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onur\Desktop\"/>
    </mc:Choice>
  </mc:AlternateContent>
  <xr:revisionPtr revIDLastSave="0" documentId="13_ncr:1_{2F3C8795-52CB-4022-92BC-FD44A377315E}" xr6:coauthVersionLast="47" xr6:coauthVersionMax="47" xr10:uidLastSave="{00000000-0000-0000-0000-000000000000}"/>
  <bookViews>
    <workbookView showSheetTabs="0" xWindow="-120" yWindow="-120" windowWidth="29040" windowHeight="15840" tabRatio="891" xr2:uid="{00000000-000D-0000-FFFF-FFFF00000000}"/>
  </bookViews>
  <sheets>
    <sheet name="Dashboard" sheetId="8" r:id="rId1"/>
    <sheet name="Settings" sheetId="39" state="hidden" r:id="rId2"/>
    <sheet name="How To Use" sheetId="40" r:id="rId4"/>
    <sheet name="B1" sheetId="9" r:id="rId5"/>
    <sheet name="B2" sheetId="10" r:id="rId6"/>
    <sheet name="B3" sheetId="11" r:id="rId7"/>
    <sheet name="B4" sheetId="12" r:id="rId8"/>
  </sheets>
  <functionGroups builtInGroupCount="19"/>
  <definedNames>
    <definedName name="advancedcomp">Dashboard!$AA$9</definedName>
    <definedName name="beginnercomp">Dashboard!$AA$7</definedName>
    <definedName name="CorrectFormat">'B1'!$BB$26:$BG$29</definedName>
    <definedName name="ErrorFormat" localSheetId="4">'B1'!$BB$21:$BG$24</definedName>
    <definedName name="ErrorFormat" localSheetId="5">'B2'!$BB$21:$BG$24</definedName>
    <definedName name="ErrorFormat" localSheetId="6">'B3'!$BB$21:$BG$24</definedName>
    <definedName name="FinalCheck" localSheetId="4">'B1'!$BG$2</definedName>
    <definedName name="FinalCheck" localSheetId="5">'B2'!$BG$2</definedName>
    <definedName name="FinalCheck" localSheetId="6">'B3'!$BG$2</definedName>
    <definedName name="Instructions" localSheetId="4">'B1'!$BC$2</definedName>
    <definedName name="Instructions" localSheetId="5">'B2'!$BC$2</definedName>
    <definedName name="Instructions" localSheetId="6">'B3'!$BC$2</definedName>
    <definedName name="INTAND">Settings!$D$34:$U$34</definedName>
    <definedName name="INTAVERAGE">Settings!$D$6:$U$6</definedName>
    <definedName name="INTCONCATENATE">Settings!$D$27:$U$27</definedName>
    <definedName name="INTCOUNT">Settings!$D$5:$U$5</definedName>
    <definedName name="INTCOUNTA">Settings!$D$15:$U$15</definedName>
    <definedName name="INTCOUNTIF">Settings!$D$22:$U$22</definedName>
    <definedName name="INTDATE">Settings!$D$13:$U$13</definedName>
    <definedName name="INTDAY">Settings!$D$10:$U$10</definedName>
    <definedName name="INTHLOOKUP">Settings!$D$28:$U$28</definedName>
    <definedName name="INTIF">Settings!$D$21:$U$21</definedName>
    <definedName name="INTIFERROR">Settings!$D$33:$U$33</definedName>
    <definedName name="INTINDEX">Settings!$D$37:$U$37</definedName>
    <definedName name="INTINDIRECT">Settings!$D$41:$U$41</definedName>
    <definedName name="INTISBLANK">Settings!$D$26:$U$26</definedName>
    <definedName name="INTISNUMBER">Settings!$D$24:$U$24</definedName>
    <definedName name="INTISTEXT">Settings!$D$25:$U$25</definedName>
    <definedName name="INTLEFT">Settings!$D$30:$U$30</definedName>
    <definedName name="INTLEN">Settings!$D$14:$U$14</definedName>
    <definedName name="INTMATCH">Settings!$D$36:$U$36</definedName>
    <definedName name="INTMAX">Settings!$D$7:$U$7</definedName>
    <definedName name="INTMID">Settings!$D$38:$U$38</definedName>
    <definedName name="INTMIN">Settings!$D$8:$U$8</definedName>
    <definedName name="INTMONTH">Settings!$D$11:$U$11</definedName>
    <definedName name="INTOFFSET">Settings!$D$40:$U$40</definedName>
    <definedName name="INTOR">Settings!$D$35:$U$35</definedName>
    <definedName name="INTRAND">Settings!$D$31:$U$31</definedName>
    <definedName name="INTRANDBETWEEN">Settings!$D$32:$U$32</definedName>
    <definedName name="INTRIGHT">Settings!$D$29:$U$29</definedName>
    <definedName name="INTROUND">Settings!$D$16:$U$16</definedName>
    <definedName name="INTROUNDDOWN">Settings!$D$18:$U$18</definedName>
    <definedName name="INTROUNDUP">Settings!$D$17:$U$17</definedName>
    <definedName name="INTSEARCH">Settings!$D$39:$U$39</definedName>
    <definedName name="INTSMALL">Settings!$D$42:$U$42</definedName>
    <definedName name="INTSUM">Settings!$D$4:$U$4</definedName>
    <definedName name="INTSUMIF">Settings!$D$23:$U$23</definedName>
    <definedName name="INTSUMPRODUCT">Settings!$D$19:$U$19</definedName>
    <definedName name="INTTODAY">Settings!$D$9:$U$9</definedName>
    <definedName name="INTVLOOKUP">Settings!$D$20:$U$20</definedName>
    <definedName name="INTYEAR">Settings!$D$12:$U$12</definedName>
    <definedName name="mediumcomp">Dashboard!$AA$8</definedName>
    <definedName name="NotrFormat">'B1'!$BB$16:$BG$19</definedName>
    <definedName name="_xlnm.Print_Area" localSheetId="4">'B1'!$B$2:$R$31</definedName>
    <definedName name="_xlnm.Print_Area" localSheetId="5">'B2'!$B$2:$R$31</definedName>
    <definedName name="_xlnm.Print_Area" localSheetId="6">'B3'!$B$2:$R$31</definedName>
    <definedName name="_xlnm.Print_Area" localSheetId="0">Dashboard!$B$2:$P$29</definedName>
    <definedName name="_xlnm.Print_Area" localSheetId="3">'How To Use'!$B$2:$P$27</definedName>
    <definedName name="ResultFormat" localSheetId="4">'B1'!$M$26:$R$29</definedName>
    <definedName name="ResultFormat" localSheetId="5">'B2'!$M$26:$R$29</definedName>
    <definedName name="ResultFormat" localSheetId="6">'B3'!$M$26:$R$29</definedName>
    <definedName name="UserInput" localSheetId="4">'B1'!$E$7:$E$16,'B1'!$E$19:$E$28,'B1'!$K$7:$K$16,'B1'!$K$19:$K$28</definedName>
    <definedName name="UserInput" localSheetId="5">'B2'!$D$18,'B2'!$M$7:$M$16,'B2'!$M$18,'B2'!$J$26:$J$28</definedName>
    <definedName name="UserInput" localSheetId="6">'B3'!$O$20,'B3'!$D$28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" i="12" l="1"/>
  <c r="Y31" i="12" s="1"/>
  <c r="Y7" i="11"/>
  <c r="AD9" i="12"/>
  <c r="AD7" i="12"/>
  <c r="BG12" i="12"/>
  <c r="BG11" i="12"/>
  <c r="AD7" i="11"/>
  <c r="AX31" i="10"/>
  <c r="AX31" i="11"/>
  <c r="AX31" i="12"/>
  <c r="AX31" i="9"/>
  <c r="AV31" i="10"/>
  <c r="BG12" i="10" s="1"/>
  <c r="AV31" i="11"/>
  <c r="BG12" i="11" s="1"/>
  <c r="AV31" i="12"/>
  <c r="AV31" i="9"/>
  <c r="BG12" i="9" s="1"/>
  <c r="AS31" i="10"/>
  <c r="AS31" i="11"/>
  <c r="AS31" i="12"/>
  <c r="AS31" i="9"/>
  <c r="AQ31" i="10"/>
  <c r="BG11" i="10" s="1"/>
  <c r="AQ31" i="11"/>
  <c r="BG11" i="11" s="1"/>
  <c r="AQ31" i="12"/>
  <c r="AQ31" i="9"/>
  <c r="BG11" i="9" s="1"/>
  <c r="AN31" i="10"/>
  <c r="AN31" i="11"/>
  <c r="AN31" i="12"/>
  <c r="AL31" i="10"/>
  <c r="BG10" i="10" s="1"/>
  <c r="AL31" i="11"/>
  <c r="BG10" i="11" s="1"/>
  <c r="AL31" i="12"/>
  <c r="BG10" i="12" s="1"/>
  <c r="AI31" i="11"/>
  <c r="AI31" i="12"/>
  <c r="AK11" i="9"/>
  <c r="AA9" i="9"/>
  <c r="AF9" i="9"/>
  <c r="AA13" i="9"/>
  <c r="AF8" i="9"/>
  <c r="AK16" i="9"/>
  <c r="AF14" i="10"/>
  <c r="AK13" i="9"/>
  <c r="V7" i="11"/>
  <c r="AK12" i="9"/>
  <c r="AF12" i="10"/>
  <c r="AA8" i="10"/>
  <c r="V13" i="9"/>
  <c r="V10" i="9"/>
  <c r="AF16" i="10"/>
  <c r="V7" i="12"/>
  <c r="AA9" i="12"/>
  <c r="AA7" i="9"/>
  <c r="AK14" i="9"/>
  <c r="AF14" i="9"/>
  <c r="V12" i="9"/>
  <c r="AF10" i="9"/>
  <c r="AF8" i="10"/>
  <c r="AA11" i="9"/>
  <c r="AF13" i="10"/>
  <c r="AK15" i="9"/>
  <c r="AA8" i="9"/>
  <c r="AA7" i="11"/>
  <c r="AA15" i="9"/>
  <c r="AA7" i="10"/>
  <c r="AF11" i="9"/>
  <c r="AA7" i="12"/>
  <c r="V15" i="9"/>
  <c r="AF15" i="9"/>
  <c r="AK9" i="9"/>
  <c r="AK10" i="9"/>
  <c r="AF11" i="10"/>
  <c r="AK8" i="9"/>
  <c r="AF7" i="9"/>
  <c r="AK7" i="9"/>
  <c r="AA14" i="9"/>
  <c r="AA12" i="9"/>
  <c r="AF18" i="10"/>
  <c r="AF16" i="9"/>
  <c r="AA10" i="9"/>
  <c r="AF10" i="10"/>
  <c r="AA16" i="9"/>
  <c r="V9" i="9"/>
  <c r="V11" i="9"/>
  <c r="AF7" i="10"/>
  <c r="V16" i="9"/>
  <c r="V7" i="10"/>
  <c r="AF13" i="9"/>
  <c r="V7" i="9"/>
  <c r="AF15" i="10"/>
  <c r="AF12" i="9"/>
  <c r="AF9" i="10"/>
  <c r="V14" i="9"/>
  <c r="V8" i="9"/>
  <c r="AA9" i="10"/>
  <c r="AD31" i="12" l="1"/>
  <c r="AD16" i="9"/>
  <c r="AD15" i="9"/>
  <c r="AD14" i="9"/>
  <c r="AD13" i="9"/>
  <c r="AD12" i="9"/>
  <c r="AD11" i="9"/>
  <c r="AD10" i="9"/>
  <c r="AD9" i="9"/>
  <c r="AD8" i="9"/>
  <c r="AD7" i="9"/>
  <c r="AD31" i="11"/>
  <c r="Y31" i="11"/>
  <c r="AN16" i="9"/>
  <c r="AN15" i="9"/>
  <c r="AN14" i="9"/>
  <c r="AN13" i="9"/>
  <c r="AN12" i="9"/>
  <c r="AN11" i="9"/>
  <c r="AN10" i="9"/>
  <c r="AN9" i="9"/>
  <c r="AN8" i="9"/>
  <c r="AN7" i="9"/>
  <c r="AI16" i="9"/>
  <c r="AI15" i="9"/>
  <c r="AI14" i="9"/>
  <c r="AI13" i="9"/>
  <c r="AI12" i="9"/>
  <c r="AI11" i="9"/>
  <c r="AI10" i="9"/>
  <c r="AI9" i="9"/>
  <c r="AI8" i="9"/>
  <c r="AI7" i="9"/>
  <c r="Y16" i="9"/>
  <c r="Y15" i="9"/>
  <c r="Y14" i="9"/>
  <c r="Y13" i="9"/>
  <c r="Y12" i="9"/>
  <c r="Y11" i="9"/>
  <c r="Y10" i="9"/>
  <c r="Y9" i="9"/>
  <c r="Y8" i="9"/>
  <c r="Y7" i="9"/>
  <c r="AI31" i="9" l="1"/>
  <c r="AN31" i="9"/>
  <c r="AD31" i="9"/>
  <c r="Y31" i="9"/>
  <c r="AG31" i="12"/>
  <c r="BG9" i="12" s="1"/>
  <c r="AI10" i="10"/>
  <c r="AI15" i="10"/>
  <c r="AI14" i="10"/>
  <c r="AI13" i="10"/>
  <c r="AI12" i="10"/>
  <c r="AI11" i="10"/>
  <c r="AI9" i="10"/>
  <c r="AI8" i="10"/>
  <c r="AI7" i="10"/>
  <c r="AD9" i="10"/>
  <c r="AD8" i="10"/>
  <c r="AD7" i="10"/>
  <c r="Y7" i="10"/>
  <c r="Y31" i="10" s="1"/>
  <c r="AL12" i="9" l="1" a="1"/>
  <c r="AL12" i="9" s="1"/>
  <c r="AG12" i="9" a="1"/>
  <c r="AG12" i="9" s="1"/>
  <c r="AL10" i="9" a="1"/>
  <c r="AL10" i="9" s="1"/>
  <c r="W12" i="9" a="1"/>
  <c r="W12" i="9" s="1"/>
  <c r="AB9" i="9" a="1"/>
  <c r="AB9" i="9" s="1"/>
  <c r="AL9" i="9" a="1"/>
  <c r="AL9" i="9" s="1"/>
  <c r="AB13" i="9" a="1"/>
  <c r="AB13" i="9" s="1"/>
  <c r="AG13" i="9" a="1"/>
  <c r="AG13" i="9" s="1"/>
  <c r="AB12" i="9" a="1"/>
  <c r="AB12" i="9" s="1"/>
  <c r="AB7" i="11" a="1"/>
  <c r="AB7" i="11" s="1"/>
  <c r="AB31" i="11" s="1"/>
  <c r="BG8" i="11" s="1"/>
  <c r="W11" i="9" a="1"/>
  <c r="W11" i="9" s="1"/>
  <c r="AB11" i="9" a="1"/>
  <c r="AB11" i="9" s="1"/>
  <c r="W7" i="11" a="1"/>
  <c r="W7" i="11" s="1"/>
  <c r="W31" i="11" s="1"/>
  <c r="BG7" i="11" s="1"/>
  <c r="AG14" i="9" a="1"/>
  <c r="AG14" i="9" s="1"/>
  <c r="AG11" i="9" a="1"/>
  <c r="AG11" i="9" s="1"/>
  <c r="AL8" i="9" a="1"/>
  <c r="AL8" i="9" s="1"/>
  <c r="AB16" i="9" a="1"/>
  <c r="AB16" i="9" s="1"/>
  <c r="AL15" i="9" a="1"/>
  <c r="AL15" i="9" s="1"/>
  <c r="W10" i="9" a="1"/>
  <c r="W10" i="9" s="1"/>
  <c r="AB10" i="9" a="1"/>
  <c r="AB10" i="9" s="1"/>
  <c r="W9" i="9" a="1"/>
  <c r="W9" i="9" s="1"/>
  <c r="AL7" i="9" a="1"/>
  <c r="AL7" i="9" s="1"/>
  <c r="AL14" i="9" a="1"/>
  <c r="AL14" i="9" s="1"/>
  <c r="AB7" i="12" a="1"/>
  <c r="AB7" i="12" s="1"/>
  <c r="AG16" i="9" a="1"/>
  <c r="AG16" i="9" s="1"/>
  <c r="W8" i="9" a="1"/>
  <c r="W8" i="9" s="1"/>
  <c r="W7" i="12" a="1"/>
  <c r="W7" i="12" s="1"/>
  <c r="W31" i="12" s="1"/>
  <c r="BG7" i="12" s="1"/>
  <c r="AG15" i="9" a="1"/>
  <c r="AG15" i="9" s="1"/>
  <c r="W7" i="9" a="1"/>
  <c r="W7" i="9" s="1"/>
  <c r="W14" i="9" a="1"/>
  <c r="W14" i="9" s="1"/>
  <c r="AB7" i="9" a="1"/>
  <c r="AB7" i="9" s="1"/>
  <c r="AB8" i="9" a="1"/>
  <c r="AB8" i="9" s="1"/>
  <c r="AB9" i="12" a="1"/>
  <c r="AB9" i="12" s="1"/>
  <c r="W15" i="9" a="1"/>
  <c r="W15" i="9" s="1"/>
  <c r="W16" i="9" a="1"/>
  <c r="W16" i="9" s="1"/>
  <c r="AB15" i="9" a="1"/>
  <c r="AB15" i="9" s="1"/>
  <c r="AL16" i="9" a="1"/>
  <c r="AL16" i="9" s="1"/>
  <c r="AL13" i="9" a="1"/>
  <c r="AL13" i="9" s="1"/>
  <c r="W13" i="9" a="1"/>
  <c r="W13" i="9" s="1"/>
  <c r="AL11" i="9" a="1"/>
  <c r="AL11" i="9" s="1"/>
  <c r="AB14" i="9" a="1"/>
  <c r="AB14" i="9" s="1"/>
  <c r="AG7" i="9" a="1"/>
  <c r="AG7" i="9" s="1"/>
  <c r="AG9" i="9" a="1"/>
  <c r="AG9" i="9" s="1"/>
  <c r="AG10" i="9" a="1"/>
  <c r="AG10" i="9" s="1"/>
  <c r="AG8" i="9" a="1"/>
  <c r="AG8" i="9" s="1"/>
  <c r="AG18" i="10" a="1"/>
  <c r="AG18" i="10" s="1"/>
  <c r="AB8" i="10" a="1"/>
  <c r="AB8" i="10" s="1"/>
  <c r="AB9" i="10" a="1"/>
  <c r="AB9" i="10" s="1"/>
  <c r="AB7" i="10" a="1"/>
  <c r="AB7" i="10" s="1"/>
  <c r="W7" i="10" a="1"/>
  <c r="W7" i="10" s="1"/>
  <c r="AI16" i="10"/>
  <c r="AI18" i="10"/>
  <c r="AD31" i="10"/>
  <c r="AG31" i="11"/>
  <c r="BG9" i="11" s="1"/>
  <c r="AB31" i="12" l="1"/>
  <c r="BG8" i="12" s="1"/>
  <c r="BB21" i="12" s="1" a="1"/>
  <c r="BB21" i="12" s="1"/>
  <c r="AG31" i="9"/>
  <c r="BG9" i="9" s="1"/>
  <c r="AB31" i="9"/>
  <c r="BG8" i="9" s="1"/>
  <c r="W31" i="9"/>
  <c r="BG7" i="9" s="1"/>
  <c r="AL31" i="9"/>
  <c r="BG10" i="9" s="1"/>
  <c r="AI31" i="10"/>
  <c r="BG2" i="11"/>
  <c r="AB31" i="10"/>
  <c r="BG8" i="10" s="1"/>
  <c r="AG31" i="10"/>
  <c r="W31" i="10"/>
  <c r="BG7" i="10" s="1"/>
  <c r="BB22" i="11" a="1"/>
  <c r="BB22" i="11" s="1"/>
  <c r="BB24" i="11" a="1"/>
  <c r="BB24" i="11" s="1"/>
  <c r="BB23" i="11" a="1"/>
  <c r="BB23" i="11" s="1"/>
  <c r="BB21" i="11" a="1"/>
  <c r="BB21" i="11" s="1"/>
  <c r="AG16" i="8"/>
  <c r="AG37" i="8"/>
  <c r="AG9" i="8"/>
  <c r="AG34" i="8"/>
  <c r="AG20" i="8"/>
  <c r="BB22" i="12" l="1" a="1"/>
  <c r="BB22" i="12" s="1"/>
  <c r="BB23" i="12" a="1"/>
  <c r="BB23" i="12" s="1"/>
  <c r="BB24" i="12" a="1"/>
  <c r="BB24" i="12" s="1"/>
  <c r="BG2" i="12"/>
  <c r="BB23" i="9" a="1"/>
  <c r="BB23" i="9" s="1"/>
  <c r="BB22" i="9" a="1"/>
  <c r="BB22" i="9" s="1"/>
  <c r="BB24" i="9" a="1"/>
  <c r="BB24" i="9" s="1"/>
  <c r="BG2" i="9"/>
  <c r="BB21" i="9" a="1"/>
  <c r="BB21" i="9" s="1"/>
  <c r="BG9" i="10"/>
  <c r="BB21" i="10" s="1" a="1"/>
  <c r="BB21" i="10" s="1"/>
  <c r="BG2" i="10"/>
  <c r="AG23" i="8"/>
  <c r="AG36" i="8"/>
  <c r="AG30" i="8"/>
  <c r="AG8" i="8"/>
  <c r="AG26" i="8"/>
  <c r="AG33" i="8"/>
  <c r="AG32" i="8"/>
  <c r="AG38" i="8"/>
  <c r="AG10" i="8"/>
  <c r="AG35" i="8"/>
  <c r="AG7" i="8"/>
  <c r="AG13" i="8"/>
  <c r="AG22" i="8"/>
  <c r="AG21" i="8"/>
  <c r="AG14" i="8"/>
  <c r="AG18" i="8"/>
  <c r="AG24" i="8"/>
  <c r="AG27" i="8"/>
  <c r="AG11" i="8"/>
  <c r="AG25" i="8"/>
  <c r="AG15" i="8"/>
  <c r="AG31" i="8"/>
  <c r="AG29" i="8"/>
  <c r="AG19" i="8"/>
  <c r="BB22" i="10" l="1" a="1"/>
  <c r="BB22" i="10" s="1"/>
  <c r="BB23" i="10" a="1"/>
  <c r="BB23" i="10" s="1"/>
  <c r="BB24" i="10" a="1"/>
  <c r="BB24" i="10" s="1"/>
  <c r="Y9" i="8"/>
  <c r="Y8" i="8"/>
  <c r="Y7" i="8"/>
  <c r="AG12" i="8"/>
  <c r="Z7" i="8" l="1"/>
  <c r="Z8" i="8"/>
  <c r="Z9" i="8"/>
  <c r="AA9" i="8"/>
  <c r="AA8" i="8"/>
  <c r="AA7" i="8"/>
  <c r="N17" i="8" l="1"/>
  <c r="N25" i="8"/>
  <c r="N9" i="8"/>
  <c r="Q19" i="10"/>
  <c r="Q19" i="11"/>
  <c r="Q19" i="12"/>
  <c r="Q19" i="9"/>
</calcChain>
</file>

<file path=xl/sharedStrings.xml><?xml version="1.0" encoding="utf-8"?>
<sst xmlns="http://schemas.openxmlformats.org/spreadsheetml/2006/main" count="1113" uniqueCount="762">
  <si>
    <r>
      <t xml:space="preserve">TERMS OF USE </t>
    </r>
    <r>
      <rPr>
        <sz val="14"/>
        <color theme="0"/>
        <rFont val="Arial"/>
        <family val="2"/>
        <charset val="162"/>
        <scheme val="minor"/>
      </rPr>
      <t>(End User License Aggrement)</t>
    </r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</si>
  <si>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</si>
  <si>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</si>
  <si>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</si>
  <si>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</si>
  <si>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</si>
  <si>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>info@</t>
    </r>
  </si>
  <si>
    <r>
      <t xml:space="preserve">For other Excel templates, </t>
    </r>
    <r>
      <rPr>
        <b/>
        <sz val="10"/>
        <color theme="0"/>
        <rFont val="Arial"/>
        <family val="2"/>
        <charset val="162"/>
        <scheme val="minor"/>
      </rPr>
      <t>click →</t>
    </r>
    <r>
      <rPr>
        <sz val="10"/>
        <color theme="0"/>
        <rFont val="Arial"/>
        <family val="2"/>
        <charset val="162"/>
        <scheme val="minor"/>
      </rPr>
      <t xml:space="preserve">
</t>
    </r>
    <r>
      <rPr>
        <i/>
        <sz val="10"/>
        <color theme="0"/>
        <rFont val="Arial"/>
        <family val="2"/>
        <charset val="162"/>
        <scheme val="minor"/>
      </rPr>
      <t>For customization needs, email to: info@</t>
    </r>
  </si>
  <si>
    <t>Completed</t>
  </si>
  <si>
    <t>Beginner</t>
  </si>
  <si>
    <t>Medium</t>
  </si>
  <si>
    <t>Advanced</t>
  </si>
  <si>
    <t>Total</t>
  </si>
  <si>
    <t>Remaining</t>
  </si>
  <si>
    <t>BEGINNER LEVEL</t>
  </si>
  <si>
    <t>MEDIUM LEVEL</t>
  </si>
  <si>
    <t>ADVANCED LEVEL</t>
  </si>
  <si>
    <r>
      <rPr>
        <sz val="12"/>
        <color theme="0"/>
        <rFont val="Arial"/>
        <family val="2"/>
        <charset val="162"/>
        <scheme val="minor"/>
      </rPr>
      <t>EXCEL FORMULAS TRAINER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BEGINNER 1 - FOUR OPERATORS</t>
    </r>
  </si>
  <si>
    <t>Numbers 1</t>
  </si>
  <si>
    <t>Numbers 2</t>
  </si>
  <si>
    <t>Numbers 3</t>
  </si>
  <si>
    <t>Numbers 4</t>
  </si>
  <si>
    <t>MULTIPLY</t>
  </si>
  <si>
    <t>DIVIDE</t>
  </si>
  <si>
    <t>Numbers 5</t>
  </si>
  <si>
    <t>Numbers 6</t>
  </si>
  <si>
    <t>Numbers 7</t>
  </si>
  <si>
    <t>Numbers 8</t>
  </si>
  <si>
    <t>SUBTRACT</t>
  </si>
  <si>
    <t>formula control 1</t>
  </si>
  <si>
    <t>value control 1</t>
  </si>
  <si>
    <t>correct values 1</t>
  </si>
  <si>
    <t>user formulas 1</t>
  </si>
  <si>
    <t>user formulas 2</t>
  </si>
  <si>
    <t>formula control 2</t>
  </si>
  <si>
    <t>correct values 2</t>
  </si>
  <si>
    <t>value control 2</t>
  </si>
  <si>
    <t>Final Check</t>
  </si>
  <si>
    <t>1. Four Operators</t>
  </si>
  <si>
    <t>2. SUM</t>
  </si>
  <si>
    <t>3. COUNT</t>
  </si>
  <si>
    <t>4. AVERAGE</t>
  </si>
  <si>
    <t>5. MAX and MIN</t>
  </si>
  <si>
    <t>7. LEN</t>
  </si>
  <si>
    <t>8. COUNTA</t>
  </si>
  <si>
    <t>9. ROUND</t>
  </si>
  <si>
    <t>10. SUMPRODUCT</t>
  </si>
  <si>
    <t>1. VLOOKUP</t>
  </si>
  <si>
    <t>2. IF</t>
  </si>
  <si>
    <t>3. COUNTIF</t>
  </si>
  <si>
    <t>4. SUMIF</t>
  </si>
  <si>
    <t>5. ISBLANK, ISNUMBER, ISTEXT</t>
  </si>
  <si>
    <t>6. CONCATENATE and &amp;</t>
  </si>
  <si>
    <t>7. HLOOKUP</t>
  </si>
  <si>
    <t>8. RIGHT and LEFT</t>
  </si>
  <si>
    <t>9. RAND and RANDBETWEEN</t>
  </si>
  <si>
    <t>10. IFERROR</t>
  </si>
  <si>
    <t>1. VLOOKUP ADVANCED</t>
  </si>
  <si>
    <t>3. IF OR</t>
  </si>
  <si>
    <t>2. IF AND</t>
  </si>
  <si>
    <t>4. Nested IFs</t>
  </si>
  <si>
    <t>7. MID</t>
  </si>
  <si>
    <t>8. OFFSET</t>
  </si>
  <si>
    <t>9. INDIRECT</t>
  </si>
  <si>
    <t>10. Array Formulas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</si>
  <si>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</si>
  <si>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</si>
  <si>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</si>
  <si>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</si>
  <si>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</si>
  <si>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</si>
  <si>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</si>
  <si>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</si>
  <si>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</si>
  <si>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</si>
  <si>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ADD</t>
  </si>
  <si>
    <t>Sum:</t>
  </si>
  <si>
    <t>Sum</t>
  </si>
  <si>
    <t>Row Total</t>
  </si>
  <si>
    <t>Grand Total:</t>
  </si>
  <si>
    <t>Count:</t>
  </si>
  <si>
    <t>Count of blue cells:</t>
  </si>
  <si>
    <t>Average:</t>
  </si>
  <si>
    <t>Age</t>
  </si>
  <si>
    <t>Gender</t>
  </si>
  <si>
    <t>Name</t>
  </si>
  <si>
    <t>Mel</t>
  </si>
  <si>
    <t>John</t>
  </si>
  <si>
    <t>Steve</t>
  </si>
  <si>
    <t>Brad</t>
  </si>
  <si>
    <t>Julia</t>
  </si>
  <si>
    <t>Robert</t>
  </si>
  <si>
    <t>Jack</t>
  </si>
  <si>
    <t>Tom</t>
  </si>
  <si>
    <t>Nicole</t>
  </si>
  <si>
    <t>Johnny</t>
  </si>
  <si>
    <t>Meryl</t>
  </si>
  <si>
    <t>Jennifer</t>
  </si>
  <si>
    <t>Kate</t>
  </si>
  <si>
    <t>Cate</t>
  </si>
  <si>
    <t>Leonardo</t>
  </si>
  <si>
    <t>Drew</t>
  </si>
  <si>
    <t>Boy</t>
  </si>
  <si>
    <t>Girl</t>
  </si>
  <si>
    <t>James</t>
  </si>
  <si>
    <t>Susan</t>
  </si>
  <si>
    <t>Average Age of Girls:</t>
  </si>
  <si>
    <t>Average Age of Boys:</t>
  </si>
  <si>
    <t>6. Date Functions</t>
  </si>
  <si>
    <r>
      <rPr>
        <sz val="12"/>
        <color theme="0"/>
        <rFont val="Arial"/>
        <family val="2"/>
        <charset val="162"/>
        <scheme val="minor"/>
      </rPr>
      <t>EXCEL FORMULAS TRAINER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BEGINNER 2 - SUM FUNCTION</t>
    </r>
  </si>
  <si>
    <r>
      <rPr>
        <sz val="12"/>
        <color theme="0"/>
        <rFont val="Arial"/>
        <family val="2"/>
        <charset val="162"/>
        <scheme val="minor"/>
      </rPr>
      <t>EXCEL FORMULAS TRAINER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BEGINNER 3 - COUNT FUNCTION</t>
    </r>
  </si>
  <si>
    <r>
      <rPr>
        <sz val="12"/>
        <color theme="0"/>
        <rFont val="Arial"/>
        <family val="2"/>
        <charset val="162"/>
        <scheme val="minor"/>
      </rPr>
      <t>EXCEL FORMULAS TRAINER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BEGINNER 4 - AVERAGE FUNCTION</t>
    </r>
  </si>
  <si>
    <t>user formulas 3</t>
  </si>
  <si>
    <t>formula control 3</t>
  </si>
  <si>
    <t>correct values 3</t>
  </si>
  <si>
    <t>value control 3</t>
  </si>
  <si>
    <t>Fill yellow boxes with necessary formulas</t>
  </si>
  <si>
    <t>and click "Submit Answer" button</t>
  </si>
  <si>
    <t>Good job!</t>
  </si>
  <si>
    <t>Go to next question!</t>
  </si>
  <si>
    <t>Check your answer for Part 1</t>
  </si>
  <si>
    <t>Check your answer for Part 2</t>
  </si>
  <si>
    <t>Check your answer for Part 3</t>
  </si>
  <si>
    <t>Check your answer for Part 4</t>
  </si>
  <si>
    <t>user formulas 4</t>
  </si>
  <si>
    <t>formula control 4</t>
  </si>
  <si>
    <t>correct values 4</t>
  </si>
  <si>
    <t>value control 4</t>
  </si>
  <si>
    <t>user formulas 5</t>
  </si>
  <si>
    <t>formula control 5</t>
  </si>
  <si>
    <t>correct values 5</t>
  </si>
  <si>
    <t>value control 5</t>
  </si>
  <si>
    <t>user formulas 6</t>
  </si>
  <si>
    <t>formula control 6</t>
  </si>
  <si>
    <t>correct values 6</t>
  </si>
  <si>
    <t>value control 6</t>
  </si>
  <si>
    <t>Connected</t>
  </si>
  <si>
    <t>Real</t>
  </si>
  <si>
    <t>Sheet Name</t>
  </si>
  <si>
    <t>Check your answer for Part 5</t>
  </si>
  <si>
    <t>Check your answer for Part 6</t>
  </si>
  <si>
    <t>Instructions:</t>
  </si>
  <si>
    <t>Beginner Completed:</t>
  </si>
  <si>
    <t>So far you have completed: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</si>
  <si>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</si>
  <si>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</si>
  <si>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</si>
  <si>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</si>
  <si>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</si>
  <si>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</si>
  <si>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</si>
  <si>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</si>
  <si>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</si>
  <si>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</si>
  <si>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</si>
  <si>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</si>
  <si>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</si>
  <si>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</si>
  <si>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</si>
  <si>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</si>
  <si>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</si>
  <si>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</si>
  <si>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</si>
  <si>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</si>
  <si>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</t>
  </si>
  <si>
    <t>5. MATCH</t>
  </si>
  <si>
    <t>6. INDEX</t>
  </si>
  <si>
    <t>Function</t>
  </si>
  <si>
    <t>English</t>
  </si>
  <si>
    <t>French</t>
  </si>
  <si>
    <t>German</t>
  </si>
  <si>
    <t>Spanish</t>
  </si>
  <si>
    <t>Dutch</t>
  </si>
  <si>
    <t>Italian</t>
  </si>
  <si>
    <t>Russian</t>
  </si>
  <si>
    <t>Danish</t>
  </si>
  <si>
    <t>Swedish</t>
  </si>
  <si>
    <t>Portuguese (Brazil)</t>
  </si>
  <si>
    <t>Polish</t>
  </si>
  <si>
    <t>Finnish</t>
  </si>
  <si>
    <t>Norwegian</t>
  </si>
  <si>
    <t>Portuguese (Portugal)</t>
  </si>
  <si>
    <t>Czech</t>
  </si>
  <si>
    <t>Hungarian</t>
  </si>
  <si>
    <t>Turkish</t>
  </si>
  <si>
    <t>All other languages</t>
  </si>
  <si>
    <t>SUM</t>
  </si>
  <si>
    <t>SOMME</t>
  </si>
  <si>
    <t>SUMME</t>
  </si>
  <si>
    <t>SUMA</t>
  </si>
  <si>
    <t>SOM</t>
  </si>
  <si>
    <t>SOMMA</t>
  </si>
  <si>
    <t>СУММ</t>
  </si>
  <si>
    <t>SUMMA</t>
  </si>
  <si>
    <t>SOMA</t>
  </si>
  <si>
    <t>SUMMER</t>
  </si>
  <si>
    <t>SZUM</t>
  </si>
  <si>
    <t>TOPLA</t>
  </si>
  <si>
    <t>COUNT</t>
  </si>
  <si>
    <t>NB</t>
  </si>
  <si>
    <t>ANZAHL</t>
  </si>
  <si>
    <t>CONTAR</t>
  </si>
  <si>
    <t>AANTAL</t>
  </si>
  <si>
    <t>CONTA.NUMERI</t>
  </si>
  <si>
    <t>СЧЁТ</t>
  </si>
  <si>
    <t>TÆL</t>
  </si>
  <si>
    <t>ANTAL</t>
  </si>
  <si>
    <t>CONT.NÚM</t>
  </si>
  <si>
    <t>ILE.LICZB</t>
  </si>
  <si>
    <t>LASKE</t>
  </si>
  <si>
    <t>ANTALL</t>
  </si>
  <si>
    <t>POČET</t>
  </si>
  <si>
    <t>DARAB</t>
  </si>
  <si>
    <t>BAĞ_DEĞ_SAY</t>
  </si>
  <si>
    <t>AVERAGE</t>
  </si>
  <si>
    <t>MOYENNE</t>
  </si>
  <si>
    <t>MITTELWERT</t>
  </si>
  <si>
    <t>PROMEDIO</t>
  </si>
  <si>
    <t>GEMIDDELDE</t>
  </si>
  <si>
    <t>MEDIA</t>
  </si>
  <si>
    <t>СРЗНАЧ</t>
  </si>
  <si>
    <t>MIDDEL</t>
  </si>
  <si>
    <t>MEDEL</t>
  </si>
  <si>
    <t>MÉDIA</t>
  </si>
  <si>
    <t>ŚREDNIA</t>
  </si>
  <si>
    <t>KESKIARVO</t>
  </si>
  <si>
    <t>GJENNOMSNITT</t>
  </si>
  <si>
    <t>PRŮMĚR</t>
  </si>
  <si>
    <t>ÁTLAG</t>
  </si>
  <si>
    <t>ORTALAMA</t>
  </si>
  <si>
    <t>MAX</t>
  </si>
  <si>
    <t>МАКС</t>
  </si>
  <si>
    <t>MAKS</t>
  </si>
  <si>
    <t>MÁXIMO</t>
  </si>
  <si>
    <t>STØRST</t>
  </si>
  <si>
    <t>MAK</t>
  </si>
  <si>
    <t>MIN</t>
  </si>
  <si>
    <t>МИН</t>
  </si>
  <si>
    <t>MÍNIMO</t>
  </si>
  <si>
    <t>MİN</t>
  </si>
  <si>
    <t>TODAY</t>
  </si>
  <si>
    <t>AUJOURDHUI</t>
  </si>
  <si>
    <t>HEUTE</t>
  </si>
  <si>
    <t>HOY</t>
  </si>
  <si>
    <t>VANDAAG</t>
  </si>
  <si>
    <t>OGGI</t>
  </si>
  <si>
    <t>СЕГОДНЯ</t>
  </si>
  <si>
    <t>IDAG</t>
  </si>
  <si>
    <t>HOJE</t>
  </si>
  <si>
    <t>DZIŚ</t>
  </si>
  <si>
    <t>TÄMÄ.PÄIVÄ</t>
  </si>
  <si>
    <t>DNES</t>
  </si>
  <si>
    <t>MA</t>
  </si>
  <si>
    <t>BUGÜN</t>
  </si>
  <si>
    <t>DAY</t>
  </si>
  <si>
    <t>JOUR</t>
  </si>
  <si>
    <t>TAG</t>
  </si>
  <si>
    <t>DIA</t>
  </si>
  <si>
    <t>DAG</t>
  </si>
  <si>
    <t>GIORNO</t>
  </si>
  <si>
    <t>ДЕНЬ</t>
  </si>
  <si>
    <t>DZIEŃ</t>
  </si>
  <si>
    <t>PÄIVÄ</t>
  </si>
  <si>
    <t>DEN</t>
  </si>
  <si>
    <t>NAP</t>
  </si>
  <si>
    <t>GÜN</t>
  </si>
  <si>
    <t>MONTH</t>
  </si>
  <si>
    <t>MOIS</t>
  </si>
  <si>
    <t>MONAT</t>
  </si>
  <si>
    <t>MES</t>
  </si>
  <si>
    <t>MAAND</t>
  </si>
  <si>
    <t>MESE</t>
  </si>
  <si>
    <t>МЕСЯЦ</t>
  </si>
  <si>
    <t>MÅNED</t>
  </si>
  <si>
    <t>MÅNAD</t>
  </si>
  <si>
    <t>MÊS</t>
  </si>
  <si>
    <t>MIESIĄC</t>
  </si>
  <si>
    <t>KUUKAUSI</t>
  </si>
  <si>
    <t>MĚSÍC</t>
  </si>
  <si>
    <t>HÓNAP</t>
  </si>
  <si>
    <t>AY</t>
  </si>
  <si>
    <t>YEAR</t>
  </si>
  <si>
    <t>ANNEE</t>
  </si>
  <si>
    <t>JAHR</t>
  </si>
  <si>
    <t>AÑO</t>
  </si>
  <si>
    <t>JAAR</t>
  </si>
  <si>
    <t>ANNO</t>
  </si>
  <si>
    <t>ГОД</t>
  </si>
  <si>
    <t>ÅR</t>
  </si>
  <si>
    <t>ANO</t>
  </si>
  <si>
    <t>ROK</t>
  </si>
  <si>
    <t>VUOSI</t>
  </si>
  <si>
    <t>ÉV</t>
  </si>
  <si>
    <t>YIL</t>
  </si>
  <si>
    <t>DATE</t>
  </si>
  <si>
    <t>DATUM</t>
  </si>
  <si>
    <t>FECHA</t>
  </si>
  <si>
    <t>DATA</t>
  </si>
  <si>
    <t>ДАТА</t>
  </si>
  <si>
    <t>DATO</t>
  </si>
  <si>
    <t>PÄIVÄYS</t>
  </si>
  <si>
    <t>DÁTUM</t>
  </si>
  <si>
    <t>TARİH</t>
  </si>
  <si>
    <t>LEN</t>
  </si>
  <si>
    <t>NBCAR</t>
  </si>
  <si>
    <t>LÄNGE</t>
  </si>
  <si>
    <t>LARGO</t>
  </si>
  <si>
    <t>LENGTE</t>
  </si>
  <si>
    <t>LUNGHEZZA</t>
  </si>
  <si>
    <t>ДЛСТР</t>
  </si>
  <si>
    <t>LÆNGDE</t>
  </si>
  <si>
    <t>LÄNGD</t>
  </si>
  <si>
    <t>NÚM.CARACT</t>
  </si>
  <si>
    <t>DŁ</t>
  </si>
  <si>
    <t>PITUUS</t>
  </si>
  <si>
    <t>LENGDE</t>
  </si>
  <si>
    <t>DÉLKA</t>
  </si>
  <si>
    <t>HOSSZ</t>
  </si>
  <si>
    <t>UZUNLUK</t>
  </si>
  <si>
    <t>COUNTA</t>
  </si>
  <si>
    <t>NBVAL</t>
  </si>
  <si>
    <t>ANZAHL2</t>
  </si>
  <si>
    <t>CONTARA</t>
  </si>
  <si>
    <t>AANTALARG</t>
  </si>
  <si>
    <t>CONTA.VALORI</t>
  </si>
  <si>
    <t>СЧЁТЗ</t>
  </si>
  <si>
    <t>TÆLV</t>
  </si>
  <si>
    <t>ANTALV</t>
  </si>
  <si>
    <t>CONT.VALORES</t>
  </si>
  <si>
    <t>ILE.NIEPUSTYCH</t>
  </si>
  <si>
    <t>LASKE.A</t>
  </si>
  <si>
    <t>ANTALLA</t>
  </si>
  <si>
    <t>CONTAR.VAL</t>
  </si>
  <si>
    <t>POČET2</t>
  </si>
  <si>
    <t>DARAB2</t>
  </si>
  <si>
    <t>BAĞ_DEĞ_DOLU_SAY</t>
  </si>
  <si>
    <t>ROUND</t>
  </si>
  <si>
    <t>ARRONDI</t>
  </si>
  <si>
    <t>RUNDEN</t>
  </si>
  <si>
    <t>REDONDEAR</t>
  </si>
  <si>
    <t>AFRONDEN</t>
  </si>
  <si>
    <t>ARROTONDA</t>
  </si>
  <si>
    <t>ОКРУГЛ</t>
  </si>
  <si>
    <t>AFRUND</t>
  </si>
  <si>
    <t>AVRUNDA</t>
  </si>
  <si>
    <t>ARRED</t>
  </si>
  <si>
    <t>ZAOKR</t>
  </si>
  <si>
    <t>PYÖRISTÄ</t>
  </si>
  <si>
    <t>AVRUND</t>
  </si>
  <si>
    <t>ARREDONDAR</t>
  </si>
  <si>
    <t>ZAOKROUHLIT</t>
  </si>
  <si>
    <t>KEREKÍTÉS</t>
  </si>
  <si>
    <t>YUVARLA</t>
  </si>
  <si>
    <t>ROUNDUP</t>
  </si>
  <si>
    <t>ARRONDI.SUP</t>
  </si>
  <si>
    <t>AUFRUNDEN</t>
  </si>
  <si>
    <t>REDONDEAR.MAS</t>
  </si>
  <si>
    <t>AFRONDEN.NAAR.BOVEN</t>
  </si>
  <si>
    <t>ARROTONDA.PER.ECC</t>
  </si>
  <si>
    <t>ОКРУГЛВВЕРХ</t>
  </si>
  <si>
    <t>RUND.OP</t>
  </si>
  <si>
    <t>AVRUNDA.UPPÅT</t>
  </si>
  <si>
    <t>ARREDONDAR.PARA.CIMA</t>
  </si>
  <si>
    <t>ZAOKR.GÓRA</t>
  </si>
  <si>
    <t>PYÖRISTÄ.DES.YLÖS</t>
  </si>
  <si>
    <t>AVRUND.OPP</t>
  </si>
  <si>
    <t>ARRED.PARA.CIMA</t>
  </si>
  <si>
    <t>KEREK.FEL</t>
  </si>
  <si>
    <t>YUKARIYUVARLA</t>
  </si>
  <si>
    <t>ROUNDDOWN</t>
  </si>
  <si>
    <t>ARRONDI.INF</t>
  </si>
  <si>
    <t>ABRUNDEN</t>
  </si>
  <si>
    <t>REDONDEAR.MENOS</t>
  </si>
  <si>
    <t>AFRONDEN.NAAR.BENEDEN</t>
  </si>
  <si>
    <t>ARROTONDA.PER.DIF</t>
  </si>
  <si>
    <t>ОКРУГЛВНИЗ</t>
  </si>
  <si>
    <t>RUND.NED</t>
  </si>
  <si>
    <t>AVRUNDA.NEDÅT</t>
  </si>
  <si>
    <t>ARREDONDAR.PARA.BAIXO</t>
  </si>
  <si>
    <t>ZAOKR.DÓŁ</t>
  </si>
  <si>
    <t>PYÖRISTÄ.DES.ALAS</t>
  </si>
  <si>
    <t>AVRUND.NED</t>
  </si>
  <si>
    <t>ARRED.PARA.BAIXO</t>
  </si>
  <si>
    <t>KEREK.LE</t>
  </si>
  <si>
    <t>AŞAĞIYUVARLA</t>
  </si>
  <si>
    <t>SUMPRODUCT</t>
  </si>
  <si>
    <t>SOMMEPROD</t>
  </si>
  <si>
    <t>SUMMENPRODUKT</t>
  </si>
  <si>
    <t>SUMAPRODUCTO</t>
  </si>
  <si>
    <t>SOMPRODUCT</t>
  </si>
  <si>
    <t>MATR.SOMMA.PRODOTTO</t>
  </si>
  <si>
    <t>СУММПРОИЗВ</t>
  </si>
  <si>
    <t>SUMPRODUKT</t>
  </si>
  <si>
    <t>PRODUKTSUMMA</t>
  </si>
  <si>
    <t>SOMARPRODUTO</t>
  </si>
  <si>
    <t>SUMA.ILOCZYNÓW</t>
  </si>
  <si>
    <t>TULOJEN.SUMMA</t>
  </si>
  <si>
    <t>SUMMERPRODUKT</t>
  </si>
  <si>
    <t>SOUČIN.SKALÁRNÍ</t>
  </si>
  <si>
    <t>SZORZATÖSSZEG</t>
  </si>
  <si>
    <t>TOPLA.ÇARPIM</t>
  </si>
  <si>
    <t>VLOOKUP</t>
  </si>
  <si>
    <t>RECHERCHEV</t>
  </si>
  <si>
    <t>SVERWEIS</t>
  </si>
  <si>
    <t>BUSCARV</t>
  </si>
  <si>
    <t>VERT.ZOEKEN</t>
  </si>
  <si>
    <t>CERCA.VERT</t>
  </si>
  <si>
    <t>ВПР</t>
  </si>
  <si>
    <t>LOPSLAG</t>
  </si>
  <si>
    <t>LETARAD</t>
  </si>
  <si>
    <t>PROCV</t>
  </si>
  <si>
    <t>WYSZUKAJ.PIONOWO</t>
  </si>
  <si>
    <t>PHAKU</t>
  </si>
  <si>
    <t>FINN.RAD</t>
  </si>
  <si>
    <t>SVYHLEDAT</t>
  </si>
  <si>
    <t>FKERES</t>
  </si>
  <si>
    <t>DÜŞEYARA</t>
  </si>
  <si>
    <t>IF</t>
  </si>
  <si>
    <t>SI</t>
  </si>
  <si>
    <t>ALS</t>
  </si>
  <si>
    <t>SE</t>
  </si>
  <si>
    <t>ЕСЛИ</t>
  </si>
  <si>
    <t>HVIS</t>
  </si>
  <si>
    <t>OM</t>
  </si>
  <si>
    <t>JEŻELI</t>
  </si>
  <si>
    <t>JOS</t>
  </si>
  <si>
    <t>KDYŽ</t>
  </si>
  <si>
    <t>HA</t>
  </si>
  <si>
    <t>EĞER</t>
  </si>
  <si>
    <t>COUNTIF</t>
  </si>
  <si>
    <t>NB.SI</t>
  </si>
  <si>
    <t>ZÄHLENWENN</t>
  </si>
  <si>
    <t>CONTAR.SI</t>
  </si>
  <si>
    <t>AANTAL.ALS</t>
  </si>
  <si>
    <t>CONTA.SE</t>
  </si>
  <si>
    <t>СЧЁТЕСЛИ</t>
  </si>
  <si>
    <t>TÆL.HVIS</t>
  </si>
  <si>
    <t>ANTAL.OM</t>
  </si>
  <si>
    <t>CONT.SE</t>
  </si>
  <si>
    <t>LICZ.JEŻELI</t>
  </si>
  <si>
    <t>LASKE.JOS</t>
  </si>
  <si>
    <t>ANTALL.HVIS</t>
  </si>
  <si>
    <t>CONTAR.SE</t>
  </si>
  <si>
    <t>DARABTELI</t>
  </si>
  <si>
    <t>EĞERSAY</t>
  </si>
  <si>
    <t>SUMIF</t>
  </si>
  <si>
    <t>SOMME.SI</t>
  </si>
  <si>
    <t>SUMMEWENN</t>
  </si>
  <si>
    <t>SUMAR.SI</t>
  </si>
  <si>
    <t>SOM.ALS</t>
  </si>
  <si>
    <t>SOMMA.SE</t>
  </si>
  <si>
    <t>СУММЕСЛИ</t>
  </si>
  <si>
    <t>SUM.HVIS</t>
  </si>
  <si>
    <t>SUMMA.OM</t>
  </si>
  <si>
    <t>SOMASE</t>
  </si>
  <si>
    <t>SUMA.JEŻELI</t>
  </si>
  <si>
    <t>SUMMA.JOS</t>
  </si>
  <si>
    <t>SUMMERHVIS</t>
  </si>
  <si>
    <t>SOMA.SE</t>
  </si>
  <si>
    <t>SZUMHA</t>
  </si>
  <si>
    <t>ETOPLA</t>
  </si>
  <si>
    <t>ISNUMBER</t>
  </si>
  <si>
    <t>ESTNUM</t>
  </si>
  <si>
    <t>ISTZAHL</t>
  </si>
  <si>
    <t>ESNUMERO</t>
  </si>
  <si>
    <t>ISGETAL</t>
  </si>
  <si>
    <t>VAL.NUMERO</t>
  </si>
  <si>
    <t>ЕЧИСЛО</t>
  </si>
  <si>
    <t>ER.TAL</t>
  </si>
  <si>
    <t>ÉNÚM</t>
  </si>
  <si>
    <t>CZY.LICZBA</t>
  </si>
  <si>
    <t>ONLUKU</t>
  </si>
  <si>
    <t>ERTALL</t>
  </si>
  <si>
    <t>É.NÚM</t>
  </si>
  <si>
    <t>JE.ČISLO</t>
  </si>
  <si>
    <t>SZÁM</t>
  </si>
  <si>
    <t>ESAYIYSA</t>
  </si>
  <si>
    <t>ISTEXT</t>
  </si>
  <si>
    <t>ESTTEXTE</t>
  </si>
  <si>
    <t>ISTTEXT</t>
  </si>
  <si>
    <t>ESTEXTO</t>
  </si>
  <si>
    <t>ISTEKST</t>
  </si>
  <si>
    <t>VAL.TESTO</t>
  </si>
  <si>
    <t>ЕТЕКСТ</t>
  </si>
  <si>
    <t>ER.TEKST</t>
  </si>
  <si>
    <t>ÉTEXTO</t>
  </si>
  <si>
    <t>CZY.TEKST</t>
  </si>
  <si>
    <t>ONTEKSTI</t>
  </si>
  <si>
    <t>ERTEKST</t>
  </si>
  <si>
    <t>É.TEXTO</t>
  </si>
  <si>
    <t>JE.TEXT</t>
  </si>
  <si>
    <t>SZÖVEG.E</t>
  </si>
  <si>
    <t>EMETİNSE</t>
  </si>
  <si>
    <t>ISBLANK</t>
  </si>
  <si>
    <t>ESTVIDE</t>
  </si>
  <si>
    <t>ISTLEER</t>
  </si>
  <si>
    <t>ESBLANCO</t>
  </si>
  <si>
    <t>ISLEEG</t>
  </si>
  <si>
    <t>VAL.VUOTO</t>
  </si>
  <si>
    <t>ЕПУСТО</t>
  </si>
  <si>
    <t>ER.TOM</t>
  </si>
  <si>
    <t>ÉCÉL.VAZIA</t>
  </si>
  <si>
    <t>CZY.PUSTA</t>
  </si>
  <si>
    <t>ONTYHJÄ</t>
  </si>
  <si>
    <t>ERTOM</t>
  </si>
  <si>
    <t>É.CÉL.VAZIA</t>
  </si>
  <si>
    <t>JE.PRÁZDNÉ</t>
  </si>
  <si>
    <t>ÜRES</t>
  </si>
  <si>
    <t>EBOŞSA</t>
  </si>
  <si>
    <t>CONCATENATE</t>
  </si>
  <si>
    <t>CONCATENER</t>
  </si>
  <si>
    <t>VERKETTEN</t>
  </si>
  <si>
    <t>CONCATENAR</t>
  </si>
  <si>
    <t>TEKST.SAMENVOEGEN</t>
  </si>
  <si>
    <t>CONCATENA</t>
  </si>
  <si>
    <t>СЦЕПИТЬ</t>
  </si>
  <si>
    <t>SAMMENKÆDNING</t>
  </si>
  <si>
    <t>SAMMANFOGA</t>
  </si>
  <si>
    <t>ZŁĄCZ.TEKSTY</t>
  </si>
  <si>
    <t>KETJUTA</t>
  </si>
  <si>
    <t>KJEDE.SAMMEN</t>
  </si>
  <si>
    <t>ÖSSZEFŰZ</t>
  </si>
  <si>
    <t>BİRLEŞTİR</t>
  </si>
  <si>
    <t>HLOOKUP</t>
  </si>
  <si>
    <t>RECHERCHEH</t>
  </si>
  <si>
    <t>WVERWEIS</t>
  </si>
  <si>
    <t>BUSCARH</t>
  </si>
  <si>
    <t>HORIZ.ZOEKEN</t>
  </si>
  <si>
    <t>CERCA.ORIZZ</t>
  </si>
  <si>
    <t>ГПР</t>
  </si>
  <si>
    <t>VOPSLAG</t>
  </si>
  <si>
    <t>LETAKOLUMN</t>
  </si>
  <si>
    <t>PROCH</t>
  </si>
  <si>
    <t>WYSZUKAJ.POZIOMO</t>
  </si>
  <si>
    <t>VHAKU</t>
  </si>
  <si>
    <t>FINN.KOLONNE</t>
  </si>
  <si>
    <t>VVYHLEDAT</t>
  </si>
  <si>
    <t>VKERES</t>
  </si>
  <si>
    <t>YATAYARA</t>
  </si>
  <si>
    <t>RIGHT</t>
  </si>
  <si>
    <t>DROITE</t>
  </si>
  <si>
    <t>RECHTS</t>
  </si>
  <si>
    <t>DERECHA</t>
  </si>
  <si>
    <t>DESTRA</t>
  </si>
  <si>
    <t>ПРАВСИМВ</t>
  </si>
  <si>
    <t>HØJRE</t>
  </si>
  <si>
    <t>HÖGER</t>
  </si>
  <si>
    <t>DIREITA</t>
  </si>
  <si>
    <t>PRAWY</t>
  </si>
  <si>
    <t>OIKEA</t>
  </si>
  <si>
    <t>HØYRE</t>
  </si>
  <si>
    <t>VPRAVO</t>
  </si>
  <si>
    <t>JOBB</t>
  </si>
  <si>
    <t>SAĞDAN</t>
  </si>
  <si>
    <t>LEFT</t>
  </si>
  <si>
    <t>GAUCHE</t>
  </si>
  <si>
    <t>LINKS</t>
  </si>
  <si>
    <t>IZQUIERDA</t>
  </si>
  <si>
    <t>SINISTRA</t>
  </si>
  <si>
    <t>ЛЕВСИМВ</t>
  </si>
  <si>
    <t>VENSTRE</t>
  </si>
  <si>
    <t>VÄNSTER</t>
  </si>
  <si>
    <t>ESQUERDA</t>
  </si>
  <si>
    <t>LEWY</t>
  </si>
  <si>
    <t>VASEN</t>
  </si>
  <si>
    <t>VLEVO</t>
  </si>
  <si>
    <t>BAL</t>
  </si>
  <si>
    <t>SOLDAN</t>
  </si>
  <si>
    <t>RAND</t>
  </si>
  <si>
    <t>ALEA</t>
  </si>
  <si>
    <t>ZUFALLSZAHL</t>
  </si>
  <si>
    <t>ALEATORIO</t>
  </si>
  <si>
    <t>ASELECT</t>
  </si>
  <si>
    <t>CASUALE</t>
  </si>
  <si>
    <t>СЛЧИС</t>
  </si>
  <si>
    <t>SLUMP</t>
  </si>
  <si>
    <t>ALEATÓRIO</t>
  </si>
  <si>
    <t>LOS</t>
  </si>
  <si>
    <t>SATUNNAISLUKU</t>
  </si>
  <si>
    <t>TILFELDIG</t>
  </si>
  <si>
    <t>NÁHČÍSLO</t>
  </si>
  <si>
    <t>VÉL</t>
  </si>
  <si>
    <t>S_SAYI_ÜRET</t>
  </si>
  <si>
    <t>RANDBETWEEN</t>
  </si>
  <si>
    <t>ALEA.ENTRE.BORNES</t>
  </si>
  <si>
    <t>ZUFALLSBEREICH</t>
  </si>
  <si>
    <t>ALEATORIO.ENTRE</t>
  </si>
  <si>
    <t>ASELECTTUSSEN</t>
  </si>
  <si>
    <t>CASUALE.TRA</t>
  </si>
  <si>
    <t>СЛУЧМЕЖДУ</t>
  </si>
  <si>
    <t>SLUMP.MELLEM</t>
  </si>
  <si>
    <t>SLUMP.MELLAN</t>
  </si>
  <si>
    <t>ALEATÓRIOENTRE</t>
  </si>
  <si>
    <t>LOS.ZAKR</t>
  </si>
  <si>
    <t>SATUNNAISLUKU.VÄLILTÄ</t>
  </si>
  <si>
    <t>TILFELDIGMELLOM</t>
  </si>
  <si>
    <t>VÉLETLEN.KÖZÖTT</t>
  </si>
  <si>
    <t>RASTGELEARADA</t>
  </si>
  <si>
    <t>IFERROR</t>
  </si>
  <si>
    <t>SIERREUR</t>
  </si>
  <si>
    <t>WENNFEHLER</t>
  </si>
  <si>
    <t>SI.ERROR</t>
  </si>
  <si>
    <t>ALS.FOUT</t>
  </si>
  <si>
    <t>SE.ERRORE</t>
  </si>
  <si>
    <t>ЕСЛИОШИБКА</t>
  </si>
  <si>
    <t>HVIS.FEJL</t>
  </si>
  <si>
    <t>OMFEL</t>
  </si>
  <si>
    <t>SEERRO</t>
  </si>
  <si>
    <t>JEŻELI.BŁĄD</t>
  </si>
  <si>
    <t>JOSVIRHE</t>
  </si>
  <si>
    <t>HVISFEIL</t>
  </si>
  <si>
    <t>SE.ERRO</t>
  </si>
  <si>
    <t>CHYBHODN</t>
  </si>
  <si>
    <t>HAHIBA</t>
  </si>
  <si>
    <t>EĞERHATA</t>
  </si>
  <si>
    <t>AND</t>
  </si>
  <si>
    <t>ET</t>
  </si>
  <si>
    <t>UND</t>
  </si>
  <si>
    <t>Y</t>
  </si>
  <si>
    <t>EN</t>
  </si>
  <si>
    <t>E</t>
  </si>
  <si>
    <t>И</t>
  </si>
  <si>
    <t>OG</t>
  </si>
  <si>
    <t>OCH</t>
  </si>
  <si>
    <t>ORAZ</t>
  </si>
  <si>
    <t>JA</t>
  </si>
  <si>
    <t>ÉS</t>
  </si>
  <si>
    <t>VE</t>
  </si>
  <si>
    <t>OR</t>
  </si>
  <si>
    <t>OU</t>
  </si>
  <si>
    <t>ODER</t>
  </si>
  <si>
    <t>O</t>
  </si>
  <si>
    <t>OF</t>
  </si>
  <si>
    <t>ИЛИ</t>
  </si>
  <si>
    <t>ELLER</t>
  </si>
  <si>
    <t>LUB</t>
  </si>
  <si>
    <t>TAI</t>
  </si>
  <si>
    <t>NEBO</t>
  </si>
  <si>
    <t>VAGY</t>
  </si>
  <si>
    <t>YADA</t>
  </si>
  <si>
    <t>MATCH</t>
  </si>
  <si>
    <t>EQUIV</t>
  </si>
  <si>
    <t>VERGLEICH</t>
  </si>
  <si>
    <t>COINCIDIR</t>
  </si>
  <si>
    <t>VERGELIJKEN</t>
  </si>
  <si>
    <t>CONFRONTA</t>
  </si>
  <si>
    <t>ПОИСКПОЗ</t>
  </si>
  <si>
    <t>SAMMENLIGN</t>
  </si>
  <si>
    <t>PASSA</t>
  </si>
  <si>
    <t>CORRESP</t>
  </si>
  <si>
    <t>PODAJ.POZYCJĘ</t>
  </si>
  <si>
    <t>VASTINE</t>
  </si>
  <si>
    <t>SAMMENLIGNE</t>
  </si>
  <si>
    <t>POZVYHLEDAT</t>
  </si>
  <si>
    <t>HOL.VAN</t>
  </si>
  <si>
    <t>KAÇINCI</t>
  </si>
  <si>
    <t>INDEX</t>
  </si>
  <si>
    <t>INDICE</t>
  </si>
  <si>
    <t>ИНДЕКС</t>
  </si>
  <si>
    <t>INDEKS</t>
  </si>
  <si>
    <t>ÍNDICE</t>
  </si>
  <si>
    <t>INDEKSI</t>
  </si>
  <si>
    <t>İNDİS</t>
  </si>
  <si>
    <t>MID</t>
  </si>
  <si>
    <t>STXT</t>
  </si>
  <si>
    <t>TEIL</t>
  </si>
  <si>
    <t>EXTRAE</t>
  </si>
  <si>
    <t>DEEL</t>
  </si>
  <si>
    <t>STRINGA.ESTRAI</t>
  </si>
  <si>
    <t>ПСТР</t>
  </si>
  <si>
    <t>MIDT</t>
  </si>
  <si>
    <t>EXTEXT</t>
  </si>
  <si>
    <t>EXT.TEXTO</t>
  </si>
  <si>
    <t>FRAGMENT.TEKSTU</t>
  </si>
  <si>
    <t>POIMI.TEKSTI</t>
  </si>
  <si>
    <t>DELTEKST</t>
  </si>
  <si>
    <t>SEG.TEXTO</t>
  </si>
  <si>
    <t>ČÁST</t>
  </si>
  <si>
    <t>KÖZÉP</t>
  </si>
  <si>
    <t>PARÇAAL</t>
  </si>
  <si>
    <t>SEARCH</t>
  </si>
  <si>
    <t>CHERCHE</t>
  </si>
  <si>
    <t>SUCHEN</t>
  </si>
  <si>
    <t>HALLAR</t>
  </si>
  <si>
    <t>VIND.SPEC</t>
  </si>
  <si>
    <t>RICERCA</t>
  </si>
  <si>
    <t>ПОИСК</t>
  </si>
  <si>
    <t>SØG</t>
  </si>
  <si>
    <t>SÖK</t>
  </si>
  <si>
    <t>PESQUISAR</t>
  </si>
  <si>
    <t>SZUKAJ.TEKST</t>
  </si>
  <si>
    <t>KÄY.LÄPI</t>
  </si>
  <si>
    <t>SØK</t>
  </si>
  <si>
    <t>PROCURAR</t>
  </si>
  <si>
    <t>HLEDAT</t>
  </si>
  <si>
    <t>SZÖVEG.KERES</t>
  </si>
  <si>
    <t>MBUL</t>
  </si>
  <si>
    <t>OFFSET</t>
  </si>
  <si>
    <t>DECALER</t>
  </si>
  <si>
    <t>BEREICH.VERSCHIEBEN</t>
  </si>
  <si>
    <t>DESREF</t>
  </si>
  <si>
    <t>VERSCHUIVING</t>
  </si>
  <si>
    <t>SCARTO</t>
  </si>
  <si>
    <t>СМЕЩ</t>
  </si>
  <si>
    <t>FORSKYDNING</t>
  </si>
  <si>
    <t>FÖRSKJUTNING</t>
  </si>
  <si>
    <t>DESLOC</t>
  </si>
  <si>
    <t>PRZESUNIĘCIE</t>
  </si>
  <si>
    <t>SIIRTYMÄ</t>
  </si>
  <si>
    <t>FORSKYVNING</t>
  </si>
  <si>
    <t>DESLOCAMENTO</t>
  </si>
  <si>
    <t>POSUN</t>
  </si>
  <si>
    <t>ELTOLÁS</t>
  </si>
  <si>
    <t>KAYDIR</t>
  </si>
  <si>
    <t>INDIRECT</t>
  </si>
  <si>
    <t>INDIREKT</t>
  </si>
  <si>
    <t>INDIRECTO</t>
  </si>
  <si>
    <t>INDIRETTO</t>
  </si>
  <si>
    <t>ДВССЫЛ</t>
  </si>
  <si>
    <t>INDIREKTE</t>
  </si>
  <si>
    <t>INDIRETO</t>
  </si>
  <si>
    <t>ADR.POŚR</t>
  </si>
  <si>
    <t>EPÄSUORA</t>
  </si>
  <si>
    <t>NEPŘÍMÝ.ODKAZ</t>
  </si>
  <si>
    <t>DOLAYLI</t>
  </si>
  <si>
    <t>SMALL</t>
  </si>
  <si>
    <t>PETITE.VALEUR</t>
  </si>
  <si>
    <t>KKLEINSTE</t>
  </si>
  <si>
    <t>K.ESIMO.MENOR</t>
  </si>
  <si>
    <t>KLEINSTE</t>
  </si>
  <si>
    <t>PICCOLO</t>
  </si>
  <si>
    <t>НАИМЕНЬШИЙ</t>
  </si>
  <si>
    <t>MINDSTE</t>
  </si>
  <si>
    <t>MINSTA</t>
  </si>
  <si>
    <t>MENOR</t>
  </si>
  <si>
    <t>MIN.K</t>
  </si>
  <si>
    <t>PIENI</t>
  </si>
  <si>
    <t>N.MINST</t>
  </si>
  <si>
    <t>KICSI</t>
  </si>
  <si>
    <t>KÜÇÜK</t>
  </si>
  <si>
    <t>But if you get stuck in any question, go back to dashboard and click on any other question to continue.</t>
  </si>
  <si>
    <t>Dashboard:</t>
  </si>
  <si>
    <t>Stuck in a question?</t>
  </si>
  <si>
    <t>Unlock Next Levels:</t>
  </si>
  <si>
    <t>Don't Know a function?</t>
  </si>
  <si>
    <t>Have questions?</t>
  </si>
  <si>
    <r>
      <rPr>
        <sz val="12"/>
        <color theme="0"/>
        <rFont val="Arial"/>
        <family val="2"/>
        <charset val="162"/>
        <scheme val="minor"/>
      </rPr>
      <t>EXCEL FORMULAS TRAINER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HOW TO USE THE TRAINER?</t>
    </r>
  </si>
  <si>
    <r>
      <t xml:space="preserve">At Dashboard, you can follow your progress. </t>
    </r>
    <r>
      <rPr>
        <b/>
        <sz val="11"/>
        <color theme="1"/>
        <rFont val="Arial"/>
        <family val="2"/>
        <charset val="162"/>
        <scheme val="minor"/>
      </rPr>
      <t>Click on any questions to start</t>
    </r>
    <r>
      <rPr>
        <sz val="11"/>
        <color theme="1"/>
        <rFont val="Arial"/>
        <family val="2"/>
        <charset val="162"/>
        <scheme val="minor"/>
      </rPr>
      <t>. Come back to dashboard anytime to check your progress.</t>
    </r>
  </si>
  <si>
    <r>
      <t xml:space="preserve">In order to unlock Medium and Advanced levels </t>
    </r>
    <r>
      <rPr>
        <b/>
        <sz val="11"/>
        <color theme="1"/>
        <rFont val="Arial"/>
        <family val="2"/>
        <charset val="162"/>
        <scheme val="minor"/>
      </rPr>
      <t>you have to succeed minimum 75%</t>
    </r>
    <r>
      <rPr>
        <sz val="11"/>
        <color theme="1"/>
        <rFont val="Arial"/>
        <family val="2"/>
        <charset val="162"/>
        <scheme val="minor"/>
      </rPr>
      <t xml:space="preserve"> of previous level.</t>
    </r>
  </si>
  <si>
    <r>
      <t xml:space="preserve">In each question page, there are buttons at the top which leads you  website with </t>
    </r>
    <r>
      <rPr>
        <b/>
        <sz val="11"/>
        <color theme="1"/>
        <rFont val="Arial"/>
        <family val="2"/>
        <charset val="162"/>
        <scheme val="minor"/>
      </rPr>
      <t>detailed explanation for each function</t>
    </r>
    <r>
      <rPr>
        <sz val="11"/>
        <color theme="1"/>
        <rFont val="Arial"/>
        <family val="2"/>
        <charset val="162"/>
        <scheme val="minor"/>
      </rPr>
      <t>.</t>
    </r>
  </si>
  <si>
    <r>
      <t xml:space="preserve">If you don't need instructions or want a clear page, </t>
    </r>
    <r>
      <rPr>
        <b/>
        <sz val="11"/>
        <color theme="1"/>
        <rFont val="Arial"/>
        <family val="2"/>
        <charset val="162"/>
        <scheme val="minor"/>
      </rPr>
      <t>you can turn off/on the instructions</t>
    </r>
    <r>
      <rPr>
        <sz val="11"/>
        <color theme="1"/>
        <rFont val="Arial"/>
        <family val="2"/>
        <charset val="162"/>
        <scheme val="minor"/>
      </rPr>
      <t xml:space="preserve"> on the right.</t>
    </r>
  </si>
  <si>
    <r>
      <t xml:space="preserve">You can email us at: </t>
    </r>
    <r>
      <rPr>
        <b/>
        <sz val="11"/>
        <color theme="1"/>
        <rFont val="Arial"/>
        <family val="2"/>
        <charset val="162"/>
        <scheme val="minor"/>
      </rPr>
      <t>info@</t>
    </r>
    <r>
      <rPr>
        <sz val="11"/>
        <color theme="1"/>
        <rFont val="Arial"/>
        <family val="2"/>
        <charset val="162"/>
        <scheme val="minor"/>
      </rPr>
      <t xml:space="preserve"> for more detailed questions, feedback or suggestions. We are ready to answer!</t>
    </r>
  </si>
  <si>
    <t>Want to display Headings?</t>
  </si>
  <si>
    <t>If you want to see the headings you can turn them on. Just click on View tab on top and turn on Headings checkbox.</t>
  </si>
  <si>
    <t>** There are many ways to achieve something in Excel but trainer checks if you used the related function for that question **</t>
  </si>
  <si>
    <r>
      <t xml:space="preserve">2. We </t>
    </r>
    <r>
      <rPr>
        <b/>
        <sz val="11"/>
        <color theme="1"/>
        <rFont val="Arial"/>
        <family val="2"/>
        <charset val="162"/>
        <scheme val="minor"/>
      </rPr>
      <t>recommend solving the trainer in default order</t>
    </r>
    <r>
      <rPr>
        <sz val="11"/>
        <color theme="1"/>
        <rFont val="Arial"/>
        <family val="2"/>
        <charset val="162"/>
        <scheme val="minor"/>
      </rPr>
      <t xml:space="preserve"> because previous functions are being used for the later questions.</t>
    </r>
  </si>
  <si>
    <r>
      <t>This trainer have been tested many times with lots of different testers. So if your answer is not accepted,</t>
    </r>
    <r>
      <rPr>
        <b/>
        <sz val="11"/>
        <color theme="1"/>
        <rFont val="Arial"/>
        <family val="2"/>
        <charset val="162"/>
        <scheme val="minor"/>
      </rPr>
      <t xml:space="preserve"> "most probably" </t>
    </r>
    <r>
      <rPr>
        <sz val="11"/>
        <color theme="1"/>
        <rFont val="Arial"/>
        <family val="2"/>
        <charset val="162"/>
        <scheme val="minor"/>
      </rPr>
      <t>you are doing something wrong.</t>
    </r>
  </si>
  <si>
    <t>But if you insist that there is something wrong with the question, feel free to give feedback via email: info@</t>
  </si>
  <si>
    <r>
      <t xml:space="preserve">1. Always </t>
    </r>
    <r>
      <rPr>
        <b/>
        <sz val="11"/>
        <color theme="1"/>
        <rFont val="Arial"/>
        <family val="2"/>
        <charset val="162"/>
        <scheme val="minor"/>
      </rPr>
      <t>use the functions which are stated in the instructions</t>
    </r>
    <r>
      <rPr>
        <sz val="11"/>
        <color theme="1"/>
        <rFont val="Arial"/>
        <family val="2"/>
        <charset val="162"/>
        <scheme val="minor"/>
      </rPr>
      <t xml:space="preserve"> for that question. Otherwise your answer won't be accepted.</t>
    </r>
  </si>
  <si>
    <t>This queston is wrong!</t>
  </si>
  <si>
    <r>
      <rPr>
        <sz val="12"/>
        <color theme="0"/>
        <rFont val="Arial"/>
        <family val="2"/>
        <charset val="162"/>
        <scheme val="minor"/>
      </rPr>
      <t>EXCEL FORMULAS TRAINER - TRIAL</t>
    </r>
    <r>
      <rPr>
        <b/>
        <sz val="14"/>
        <color theme="0"/>
        <rFont val="Arial"/>
        <family val="2"/>
        <charset val="162"/>
        <scheme val="minor"/>
      </rPr>
      <t xml:space="preserve">
</t>
    </r>
    <r>
      <rPr>
        <b/>
        <sz val="16"/>
        <color theme="0"/>
        <rFont val="Arial"/>
        <family val="2"/>
        <charset val="162"/>
        <scheme val="minor"/>
      </rPr>
      <t>DASHBOARD</t>
    </r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</si>
  <si>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 Unless you have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</si>
</sst>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8"/>
      <color theme="0"/>
      <name val="Arial"/>
      <family val="2"/>
      <charset val="162"/>
      <scheme val="minor"/>
    </font>
    <font>
      <sz val="14"/>
      <color theme="0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sz val="14"/>
      <color theme="0"/>
      <name val="Arial"/>
      <family val="2"/>
      <charset val="162"/>
      <scheme val="minor"/>
    </font>
    <font>
      <sz val="10"/>
      <color theme="0"/>
      <name val="Arial"/>
      <family val="2"/>
      <charset val="162"/>
      <scheme val="minor"/>
    </font>
    <font>
      <u/>
      <sz val="11"/>
      <color theme="0"/>
      <name val="Arial"/>
      <family val="2"/>
      <charset val="162"/>
      <scheme val="minor"/>
    </font>
    <font>
      <u/>
      <sz val="11"/>
      <color theme="10"/>
      <name val="Arial"/>
      <family val="2"/>
      <charset val="162"/>
      <scheme val="minor"/>
    </font>
    <font>
      <sz val="12"/>
      <color theme="0"/>
      <name val="Arial"/>
      <family val="2"/>
      <charset val="162"/>
      <scheme val="minor"/>
    </font>
    <font>
      <b/>
      <sz val="10"/>
      <color theme="0"/>
      <name val="Arial"/>
      <family val="2"/>
      <charset val="162"/>
      <scheme val="minor"/>
    </font>
    <font>
      <i/>
      <sz val="10"/>
      <color theme="0"/>
      <name val="Arial"/>
      <family val="2"/>
      <charset val="162"/>
      <scheme val="minor"/>
    </font>
    <font>
      <b/>
      <sz val="14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0"/>
      <color theme="1" tint="0.499984740745262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b/>
      <sz val="14"/>
      <color rgb="FF1F4E78"/>
      <name val="Arial"/>
      <family val="2"/>
      <charset val="162"/>
      <scheme val="minor"/>
    </font>
    <font>
      <sz val="12"/>
      <color theme="1"/>
      <name val="Arial"/>
      <family val="2"/>
      <charset val="162"/>
      <scheme val="minor"/>
    </font>
    <font>
      <b/>
      <sz val="12"/>
      <color theme="1"/>
      <name val="Arial"/>
      <family val="2"/>
      <charset val="162"/>
      <scheme val="minor"/>
    </font>
    <font>
      <sz val="9"/>
      <color theme="1" tint="0.499984740745262"/>
      <name val="Arial"/>
      <family val="2"/>
      <charset val="162"/>
      <scheme val="minor"/>
    </font>
    <font>
      <b/>
      <sz val="12"/>
      <color rgb="FF1F4E78"/>
      <name val="Arial"/>
      <family val="2"/>
      <charset val="162"/>
      <scheme val="minor"/>
    </font>
    <font>
      <sz val="8"/>
      <color rgb="FF000000"/>
      <name val="Arial"/>
      <family val="2"/>
      <charset val="162"/>
    </font>
    <font>
      <b/>
      <sz val="12"/>
      <name val="Arial"/>
      <family val="2"/>
      <charset val="162"/>
      <scheme val="minor"/>
    </font>
    <font>
      <b/>
      <sz val="12"/>
      <color rgb="FF2E86AB"/>
      <name val="Arial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9" fontId="17" fillId="0" borderId="0" applyFont="0" applyFill="0" applyBorder="0" applyAlignment="0" applyProtection="0"/>
  </cellStyleXfs>
  <cellXfs count="291">
    <xf numFmtId="0" fontId="0" fillId="0" borderId="0" xfId="0"/>
    <xf numFmtId="0" fontId="3" fillId="3" borderId="6" xfId="0" applyFont="1" applyFill="1" applyBorder="1" applyAlignment="1">
      <alignment horizontal="left" vertical="center" indent="1"/>
    </xf>
    <xf numFmtId="0" fontId="1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0" fillId="0" borderId="1" xfId="0" applyFill="1" applyBorder="1" applyAlignment="1">
      <alignment horizontal="left" vertical="center" indent="1"/>
    </xf>
    <xf numFmtId="0" fontId="0" fillId="0" borderId="5" xfId="0" applyFill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0" fillId="4" borderId="0" xfId="0" applyFill="1" applyAlignment="1">
      <alignment vertical="center"/>
    </xf>
    <xf numFmtId="0" fontId="0" fillId="4" borderId="0" xfId="0" applyFill="1"/>
    <xf numFmtId="0" fontId="0" fillId="0" borderId="2" xfId="0" applyFill="1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3" xfId="0" applyFill="1" applyBorder="1" applyAlignment="1">
      <alignment horizontal="left" indent="1"/>
    </xf>
    <xf numFmtId="0" fontId="2" fillId="0" borderId="2" xfId="0" applyFont="1" applyFill="1" applyBorder="1" applyAlignment="1">
      <alignment horizontal="left" indent="1"/>
    </xf>
    <xf numFmtId="0" fontId="0" fillId="0" borderId="4" xfId="0" applyFill="1" applyBorder="1" applyAlignment="1">
      <alignment horizontal="left" indent="1"/>
    </xf>
    <xf numFmtId="0" fontId="0" fillId="0" borderId="8" xfId="0" applyFill="1" applyBorder="1" applyAlignment="1">
      <alignment horizontal="left" indent="1"/>
    </xf>
    <xf numFmtId="0" fontId="0" fillId="0" borderId="9" xfId="0" applyFill="1" applyBorder="1" applyAlignment="1">
      <alignment horizontal="left" indent="1"/>
    </xf>
    <xf numFmtId="0" fontId="0" fillId="2" borderId="8" xfId="0" applyFill="1" applyBorder="1"/>
    <xf numFmtId="0" fontId="0" fillId="4" borderId="0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1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 vertical="center" indent="1"/>
    </xf>
    <xf numFmtId="0" fontId="0" fillId="6" borderId="1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3" fontId="0" fillId="4" borderId="0" xfId="2" applyNumberFormat="1" applyFont="1" applyFill="1" applyAlignment="1">
      <alignment horizontal="center" vertical="center"/>
    </xf>
    <xf numFmtId="0" fontId="0" fillId="9" borderId="0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9" borderId="3" xfId="0" applyFill="1" applyBorder="1" applyAlignment="1">
      <alignment vertical="center"/>
    </xf>
    <xf numFmtId="0" fontId="0" fillId="9" borderId="4" xfId="0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9" borderId="5" xfId="0" applyFont="1" applyFill="1" applyBorder="1" applyAlignment="1">
      <alignment vertical="center"/>
    </xf>
    <xf numFmtId="0" fontId="2" fillId="9" borderId="7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3" fontId="0" fillId="0" borderId="3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0" fontId="18" fillId="4" borderId="0" xfId="0" applyFont="1" applyFill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/>
    </xf>
    <xf numFmtId="0" fontId="18" fillId="4" borderId="0" xfId="0" applyFont="1" applyFill="1" applyAlignment="1">
      <alignment horizontal="center"/>
    </xf>
    <xf numFmtId="0" fontId="18" fillId="4" borderId="0" xfId="0" applyFont="1" applyFill="1"/>
    <xf numFmtId="0" fontId="19" fillId="4" borderId="0" xfId="0" applyFont="1" applyFill="1" applyAlignment="1">
      <alignment vertical="center"/>
    </xf>
    <xf numFmtId="0" fontId="19" fillId="4" borderId="0" xfId="0" applyFont="1" applyFill="1" applyBorder="1" applyAlignment="1">
      <alignment vertical="center"/>
    </xf>
    <xf numFmtId="0" fontId="19" fillId="4" borderId="0" xfId="0" applyFont="1" applyFill="1"/>
    <xf numFmtId="0" fontId="19" fillId="4" borderId="0" xfId="0" applyFont="1" applyFill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165" fontId="18" fillId="4" borderId="0" xfId="0" applyNumberFormat="1" applyFont="1" applyFill="1" applyAlignment="1">
      <alignment horizontal="center" vertical="center"/>
    </xf>
    <xf numFmtId="165" fontId="18" fillId="4" borderId="0" xfId="0" applyNumberFormat="1" applyFont="1" applyFill="1" applyBorder="1" applyAlignment="1">
      <alignment horizontal="center" vertical="center"/>
    </xf>
    <xf numFmtId="165" fontId="18" fillId="4" borderId="0" xfId="0" applyNumberFormat="1" applyFont="1" applyFill="1" applyAlignment="1">
      <alignment horizontal="center"/>
    </xf>
    <xf numFmtId="0" fontId="20" fillId="12" borderId="5" xfId="0" applyFont="1" applyFill="1" applyBorder="1" applyAlignment="1">
      <alignment vertical="center"/>
    </xf>
    <xf numFmtId="0" fontId="20" fillId="12" borderId="7" xfId="0" applyFont="1" applyFill="1" applyBorder="1" applyAlignment="1">
      <alignment vertical="center"/>
    </xf>
    <xf numFmtId="0" fontId="20" fillId="12" borderId="0" xfId="0" applyFont="1" applyFill="1" applyBorder="1" applyAlignment="1">
      <alignment vertical="center"/>
    </xf>
    <xf numFmtId="0" fontId="20" fillId="12" borderId="3" xfId="0" applyFont="1" applyFill="1" applyBorder="1" applyAlignment="1">
      <alignment vertical="center"/>
    </xf>
    <xf numFmtId="0" fontId="20" fillId="12" borderId="8" xfId="0" applyFont="1" applyFill="1" applyBorder="1" applyAlignment="1">
      <alignment vertical="center"/>
    </xf>
    <xf numFmtId="0" fontId="20" fillId="12" borderId="9" xfId="0" applyFont="1" applyFill="1" applyBorder="1" applyAlignment="1">
      <alignment vertical="center"/>
    </xf>
    <xf numFmtId="0" fontId="0" fillId="4" borderId="21" xfId="0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0" fontId="0" fillId="4" borderId="21" xfId="0" applyFill="1" applyBorder="1" applyAlignment="1">
      <alignment horizontal="center"/>
    </xf>
    <xf numFmtId="0" fontId="18" fillId="4" borderId="21" xfId="0" applyFont="1" applyFill="1" applyBorder="1" applyAlignment="1">
      <alignment horizontal="center" vertical="center"/>
    </xf>
    <xf numFmtId="0" fontId="0" fillId="9" borderId="10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2" fillId="9" borderId="0" xfId="0" applyFont="1" applyFill="1" applyBorder="1" applyAlignment="1">
      <alignment horizontal="right" vertical="center" indent="1"/>
    </xf>
    <xf numFmtId="0" fontId="0" fillId="9" borderId="7" xfId="0" applyFill="1" applyBorder="1" applyAlignment="1">
      <alignment vertical="center"/>
    </xf>
    <xf numFmtId="0" fontId="0" fillId="9" borderId="9" xfId="0" applyFill="1" applyBorder="1" applyAlignment="1">
      <alignment vertic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0" borderId="7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0" fillId="0" borderId="8" xfId="0" applyNumberFormat="1" applyFill="1" applyBorder="1" applyAlignment="1">
      <alignment horizontal="center" vertical="center"/>
    </xf>
    <xf numFmtId="2" fontId="0" fillId="0" borderId="24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 wrapText="1"/>
    </xf>
    <xf numFmtId="2" fontId="18" fillId="4" borderId="0" xfId="0" applyNumberFormat="1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25" fillId="12" borderId="5" xfId="0" applyFont="1" applyFill="1" applyBorder="1" applyAlignment="1">
      <alignment vertical="center"/>
    </xf>
    <xf numFmtId="0" fontId="25" fillId="12" borderId="0" xfId="0" applyFont="1" applyFill="1" applyBorder="1" applyAlignment="1">
      <alignment vertical="center"/>
    </xf>
    <xf numFmtId="0" fontId="25" fillId="12" borderId="8" xfId="0" applyFont="1" applyFill="1" applyBorder="1" applyAlignment="1">
      <alignment vertical="center"/>
    </xf>
    <xf numFmtId="0" fontId="25" fillId="12" borderId="1" xfId="0" applyFont="1" applyFill="1" applyBorder="1" applyAlignment="1">
      <alignment horizontal="left" vertical="center" indent="1"/>
    </xf>
    <xf numFmtId="0" fontId="25" fillId="12" borderId="2" xfId="0" applyFont="1" applyFill="1" applyBorder="1" applyAlignment="1">
      <alignment horizontal="left" vertical="center" indent="1"/>
    </xf>
    <xf numFmtId="0" fontId="25" fillId="12" borderId="4" xfId="0" applyFont="1" applyFill="1" applyBorder="1" applyAlignment="1">
      <alignment horizontal="left" vertical="center" indent="1"/>
    </xf>
    <xf numFmtId="0" fontId="0" fillId="9" borderId="1" xfId="0" applyFill="1" applyBorder="1"/>
    <xf numFmtId="0" fontId="0" fillId="9" borderId="5" xfId="0" applyFill="1" applyBorder="1"/>
    <xf numFmtId="0" fontId="0" fillId="9" borderId="7" xfId="0" applyFill="1" applyBorder="1"/>
    <xf numFmtId="0" fontId="0" fillId="9" borderId="0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9" xfId="0" applyFill="1" applyBorder="1"/>
    <xf numFmtId="0" fontId="20" fillId="11" borderId="1" xfId="0" applyFont="1" applyFill="1" applyBorder="1"/>
    <xf numFmtId="0" fontId="20" fillId="11" borderId="5" xfId="0" applyFont="1" applyFill="1" applyBorder="1"/>
    <xf numFmtId="0" fontId="20" fillId="11" borderId="7" xfId="0" applyFont="1" applyFill="1" applyBorder="1"/>
    <xf numFmtId="0" fontId="20" fillId="11" borderId="0" xfId="0" applyFont="1" applyFill="1" applyBorder="1"/>
    <xf numFmtId="0" fontId="20" fillId="11" borderId="3" xfId="0" applyFont="1" applyFill="1" applyBorder="1"/>
    <xf numFmtId="0" fontId="20" fillId="11" borderId="4" xfId="0" applyFont="1" applyFill="1" applyBorder="1"/>
    <xf numFmtId="0" fontId="20" fillId="11" borderId="8" xfId="0" applyFont="1" applyFill="1" applyBorder="1"/>
    <xf numFmtId="0" fontId="20" fillId="11" borderId="9" xfId="0" applyFont="1" applyFill="1" applyBorder="1"/>
    <xf numFmtId="0" fontId="24" fillId="4" borderId="26" xfId="0" applyFont="1" applyFill="1" applyBorder="1" applyAlignment="1">
      <alignment horizontal="center" vertical="center" wrapText="1"/>
    </xf>
    <xf numFmtId="0" fontId="24" fillId="4" borderId="27" xfId="0" applyFont="1" applyFill="1" applyBorder="1" applyAlignment="1">
      <alignment horizontal="center" vertical="center" wrapText="1"/>
    </xf>
    <xf numFmtId="0" fontId="24" fillId="4" borderId="28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vertical="center"/>
    </xf>
    <xf numFmtId="165" fontId="24" fillId="4" borderId="27" xfId="0" applyNumberFormat="1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vertical="center"/>
    </xf>
    <xf numFmtId="165" fontId="18" fillId="4" borderId="32" xfId="0" applyNumberFormat="1" applyFont="1" applyFill="1" applyBorder="1" applyAlignment="1">
      <alignment horizontal="center" vertical="center"/>
    </xf>
    <xf numFmtId="0" fontId="18" fillId="4" borderId="33" xfId="0" applyFont="1" applyFill="1" applyBorder="1" applyAlignment="1">
      <alignment vertical="center"/>
    </xf>
    <xf numFmtId="0" fontId="24" fillId="13" borderId="27" xfId="0" applyFont="1" applyFill="1" applyBorder="1" applyAlignment="1">
      <alignment vertical="center" wrapText="1"/>
    </xf>
    <xf numFmtId="0" fontId="18" fillId="13" borderId="0" xfId="0" applyFont="1" applyFill="1" applyBorder="1" applyAlignment="1">
      <alignment vertical="center"/>
    </xf>
    <xf numFmtId="0" fontId="18" fillId="13" borderId="32" xfId="0" applyFont="1" applyFill="1" applyBorder="1" applyAlignment="1">
      <alignment vertical="center"/>
    </xf>
    <xf numFmtId="0" fontId="18" fillId="4" borderId="29" xfId="0" applyFont="1" applyFill="1" applyBorder="1" applyAlignment="1">
      <alignment horizontal="left" vertical="center"/>
    </xf>
    <xf numFmtId="0" fontId="18" fillId="4" borderId="31" xfId="0" applyFont="1" applyFill="1" applyBorder="1" applyAlignment="1">
      <alignment horizontal="left" vertical="center"/>
    </xf>
    <xf numFmtId="0" fontId="18" fillId="4" borderId="0" xfId="0" applyFont="1" applyFill="1" applyBorder="1" applyAlignment="1">
      <alignment horizontal="left" vertical="center"/>
    </xf>
    <xf numFmtId="0" fontId="18" fillId="4" borderId="32" xfId="0" applyFont="1" applyFill="1" applyBorder="1" applyAlignment="1">
      <alignment horizontal="left" vertical="center"/>
    </xf>
    <xf numFmtId="0" fontId="19" fillId="4" borderId="35" xfId="0" applyFont="1" applyFill="1" applyBorder="1" applyAlignment="1">
      <alignment horizontal="center" vertical="center"/>
    </xf>
    <xf numFmtId="0" fontId="18" fillId="4" borderId="0" xfId="0" applyFont="1" applyFill="1" applyBorder="1"/>
    <xf numFmtId="0" fontId="19" fillId="4" borderId="34" xfId="0" applyFont="1" applyFill="1" applyBorder="1" applyAlignment="1">
      <alignment horizontal="center" vertical="center" wrapText="1"/>
    </xf>
    <xf numFmtId="0" fontId="18" fillId="4" borderId="34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vertical="center"/>
    </xf>
    <xf numFmtId="165" fontId="18" fillId="4" borderId="36" xfId="0" applyNumberFormat="1" applyFont="1" applyFill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0" fontId="19" fillId="4" borderId="34" xfId="0" applyFont="1" applyFill="1" applyBorder="1" applyAlignment="1">
      <alignment horizontal="center" vertical="center"/>
    </xf>
    <xf numFmtId="3" fontId="0" fillId="6" borderId="23" xfId="0" applyNumberFormat="1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165" fontId="0" fillId="6" borderId="22" xfId="0" applyNumberFormat="1" applyFill="1" applyBorder="1" applyAlignment="1" applyProtection="1">
      <alignment horizontal="center" vertical="center"/>
      <protection locked="0"/>
    </xf>
    <xf numFmtId="0" fontId="19" fillId="4" borderId="35" xfId="0" applyFont="1" applyFill="1" applyBorder="1" applyAlignment="1" applyProtection="1">
      <alignment horizontal="center" vertical="center"/>
      <protection locked="0"/>
    </xf>
    <xf numFmtId="3" fontId="0" fillId="6" borderId="0" xfId="0" applyNumberFormat="1" applyFill="1" applyBorder="1" applyAlignment="1" applyProtection="1">
      <alignment horizontal="center" vertical="center"/>
      <protection locked="0"/>
    </xf>
    <xf numFmtId="4" fontId="0" fillId="6" borderId="23" xfId="0" applyNumberFormat="1" applyFill="1" applyBorder="1" applyAlignment="1" applyProtection="1">
      <alignment horizontal="center" vertical="center"/>
      <protection locked="0"/>
    </xf>
    <xf numFmtId="4" fontId="0" fillId="6" borderId="0" xfId="0" applyNumberFormat="1" applyFill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>
      <alignment horizontal="center" vertical="center"/>
    </xf>
    <xf numFmtId="4" fontId="0" fillId="9" borderId="10" xfId="0" applyNumberForma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right" vertical="center" indent="1"/>
    </xf>
    <xf numFmtId="0" fontId="2" fillId="9" borderId="2" xfId="0" applyFont="1" applyFill="1" applyBorder="1" applyAlignment="1">
      <alignment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9" borderId="24" xfId="0" applyFill="1" applyBorder="1" applyAlignment="1">
      <alignment vertical="center"/>
    </xf>
    <xf numFmtId="0" fontId="23" fillId="9" borderId="2" xfId="0" applyFont="1" applyFill="1" applyBorder="1" applyAlignment="1">
      <alignment horizontal="centerContinuous" shrinkToFit="1"/>
    </xf>
    <xf numFmtId="0" fontId="23" fillId="9" borderId="0" xfId="0" applyFont="1" applyFill="1" applyBorder="1" applyAlignment="1">
      <alignment horizontal="centerContinuous" shrinkToFit="1"/>
    </xf>
    <xf numFmtId="0" fontId="21" fillId="11" borderId="2" xfId="0" applyFont="1" applyFill="1" applyBorder="1" applyAlignment="1">
      <alignment horizontal="centerContinuous" shrinkToFit="1"/>
    </xf>
    <xf numFmtId="0" fontId="21" fillId="11" borderId="0" xfId="0" applyFont="1" applyFill="1" applyBorder="1" applyAlignment="1">
      <alignment horizontal="centerContinuous" shrinkToFit="1"/>
    </xf>
    <xf numFmtId="0" fontId="22" fillId="6" borderId="8" xfId="0" applyFont="1" applyFill="1" applyBorder="1" applyAlignment="1" applyProtection="1">
      <alignment vertical="center" wrapText="1"/>
      <protection hidden="1"/>
    </xf>
    <xf numFmtId="0" fontId="22" fillId="6" borderId="9" xfId="0" applyFont="1" applyFill="1" applyBorder="1" applyAlignment="1" applyProtection="1">
      <alignment vertical="center" wrapText="1"/>
      <protection hidden="1"/>
    </xf>
    <xf numFmtId="0" fontId="22" fillId="7" borderId="8" xfId="0" applyFont="1" applyFill="1" applyBorder="1" applyAlignment="1">
      <alignment vertical="center" wrapText="1"/>
    </xf>
    <xf numFmtId="0" fontId="22" fillId="7" borderId="9" xfId="0" applyFont="1" applyFill="1" applyBorder="1" applyAlignment="1">
      <alignment vertical="center" wrapText="1"/>
    </xf>
    <xf numFmtId="0" fontId="22" fillId="8" borderId="8" xfId="0" applyFont="1" applyFill="1" applyBorder="1" applyAlignment="1">
      <alignment vertical="center" wrapText="1"/>
    </xf>
    <xf numFmtId="0" fontId="22" fillId="8" borderId="9" xfId="0" applyFont="1" applyFill="1" applyBorder="1" applyAlignment="1">
      <alignment vertical="center" wrapText="1"/>
    </xf>
    <xf numFmtId="3" fontId="0" fillId="6" borderId="37" xfId="0" applyNumberFormat="1" applyFill="1" applyBorder="1" applyAlignment="1" applyProtection="1">
      <alignment horizontal="center" vertical="center"/>
      <protection locked="0"/>
    </xf>
    <xf numFmtId="3" fontId="0" fillId="6" borderId="25" xfId="0" applyNumberFormat="1" applyFill="1" applyBorder="1" applyAlignment="1" applyProtection="1">
      <alignment horizontal="center" vertical="center"/>
      <protection locked="0"/>
    </xf>
    <xf numFmtId="0" fontId="2" fillId="10" borderId="22" xfId="0" applyFont="1" applyFill="1" applyBorder="1" applyAlignment="1">
      <alignment horizontal="center" vertical="center" shrinkToFit="1"/>
    </xf>
    <xf numFmtId="164" fontId="0" fillId="6" borderId="37" xfId="0" applyNumberFormat="1" applyFill="1" applyBorder="1" applyAlignment="1" applyProtection="1">
      <alignment horizontal="center" vertical="center"/>
      <protection locked="0"/>
    </xf>
    <xf numFmtId="164" fontId="0" fillId="6" borderId="25" xfId="0" applyNumberForma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shrinkToFit="1"/>
    </xf>
    <xf numFmtId="0" fontId="0" fillId="0" borderId="0" xfId="0" applyFill="1" applyBorder="1" applyAlignment="1">
      <alignment shrinkToFit="1"/>
    </xf>
    <xf numFmtId="0" fontId="0" fillId="0" borderId="3" xfId="0" applyFill="1" applyBorder="1" applyAlignment="1">
      <alignment shrinkToFit="1"/>
    </xf>
    <xf numFmtId="0" fontId="0" fillId="0" borderId="4" xfId="0" applyFill="1" applyBorder="1" applyAlignment="1">
      <alignment shrinkToFit="1"/>
    </xf>
    <xf numFmtId="0" fontId="0" fillId="0" borderId="8" xfId="0" applyFill="1" applyBorder="1" applyAlignment="1">
      <alignment shrinkToFit="1"/>
    </xf>
    <xf numFmtId="0" fontId="0" fillId="0" borderId="9" xfId="0" applyFill="1" applyBorder="1" applyAlignment="1">
      <alignment shrinkToFit="1"/>
    </xf>
    <xf numFmtId="0" fontId="2" fillId="10" borderId="6" xfId="0" applyFont="1" applyFill="1" applyBorder="1" applyAlignment="1">
      <alignment shrinkToFit="1"/>
    </xf>
    <xf numFmtId="0" fontId="2" fillId="10" borderId="10" xfId="0" applyFont="1" applyFill="1" applyBorder="1" applyAlignment="1">
      <alignment shrinkToFit="1"/>
    </xf>
    <xf numFmtId="0" fontId="2" fillId="10" borderId="11" xfId="0" applyFont="1" applyFill="1" applyBorder="1" applyAlignment="1">
      <alignment shrinkToFit="1"/>
    </xf>
    <xf numFmtId="0" fontId="2" fillId="10" borderId="22" xfId="0" applyFont="1" applyFill="1" applyBorder="1" applyAlignment="1">
      <alignment shrinkToFit="1"/>
    </xf>
    <xf numFmtId="0" fontId="0" fillId="0" borderId="24" xfId="0" applyFill="1" applyBorder="1" applyAlignment="1">
      <alignment shrinkToFit="1"/>
    </xf>
    <xf numFmtId="0" fontId="0" fillId="0" borderId="25" xfId="0" applyFill="1" applyBorder="1" applyAlignment="1">
      <alignment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2" fillId="10" borderId="6" xfId="0" applyFont="1" applyFill="1" applyBorder="1" applyAlignment="1">
      <alignment horizontal="center" vertical="center" shrinkToFit="1"/>
    </xf>
    <xf numFmtId="0" fontId="2" fillId="10" borderId="10" xfId="0" applyFont="1" applyFill="1" applyBorder="1" applyAlignment="1">
      <alignment horizontal="center" vertical="center" shrinkToFit="1"/>
    </xf>
    <xf numFmtId="0" fontId="2" fillId="10" borderId="11" xfId="0" applyFont="1" applyFill="1" applyBorder="1" applyAlignment="1">
      <alignment horizontal="center" vertical="center" shrinkToFit="1"/>
    </xf>
    <xf numFmtId="0" fontId="0" fillId="3" borderId="11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11" xfId="0" applyFill="1" applyBorder="1" applyAlignment="1">
      <alignment vertical="center"/>
    </xf>
    <xf numFmtId="0" fontId="28" fillId="9" borderId="0" xfId="0" applyFont="1" applyFill="1" applyBorder="1" applyAlignment="1">
      <alignment vertical="center"/>
    </xf>
    <xf numFmtId="0" fontId="23" fillId="9" borderId="8" xfId="0" applyFont="1" applyFill="1" applyBorder="1" applyAlignment="1">
      <alignment vertical="center"/>
    </xf>
    <xf numFmtId="0" fontId="22" fillId="4" borderId="0" xfId="0" applyFont="1" applyFill="1"/>
    <xf numFmtId="0" fontId="28" fillId="9" borderId="10" xfId="0" applyFont="1" applyFill="1" applyBorder="1" applyAlignment="1">
      <alignment vertical="center"/>
    </xf>
    <xf numFmtId="0" fontId="11" fillId="2" borderId="4" xfId="1" applyFont="1" applyFill="1" applyBorder="1" applyAlignment="1">
      <alignment horizontal="left" vertical="center"/>
    </xf>
    <xf numFmtId="0" fontId="7" fillId="9" borderId="0" xfId="0" applyFont="1" applyFill="1" applyBorder="1" applyAlignment="1">
      <alignment vertical="center"/>
    </xf>
    <xf numFmtId="0" fontId="10" fillId="3" borderId="10" xfId="0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left" vertical="center" wrapText="1" indent="9"/>
    </xf>
    <xf numFmtId="0" fontId="9" fillId="3" borderId="10" xfId="0" applyFont="1" applyFill="1" applyBorder="1" applyAlignment="1">
      <alignment horizontal="left" vertical="center" wrapText="1" indent="9"/>
    </xf>
    <xf numFmtId="0" fontId="16" fillId="8" borderId="0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center"/>
    </xf>
    <xf numFmtId="0" fontId="11" fillId="2" borderId="8" xfId="1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22" fillId="6" borderId="15" xfId="0" applyFont="1" applyFill="1" applyBorder="1" applyAlignment="1" applyProtection="1">
      <alignment horizontal="center" vertical="center" wrapText="1"/>
      <protection hidden="1"/>
    </xf>
    <xf numFmtId="0" fontId="22" fillId="6" borderId="16" xfId="0" applyFont="1" applyFill="1" applyBorder="1" applyAlignment="1" applyProtection="1">
      <alignment horizontal="center" vertical="center" wrapText="1"/>
      <protection hidden="1"/>
    </xf>
    <xf numFmtId="0" fontId="22" fillId="6" borderId="0" xfId="0" applyFont="1" applyFill="1" applyBorder="1" applyAlignment="1" applyProtection="1">
      <alignment horizontal="center" vertical="center" wrapText="1"/>
      <protection hidden="1"/>
    </xf>
    <xf numFmtId="0" fontId="22" fillId="6" borderId="3" xfId="0" applyFont="1" applyFill="1" applyBorder="1" applyAlignment="1" applyProtection="1">
      <alignment horizontal="center" vertical="center" wrapText="1"/>
      <protection hidden="1"/>
    </xf>
    <xf numFmtId="0" fontId="16" fillId="6" borderId="0" xfId="0" applyFont="1" applyFill="1" applyBorder="1" applyAlignment="1" applyProtection="1">
      <alignment horizontal="center" vertical="center" wrapText="1"/>
      <protection hidden="1"/>
    </xf>
    <xf numFmtId="0" fontId="16" fillId="6" borderId="3" xfId="0" applyFont="1" applyFill="1" applyBorder="1" applyAlignment="1" applyProtection="1">
      <alignment horizontal="center" vertical="center" wrapText="1"/>
      <protection hidden="1"/>
    </xf>
    <xf numFmtId="0" fontId="22" fillId="7" borderId="15" xfId="0" applyFont="1" applyFill="1" applyBorder="1" applyAlignment="1">
      <alignment horizontal="center" vertical="center" wrapText="1"/>
    </xf>
    <xf numFmtId="0" fontId="22" fillId="7" borderId="16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22" fillId="8" borderId="15" xfId="0" applyFont="1" applyFill="1" applyBorder="1" applyAlignment="1">
      <alignment horizontal="center" vertical="center" wrapText="1"/>
    </xf>
    <xf numFmtId="0" fontId="22" fillId="8" borderId="16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center" wrapText="1" indent="1"/>
    </xf>
    <xf numFmtId="0" fontId="0" fillId="0" borderId="3" xfId="0" applyFill="1" applyBorder="1" applyAlignment="1">
      <alignment horizontal="left" vertical="center" wrapText="1" indent="1"/>
    </xf>
    <xf numFmtId="0" fontId="0" fillId="0" borderId="2" xfId="0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center" wrapText="1" indent="2"/>
    </xf>
    <xf numFmtId="0" fontId="0" fillId="0" borderId="3" xfId="0" applyFill="1" applyBorder="1" applyAlignment="1">
      <alignment horizontal="left" vertical="center" wrapText="1" indent="2"/>
    </xf>
    <xf numFmtId="0" fontId="28" fillId="9" borderId="5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28" fillId="9" borderId="8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 indent="10"/>
    </xf>
    <xf numFmtId="0" fontId="9" fillId="3" borderId="10" xfId="0" applyFont="1" applyFill="1" applyBorder="1" applyAlignment="1">
      <alignment horizontal="left" vertical="center" wrapText="1" indent="10"/>
    </xf>
    <xf numFmtId="0" fontId="10" fillId="5" borderId="10" xfId="0" applyFont="1" applyFill="1" applyBorder="1" applyAlignment="1">
      <alignment horizontal="right" vertical="center" wrapText="1" indent="2"/>
    </xf>
    <xf numFmtId="0" fontId="28" fillId="9" borderId="5" xfId="0" applyFont="1" applyFill="1" applyBorder="1" applyAlignment="1">
      <alignment horizontal="left" vertical="center"/>
    </xf>
    <xf numFmtId="0" fontId="28" fillId="9" borderId="8" xfId="0" applyFont="1" applyFill="1" applyBorder="1" applyAlignment="1">
      <alignment horizontal="left" vertical="center"/>
    </xf>
    <xf numFmtId="0" fontId="19" fillId="4" borderId="18" xfId="0" applyFont="1" applyFill="1" applyBorder="1" applyAlignment="1">
      <alignment horizontal="left" vertical="center"/>
    </xf>
    <xf numFmtId="0" fontId="19" fillId="4" borderId="19" xfId="0" applyFont="1" applyFill="1" applyBorder="1" applyAlignment="1">
      <alignment horizontal="left" vertical="center"/>
    </xf>
    <xf numFmtId="9" fontId="27" fillId="0" borderId="1" xfId="0" applyNumberFormat="1" applyFont="1" applyFill="1" applyBorder="1" applyAlignment="1" applyProtection="1">
      <alignment horizontal="center" vertical="center"/>
      <protection hidden="1"/>
    </xf>
    <xf numFmtId="9" fontId="27" fillId="0" borderId="7" xfId="0" applyNumberFormat="1" applyFont="1" applyFill="1" applyBorder="1" applyAlignment="1" applyProtection="1">
      <alignment horizontal="center" vertical="center"/>
      <protection hidden="1"/>
    </xf>
    <xf numFmtId="9" fontId="27" fillId="0" borderId="4" xfId="0" applyNumberFormat="1" applyFont="1" applyFill="1" applyBorder="1" applyAlignment="1" applyProtection="1">
      <alignment horizontal="center" vertical="center"/>
      <protection hidden="1"/>
    </xf>
    <xf numFmtId="9" fontId="27" fillId="0" borderId="9" xfId="0" applyNumberFormat="1" applyFont="1" applyFill="1" applyBorder="1" applyAlignment="1" applyProtection="1">
      <alignment horizontal="center" vertical="center"/>
      <protection hidden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left" vertic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3B3838"/>
      <color rgb="FFFF6801"/>
      <color rgb="FFD24D57"/>
      <color rgb="FF767171"/>
      <color rgb="FF000000"/>
      <color rgb="FF404040"/>
      <color rgb="FFFFFFCC"/>
      <color rgb="FFFF9933"/>
      <color rgb="FFF2F2F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03464685516252"/>
          <c:y val="7.8840040828229804E-2"/>
          <c:w val="0.69083098219848571"/>
          <c:h val="0.8330610236220472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ED-4468-8D0E-6B7E40E2635B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ED-4468-8D0E-6B7E40E2635B}"/>
              </c:ext>
            </c:extLst>
          </c:dPt>
          <c:dLbls>
            <c:delete val="1"/>
          </c:dLbls>
          <c:cat>
            <c:strRef>
              <c:f>Dashboard!$Y$2:$Z$2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Dashboard!$Y$9:$Z$9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8C-4B8B-890A-7FDF823214B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03464685516252"/>
          <c:y val="7.8840040828229804E-2"/>
          <c:w val="0.69083098219848571"/>
          <c:h val="0.8330610236220472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848-4B3A-A0D3-D62FAAF8777E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848-4B3A-A0D3-D62FAAF8777E}"/>
              </c:ext>
            </c:extLst>
          </c:dPt>
          <c:dLbls>
            <c:delete val="1"/>
          </c:dLbls>
          <c:cat>
            <c:strRef>
              <c:f>Dashboard!$Y$2:$Z$2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Dashboard!$Y$8:$Z$8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C2-40A7-BF04-699B9FE647D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03464685516252"/>
          <c:y val="7.8840040828229804E-2"/>
          <c:w val="0.69083098219848571"/>
          <c:h val="0.8330610236220472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FD-4675-9C85-5BC90E007432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FD-4675-9C85-5BC90E007432}"/>
              </c:ext>
            </c:extLst>
          </c:dPt>
          <c:dLbls>
            <c:delete val="1"/>
          </c:dLbls>
          <c:cat>
            <c:strRef>
              <c:f>Dashboard!$Y$2:$Z$2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Dashboard!$Y$7:$Z$7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5D-40AE-87FB-340C6EF89CF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BC$2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fmlaLink="$BC$2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checked="Checked" firstButton="1" fmlaLink="'B3'!$BC$2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checked="Checked" firstButton="1" fmlaLink="'B4'!$BC$2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B1'!A4"/><Relationship Id="rId13" Type="http://schemas.openxmlformats.org/officeDocument/2006/relationships/chart" Target="../charts/chart3.xml"/><Relationship Id="rId18" Type="http://schemas.openxmlformats.org/officeDocument/2006/relationships/image" Target="../media/image7.png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7" Type="http://schemas.openxmlformats.org/officeDocument/2006/relationships/image" Target="../media/image6.png"/><Relationship Id="rId2" Type="http://schemas.openxmlformats.org/officeDocument/2006/relationships/chart" Target="../charts/chart1.xml"/><Relationship Id="rId16" Type="http://schemas.openxmlformats.org/officeDocument/2006/relationships/image" Target="../media/image5.png"/><Relationship Id="rId1" Type="http://schemas.openxmlformats.org/officeDocument/2006/relationships/hyperlink" Target="#'How To Use'!A4"/><Relationship Id="rId6" Type="http://schemas.openxmlformats.org/officeDocument/2006/relationships/image" Target="../media/image1.png"/><Relationship Id="rId11" Type="http://schemas.openxmlformats.org/officeDocument/2006/relationships/hyperlink" Target="#'B4'!A4"/><Relationship Id="rId15" Type="http://schemas.openxmlformats.org/officeDocument/2006/relationships/image" Target="../media/image4.png"/><Relationship Id="rId10" Type="http://schemas.openxmlformats.org/officeDocument/2006/relationships/hyperlink" Target="#'B3'!A4"/><Relationship Id="rId4" Type="http://schemas.openxmlformats.org/officeDocument/2006/relationships/hyperlink" Target="#Dashboard!A1"/><Relationship Id="rId9" Type="http://schemas.openxmlformats.org/officeDocument/2006/relationships/hyperlink" Target="#'B2'!A4"/><Relationship Id="rId14" Type="http://schemas.openxmlformats.org/officeDocument/2006/relationships/image" Target="../media/image3.png"/><Relationship Id="rId19" Type="http://schemas.openxmlformats.org/officeDocument/2006/relationships/image" Target="../media/image10.png"/><Relationship Id="rId20" Type="http://schemas.openxmlformats.org/officeDocument/2006/relationships/hyperlink" Target="https://masterproductivitykit.com/" TargetMode="External"/><Relationship Id="rId5" Type="http://schemas.openxmlformats.org/officeDocument/2006/relationships/hyperlink" Target="https://masterproductivitykit.com/" TargetMode="External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Dashboard!A3"/><Relationship Id="rId4" Type="http://schemas.openxmlformats.org/officeDocument/2006/relationships/image" Target="../media/image1.png"/><Relationship Id="rId3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1" Type="http://schemas.openxmlformats.org/officeDocument/2006/relationships/image" Target="../media/image2.png"/><Relationship Id="rId6" Type="http://schemas.openxmlformats.org/officeDocument/2006/relationships/image" Target="../media/image9.png"/><Relationship Id="rId5" Type="http://schemas.openxmlformats.org/officeDocument/2006/relationships/hyperlink" Target="#Dashboard!A6"/><Relationship Id="rId4" Type="http://schemas.openxmlformats.org/officeDocument/2006/relationships/hyperlink" Target="#Dashboard!A1"/><Relationship Id="rId2" Type="http://schemas.openxmlformats.org/officeDocument/2006/relationships/hyperlink" Target="https://masterproductivitykit.com/" TargetMode="External"/><Relationship Id="rId7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6"/><Relationship Id="rId2" Type="http://schemas.openxmlformats.org/officeDocument/2006/relationships/image" Target="../media/image2.png"/><Relationship Id="rId1" Type="http://schemas.openxmlformats.org/officeDocument/2006/relationships/hyperlink" Target="#Dashboard!A1"/><Relationship Id="rId6" Type="http://schemas.openxmlformats.org/officeDocument/2006/relationships/image" Target="../media/image1.png"/><Relationship Id="rId4" Type="http://schemas.openxmlformats.org/officeDocument/2006/relationships/image" Target="../media/image9.png"/><Relationship Id="rId5" Type="http://schemas.openxmlformats.org/officeDocument/2006/relationships/hyperlink" Target="https://masterproductivitykit.com/" TargetMode="External"/><Relationship Id="rId7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6"/><Relationship Id="rId2" Type="http://schemas.openxmlformats.org/officeDocument/2006/relationships/image" Target="../media/image2.png"/><Relationship Id="rId1" Type="http://schemas.openxmlformats.org/officeDocument/2006/relationships/hyperlink" Target="#Dashboard!A1"/><Relationship Id="rId6" Type="http://schemas.openxmlformats.org/officeDocument/2006/relationships/image" Target="../media/image1.png"/><Relationship Id="rId4" Type="http://schemas.openxmlformats.org/officeDocument/2006/relationships/image" Target="../media/image9.png"/><Relationship Id="rId5" Type="http://schemas.openxmlformats.org/officeDocument/2006/relationships/hyperlink" Target="https://masterproductivitykit.com/" TargetMode="External"/><Relationship Id="rId7" Type="http://schemas.openxmlformats.org/officeDocument/2006/relationships/hyperlink" Target="https://masterproductivitykit.com/" TargetMode="External"/><Relationship Id="rId8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1" Type="http://schemas.openxmlformats.org/officeDocument/2006/relationships/hyperlink" Target="#Dashboard!A1"/><Relationship Id="rId6" Type="http://schemas.openxmlformats.org/officeDocument/2006/relationships/image" Target="../media/image9.png"/><Relationship Id="rId5" Type="http://schemas.openxmlformats.org/officeDocument/2006/relationships/hyperlink" Target="#Dashboard!A6"/><Relationship Id="rId4" Type="http://schemas.openxmlformats.org/officeDocument/2006/relationships/image" Target="../media/image2.png"/><Relationship Id="rId2" Type="http://schemas.openxmlformats.org/officeDocument/2006/relationships/hyperlink" Target="https://masterproductivitykit.com/" TargetMode="External"/><Relationship Id="rId7" Type="http://schemas.openxmlformats.org/officeDocument/2006/relationships/hyperlink" Target="https://masterproductivitykit.com/" TargetMode="External"/><Relationship Id="rId8" Type="http://schemas.openxmlformats.org/officeDocument/2006/relationships/hyperlink" Target="https://masterproductivitykit.com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6"/><Relationship Id="rId2" Type="http://schemas.openxmlformats.org/officeDocument/2006/relationships/image" Target="../media/image2.png"/><Relationship Id="rId1" Type="http://schemas.openxmlformats.org/officeDocument/2006/relationships/hyperlink" Target="#Dashboard!A1"/><Relationship Id="rId6" Type="http://schemas.openxmlformats.org/officeDocument/2006/relationships/image" Target="../media/image1.png"/><Relationship Id="rId4" Type="http://schemas.openxmlformats.org/officeDocument/2006/relationships/image" Target="../media/image9.png"/><Relationship Id="rId5" Type="http://schemas.openxmlformats.org/officeDocument/2006/relationships/hyperlink" Target="https://masterproductivitykit.com/" TargetMode="External"/><Relationship Id="rId7" Type="http://schemas.openxmlformats.org/officeDocument/2006/relationships/hyperlink" Target="https://masterproductivitykit.com/" TargetMode="External"/><Relationship Id="rId8" Type="http://schemas.openxmlformats.org/officeDocument/2006/relationships/hyperlink" Target="https://masterproductivityki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535636</xdr:colOff>
      <xdr:row>1</xdr:row>
      <xdr:rowOff>84259</xdr:rowOff>
    </xdr:from>
    <xdr:to>
      <xdr:col>9</xdr:col>
      <xdr:colOff>226812</xdr:colOff>
      <xdr:row>1</xdr:row>
      <xdr:rowOff>495300</xdr:rowOff>
    </xdr:to>
    <xdr:sp macro="" textlink="">
      <xdr:nvSpPr>
        <xdr:cNvPr id="54" name="Rounded Rectangle 53">
          <a:hlinkClick xmlns:r="http://schemas.openxmlformats.org/officeDocument/2006/relationships" r:id="rId1" tooltip="How To Use Trainer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5836018" y="162700"/>
          <a:ext cx="1260000" cy="411041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How to Use</a:t>
          </a:r>
        </a:p>
      </xdr:txBody>
    </xdr:sp>
    <xdr:clientData fPrintsWithSheet="0"/>
  </xdr:twoCellAnchor>
  <xdr:twoCellAnchor>
    <xdr:from>
      <xdr:col>11</xdr:col>
      <xdr:colOff>753039</xdr:colOff>
      <xdr:row>22</xdr:row>
      <xdr:rowOff>17929</xdr:rowOff>
    </xdr:from>
    <xdr:to>
      <xdr:col>13</xdr:col>
      <xdr:colOff>268943</xdr:colOff>
      <xdr:row>27</xdr:row>
      <xdr:rowOff>1</xdr:rowOff>
    </xdr:to>
    <xdr:graphicFrame macro="">
      <xdr:nvGraphicFramePr>
        <xdr:cNvPr id="47" name="Chart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753039</xdr:colOff>
      <xdr:row>14</xdr:row>
      <xdr:rowOff>17929</xdr:rowOff>
    </xdr:from>
    <xdr:to>
      <xdr:col>13</xdr:col>
      <xdr:colOff>268943</xdr:colOff>
      <xdr:row>19</xdr:row>
      <xdr:rowOff>1</xdr:rowOff>
    </xdr:to>
    <xdr:graphicFrame macro="">
      <xdr:nvGraphicFramePr>
        <xdr:cNvPr id="46" name="Chart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619125</xdr:colOff>
      <xdr:row>28</xdr:row>
      <xdr:rowOff>3923</xdr:rowOff>
    </xdr:from>
    <xdr:to>
      <xdr:col>3</xdr:col>
      <xdr:colOff>123825</xdr:colOff>
      <xdr:row>29</xdr:row>
      <xdr:rowOff>0</xdr:rowOff>
    </xdr:to>
    <xdr:sp macro="" textlink="">
      <xdr:nvSpPr>
        <xdr:cNvPr id="4" name="Rectangle 3">
          <a:hlinkClick xmlns:r="http://schemas.openxmlformats.org/officeDocument/2006/relationships" r:id="rId4" tooltip="Terms of Use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19125" y="5193143"/>
          <a:ext cx="1386840" cy="2856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 editAs="oneCell">
    <xdr:from>
      <xdr:col>14</xdr:col>
      <xdr:colOff>206191</xdr:colOff>
      <xdr:row>1</xdr:row>
      <xdr:rowOff>44824</xdr:rowOff>
    </xdr:from>
    <xdr:to>
      <xdr:col>15</xdr:col>
      <xdr:colOff>762002</xdr:colOff>
      <xdr:row>1</xdr:row>
      <xdr:rowOff>490052</xdr:rowOff>
    </xdr:to>
    <xdr:pic>
      <xdr:nvPicPr>
        <xdr:cNvPr id="7" name="Picture 6">
          <a:hlinkClick xmlns:r="http://schemas.openxmlformats.org/officeDocument/2006/relationships" r:id="rId5" tooltip="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0874191" y="125506"/>
          <a:ext cx="1353671" cy="445228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89649</xdr:colOff>
      <xdr:row>1</xdr:row>
      <xdr:rowOff>53787</xdr:rowOff>
    </xdr:from>
    <xdr:to>
      <xdr:col>1</xdr:col>
      <xdr:colOff>602936</xdr:colOff>
      <xdr:row>1</xdr:row>
      <xdr:rowOff>503787</xdr:rowOff>
    </xdr:to>
    <xdr:pic>
      <xdr:nvPicPr>
        <xdr:cNvPr id="9" name="Picture 8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8" y="134469"/>
          <a:ext cx="513287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215153</xdr:colOff>
      <xdr:row>4</xdr:row>
      <xdr:rowOff>107577</xdr:rowOff>
    </xdr:from>
    <xdr:to>
      <xdr:col>2</xdr:col>
      <xdr:colOff>668470</xdr:colOff>
      <xdr:row>6</xdr:row>
      <xdr:rowOff>170329</xdr:rowOff>
    </xdr:to>
    <xdr:sp macro="" textlink="">
      <xdr:nvSpPr>
        <xdr:cNvPr id="2" name="B1Box">
          <a:hlinkClick xmlns:r="http://schemas.openxmlformats.org/officeDocument/2006/relationships" r:id="rId8" tooltip="Go To Ques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2682" y="941295"/>
          <a:ext cx="1296000" cy="42134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1. Four Operators</a:t>
          </a:r>
        </a:p>
      </xdr:txBody>
    </xdr:sp>
    <xdr:clientData/>
  </xdr:twoCellAnchor>
  <xdr:twoCellAnchor>
    <xdr:from>
      <xdr:col>3</xdr:col>
      <xdr:colOff>320489</xdr:colOff>
      <xdr:row>4</xdr:row>
      <xdr:rowOff>107577</xdr:rowOff>
    </xdr:from>
    <xdr:to>
      <xdr:col>5</xdr:col>
      <xdr:colOff>20772</xdr:colOff>
      <xdr:row>6</xdr:row>
      <xdr:rowOff>170329</xdr:rowOff>
    </xdr:to>
    <xdr:sp macro="" textlink="">
      <xdr:nvSpPr>
        <xdr:cNvPr id="11" name="B2Box">
          <a:hlinkClick xmlns:r="http://schemas.openxmlformats.org/officeDocument/2006/relationships" r:id="rId9" tooltip="Go To Question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552701" y="1317812"/>
          <a:ext cx="1296000" cy="421341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2.</a:t>
          </a:r>
          <a:r>
            <a:rPr lang="tr-TR" sz="1200" b="1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SUM</a:t>
          </a:r>
          <a:endParaRPr lang="tr-TR" sz="1200" b="1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5</xdr:col>
      <xdr:colOff>434791</xdr:colOff>
      <xdr:row>4</xdr:row>
      <xdr:rowOff>107577</xdr:rowOff>
    </xdr:from>
    <xdr:to>
      <xdr:col>7</xdr:col>
      <xdr:colOff>135073</xdr:colOff>
      <xdr:row>6</xdr:row>
      <xdr:rowOff>170329</xdr:rowOff>
    </xdr:to>
    <xdr:sp macro="" textlink="">
      <xdr:nvSpPr>
        <xdr:cNvPr id="13" name="B3Box">
          <a:hlinkClick xmlns:r="http://schemas.openxmlformats.org/officeDocument/2006/relationships" r:id="rId10" tooltip="Go To Question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262720" y="1317812"/>
          <a:ext cx="1296000" cy="421341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3. COUNT</a:t>
          </a:r>
        </a:p>
      </xdr:txBody>
    </xdr:sp>
    <xdr:clientData/>
  </xdr:twoCellAnchor>
  <xdr:twoCellAnchor>
    <xdr:from>
      <xdr:col>7</xdr:col>
      <xdr:colOff>549092</xdr:colOff>
      <xdr:row>4</xdr:row>
      <xdr:rowOff>107577</xdr:rowOff>
    </xdr:from>
    <xdr:to>
      <xdr:col>9</xdr:col>
      <xdr:colOff>249374</xdr:colOff>
      <xdr:row>6</xdr:row>
      <xdr:rowOff>170329</xdr:rowOff>
    </xdr:to>
    <xdr:sp macro="" textlink="">
      <xdr:nvSpPr>
        <xdr:cNvPr id="15" name="B4Box">
          <a:hlinkClick xmlns:r="http://schemas.openxmlformats.org/officeDocument/2006/relationships" r:id="rId11" tooltip="Go To Question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972739" y="1317812"/>
          <a:ext cx="1296000" cy="421341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4. AVERAGE</a:t>
          </a:r>
        </a:p>
      </xdr:txBody>
    </xdr:sp>
    <xdr:clientData/>
  </xdr:twoCellAnchor>
  <xdr:twoCellAnchor>
    <xdr:from>
      <xdr:col>1</xdr:col>
      <xdr:colOff>215151</xdr:colOff>
      <xdr:row>12</xdr:row>
      <xdr:rowOff>116542</xdr:rowOff>
    </xdr:from>
    <xdr:to>
      <xdr:col>2</xdr:col>
      <xdr:colOff>668468</xdr:colOff>
      <xdr:row>15</xdr:row>
      <xdr:rowOff>1</xdr:rowOff>
    </xdr:to>
    <xdr:sp macro="" textlink="">
      <xdr:nvSpPr>
        <xdr:cNvPr id="24" name="M11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42680" y="2734236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11. VLOOKUP</a:t>
          </a:r>
        </a:p>
      </xdr:txBody>
    </xdr:sp>
    <xdr:clientData/>
  </xdr:twoCellAnchor>
  <xdr:twoCellAnchor>
    <xdr:from>
      <xdr:col>3</xdr:col>
      <xdr:colOff>320487</xdr:colOff>
      <xdr:row>12</xdr:row>
      <xdr:rowOff>116542</xdr:rowOff>
    </xdr:from>
    <xdr:to>
      <xdr:col>5</xdr:col>
      <xdr:colOff>20770</xdr:colOff>
      <xdr:row>15</xdr:row>
      <xdr:rowOff>1</xdr:rowOff>
    </xdr:to>
    <xdr:sp macro="" textlink="">
      <xdr:nvSpPr>
        <xdr:cNvPr id="25" name="M12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552699" y="2734236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12. IF</a:t>
          </a:r>
        </a:p>
      </xdr:txBody>
    </xdr:sp>
    <xdr:clientData/>
  </xdr:twoCellAnchor>
  <xdr:twoCellAnchor>
    <xdr:from>
      <xdr:col>5</xdr:col>
      <xdr:colOff>434789</xdr:colOff>
      <xdr:row>12</xdr:row>
      <xdr:rowOff>116542</xdr:rowOff>
    </xdr:from>
    <xdr:to>
      <xdr:col>7</xdr:col>
      <xdr:colOff>135071</xdr:colOff>
      <xdr:row>15</xdr:row>
      <xdr:rowOff>1</xdr:rowOff>
    </xdr:to>
    <xdr:sp macro="" textlink="">
      <xdr:nvSpPr>
        <xdr:cNvPr id="26" name="M13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262718" y="2734236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13. COUNTIF</a:t>
          </a:r>
        </a:p>
      </xdr:txBody>
    </xdr:sp>
    <xdr:clientData/>
  </xdr:twoCellAnchor>
  <xdr:twoCellAnchor>
    <xdr:from>
      <xdr:col>7</xdr:col>
      <xdr:colOff>549090</xdr:colOff>
      <xdr:row>12</xdr:row>
      <xdr:rowOff>116542</xdr:rowOff>
    </xdr:from>
    <xdr:to>
      <xdr:col>9</xdr:col>
      <xdr:colOff>249372</xdr:colOff>
      <xdr:row>15</xdr:row>
      <xdr:rowOff>1</xdr:rowOff>
    </xdr:to>
    <xdr:sp macro="" textlink="">
      <xdr:nvSpPr>
        <xdr:cNvPr id="27" name="M14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972737" y="2734236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14.</a:t>
          </a:r>
          <a:r>
            <a:rPr lang="tr-TR" sz="1100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SUMIF</a:t>
          </a:r>
          <a:endParaRPr lang="tr-TR" sz="110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9</xdr:col>
      <xdr:colOff>663392</xdr:colOff>
      <xdr:row>12</xdr:row>
      <xdr:rowOff>116542</xdr:rowOff>
    </xdr:from>
    <xdr:to>
      <xdr:col>11</xdr:col>
      <xdr:colOff>363675</xdr:colOff>
      <xdr:row>15</xdr:row>
      <xdr:rowOff>1</xdr:rowOff>
    </xdr:to>
    <xdr:sp macro="" textlink="">
      <xdr:nvSpPr>
        <xdr:cNvPr id="28" name="M15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682757" y="2734236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15. IS</a:t>
          </a:r>
          <a:r>
            <a:rPr lang="tr-TR" sz="1100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Functions</a:t>
          </a:r>
          <a:endParaRPr lang="tr-TR" sz="110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1</xdr:col>
      <xdr:colOff>224115</xdr:colOff>
      <xdr:row>16</xdr:row>
      <xdr:rowOff>1</xdr:rowOff>
    </xdr:from>
    <xdr:to>
      <xdr:col>2</xdr:col>
      <xdr:colOff>677432</xdr:colOff>
      <xdr:row>18</xdr:row>
      <xdr:rowOff>62754</xdr:rowOff>
    </xdr:to>
    <xdr:sp macro="" textlink="">
      <xdr:nvSpPr>
        <xdr:cNvPr id="29" name="M16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51644" y="3334872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16. CONCATENATE</a:t>
          </a:r>
        </a:p>
      </xdr:txBody>
    </xdr:sp>
    <xdr:clientData/>
  </xdr:twoCellAnchor>
  <xdr:twoCellAnchor>
    <xdr:from>
      <xdr:col>3</xdr:col>
      <xdr:colOff>329451</xdr:colOff>
      <xdr:row>16</xdr:row>
      <xdr:rowOff>1</xdr:rowOff>
    </xdr:from>
    <xdr:to>
      <xdr:col>5</xdr:col>
      <xdr:colOff>29734</xdr:colOff>
      <xdr:row>18</xdr:row>
      <xdr:rowOff>62754</xdr:rowOff>
    </xdr:to>
    <xdr:sp macro="" textlink="">
      <xdr:nvSpPr>
        <xdr:cNvPr id="30" name="M17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2561663" y="3334872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17. HLOOKUP</a:t>
          </a:r>
        </a:p>
      </xdr:txBody>
    </xdr:sp>
    <xdr:clientData/>
  </xdr:twoCellAnchor>
  <xdr:twoCellAnchor>
    <xdr:from>
      <xdr:col>5</xdr:col>
      <xdr:colOff>443753</xdr:colOff>
      <xdr:row>16</xdr:row>
      <xdr:rowOff>1</xdr:rowOff>
    </xdr:from>
    <xdr:to>
      <xdr:col>7</xdr:col>
      <xdr:colOff>144035</xdr:colOff>
      <xdr:row>18</xdr:row>
      <xdr:rowOff>62754</xdr:rowOff>
    </xdr:to>
    <xdr:sp macro="" textlink="">
      <xdr:nvSpPr>
        <xdr:cNvPr id="31" name="M18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271682" y="3334872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18. RIGHT - LEFT</a:t>
          </a:r>
        </a:p>
      </xdr:txBody>
    </xdr:sp>
    <xdr:clientData/>
  </xdr:twoCellAnchor>
  <xdr:twoCellAnchor>
    <xdr:from>
      <xdr:col>7</xdr:col>
      <xdr:colOff>558054</xdr:colOff>
      <xdr:row>16</xdr:row>
      <xdr:rowOff>1</xdr:rowOff>
    </xdr:from>
    <xdr:to>
      <xdr:col>9</xdr:col>
      <xdr:colOff>258336</xdr:colOff>
      <xdr:row>18</xdr:row>
      <xdr:rowOff>62754</xdr:rowOff>
    </xdr:to>
    <xdr:sp macro="" textlink="">
      <xdr:nvSpPr>
        <xdr:cNvPr id="32" name="M19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981701" y="3334872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19.</a:t>
          </a:r>
          <a:r>
            <a:rPr lang="tr-TR" sz="1100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RAND</a:t>
          </a:r>
          <a:endParaRPr lang="tr-TR" sz="110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9</xdr:col>
      <xdr:colOff>672356</xdr:colOff>
      <xdr:row>16</xdr:row>
      <xdr:rowOff>1</xdr:rowOff>
    </xdr:from>
    <xdr:to>
      <xdr:col>11</xdr:col>
      <xdr:colOff>372639</xdr:colOff>
      <xdr:row>18</xdr:row>
      <xdr:rowOff>62754</xdr:rowOff>
    </xdr:to>
    <xdr:sp macro="" textlink="">
      <xdr:nvSpPr>
        <xdr:cNvPr id="33" name="M20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7691721" y="3334872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20. IFERROR</a:t>
          </a:r>
        </a:p>
      </xdr:txBody>
    </xdr:sp>
    <xdr:clientData/>
  </xdr:twoCellAnchor>
  <xdr:twoCellAnchor>
    <xdr:from>
      <xdr:col>1</xdr:col>
      <xdr:colOff>215150</xdr:colOff>
      <xdr:row>20</xdr:row>
      <xdr:rowOff>134470</xdr:rowOff>
    </xdr:from>
    <xdr:to>
      <xdr:col>2</xdr:col>
      <xdr:colOff>668467</xdr:colOff>
      <xdr:row>23</xdr:row>
      <xdr:rowOff>17929</xdr:rowOff>
    </xdr:to>
    <xdr:sp macro="" textlink="">
      <xdr:nvSpPr>
        <xdr:cNvPr id="34" name="A21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842679" y="4159623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21. VLOOKUP ADVANCED</a:t>
          </a:r>
        </a:p>
      </xdr:txBody>
    </xdr:sp>
    <xdr:clientData/>
  </xdr:twoCellAnchor>
  <xdr:twoCellAnchor>
    <xdr:from>
      <xdr:col>3</xdr:col>
      <xdr:colOff>320486</xdr:colOff>
      <xdr:row>20</xdr:row>
      <xdr:rowOff>134470</xdr:rowOff>
    </xdr:from>
    <xdr:to>
      <xdr:col>5</xdr:col>
      <xdr:colOff>20769</xdr:colOff>
      <xdr:row>23</xdr:row>
      <xdr:rowOff>17929</xdr:rowOff>
    </xdr:to>
    <xdr:sp macro="" textlink="">
      <xdr:nvSpPr>
        <xdr:cNvPr id="35" name="A22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2552698" y="4159623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22. IF</a:t>
          </a:r>
          <a:r>
            <a:rPr lang="tr-TR" sz="1100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- AND Combinations</a:t>
          </a:r>
          <a:endParaRPr lang="tr-TR" sz="110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5</xdr:col>
      <xdr:colOff>434788</xdr:colOff>
      <xdr:row>20</xdr:row>
      <xdr:rowOff>134470</xdr:rowOff>
    </xdr:from>
    <xdr:to>
      <xdr:col>7</xdr:col>
      <xdr:colOff>135070</xdr:colOff>
      <xdr:row>23</xdr:row>
      <xdr:rowOff>17929</xdr:rowOff>
    </xdr:to>
    <xdr:sp macro="" textlink="">
      <xdr:nvSpPr>
        <xdr:cNvPr id="36" name="A23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262717" y="4159623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23. IF - OR Combinations</a:t>
          </a:r>
        </a:p>
      </xdr:txBody>
    </xdr:sp>
    <xdr:clientData/>
  </xdr:twoCellAnchor>
  <xdr:twoCellAnchor>
    <xdr:from>
      <xdr:col>7</xdr:col>
      <xdr:colOff>549089</xdr:colOff>
      <xdr:row>20</xdr:row>
      <xdr:rowOff>134470</xdr:rowOff>
    </xdr:from>
    <xdr:to>
      <xdr:col>9</xdr:col>
      <xdr:colOff>249371</xdr:colOff>
      <xdr:row>23</xdr:row>
      <xdr:rowOff>17929</xdr:rowOff>
    </xdr:to>
    <xdr:sp macro="" textlink="">
      <xdr:nvSpPr>
        <xdr:cNvPr id="37" name="A24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5972736" y="4159623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24. Nested</a:t>
          </a:r>
          <a:r>
            <a:rPr lang="tr-TR" sz="1100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IFs</a:t>
          </a:r>
          <a:endParaRPr lang="tr-TR" sz="110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9</xdr:col>
      <xdr:colOff>663391</xdr:colOff>
      <xdr:row>20</xdr:row>
      <xdr:rowOff>134470</xdr:rowOff>
    </xdr:from>
    <xdr:to>
      <xdr:col>11</xdr:col>
      <xdr:colOff>363674</xdr:colOff>
      <xdr:row>23</xdr:row>
      <xdr:rowOff>17929</xdr:rowOff>
    </xdr:to>
    <xdr:sp macro="" textlink="">
      <xdr:nvSpPr>
        <xdr:cNvPr id="38" name="A25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7682756" y="4159623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25. MATCH</a:t>
          </a:r>
        </a:p>
      </xdr:txBody>
    </xdr:sp>
    <xdr:clientData/>
  </xdr:twoCellAnchor>
  <xdr:twoCellAnchor>
    <xdr:from>
      <xdr:col>1</xdr:col>
      <xdr:colOff>224114</xdr:colOff>
      <xdr:row>24</xdr:row>
      <xdr:rowOff>17930</xdr:rowOff>
    </xdr:from>
    <xdr:to>
      <xdr:col>2</xdr:col>
      <xdr:colOff>677431</xdr:colOff>
      <xdr:row>26</xdr:row>
      <xdr:rowOff>80682</xdr:rowOff>
    </xdr:to>
    <xdr:sp macro="" textlink="">
      <xdr:nvSpPr>
        <xdr:cNvPr id="39" name="A26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851643" y="4760259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26. INDEX</a:t>
          </a:r>
        </a:p>
      </xdr:txBody>
    </xdr:sp>
    <xdr:clientData/>
  </xdr:twoCellAnchor>
  <xdr:twoCellAnchor>
    <xdr:from>
      <xdr:col>3</xdr:col>
      <xdr:colOff>329450</xdr:colOff>
      <xdr:row>24</xdr:row>
      <xdr:rowOff>17930</xdr:rowOff>
    </xdr:from>
    <xdr:to>
      <xdr:col>5</xdr:col>
      <xdr:colOff>29733</xdr:colOff>
      <xdr:row>26</xdr:row>
      <xdr:rowOff>80682</xdr:rowOff>
    </xdr:to>
    <xdr:sp macro="" textlink="">
      <xdr:nvSpPr>
        <xdr:cNvPr id="40" name="A27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2561662" y="4760259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27. MID</a:t>
          </a:r>
        </a:p>
      </xdr:txBody>
    </xdr:sp>
    <xdr:clientData/>
  </xdr:twoCellAnchor>
  <xdr:twoCellAnchor>
    <xdr:from>
      <xdr:col>5</xdr:col>
      <xdr:colOff>443752</xdr:colOff>
      <xdr:row>24</xdr:row>
      <xdr:rowOff>17930</xdr:rowOff>
    </xdr:from>
    <xdr:to>
      <xdr:col>7</xdr:col>
      <xdr:colOff>144034</xdr:colOff>
      <xdr:row>26</xdr:row>
      <xdr:rowOff>80682</xdr:rowOff>
    </xdr:to>
    <xdr:sp macro="" textlink="">
      <xdr:nvSpPr>
        <xdr:cNvPr id="41" name="A28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271681" y="4760259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28. OFFSET</a:t>
          </a:r>
        </a:p>
      </xdr:txBody>
    </xdr:sp>
    <xdr:clientData/>
  </xdr:twoCellAnchor>
  <xdr:twoCellAnchor>
    <xdr:from>
      <xdr:col>7</xdr:col>
      <xdr:colOff>558053</xdr:colOff>
      <xdr:row>24</xdr:row>
      <xdr:rowOff>17930</xdr:rowOff>
    </xdr:from>
    <xdr:to>
      <xdr:col>9</xdr:col>
      <xdr:colOff>258335</xdr:colOff>
      <xdr:row>26</xdr:row>
      <xdr:rowOff>80682</xdr:rowOff>
    </xdr:to>
    <xdr:sp macro="" textlink="">
      <xdr:nvSpPr>
        <xdr:cNvPr id="42" name="A29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981700" y="4760259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29.INDIRECT</a:t>
          </a:r>
        </a:p>
      </xdr:txBody>
    </xdr:sp>
    <xdr:clientData/>
  </xdr:twoCellAnchor>
  <xdr:twoCellAnchor>
    <xdr:from>
      <xdr:col>9</xdr:col>
      <xdr:colOff>672355</xdr:colOff>
      <xdr:row>24</xdr:row>
      <xdr:rowOff>17930</xdr:rowOff>
    </xdr:from>
    <xdr:to>
      <xdr:col>11</xdr:col>
      <xdr:colOff>372638</xdr:colOff>
      <xdr:row>26</xdr:row>
      <xdr:rowOff>80682</xdr:rowOff>
    </xdr:to>
    <xdr:sp macro="" textlink="">
      <xdr:nvSpPr>
        <xdr:cNvPr id="43" name="A30Box">
          <a:hlinkClick xmlns:r="http://schemas.openxmlformats.org/officeDocument/2006/relationships" r:id="rId12" tooltip="Full Trainer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7691720" y="4760259"/>
          <a:ext cx="1296000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30. Array Formulas</a:t>
          </a:r>
        </a:p>
      </xdr:txBody>
    </xdr:sp>
    <xdr:clientData/>
  </xdr:twoCellAnchor>
  <xdr:twoCellAnchor>
    <xdr:from>
      <xdr:col>11</xdr:col>
      <xdr:colOff>753039</xdr:colOff>
      <xdr:row>6</xdr:row>
      <xdr:rowOff>17929</xdr:rowOff>
    </xdr:from>
    <xdr:to>
      <xdr:col>13</xdr:col>
      <xdr:colOff>268943</xdr:colOff>
      <xdr:row>11</xdr:row>
      <xdr:rowOff>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oneCellAnchor>
    <xdr:from>
      <xdr:col>16</xdr:col>
      <xdr:colOff>173755</xdr:colOff>
      <xdr:row>1</xdr:row>
      <xdr:rowOff>13117</xdr:rowOff>
    </xdr:from>
    <xdr:ext cx="1008000" cy="309610"/>
    <xdr:sp macro="[0]!reset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876743" y="93799"/>
          <a:ext cx="1008000" cy="30961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tIns="0" rIns="36000" bIns="0" rtlCol="0" anchor="ctr">
          <a:noAutofit/>
        </a:bodyPr>
        <a:lstStyle/>
        <a:p>
          <a:pPr algn="ctr"/>
          <a:r>
            <a:rPr lang="tr-TR" sz="1000" b="0" i="0">
              <a:solidFill>
                <a:schemeClr val="bg1">
                  <a:lumMod val="95000"/>
                </a:schemeClr>
              </a:solidFill>
              <a:effectLst/>
            </a:rPr>
            <a:t>Reset Trainer!</a:t>
          </a:r>
        </a:p>
      </xdr:txBody>
    </xdr:sp>
    <xdr:clientData/>
  </xdr:oneCellAnchor>
  <xdr:twoCellAnchor>
    <xdr:from>
      <xdr:col>1</xdr:col>
      <xdr:colOff>2858</xdr:colOff>
      <xdr:row>12</xdr:row>
      <xdr:rowOff>95</xdr:rowOff>
    </xdr:from>
    <xdr:to>
      <xdr:col>16</xdr:col>
      <xdr:colOff>10837</xdr:colOff>
      <xdr:row>19</xdr:row>
      <xdr:rowOff>8963</xdr:rowOff>
    </xdr:to>
    <xdr:sp macro="[0]!AskForBuy" textlink="">
      <xdr:nvSpPr>
        <xdr:cNvPr id="45" name="Rect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7976" y="2555036"/>
          <a:ext cx="11852596" cy="1297545"/>
        </a:xfrm>
        <a:prstGeom prst="rect">
          <a:avLst/>
        </a:prstGeom>
        <a:solidFill>
          <a:srgbClr val="1F4E78">
            <a:alpha val="69804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40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MEDIUM LEVEL</a:t>
          </a:r>
          <a:endParaRPr lang="tr-TR" sz="4000" b="1"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3</xdr:col>
      <xdr:colOff>719950</xdr:colOff>
      <xdr:row>12</xdr:row>
      <xdr:rowOff>174819</xdr:rowOff>
    </xdr:from>
    <xdr:to>
      <xdr:col>5</xdr:col>
      <xdr:colOff>104557</xdr:colOff>
      <xdr:row>17</xdr:row>
      <xdr:rowOff>171264</xdr:rowOff>
    </xdr:to>
    <xdr:pic macro="[0]!AskForBuy">
      <xdr:nvPicPr>
        <xdr:cNvPr id="57" name="Picture 56" descr="https://cdn4.iconfinder.com/data/icons/whsr-january-flaticon-set/512/lock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2685" y="2729760"/>
          <a:ext cx="953431" cy="926533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2859</xdr:colOff>
      <xdr:row>20</xdr:row>
      <xdr:rowOff>0</xdr:rowOff>
    </xdr:from>
    <xdr:to>
      <xdr:col>16</xdr:col>
      <xdr:colOff>10838</xdr:colOff>
      <xdr:row>27</xdr:row>
      <xdr:rowOff>4228</xdr:rowOff>
    </xdr:to>
    <xdr:sp macro="[0]!AskForBuy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07977" y="4314265"/>
          <a:ext cx="11852596" cy="1292904"/>
        </a:xfrm>
        <a:prstGeom prst="rect">
          <a:avLst/>
        </a:prstGeom>
        <a:solidFill>
          <a:srgbClr val="1F4E78">
            <a:alpha val="69804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40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ADVANCED LEVEL</a:t>
          </a:r>
          <a:endParaRPr lang="tr-TR" sz="1800" b="1"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3</xdr:col>
      <xdr:colOff>711152</xdr:colOff>
      <xdr:row>21</xdr:row>
      <xdr:rowOff>39014</xdr:rowOff>
    </xdr:from>
    <xdr:to>
      <xdr:col>5</xdr:col>
      <xdr:colOff>95759</xdr:colOff>
      <xdr:row>26</xdr:row>
      <xdr:rowOff>54472</xdr:rowOff>
    </xdr:to>
    <xdr:pic macro="[0]!AskForBuy">
      <xdr:nvPicPr>
        <xdr:cNvPr id="59" name="Picture 58" descr="https://cdn4.iconfinder.com/data/icons/whsr-january-flaticon-set/512/lock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3887" y="4532573"/>
          <a:ext cx="953431" cy="945546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761997</xdr:colOff>
      <xdr:row>11</xdr:row>
      <xdr:rowOff>44821</xdr:rowOff>
    </xdr:from>
    <xdr:to>
      <xdr:col>8</xdr:col>
      <xdr:colOff>445585</xdr:colOff>
      <xdr:row>11</xdr:row>
      <xdr:rowOff>440821</xdr:rowOff>
    </xdr:to>
    <xdr:sp macro="" textlink="">
      <xdr:nvSpPr>
        <xdr:cNvPr id="53" name="Arrow: Down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062379" y="2129115"/>
          <a:ext cx="468000" cy="396000"/>
        </a:xfrm>
        <a:prstGeom prst="downArrow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7</xdr:col>
      <xdr:colOff>761997</xdr:colOff>
      <xdr:row>19</xdr:row>
      <xdr:rowOff>44825</xdr:rowOff>
    </xdr:from>
    <xdr:to>
      <xdr:col>8</xdr:col>
      <xdr:colOff>445585</xdr:colOff>
      <xdr:row>19</xdr:row>
      <xdr:rowOff>440825</xdr:rowOff>
    </xdr:to>
    <xdr:sp macro="" textlink="">
      <xdr:nvSpPr>
        <xdr:cNvPr id="72" name="Arrow: Down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62379" y="3888443"/>
          <a:ext cx="468000" cy="396000"/>
        </a:xfrm>
        <a:prstGeom prst="downArrow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7</xdr:col>
      <xdr:colOff>558055</xdr:colOff>
      <xdr:row>7</xdr:row>
      <xdr:rowOff>170330</xdr:rowOff>
    </xdr:from>
    <xdr:to>
      <xdr:col>9</xdr:col>
      <xdr:colOff>258400</xdr:colOff>
      <xdr:row>10</xdr:row>
      <xdr:rowOff>53789</xdr:rowOff>
    </xdr:to>
    <xdr:sp macro="[0]!AskForBuy" textlink="">
      <xdr:nvSpPr>
        <xdr:cNvPr id="22" name="B9Box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858437" y="1537448"/>
          <a:ext cx="1269169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9. ROUND</a:t>
          </a:r>
        </a:p>
      </xdr:txBody>
    </xdr:sp>
    <xdr:clientData/>
  </xdr:twoCellAnchor>
  <xdr:twoCellAnchor>
    <xdr:from>
      <xdr:col>5</xdr:col>
      <xdr:colOff>443754</xdr:colOff>
      <xdr:row>7</xdr:row>
      <xdr:rowOff>170330</xdr:rowOff>
    </xdr:from>
    <xdr:to>
      <xdr:col>7</xdr:col>
      <xdr:colOff>144237</xdr:colOff>
      <xdr:row>10</xdr:row>
      <xdr:rowOff>53789</xdr:rowOff>
    </xdr:to>
    <xdr:sp macro="[0]!AskForBuy" textlink="">
      <xdr:nvSpPr>
        <xdr:cNvPr id="21" name="B8Box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175313" y="1537448"/>
          <a:ext cx="1269306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8. COUNTA</a:t>
          </a:r>
        </a:p>
      </xdr:txBody>
    </xdr:sp>
    <xdr:clientData/>
  </xdr:twoCellAnchor>
  <xdr:twoCellAnchor>
    <xdr:from>
      <xdr:col>3</xdr:col>
      <xdr:colOff>329453</xdr:colOff>
      <xdr:row>7</xdr:row>
      <xdr:rowOff>170330</xdr:rowOff>
    </xdr:from>
    <xdr:to>
      <xdr:col>5</xdr:col>
      <xdr:colOff>29736</xdr:colOff>
      <xdr:row>10</xdr:row>
      <xdr:rowOff>53789</xdr:rowOff>
    </xdr:to>
    <xdr:sp macro="[0]!AskForBuy" textlink="">
      <xdr:nvSpPr>
        <xdr:cNvPr id="20" name="B7Box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492188" y="1537448"/>
          <a:ext cx="1269107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7. LEN</a:t>
          </a:r>
        </a:p>
      </xdr:txBody>
    </xdr:sp>
    <xdr:clientData/>
  </xdr:twoCellAnchor>
  <xdr:twoCellAnchor>
    <xdr:from>
      <xdr:col>1</xdr:col>
      <xdr:colOff>224117</xdr:colOff>
      <xdr:row>7</xdr:row>
      <xdr:rowOff>170330</xdr:rowOff>
    </xdr:from>
    <xdr:to>
      <xdr:col>2</xdr:col>
      <xdr:colOff>677701</xdr:colOff>
      <xdr:row>10</xdr:row>
      <xdr:rowOff>53789</xdr:rowOff>
    </xdr:to>
    <xdr:sp macro="[0]!AskForBuy" textlink="">
      <xdr:nvSpPr>
        <xdr:cNvPr id="19" name="B6Box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29235" y="1537448"/>
          <a:ext cx="1271613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6. Date</a:t>
          </a:r>
          <a:r>
            <a:rPr lang="tr-TR" sz="1200" b="1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</a:t>
          </a:r>
          <a:endParaRPr lang="en-US" sz="1200" b="1" baseline="0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  <a:p>
          <a:pPr algn="l"/>
          <a:r>
            <a:rPr lang="tr-TR" sz="1200" b="1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Functions</a:t>
          </a:r>
          <a:endParaRPr lang="tr-TR" sz="1200" b="1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9</xdr:col>
      <xdr:colOff>672360</xdr:colOff>
      <xdr:row>7</xdr:row>
      <xdr:rowOff>170330</xdr:rowOff>
    </xdr:from>
    <xdr:to>
      <xdr:col>11</xdr:col>
      <xdr:colOff>372936</xdr:colOff>
      <xdr:row>10</xdr:row>
      <xdr:rowOff>53789</xdr:rowOff>
    </xdr:to>
    <xdr:sp macro="[0]!AskForBuy" textlink="">
      <xdr:nvSpPr>
        <xdr:cNvPr id="23" name="B10Box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541566" y="1537448"/>
          <a:ext cx="1269399" cy="421341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10.</a:t>
          </a:r>
          <a:r>
            <a:rPr lang="tr-TR" sz="10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1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SUM</a:t>
          </a:r>
          <a:endParaRPr lang="en-US" sz="1100" b="1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  <a:p>
          <a:pPr algn="l"/>
          <a:r>
            <a:rPr lang="tr-TR" sz="11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PRODUCT</a:t>
          </a:r>
        </a:p>
      </xdr:txBody>
    </xdr:sp>
    <xdr:clientData/>
  </xdr:twoCellAnchor>
  <xdr:twoCellAnchor>
    <xdr:from>
      <xdr:col>9</xdr:col>
      <xdr:colOff>663396</xdr:colOff>
      <xdr:row>4</xdr:row>
      <xdr:rowOff>107577</xdr:rowOff>
    </xdr:from>
    <xdr:to>
      <xdr:col>11</xdr:col>
      <xdr:colOff>363972</xdr:colOff>
      <xdr:row>6</xdr:row>
      <xdr:rowOff>170329</xdr:rowOff>
    </xdr:to>
    <xdr:sp macro="[0]!AskForBuy" textlink="">
      <xdr:nvSpPr>
        <xdr:cNvPr id="17" name="B5Box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532602" y="914401"/>
          <a:ext cx="1269399" cy="443752"/>
        </a:xfrm>
        <a:prstGeom prst="roundRect">
          <a:avLst/>
        </a:prstGeom>
        <a:solidFill>
          <a:srgbClr val="7F7F7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wrap="square" lIns="72000" tIns="0" rIns="0" bIns="0" rtlCol="0" anchor="ctr"/>
        <a:lstStyle/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5. MAX </a:t>
          </a:r>
          <a:endParaRPr lang="en-US" sz="1200" b="1">
            <a:solidFill>
              <a:schemeClr val="bg1"/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  <a:p>
          <a:pPr algn="l"/>
          <a:r>
            <a:rPr lang="tr-TR" sz="1200" b="1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and MIN</a:t>
          </a:r>
        </a:p>
      </xdr:txBody>
    </xdr:sp>
    <xdr:clientData/>
  </xdr:twoCellAnchor>
  <xdr:twoCellAnchor>
    <xdr:from>
      <xdr:col>0</xdr:col>
      <xdr:colOff>116542</xdr:colOff>
      <xdr:row>0</xdr:row>
      <xdr:rowOff>25121</xdr:rowOff>
    </xdr:from>
    <xdr:to>
      <xdr:col>18</xdr:col>
      <xdr:colOff>92111</xdr:colOff>
      <xdr:row>29</xdr:row>
      <xdr:rowOff>83736</xdr:rowOff>
    </xdr:to>
    <xdr:grpSp>
      <xdr:nvGrpSpPr>
        <xdr:cNvPr id="51" name="macrowarni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GrpSpPr/>
      </xdr:nvGrpSpPr>
      <xdr:grpSpPr>
        <a:xfrm>
          <a:off x="116542" y="25121"/>
          <a:ext cx="13352902" cy="6144032"/>
          <a:chOff x="114912" y="25121"/>
          <a:chExt cx="14003023" cy="5777802"/>
        </a:xfrm>
      </xdr:grpSpPr>
      <xdr:grpSp>
        <xdr:nvGrpSpPr>
          <xdr:cNvPr id="16" name="group 999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114912" y="25121"/>
            <a:ext cx="14003023" cy="5777802"/>
            <a:chOff x="114912" y="25121"/>
            <a:chExt cx="14003023" cy="5777802"/>
          </a:xfrm>
        </xdr:grpSpPr>
        <xdr:sp macro="" textlink="">
          <xdr:nvSpPr>
            <xdr:cNvPr id="6" name="Rectangl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114912" y="25121"/>
              <a:ext cx="14003023" cy="5777802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tr-TR" sz="1100"/>
            </a:p>
          </xdr:txBody>
        </xdr:sp>
        <xdr:pic>
          <xdr:nvPicPr>
            <xdr:cNvPr id="48" name="Picture 47" descr="C:\Users\onur\AppData\Local\Temp\x10sctmp6.png">
              <a:extLs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310196" y="1587994"/>
              <a:ext cx="7015279" cy="1122617"/>
            </a:xfrm>
            <a:prstGeom prst="rect">
              <a:avLst/>
            </a:prstGeom>
            <a:ln>
              <a:noFill/>
            </a:ln>
            <a:effectLst>
              <a:outerShdw blurRad="190500" algn="tl" rotWithShape="0">
                <a:srgbClr val="1F4E78">
                  <a:alpha val="70000"/>
                </a:srgbClr>
              </a:outerShdw>
            </a:effectLst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2" name="Up Arrow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4395399" y="2802427"/>
              <a:ext cx="535912" cy="611274"/>
            </a:xfrm>
            <a:prstGeom prst="upArrow">
              <a:avLst/>
            </a:prstGeom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2">
                <a:shade val="50000"/>
              </a:schemeClr>
            </a:lnRef>
            <a:fillRef idx="1">
              <a:schemeClr val="accent2"/>
            </a:fillRef>
            <a:effectRef idx="0">
              <a:schemeClr val="accent2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tr-TR" sz="1100"/>
            </a:p>
          </xdr:txBody>
        </xdr:sp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987334" y="880144"/>
              <a:ext cx="7661869" cy="443803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tr-TR" sz="1600" b="1">
                  <a:solidFill>
                    <a:srgbClr val="2E86AB"/>
                  </a:solidFill>
                </a:rPr>
                <a:t>Please enable macros before you</a:t>
              </a:r>
              <a:r>
                <a:rPr lang="tr-TR" sz="1600" b="1" baseline="0">
                  <a:solidFill>
                    <a:srgbClr val="2E86AB"/>
                  </a:solidFill>
                </a:rPr>
                <a:t> start working on the document.</a:t>
              </a:r>
              <a:endParaRPr lang="tr-TR" sz="1600" b="1">
                <a:solidFill>
                  <a:srgbClr val="2E86AB"/>
                </a:solidFill>
              </a:endParaRPr>
            </a:p>
          </xdr:txBody>
        </xdr:sp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000-000031000000}"/>
                </a:ext>
              </a:extLst>
            </xdr:cNvPr>
            <xdr:cNvSpPr txBox="1"/>
          </xdr:nvSpPr>
          <xdr:spPr>
            <a:xfrm>
              <a:off x="4976230" y="2979946"/>
              <a:ext cx="1413470" cy="65146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tr-TR" sz="1800" b="1">
                  <a:solidFill>
                    <a:srgbClr val="2E86AB"/>
                  </a:solidFill>
                </a:rPr>
                <a:t>Click on this</a:t>
              </a:r>
            </a:p>
          </xdr:txBody>
        </xdr:sp>
      </xdr:grpSp>
      <xdr:sp macro="[0]!StartTrainer" textlink="">
        <xdr:nvSpPr>
          <xdr:cNvPr id="18" name="Rounded Rectangl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9555689" y="873557"/>
            <a:ext cx="1339781" cy="586155"/>
          </a:xfrm>
          <a:prstGeom prst="roundRect">
            <a:avLst/>
          </a:prstGeom>
          <a:solidFill>
            <a:srgbClr val="FFC000"/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r-TR" sz="1100" b="1"/>
              <a:t>START</a:t>
            </a:r>
            <a:r>
              <a:rPr lang="tr-TR" sz="1100" b="1" baseline="0"/>
              <a:t> TRAINER</a:t>
            </a:r>
            <a:endParaRPr lang="tr-TR" sz="1100" b="1"/>
          </a:p>
        </xdr:txBody>
      </xdr:sp>
    </xdr:grpSp>
    <xdr:clientData/>
  </xdr:twoCellAnchor>
  <xdr:twoCellAnchor>
    <xdr:from>
      <xdr:col>2</xdr:col>
      <xdr:colOff>238182</xdr:colOff>
      <xdr:row>8</xdr:row>
      <xdr:rowOff>9059</xdr:rowOff>
    </xdr:from>
    <xdr:to>
      <xdr:col>2</xdr:col>
      <xdr:colOff>607084</xdr:colOff>
      <xdr:row>10</xdr:row>
      <xdr:rowOff>8965</xdr:rowOff>
    </xdr:to>
    <xdr:pic macro="[0]!AskForBuy">
      <xdr:nvPicPr>
        <xdr:cNvPr id="83" name="Picture 82" descr="https://cdn4.iconfinder.com/data/icons/whsr-january-flaticon-set/512/lock.png">
          <a:extLst>
            <a:ext uri="{FF2B5EF4-FFF2-40B4-BE49-F238E27FC236}">
              <a16:creationId xmlns:a16="http://schemas.microsoft.com/office/drawing/2014/main" id="{8606AE4B-B6DB-4F27-90B9-F657D16ED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329" y="1555471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393384</xdr:colOff>
      <xdr:row>8</xdr:row>
      <xdr:rowOff>9059</xdr:rowOff>
    </xdr:from>
    <xdr:to>
      <xdr:col>4</xdr:col>
      <xdr:colOff>762286</xdr:colOff>
      <xdr:row>10</xdr:row>
      <xdr:rowOff>8965</xdr:rowOff>
    </xdr:to>
    <xdr:pic macro="[0]!AskForBuy">
      <xdr:nvPicPr>
        <xdr:cNvPr id="85" name="Picture 84" descr="https://cdn4.iconfinder.com/data/icons/whsr-january-flaticon-set/512/lock.png">
          <a:extLst>
            <a:ext uri="{FF2B5EF4-FFF2-40B4-BE49-F238E27FC236}">
              <a16:creationId xmlns:a16="http://schemas.microsoft.com/office/drawing/2014/main" id="{93D11DDD-F2F1-47F5-BE8A-FBFFC8F39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0531" y="1555471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503761</xdr:colOff>
      <xdr:row>8</xdr:row>
      <xdr:rowOff>9059</xdr:rowOff>
    </xdr:from>
    <xdr:to>
      <xdr:col>7</xdr:col>
      <xdr:colOff>88252</xdr:colOff>
      <xdr:row>10</xdr:row>
      <xdr:rowOff>8965</xdr:rowOff>
    </xdr:to>
    <xdr:pic macro="[0]!AskForBuy">
      <xdr:nvPicPr>
        <xdr:cNvPr id="86" name="Picture 85" descr="https://cdn4.iconfinder.com/data/icons/whsr-january-flaticon-set/512/lock.png">
          <a:extLst>
            <a:ext uri="{FF2B5EF4-FFF2-40B4-BE49-F238E27FC236}">
              <a16:creationId xmlns:a16="http://schemas.microsoft.com/office/drawing/2014/main" id="{510F5E26-5B3D-4486-90F3-029AF8715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732" y="1555471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614139</xdr:colOff>
      <xdr:row>8</xdr:row>
      <xdr:rowOff>9059</xdr:rowOff>
    </xdr:from>
    <xdr:to>
      <xdr:col>9</xdr:col>
      <xdr:colOff>198629</xdr:colOff>
      <xdr:row>10</xdr:row>
      <xdr:rowOff>8965</xdr:rowOff>
    </xdr:to>
    <xdr:pic macro="[0]!AskForBuy">
      <xdr:nvPicPr>
        <xdr:cNvPr id="87" name="Picture 86" descr="https://cdn4.iconfinder.com/data/icons/whsr-january-flaticon-set/512/lock.png">
          <a:extLst>
            <a:ext uri="{FF2B5EF4-FFF2-40B4-BE49-F238E27FC236}">
              <a16:creationId xmlns:a16="http://schemas.microsoft.com/office/drawing/2014/main" id="{F045D29B-D251-415E-9BCA-21D2A1467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8933" y="1555471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724517</xdr:colOff>
      <xdr:row>8</xdr:row>
      <xdr:rowOff>9059</xdr:rowOff>
    </xdr:from>
    <xdr:to>
      <xdr:col>11</xdr:col>
      <xdr:colOff>309008</xdr:colOff>
      <xdr:row>10</xdr:row>
      <xdr:rowOff>8965</xdr:rowOff>
    </xdr:to>
    <xdr:pic macro="[0]!AskForBuy">
      <xdr:nvPicPr>
        <xdr:cNvPr id="88" name="Picture 87" descr="https://cdn4.iconfinder.com/data/icons/whsr-january-flaticon-set/512/lock.png">
          <a:extLst>
            <a:ext uri="{FF2B5EF4-FFF2-40B4-BE49-F238E27FC236}">
              <a16:creationId xmlns:a16="http://schemas.microsoft.com/office/drawing/2014/main" id="{638E17B5-113D-420F-841D-07563241A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8135" y="1555471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724517</xdr:colOff>
      <xdr:row>4</xdr:row>
      <xdr:rowOff>139044</xdr:rowOff>
    </xdr:from>
    <xdr:to>
      <xdr:col>11</xdr:col>
      <xdr:colOff>309008</xdr:colOff>
      <xdr:row>6</xdr:row>
      <xdr:rowOff>116538</xdr:rowOff>
    </xdr:to>
    <xdr:pic macro="[0]!AskForBuy">
      <xdr:nvPicPr>
        <xdr:cNvPr id="89" name="Picture 88" descr="https://cdn4.iconfinder.com/data/icons/whsr-january-flaticon-set/512/lock.png">
          <a:extLst>
            <a:ext uri="{FF2B5EF4-FFF2-40B4-BE49-F238E27FC236}">
              <a16:creationId xmlns:a16="http://schemas.microsoft.com/office/drawing/2014/main" id="{2672ADC6-B58E-49E9-9778-5138A482E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8135" y="945868"/>
          <a:ext cx="368902" cy="358494"/>
        </a:xfrm>
        <a:prstGeom prst="rect">
          <a:avLst/>
        </a:prstGeom>
        <a:ln>
          <a:noFill/>
        </a:ln>
        <a:effectLst>
          <a:outerShdw blurRad="190500" algn="tl" rotWithShape="0">
            <a:srgbClr val="1F4E78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56029</xdr:colOff>
      <xdr:row>1</xdr:row>
      <xdr:rowOff>44825</xdr:rowOff>
    </xdr:from>
    <xdr:to>
      <xdr:col>14</xdr:col>
      <xdr:colOff>103665</xdr:colOff>
      <xdr:row>1</xdr:row>
      <xdr:rowOff>555918</xdr:rowOff>
    </xdr:to>
    <xdr:sp macro="" textlink="">
      <xdr:nvSpPr>
        <xdr:cNvPr id="92" name="headerinfobox">
          <a:extLst>
            <a:ext uri="{FF2B5EF4-FFF2-40B4-BE49-F238E27FC236}">
              <a16:creationId xmlns:a16="http://schemas.microsoft.com/office/drawing/2014/main" id="{F6A846F7-36F6-4F2E-9A71-867866C2D16C}"/>
            </a:ext>
          </a:extLst>
        </xdr:cNvPr>
        <xdr:cNvSpPr txBox="1"/>
      </xdr:nvSpPr>
      <xdr:spPr>
        <a:xfrm>
          <a:off x="9278470" y="123266"/>
          <a:ext cx="1616459" cy="5110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6000" tIns="36000" rIns="36000" bIns="36000" rtlCol="0" anchor="t">
          <a:spAutoFit/>
        </a:bodyPr>
        <a:lstStyle/>
        <a:p>
          <a:pPr algn="r"/>
          <a:r>
            <a:rPr lang="tr-TR" sz="1050">
              <a:solidFill>
                <a:schemeClr val="bg1">
                  <a:lumMod val="95000"/>
                </a:schemeClr>
              </a:solidFill>
            </a:rPr>
            <a:t>For more templates, </a:t>
          </a:r>
          <a:r>
            <a:rPr lang="tr-TR" sz="1050" b="1">
              <a:solidFill>
                <a:schemeClr val="bg1">
                  <a:lumMod val="95000"/>
                </a:schemeClr>
              </a:solidFill>
            </a:rPr>
            <a:t>click →</a:t>
          </a:r>
        </a:p>
        <a:p>
          <a:pPr algn="r"/>
          <a:endParaRPr lang="tr-TR" sz="600">
            <a:solidFill>
              <a:schemeClr val="bg1">
                <a:lumMod val="95000"/>
              </a:schemeClr>
            </a:solidFill>
          </a:endParaRPr>
        </a:p>
        <a:p>
          <a:pPr algn="r"/>
          <a:r>
            <a:rPr lang="tr-TR" sz="1050" i="1">
              <a:solidFill>
                <a:schemeClr val="bg1">
                  <a:lumMod val="95000"/>
                </a:schemeClr>
              </a:solidFill>
            </a:rPr>
            <a:t/>
          </a:r>
        </a:p>
      </xdr:txBody>
    </xdr:sp>
    <xdr:clientData fPrintsWithSheet="0"/>
  </xdr:twoCellAnchor>
  <xdr:twoCellAnchor editAs="oneCell">
    <xdr:from>
      <xdr:col>13</xdr:col>
      <xdr:colOff>571496</xdr:colOff>
      <xdr:row>28</xdr:row>
      <xdr:rowOff>0</xdr:rowOff>
    </xdr:from>
    <xdr:to>
      <xdr:col>15</xdr:col>
      <xdr:colOff>839549</xdr:colOff>
      <xdr:row>28</xdr:row>
      <xdr:rowOff>281281</xdr:rowOff>
    </xdr:to>
    <xdr:sp macro="" textlink="">
      <xdr:nvSpPr>
        <xdr:cNvPr id="96" name="devbysom">
          <a:hlinkClick xmlns:r="http://schemas.openxmlformats.org/officeDocument/2006/relationships" r:id="rId19" tooltip=""/>
          <a:extLst>
            <a:ext uri="{FF2B5EF4-FFF2-40B4-BE49-F238E27FC236}">
              <a16:creationId xmlns:a16="http://schemas.microsoft.com/office/drawing/2014/main" id="{73DE854E-B1CD-4BD6-A899-498C38D4F4E6}"/>
            </a:ext>
          </a:extLst>
        </xdr:cNvPr>
        <xdr:cNvSpPr/>
      </xdr:nvSpPr>
      <xdr:spPr>
        <a:xfrm>
          <a:off x="10276413" y="5799667"/>
          <a:ext cx="1834386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  <xdr:oneCellAnchor>
    <xdr:from>
      <xdr:col>12</xdr:col>
      <xdr:colOff>0</xdr:colOff>
      <xdr:row>1</xdr:row>
      <xdr:rowOff>45000</xdr:rowOff>
    </xdr:from>
    <xdr:ext cx="1390650" cy="400050"/>
    <xdr:pic>
      <xdr:nvPicPr>
        <xdr:cNvPr id="1096" name="mpkLogo">
          <a:hlinkClick xmlns:a="http://schemas.openxmlformats.org/drawingml/2006/main" xmlns:r="http://schemas.openxmlformats.org/officeDocument/2006/relationships" r:id="rId2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90650" cy="40005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443132</xdr:colOff>
      <xdr:row>0</xdr:row>
      <xdr:rowOff>156633</xdr:rowOff>
    </xdr:from>
    <xdr:to>
      <xdr:col>13</xdr:col>
      <xdr:colOff>381554</xdr:colOff>
      <xdr:row>1</xdr:row>
      <xdr:rowOff>478134</xdr:rowOff>
    </xdr:to>
    <xdr:grpSp>
      <xdr:nvGrpSpPr>
        <xdr:cNvPr id="3" name="Group 2">
          <a:hlinkClick xmlns:r="http://schemas.openxmlformats.org/officeDocument/2006/relationships" r:id="rId1" tooltip="Back to Menu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603132" y="99483"/>
          <a:ext cx="1123755" cy="473901"/>
          <a:chOff x="7332135" y="194734"/>
          <a:chExt cx="1157623" cy="488718"/>
        </a:xfrm>
      </xdr:grpSpPr>
      <xdr:sp macro="" textlink="">
        <xdr:nvSpPr>
          <xdr:cNvPr id="4" name="Rounded Rectangl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5" name="Picture 4" descr="http://swiss-delicious.com/images/1024/icons/back.png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88041" y="217525"/>
            <a:ext cx="496171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 txBox="1"/>
        </xdr:nvSpPr>
        <xdr:spPr>
          <a:xfrm>
            <a:off x="7812073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r-TR" sz="1000" b="1" i="1"/>
              <a:t>Back</a:t>
            </a:r>
            <a:r>
              <a:rPr lang="tr-TR" sz="1000" b="1" i="1" baseline="0"/>
              <a:t> to </a:t>
            </a:r>
          </a:p>
          <a:p>
            <a:pPr algn="ctr"/>
            <a:r>
              <a:rPr lang="tr-TR" sz="1000" b="1" i="1" baseline="0"/>
              <a:t>Menu</a:t>
            </a:r>
            <a:endParaRPr lang="tr-TR" sz="1000" b="1" i="1"/>
          </a:p>
        </xdr:txBody>
      </xdr:sp>
    </xdr:grpSp>
    <xdr:clientData/>
  </xdr:twoCellAnchor>
  <xdr:twoCellAnchor editAs="oneCell">
    <xdr:from>
      <xdr:col>9</xdr:col>
      <xdr:colOff>645462</xdr:colOff>
      <xdr:row>1</xdr:row>
      <xdr:rowOff>53790</xdr:rowOff>
    </xdr:from>
    <xdr:to>
      <xdr:col>10</xdr:col>
      <xdr:colOff>932332</xdr:colOff>
      <xdr:row>1</xdr:row>
      <xdr:rowOff>478378</xdr:rowOff>
    </xdr:to>
    <xdr:pic>
      <xdr:nvPicPr>
        <xdr:cNvPr id="7" name="Picture 6">
          <a:hlinkClick xmlns:r="http://schemas.openxmlformats.org/officeDocument/2006/relationships" r:id="rId3" tooltip="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9135038" y="233084"/>
          <a:ext cx="1290918" cy="424588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89649</xdr:colOff>
      <xdr:row>1</xdr:row>
      <xdr:rowOff>53787</xdr:rowOff>
    </xdr:from>
    <xdr:to>
      <xdr:col>2</xdr:col>
      <xdr:colOff>172630</xdr:colOff>
      <xdr:row>1</xdr:row>
      <xdr:rowOff>503787</xdr:rowOff>
    </xdr:to>
    <xdr:pic>
      <xdr:nvPicPr>
        <xdr:cNvPr id="2" name="Picture 1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489" y="129987"/>
          <a:ext cx="509701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687063</xdr:colOff>
      <xdr:row>1</xdr:row>
      <xdr:rowOff>61949</xdr:rowOff>
    </xdr:from>
    <xdr:to>
      <xdr:col>15</xdr:col>
      <xdr:colOff>552980</xdr:colOff>
      <xdr:row>1</xdr:row>
      <xdr:rowOff>498490</xdr:rowOff>
    </xdr:to>
    <xdr:pic>
      <xdr:nvPicPr>
        <xdr:cNvPr id="3" name="Picture 2">
          <a:hlinkClick xmlns:r="http://schemas.openxmlformats.org/officeDocument/2006/relationships" r:id="rId2" tooltip="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286483" y="138149"/>
          <a:ext cx="1328061" cy="436541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619124</xdr:colOff>
      <xdr:row>26</xdr:row>
      <xdr:rowOff>3923</xdr:rowOff>
    </xdr:from>
    <xdr:to>
      <xdr:col>2</xdr:col>
      <xdr:colOff>815788</xdr:colOff>
      <xdr:row>27</xdr:row>
      <xdr:rowOff>26894</xdr:rowOff>
    </xdr:to>
    <xdr:sp macro="" textlink="">
      <xdr:nvSpPr>
        <xdr:cNvPr id="4" name="Rectangle 3">
          <a:hlinkClick xmlns:r="http://schemas.openxmlformats.org/officeDocument/2006/relationships" r:id="rId4" tooltip="Terms of Use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4" y="5714441"/>
          <a:ext cx="1254499" cy="30984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>
    <xdr:from>
      <xdr:col>5</xdr:col>
      <xdr:colOff>735106</xdr:colOff>
      <xdr:row>1</xdr:row>
      <xdr:rowOff>71718</xdr:rowOff>
    </xdr:from>
    <xdr:to>
      <xdr:col>7</xdr:col>
      <xdr:colOff>481985</xdr:colOff>
      <xdr:row>1</xdr:row>
      <xdr:rowOff>494676</xdr:rowOff>
    </xdr:to>
    <xdr:grpSp>
      <xdr:nvGrpSpPr>
        <xdr:cNvPr id="5" name="Group 4">
          <a:hlinkClick xmlns:r="http://schemas.openxmlformats.org/officeDocument/2006/relationships" r:id="rId5" tooltip="Back to Menu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4841439" y="166968"/>
          <a:ext cx="1207379" cy="422958"/>
          <a:chOff x="7332135" y="194734"/>
          <a:chExt cx="1157623" cy="488718"/>
        </a:xfrm>
      </xdr:grpSpPr>
      <xdr:sp macro="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7" name="Picture 6" descr="http://swiss-delicious.com/images/1024/icons/back.png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52444" y="217525"/>
            <a:ext cx="463690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1000" b="1" i="1"/>
              <a:t>Go to Dashboard</a:t>
            </a:r>
          </a:p>
        </xdr:txBody>
      </xdr:sp>
    </xdr:grpSp>
    <xdr:clientData/>
  </xdr:twoCellAnchor>
  <xdr:twoCellAnchor editAs="oneCell">
    <xdr:from>
      <xdr:col>13</xdr:col>
      <xdr:colOff>211663</xdr:colOff>
      <xdr:row>26</xdr:row>
      <xdr:rowOff>0</xdr:rowOff>
    </xdr:from>
    <xdr:to>
      <xdr:col>15</xdr:col>
      <xdr:colOff>624708</xdr:colOff>
      <xdr:row>26</xdr:row>
      <xdr:rowOff>281281</xdr:rowOff>
    </xdr:to>
    <xdr:sp macro="" textlink="">
      <xdr:nvSpPr>
        <xdr:cNvPr id="9" name="devbysom">
          <a:hlinkClick xmlns:r="http://schemas.openxmlformats.org/officeDocument/2006/relationships" r:id="rId7" tooltip=""/>
          <a:extLst>
            <a:ext uri="{FF2B5EF4-FFF2-40B4-BE49-F238E27FC236}">
              <a16:creationId xmlns:a16="http://schemas.microsoft.com/office/drawing/2014/main" id="{1DF51373-0E24-4745-B7E1-C8FB78FE604E}"/>
            </a:ext>
          </a:extLst>
        </xdr:cNvPr>
        <xdr:cNvSpPr/>
      </xdr:nvSpPr>
      <xdr:spPr>
        <a:xfrm>
          <a:off x="10159996" y="5662083"/>
          <a:ext cx="1831212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3923</xdr:rowOff>
    </xdr:from>
    <xdr:to>
      <xdr:col>3</xdr:col>
      <xdr:colOff>123825</xdr:colOff>
      <xdr:row>31</xdr:row>
      <xdr:rowOff>0</xdr:rowOff>
    </xdr:to>
    <xdr:sp macro="" textlink="">
      <xdr:nvSpPr>
        <xdr:cNvPr id="4" name="Rectangle 3">
          <a:hlinkClick xmlns:r="http://schemas.openxmlformats.org/officeDocument/2006/relationships" r:id="rId1" tooltip="Terms of Use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9125" y="5444603"/>
          <a:ext cx="1729740" cy="2856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 editAs="oneCell">
    <xdr:from>
      <xdr:col>1</xdr:col>
      <xdr:colOff>89649</xdr:colOff>
      <xdr:row>1</xdr:row>
      <xdr:rowOff>53787</xdr:rowOff>
    </xdr:from>
    <xdr:to>
      <xdr:col>2</xdr:col>
      <xdr:colOff>172630</xdr:colOff>
      <xdr:row>1</xdr:row>
      <xdr:rowOff>503787</xdr:rowOff>
    </xdr:to>
    <xdr:pic>
      <xdr:nvPicPr>
        <xdr:cNvPr id="7" name="Picture 6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489" y="129987"/>
          <a:ext cx="513287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143436</xdr:colOff>
      <xdr:row>25</xdr:row>
      <xdr:rowOff>80683</xdr:rowOff>
    </xdr:from>
    <xdr:to>
      <xdr:col>17</xdr:col>
      <xdr:colOff>636495</xdr:colOff>
      <xdr:row>28</xdr:row>
      <xdr:rowOff>89645</xdr:rowOff>
    </xdr:to>
    <xdr:sp macro="[0]!NextQuestion" textlink="">
      <xdr:nvSpPr>
        <xdr:cNvPr id="49" name="NextQuestion" hidden="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11438965" y="4616824"/>
          <a:ext cx="1201271" cy="546845"/>
        </a:xfrm>
        <a:prstGeom prst="rightArrow">
          <a:avLst>
            <a:gd name="adj1" fmla="val 62001"/>
            <a:gd name="adj2" fmla="val 43442"/>
          </a:avLst>
        </a:prstGeom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/>
            <a:t>Next Question</a:t>
          </a:r>
        </a:p>
      </xdr:txBody>
    </xdr:sp>
    <xdr:clientData/>
  </xdr:twoCellAnchor>
  <xdr:twoCellAnchor>
    <xdr:from>
      <xdr:col>16</xdr:col>
      <xdr:colOff>268938</xdr:colOff>
      <xdr:row>4</xdr:row>
      <xdr:rowOff>116541</xdr:rowOff>
    </xdr:from>
    <xdr:to>
      <xdr:col>17</xdr:col>
      <xdr:colOff>437158</xdr:colOff>
      <xdr:row>7</xdr:row>
      <xdr:rowOff>1617</xdr:rowOff>
    </xdr:to>
    <xdr:grpSp>
      <xdr:nvGrpSpPr>
        <xdr:cNvPr id="51" name="Group 50">
          <a:hlinkClick xmlns:r="http://schemas.openxmlformats.org/officeDocument/2006/relationships" r:id="rId3" tooltip="Back to Menu"/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GrpSpPr/>
      </xdr:nvGrpSpPr>
      <xdr:grpSpPr>
        <a:xfrm>
          <a:off x="11011021" y="878541"/>
          <a:ext cx="856137" cy="456576"/>
          <a:chOff x="7332135" y="194734"/>
          <a:chExt cx="1157623" cy="488718"/>
        </a:xfrm>
      </xdr:grpSpPr>
      <xdr:sp macro="" textlink="">
        <xdr:nvSpPr>
          <xdr:cNvPr id="52" name="Rounded Rectangle 51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53" name="Picture 52" descr="http://swiss-delicious.com/images/1024/icons/back.png">
            <a:extLst>
              <a:ext uri="{FF2B5EF4-FFF2-40B4-BE49-F238E27FC236}">
                <a16:creationId xmlns:a16="http://schemas.microsoft.com/office/drawing/2014/main" id="{00000000-0008-0000-0400-00003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4" name="TextBox 53"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/>
  </xdr:twoCellAnchor>
  <xdr:twoCellAnchor>
    <xdr:from>
      <xdr:col>16</xdr:col>
      <xdr:colOff>196821</xdr:colOff>
      <xdr:row>20</xdr:row>
      <xdr:rowOff>166705</xdr:rowOff>
    </xdr:from>
    <xdr:to>
      <xdr:col>17</xdr:col>
      <xdr:colOff>530191</xdr:colOff>
      <xdr:row>24</xdr:row>
      <xdr:rowOff>23514</xdr:rowOff>
    </xdr:to>
    <xdr:sp macro="[0]!SubmitAnswer" textlink="">
      <xdr:nvSpPr>
        <xdr:cNvPr id="55" name="Rounded Rectangle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>
        <a:xfrm>
          <a:off x="11481270" y="3805469"/>
          <a:ext cx="1044000" cy="57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tIns="36000" bIns="36000" rtlCol="0" anchor="ctr"/>
        <a:lstStyle/>
        <a:p>
          <a:pPr algn="ctr"/>
          <a:r>
            <a:rPr lang="tr-TR" sz="1200" b="1"/>
            <a:t>Submit Answer</a:t>
          </a:r>
        </a:p>
      </xdr:txBody>
    </xdr:sp>
    <xdr:clientData/>
  </xdr:twoCellAnchor>
  <xdr:twoCellAnchor>
    <xdr:from>
      <xdr:col>5</xdr:col>
      <xdr:colOff>129556</xdr:colOff>
      <xdr:row>9</xdr:row>
      <xdr:rowOff>134586</xdr:rowOff>
    </xdr:from>
    <xdr:to>
      <xdr:col>14</xdr:col>
      <xdr:colOff>349623</xdr:colOff>
      <xdr:row>26</xdr:row>
      <xdr:rowOff>125505</xdr:rowOff>
    </xdr:to>
    <xdr:grpSp>
      <xdr:nvGrpSpPr>
        <xdr:cNvPr id="6" name="insgroup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3177556" y="1849086"/>
          <a:ext cx="6538317" cy="3134169"/>
          <a:chOff x="3543690" y="1801905"/>
          <a:chExt cx="6685039" cy="3039035"/>
        </a:xfrm>
      </xdr:grpSpPr>
      <xdr:sp macro="" textlink="">
        <xdr:nvSpPr>
          <xdr:cNvPr id="41" name="TextBox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SpPr txBox="1"/>
        </xdr:nvSpPr>
        <xdr:spPr>
          <a:xfrm>
            <a:off x="3790506" y="1837764"/>
            <a:ext cx="1453847" cy="8068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cells: Sum numbers by using "</a:t>
            </a:r>
            <a:r>
              <a:rPr lang="tr-TR" sz="1600" b="1" baseline="0">
                <a:solidFill>
                  <a:srgbClr val="2E86AB"/>
                </a:solidFill>
              </a:rPr>
              <a:t>+</a:t>
            </a:r>
            <a:r>
              <a:rPr lang="tr-TR" sz="1000" b="0" baseline="0">
                <a:solidFill>
                  <a:srgbClr val="2E86AB"/>
                </a:solidFill>
              </a:rPr>
              <a:t>" sign</a:t>
            </a:r>
          </a:p>
        </xdr:txBody>
      </xdr:sp>
      <xdr:sp macro="" textlink="">
        <xdr:nvSpPr>
          <xdr:cNvPr id="42" name="TextBox 41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SpPr txBox="1"/>
        </xdr:nvSpPr>
        <xdr:spPr>
          <a:xfrm rot="13500000">
            <a:off x="3552806" y="1866874"/>
            <a:ext cx="312517" cy="330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43" name="TextBox 42">
            <a:extLst>
              <a:ext uri="{FF2B5EF4-FFF2-40B4-BE49-F238E27FC236}">
                <a16:creationId xmlns:a16="http://schemas.microsoft.com/office/drawing/2014/main" id="{00000000-0008-0000-0400-00002B000000}"/>
              </a:ext>
            </a:extLst>
          </xdr:cNvPr>
          <xdr:cNvSpPr txBox="1"/>
        </xdr:nvSpPr>
        <xdr:spPr>
          <a:xfrm>
            <a:off x="3781540" y="3890681"/>
            <a:ext cx="1453847" cy="95025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cells: Subtract Numbers 4 from Numbers 3 by using "</a:t>
            </a:r>
            <a:r>
              <a:rPr lang="tr-TR" sz="1600" b="1" baseline="0">
                <a:solidFill>
                  <a:srgbClr val="2E86AB"/>
                </a:solidFill>
              </a:rPr>
              <a:t>-</a:t>
            </a:r>
            <a:r>
              <a:rPr lang="tr-TR" sz="1000" b="0" baseline="0">
                <a:solidFill>
                  <a:srgbClr val="2E86AB"/>
                </a:solidFill>
              </a:rPr>
              <a:t>" sign</a:t>
            </a:r>
          </a:p>
        </xdr:txBody>
      </xdr:sp>
      <xdr:sp macro="" textlink="">
        <xdr:nvSpPr>
          <xdr:cNvPr id="44" name="TextBox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 txBox="1"/>
        </xdr:nvSpPr>
        <xdr:spPr>
          <a:xfrm rot="13500000">
            <a:off x="3553437" y="3940478"/>
            <a:ext cx="301707" cy="3066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45" name="TextBox 44">
            <a:extLst>
              <a:ext uri="{FF2B5EF4-FFF2-40B4-BE49-F238E27FC236}">
                <a16:creationId xmlns:a16="http://schemas.microsoft.com/office/drawing/2014/main" id="{00000000-0008-0000-0400-00002D000000}"/>
              </a:ext>
            </a:extLst>
          </xdr:cNvPr>
          <xdr:cNvSpPr txBox="1"/>
        </xdr:nvSpPr>
        <xdr:spPr>
          <a:xfrm>
            <a:off x="8622480" y="1801905"/>
            <a:ext cx="1453847" cy="9502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cells: Multiply numbers by using "</a:t>
            </a:r>
            <a:r>
              <a:rPr lang="tr-TR" sz="1600" b="1" baseline="0">
                <a:solidFill>
                  <a:srgbClr val="2E86AB"/>
                </a:solidFill>
              </a:rPr>
              <a:t>*</a:t>
            </a:r>
            <a:r>
              <a:rPr lang="tr-TR" sz="1000" b="0" baseline="0">
                <a:solidFill>
                  <a:srgbClr val="2E86AB"/>
                </a:solidFill>
              </a:rPr>
              <a:t>" sign</a:t>
            </a:r>
          </a:p>
        </xdr:txBody>
      </xdr:sp>
      <xdr:sp macro="" textlink="">
        <xdr:nvSpPr>
          <xdr:cNvPr id="46" name="TextBox 45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SpPr txBox="1"/>
        </xdr:nvSpPr>
        <xdr:spPr>
          <a:xfrm rot="13500000">
            <a:off x="8345322" y="1832636"/>
            <a:ext cx="317155" cy="3202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47" name="TextBox 46">
            <a:extLst>
              <a:ext uri="{FF2B5EF4-FFF2-40B4-BE49-F238E27FC236}">
                <a16:creationId xmlns:a16="http://schemas.microsoft.com/office/drawing/2014/main" id="{00000000-0008-0000-0400-00002F000000}"/>
              </a:ext>
            </a:extLst>
          </xdr:cNvPr>
          <xdr:cNvSpPr txBox="1"/>
        </xdr:nvSpPr>
        <xdr:spPr>
          <a:xfrm>
            <a:off x="8622480" y="3352799"/>
            <a:ext cx="1606249" cy="8964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cells: Divide Numbers 7 by Numbers 8 by using "</a:t>
            </a:r>
            <a:r>
              <a:rPr lang="tr-TR" sz="1400" b="1" baseline="0">
                <a:solidFill>
                  <a:srgbClr val="2E86AB"/>
                </a:solidFill>
              </a:rPr>
              <a:t>/</a:t>
            </a:r>
            <a:r>
              <a:rPr lang="tr-TR" sz="1000" b="0" baseline="0">
                <a:solidFill>
                  <a:srgbClr val="2E86AB"/>
                </a:solidFill>
              </a:rPr>
              <a:t>" sign</a:t>
            </a:r>
          </a:p>
        </xdr:txBody>
      </xdr:sp>
      <xdr:sp macro="" textlink="">
        <xdr:nvSpPr>
          <xdr:cNvPr id="48" name="TextBox 47">
            <a:extLst>
              <a:ext uri="{FF2B5EF4-FFF2-40B4-BE49-F238E27FC236}">
                <a16:creationId xmlns:a16="http://schemas.microsoft.com/office/drawing/2014/main" id="{00000000-0008-0000-0400-000030000000}"/>
              </a:ext>
            </a:extLst>
          </xdr:cNvPr>
          <xdr:cNvSpPr txBox="1"/>
        </xdr:nvSpPr>
        <xdr:spPr>
          <a:xfrm rot="13500000">
            <a:off x="8356317" y="3556884"/>
            <a:ext cx="295157" cy="3180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</xdr:grpSp>
    <xdr:clientData/>
  </xdr:twoCellAnchor>
  <xdr:twoCellAnchor>
    <xdr:from>
      <xdr:col>5</xdr:col>
      <xdr:colOff>448236</xdr:colOff>
      <xdr:row>8</xdr:row>
      <xdr:rowOff>62755</xdr:rowOff>
    </xdr:from>
    <xdr:to>
      <xdr:col>5</xdr:col>
      <xdr:colOff>700236</xdr:colOff>
      <xdr:row>9</xdr:row>
      <xdr:rowOff>135460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863789" y="1550896"/>
          <a:ext cx="252000" cy="251999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1</a:t>
          </a:r>
        </a:p>
      </xdr:txBody>
    </xdr:sp>
    <xdr:clientData/>
  </xdr:twoCellAnchor>
  <xdr:twoCellAnchor>
    <xdr:from>
      <xdr:col>5</xdr:col>
      <xdr:colOff>466165</xdr:colOff>
      <xdr:row>19</xdr:row>
      <xdr:rowOff>170333</xdr:rowOff>
    </xdr:from>
    <xdr:to>
      <xdr:col>5</xdr:col>
      <xdr:colOff>718165</xdr:colOff>
      <xdr:row>21</xdr:row>
      <xdr:rowOff>63745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3881718" y="3630709"/>
          <a:ext cx="252000" cy="252001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2</a:t>
          </a:r>
        </a:p>
      </xdr:txBody>
    </xdr:sp>
    <xdr:clientData/>
  </xdr:twoCellAnchor>
  <xdr:twoCellAnchor>
    <xdr:from>
      <xdr:col>12</xdr:col>
      <xdr:colOff>259977</xdr:colOff>
      <xdr:row>7</xdr:row>
      <xdr:rowOff>161368</xdr:rowOff>
    </xdr:from>
    <xdr:to>
      <xdr:col>12</xdr:col>
      <xdr:colOff>511977</xdr:colOff>
      <xdr:row>9</xdr:row>
      <xdr:rowOff>54779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8722659" y="1470215"/>
          <a:ext cx="252000" cy="251999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3</a:t>
          </a:r>
        </a:p>
      </xdr:txBody>
    </xdr:sp>
    <xdr:clientData/>
  </xdr:twoCellAnchor>
  <xdr:twoCellAnchor>
    <xdr:from>
      <xdr:col>12</xdr:col>
      <xdr:colOff>242047</xdr:colOff>
      <xdr:row>16</xdr:row>
      <xdr:rowOff>116544</xdr:rowOff>
    </xdr:from>
    <xdr:to>
      <xdr:col>12</xdr:col>
      <xdr:colOff>494047</xdr:colOff>
      <xdr:row>18</xdr:row>
      <xdr:rowOff>9956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8704729" y="3039038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66675</xdr:rowOff>
        </xdr:from>
        <xdr:to>
          <xdr:col>17</xdr:col>
          <xdr:colOff>590550</xdr:colOff>
          <xdr:row>11</xdr:row>
          <xdr:rowOff>0</xdr:rowOff>
        </xdr:to>
        <xdr:sp macro="" textlink="">
          <xdr:nvSpPr>
            <xdr:cNvPr id="3073" name="Group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9</xdr:row>
          <xdr:rowOff>57150</xdr:rowOff>
        </xdr:from>
        <xdr:to>
          <xdr:col>16</xdr:col>
          <xdr:colOff>628650</xdr:colOff>
          <xdr:row>10</xdr:row>
          <xdr:rowOff>95250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695325</xdr:colOff>
          <xdr:row>9</xdr:row>
          <xdr:rowOff>57150</xdr:rowOff>
        </xdr:from>
        <xdr:to>
          <xdr:col>17</xdr:col>
          <xdr:colOff>419100</xdr:colOff>
          <xdr:row>10</xdr:row>
          <xdr:rowOff>95250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xdr:twoCellAnchor editAs="oneCell">
    <xdr:from>
      <xdr:col>15</xdr:col>
      <xdr:colOff>687063</xdr:colOff>
      <xdr:row>1</xdr:row>
      <xdr:rowOff>61949</xdr:rowOff>
    </xdr:from>
    <xdr:to>
      <xdr:col>17</xdr:col>
      <xdr:colOff>597804</xdr:colOff>
      <xdr:row>1</xdr:row>
      <xdr:rowOff>498490</xdr:rowOff>
    </xdr:to>
    <xdr:pic>
      <xdr:nvPicPr>
        <xdr:cNvPr id="27" name="Picture 26">
          <a:hlinkClick xmlns:r="http://schemas.openxmlformats.org/officeDocument/2006/relationships" r:id="rId5" tooltip=""/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286483" y="138149"/>
          <a:ext cx="1328061" cy="436541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15</xdr:col>
      <xdr:colOff>211663</xdr:colOff>
      <xdr:row>30</xdr:row>
      <xdr:rowOff>0</xdr:rowOff>
    </xdr:from>
    <xdr:to>
      <xdr:col>17</xdr:col>
      <xdr:colOff>672333</xdr:colOff>
      <xdr:row>30</xdr:row>
      <xdr:rowOff>281281</xdr:rowOff>
    </xdr:to>
    <xdr:sp macro="" textlink="">
      <xdr:nvSpPr>
        <xdr:cNvPr id="28" name="devbysom">
          <a:hlinkClick xmlns:r="http://schemas.openxmlformats.org/officeDocument/2006/relationships" r:id="rId7" tooltip=""/>
          <a:extLst>
            <a:ext uri="{FF2B5EF4-FFF2-40B4-BE49-F238E27FC236}">
              <a16:creationId xmlns:a16="http://schemas.microsoft.com/office/drawing/2014/main" id="{6B2E9CAB-5254-4D9F-8808-997C402D6B3A}"/>
            </a:ext>
          </a:extLst>
        </xdr:cNvPr>
        <xdr:cNvSpPr/>
      </xdr:nvSpPr>
      <xdr:spPr>
        <a:xfrm>
          <a:off x="10184338" y="5629275"/>
          <a:ext cx="1832270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3923</xdr:rowOff>
    </xdr:from>
    <xdr:to>
      <xdr:col>3</xdr:col>
      <xdr:colOff>123825</xdr:colOff>
      <xdr:row>31</xdr:row>
      <xdr:rowOff>0</xdr:rowOff>
    </xdr:to>
    <xdr:sp macro="" textlink="">
      <xdr:nvSpPr>
        <xdr:cNvPr id="2" name="Rectangle 1">
          <a:hlinkClick xmlns:r="http://schemas.openxmlformats.org/officeDocument/2006/relationships" r:id="rId1" tooltip="Terms of Use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19125" y="5429363"/>
          <a:ext cx="1318260" cy="2856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 editAs="oneCell">
    <xdr:from>
      <xdr:col>1</xdr:col>
      <xdr:colOff>89649</xdr:colOff>
      <xdr:row>1</xdr:row>
      <xdr:rowOff>53787</xdr:rowOff>
    </xdr:from>
    <xdr:to>
      <xdr:col>2</xdr:col>
      <xdr:colOff>172631</xdr:colOff>
      <xdr:row>1</xdr:row>
      <xdr:rowOff>503787</xdr:rowOff>
    </xdr:to>
    <xdr:pic>
      <xdr:nvPicPr>
        <xdr:cNvPr id="4" name="Picture 3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489" y="129987"/>
          <a:ext cx="509701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259976</xdr:colOff>
      <xdr:row>4</xdr:row>
      <xdr:rowOff>116541</xdr:rowOff>
    </xdr:from>
    <xdr:to>
      <xdr:col>17</xdr:col>
      <xdr:colOff>428196</xdr:colOff>
      <xdr:row>7</xdr:row>
      <xdr:rowOff>1617</xdr:rowOff>
    </xdr:to>
    <xdr:grpSp>
      <xdr:nvGrpSpPr>
        <xdr:cNvPr id="14" name="Group 13">
          <a:hlinkClick xmlns:r="http://schemas.openxmlformats.org/officeDocument/2006/relationships" r:id="rId3" tooltip="Back to Menu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pSpPr/>
      </xdr:nvGrpSpPr>
      <xdr:grpSpPr>
        <a:xfrm>
          <a:off x="11012643" y="878541"/>
          <a:ext cx="856136" cy="456576"/>
          <a:chOff x="7332135" y="194734"/>
          <a:chExt cx="1157623" cy="488718"/>
        </a:xfrm>
      </xdr:grpSpPr>
      <xdr:sp macro="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16" name="Picture 15" descr="http://swiss-delicious.com/images/1024/icons/back.png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/>
  </xdr:twoCellAnchor>
  <xdr:twoCellAnchor>
    <xdr:from>
      <xdr:col>4</xdr:col>
      <xdr:colOff>591671</xdr:colOff>
      <xdr:row>12</xdr:row>
      <xdr:rowOff>80683</xdr:rowOff>
    </xdr:from>
    <xdr:to>
      <xdr:col>5</xdr:col>
      <xdr:colOff>47423</xdr:colOff>
      <xdr:row>13</xdr:row>
      <xdr:rowOff>152885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/>
      </xdr:nvSpPr>
      <xdr:spPr>
        <a:xfrm>
          <a:off x="3203019" y="2281065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1</a:t>
          </a:r>
        </a:p>
      </xdr:txBody>
    </xdr:sp>
    <xdr:clientData/>
  </xdr:twoCellAnchor>
  <xdr:twoCellAnchor>
    <xdr:from>
      <xdr:col>5</xdr:col>
      <xdr:colOff>385482</xdr:colOff>
      <xdr:row>22</xdr:row>
      <xdr:rowOff>53788</xdr:rowOff>
    </xdr:from>
    <xdr:to>
      <xdr:col>5</xdr:col>
      <xdr:colOff>637482</xdr:colOff>
      <xdr:row>23</xdr:row>
      <xdr:rowOff>126494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/>
      </xdr:nvSpPr>
      <xdr:spPr>
        <a:xfrm>
          <a:off x="3801035" y="4052047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2</a:t>
          </a:r>
        </a:p>
      </xdr:txBody>
    </xdr:sp>
    <xdr:clientData/>
  </xdr:twoCellAnchor>
  <xdr:twoCellAnchor>
    <xdr:from>
      <xdr:col>4</xdr:col>
      <xdr:colOff>145561</xdr:colOff>
      <xdr:row>9</xdr:row>
      <xdr:rowOff>80679</xdr:rowOff>
    </xdr:from>
    <xdr:to>
      <xdr:col>16</xdr:col>
      <xdr:colOff>35856</xdr:colOff>
      <xdr:row>24</xdr:row>
      <xdr:rowOff>121168</xdr:rowOff>
    </xdr:to>
    <xdr:grpSp>
      <xdr:nvGrpSpPr>
        <xdr:cNvPr id="6" name="insgroup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2410394" y="1795179"/>
          <a:ext cx="8378129" cy="2813322"/>
          <a:chOff x="2763282" y="1748114"/>
          <a:chExt cx="8568106" cy="2729643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 txBox="1"/>
        </xdr:nvSpPr>
        <xdr:spPr>
          <a:xfrm>
            <a:off x="3118154" y="2614619"/>
            <a:ext cx="2063446" cy="8009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cell:</a:t>
            </a: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Sum all numbers in the "Numbers 1" table by using SUM() formula</a:t>
            </a: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 txBox="1"/>
        </xdr:nvSpPr>
        <xdr:spPr>
          <a:xfrm rot="11639650">
            <a:off x="2763282" y="2785786"/>
            <a:ext cx="315457" cy="33331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19" name="TextBox 18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SpPr txBox="1"/>
        </xdr:nvSpPr>
        <xdr:spPr>
          <a:xfrm>
            <a:off x="3056964" y="3941398"/>
            <a:ext cx="3379693" cy="4782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tr-TR" sz="1000" b="0" baseline="0">
                <a:solidFill>
                  <a:srgbClr val="2E86AB"/>
                </a:solidFill>
              </a:rPr>
              <a:t>Write formula to yellow cell:</a:t>
            </a:r>
          </a:p>
          <a:p>
            <a:pPr algn="r"/>
            <a:r>
              <a:rPr lang="tr-TR" sz="1000" b="0" baseline="0">
                <a:solidFill>
                  <a:srgbClr val="2E86AB"/>
                </a:solidFill>
              </a:rPr>
              <a:t>Sum each row by using SUM() formula</a:t>
            </a:r>
          </a:p>
        </xdr:txBody>
      </xdr:sp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SpPr txBox="1"/>
        </xdr:nvSpPr>
        <xdr:spPr>
          <a:xfrm rot="4500000">
            <a:off x="6319148" y="4129703"/>
            <a:ext cx="342962" cy="35314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23" name="TextBox 22">
            <a:extLst>
              <a:ext uri="{FF2B5EF4-FFF2-40B4-BE49-F238E27FC236}">
                <a16:creationId xmlns:a16="http://schemas.microsoft.com/office/drawing/2014/main" id="{00000000-0008-0000-0500-000017000000}"/>
              </a:ext>
            </a:extLst>
          </xdr:cNvPr>
          <xdr:cNvSpPr txBox="1"/>
        </xdr:nvSpPr>
        <xdr:spPr>
          <a:xfrm>
            <a:off x="9556375" y="2121563"/>
            <a:ext cx="1775013" cy="11146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cells:</a:t>
            </a: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Sum each row and grand total by using SUM() formula</a:t>
            </a:r>
          </a:p>
        </xdr:txBody>
      </xdr:sp>
      <xdr:sp macro="" textlink="">
        <xdr:nvSpPr>
          <xdr:cNvPr id="24" name="TextBox 23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SpPr txBox="1"/>
        </xdr:nvSpPr>
        <xdr:spPr>
          <a:xfrm rot="10800000">
            <a:off x="9315508" y="2759949"/>
            <a:ext cx="466165" cy="468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25" name="TextBox 24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 txBox="1"/>
        </xdr:nvSpPr>
        <xdr:spPr>
          <a:xfrm rot="16200000">
            <a:off x="9216898" y="1746935"/>
            <a:ext cx="466166" cy="468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</xdr:grpSp>
    <xdr:clientData/>
  </xdr:twoCellAnchor>
  <xdr:twoCellAnchor>
    <xdr:from>
      <xdr:col>15</xdr:col>
      <xdr:colOff>224116</xdr:colOff>
      <xdr:row>9</xdr:row>
      <xdr:rowOff>143437</xdr:rowOff>
    </xdr:from>
    <xdr:to>
      <xdr:col>15</xdr:col>
      <xdr:colOff>476116</xdr:colOff>
      <xdr:row>11</xdr:row>
      <xdr:rowOff>36849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10811434" y="1810872"/>
          <a:ext cx="252000" cy="252001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3</a:t>
          </a:r>
        </a:p>
      </xdr:txBody>
    </xdr:sp>
    <xdr:clientData/>
  </xdr:twoCellAnchor>
  <xdr:twoCellAnchor>
    <xdr:from>
      <xdr:col>16</xdr:col>
      <xdr:colOff>152402</xdr:colOff>
      <xdr:row>25</xdr:row>
      <xdr:rowOff>98612</xdr:rowOff>
    </xdr:from>
    <xdr:to>
      <xdr:col>17</xdr:col>
      <xdr:colOff>645461</xdr:colOff>
      <xdr:row>28</xdr:row>
      <xdr:rowOff>107574</xdr:rowOff>
    </xdr:to>
    <xdr:sp macro="[0]!NextQuestion" textlink="">
      <xdr:nvSpPr>
        <xdr:cNvPr id="27" name="NextQuestion" hidden="1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11447931" y="4634753"/>
          <a:ext cx="1201271" cy="546845"/>
        </a:xfrm>
        <a:prstGeom prst="rightArrow">
          <a:avLst>
            <a:gd name="adj1" fmla="val 62001"/>
            <a:gd name="adj2" fmla="val 43442"/>
          </a:avLst>
        </a:prstGeom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/>
            <a:t>Next Question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66675</xdr:rowOff>
        </xdr:from>
        <xdr:to>
          <xdr:col>17</xdr:col>
          <xdr:colOff>590551</xdr:colOff>
          <xdr:row>11</xdr:row>
          <xdr:rowOff>0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9</xdr:row>
          <xdr:rowOff>57150</xdr:rowOff>
        </xdr:from>
        <xdr:to>
          <xdr:col>16</xdr:col>
          <xdr:colOff>628650</xdr:colOff>
          <xdr:row>10</xdr:row>
          <xdr:rowOff>95250</xdr:rowOff>
        </xdr:to>
        <xdr:sp macro="" textlink="">
          <xdr:nvSpPr>
            <xdr:cNvPr id="4098" name="Option 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695325</xdr:colOff>
          <xdr:row>9</xdr:row>
          <xdr:rowOff>57150</xdr:rowOff>
        </xdr:from>
        <xdr:to>
          <xdr:col>17</xdr:col>
          <xdr:colOff>419101</xdr:colOff>
          <xdr:row>10</xdr:row>
          <xdr:rowOff>95250</xdr:rowOff>
        </xdr:to>
        <xdr:sp macro="" textlink="">
          <xdr:nvSpPr>
            <xdr:cNvPr id="4099" name="Option 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5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xdr:twoCellAnchor>
    <xdr:from>
      <xdr:col>16</xdr:col>
      <xdr:colOff>196821</xdr:colOff>
      <xdr:row>20</xdr:row>
      <xdr:rowOff>166705</xdr:rowOff>
    </xdr:from>
    <xdr:to>
      <xdr:col>17</xdr:col>
      <xdr:colOff>530191</xdr:colOff>
      <xdr:row>24</xdr:row>
      <xdr:rowOff>23514</xdr:rowOff>
    </xdr:to>
    <xdr:sp macro="[0]!SubmitAnswer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11504901" y="3854785"/>
          <a:ext cx="1042030" cy="588329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tIns="36000" bIns="36000" rtlCol="0" anchor="ctr"/>
        <a:lstStyle/>
        <a:p>
          <a:pPr algn="ctr"/>
          <a:r>
            <a:rPr lang="tr-TR" sz="1200" b="1"/>
            <a:t>Submit Answer</a:t>
          </a:r>
        </a:p>
      </xdr:txBody>
    </xdr:sp>
    <xdr:clientData/>
  </xdr:twoCellAnchor>
  <xdr:twoCellAnchor editAs="oneCell">
    <xdr:from>
      <xdr:col>15</xdr:col>
      <xdr:colOff>687063</xdr:colOff>
      <xdr:row>1</xdr:row>
      <xdr:rowOff>61949</xdr:rowOff>
    </xdr:from>
    <xdr:to>
      <xdr:col>17</xdr:col>
      <xdr:colOff>597805</xdr:colOff>
      <xdr:row>1</xdr:row>
      <xdr:rowOff>498490</xdr:rowOff>
    </xdr:to>
    <xdr:pic>
      <xdr:nvPicPr>
        <xdr:cNvPr id="29" name="Picture 28">
          <a:hlinkClick xmlns:r="http://schemas.openxmlformats.org/officeDocument/2006/relationships" r:id="rId5" tooltip=""/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286483" y="138149"/>
          <a:ext cx="1328061" cy="436541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9</xdr:col>
      <xdr:colOff>128429</xdr:colOff>
      <xdr:row>1</xdr:row>
      <xdr:rowOff>76039</xdr:rowOff>
    </xdr:from>
    <xdr:ext cx="1027415" cy="432000"/>
    <xdr:sp macro="" textlink="">
      <xdr:nvSpPr>
        <xdr:cNvPr id="30" name="Rounded Rectangle 29">
          <a:hlinkClick xmlns:r="http://schemas.openxmlformats.org/officeDocument/2006/relationships" r:id="rId7" tooltip="Learn at web"/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6742589" y="152239"/>
          <a:ext cx="1027415" cy="432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57785" dist="33020" dir="3180000" algn="ctr">
            <a:srgbClr val="1F4E78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>
          <a:noAutofit/>
        </a:bodyPr>
        <a:lstStyle/>
        <a:p>
          <a:pPr algn="ctr"/>
          <a:r>
            <a:rPr lang="tr-TR" sz="1050" b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Learn SUM Function</a:t>
          </a:r>
        </a:p>
      </xdr:txBody>
    </xdr:sp>
    <xdr:clientData/>
  </xdr:oneCellAnchor>
  <xdr:twoCellAnchor editAs="oneCell">
    <xdr:from>
      <xdr:col>15</xdr:col>
      <xdr:colOff>211663</xdr:colOff>
      <xdr:row>30</xdr:row>
      <xdr:rowOff>0</xdr:rowOff>
    </xdr:from>
    <xdr:to>
      <xdr:col>17</xdr:col>
      <xdr:colOff>672333</xdr:colOff>
      <xdr:row>30</xdr:row>
      <xdr:rowOff>281281</xdr:rowOff>
    </xdr:to>
    <xdr:sp macro="" textlink="">
      <xdr:nvSpPr>
        <xdr:cNvPr id="31" name="devbysom">
          <a:hlinkClick xmlns:r="http://schemas.openxmlformats.org/officeDocument/2006/relationships" r:id="rId8" tooltip=""/>
          <a:extLst>
            <a:ext uri="{FF2B5EF4-FFF2-40B4-BE49-F238E27FC236}">
              <a16:creationId xmlns:a16="http://schemas.microsoft.com/office/drawing/2014/main" id="{C78FB78C-F548-4716-8C05-565E96076712}"/>
            </a:ext>
          </a:extLst>
        </xdr:cNvPr>
        <xdr:cNvSpPr/>
      </xdr:nvSpPr>
      <xdr:spPr>
        <a:xfrm>
          <a:off x="10241488" y="5514975"/>
          <a:ext cx="1832270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3923</xdr:rowOff>
    </xdr:from>
    <xdr:to>
      <xdr:col>3</xdr:col>
      <xdr:colOff>123825</xdr:colOff>
      <xdr:row>31</xdr:row>
      <xdr:rowOff>0</xdr:rowOff>
    </xdr:to>
    <xdr:sp macro="" textlink="">
      <xdr:nvSpPr>
        <xdr:cNvPr id="2" name="Rectangle 1">
          <a:hlinkClick xmlns:r="http://schemas.openxmlformats.org/officeDocument/2006/relationships" r:id="rId1" tooltip="Terms of Use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19125" y="5429363"/>
          <a:ext cx="1318260" cy="2856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 editAs="oneCell">
    <xdr:from>
      <xdr:col>15</xdr:col>
      <xdr:colOff>687063</xdr:colOff>
      <xdr:row>1</xdr:row>
      <xdr:rowOff>61949</xdr:rowOff>
    </xdr:from>
    <xdr:to>
      <xdr:col>17</xdr:col>
      <xdr:colOff>597805</xdr:colOff>
      <xdr:row>1</xdr:row>
      <xdr:rowOff>498490</xdr:rowOff>
    </xdr:to>
    <xdr:pic>
      <xdr:nvPicPr>
        <xdr:cNvPr id="3" name="Picture 2">
          <a:hlinkClick xmlns:r="http://schemas.openxmlformats.org/officeDocument/2006/relationships" r:id="rId2" tooltip="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260883" y="139005"/>
          <a:ext cx="1332000" cy="436541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89649</xdr:colOff>
      <xdr:row>1</xdr:row>
      <xdr:rowOff>53787</xdr:rowOff>
    </xdr:from>
    <xdr:to>
      <xdr:col>2</xdr:col>
      <xdr:colOff>172631</xdr:colOff>
      <xdr:row>1</xdr:row>
      <xdr:rowOff>503787</xdr:rowOff>
    </xdr:to>
    <xdr:pic>
      <xdr:nvPicPr>
        <xdr:cNvPr id="4" name="Picture 3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489" y="129987"/>
          <a:ext cx="509701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259976</xdr:colOff>
      <xdr:row>4</xdr:row>
      <xdr:rowOff>116541</xdr:rowOff>
    </xdr:from>
    <xdr:to>
      <xdr:col>17</xdr:col>
      <xdr:colOff>428196</xdr:colOff>
      <xdr:row>7</xdr:row>
      <xdr:rowOff>1617</xdr:rowOff>
    </xdr:to>
    <xdr:grpSp>
      <xdr:nvGrpSpPr>
        <xdr:cNvPr id="5" name="Group 4">
          <a:hlinkClick xmlns:r="http://schemas.openxmlformats.org/officeDocument/2006/relationships" r:id="rId5" tooltip="Back to Menu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pSpPr/>
      </xdr:nvGrpSpPr>
      <xdr:grpSpPr>
        <a:xfrm>
          <a:off x="11012643" y="878541"/>
          <a:ext cx="856136" cy="456576"/>
          <a:chOff x="7332135" y="194734"/>
          <a:chExt cx="1157623" cy="488718"/>
        </a:xfrm>
      </xdr:grpSpPr>
      <xdr:sp macro="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7" name="Picture 6" descr="http://swiss-delicious.com/images/1024/icons/back.png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/>
  </xdr:twoCellAnchor>
  <xdr:twoCellAnchor>
    <xdr:from>
      <xdr:col>4</xdr:col>
      <xdr:colOff>563598</xdr:colOff>
      <xdr:row>22</xdr:row>
      <xdr:rowOff>98612</xdr:rowOff>
    </xdr:from>
    <xdr:to>
      <xdr:col>5</xdr:col>
      <xdr:colOff>17739</xdr:colOff>
      <xdr:row>23</xdr:row>
      <xdr:rowOff>171318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3181292" y="4096871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1</a:t>
          </a:r>
        </a:p>
      </xdr:txBody>
    </xdr:sp>
    <xdr:clientData/>
  </xdr:twoCellAnchor>
  <xdr:twoCellAnchor>
    <xdr:from>
      <xdr:col>13</xdr:col>
      <xdr:colOff>106398</xdr:colOff>
      <xdr:row>6</xdr:row>
      <xdr:rowOff>3</xdr:rowOff>
    </xdr:from>
    <xdr:to>
      <xdr:col>13</xdr:col>
      <xdr:colOff>358398</xdr:colOff>
      <xdr:row>7</xdr:row>
      <xdr:rowOff>72709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9277292" y="1129556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2</a:t>
          </a:r>
        </a:p>
      </xdr:txBody>
    </xdr:sp>
    <xdr:clientData/>
  </xdr:twoCellAnchor>
  <xdr:twoCellAnchor>
    <xdr:from>
      <xdr:col>4</xdr:col>
      <xdr:colOff>117706</xdr:colOff>
      <xdr:row>7</xdr:row>
      <xdr:rowOff>122432</xdr:rowOff>
    </xdr:from>
    <xdr:to>
      <xdr:col>15</xdr:col>
      <xdr:colOff>662209</xdr:colOff>
      <xdr:row>28</xdr:row>
      <xdr:rowOff>125503</xdr:rowOff>
    </xdr:to>
    <xdr:grpSp>
      <xdr:nvGrpSpPr>
        <xdr:cNvPr id="19" name="insgroup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GrpSpPr/>
      </xdr:nvGrpSpPr>
      <xdr:grpSpPr>
        <a:xfrm>
          <a:off x="2382539" y="1455932"/>
          <a:ext cx="8344420" cy="3887154"/>
          <a:chOff x="2735438" y="1431279"/>
          <a:chExt cx="8514089" cy="376824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 txBox="1"/>
        </xdr:nvSpPr>
        <xdr:spPr>
          <a:xfrm>
            <a:off x="3090081" y="4398595"/>
            <a:ext cx="2063446" cy="8009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cell:</a:t>
            </a: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Find total count of numbers by using COUNT() formula</a:t>
            </a: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 txBox="1"/>
        </xdr:nvSpPr>
        <xdr:spPr>
          <a:xfrm rot="11639650">
            <a:off x="2735438" y="4602159"/>
            <a:ext cx="334645" cy="3374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 txBox="1"/>
        </xdr:nvSpPr>
        <xdr:spPr>
          <a:xfrm>
            <a:off x="9186081" y="1431279"/>
            <a:ext cx="2063446" cy="128665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 below:</a:t>
            </a:r>
          </a:p>
          <a:p>
            <a:pPr algn="l"/>
            <a:endParaRPr lang="tr-TR" sz="500" b="0" baseline="0">
              <a:solidFill>
                <a:srgbClr val="2E86AB"/>
              </a:solidFill>
            </a:endParaRP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Blue cells on the left side contains positive numbers. Count number of blue cells by using COUNT() formula</a:t>
            </a:r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 txBox="1"/>
        </xdr:nvSpPr>
        <xdr:spPr>
          <a:xfrm rot="13500000">
            <a:off x="8606118" y="1522824"/>
            <a:ext cx="466164" cy="468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SpPr txBox="1"/>
        </xdr:nvSpPr>
        <xdr:spPr>
          <a:xfrm rot="8100000">
            <a:off x="10046355" y="2952579"/>
            <a:ext cx="311877" cy="3139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</xdr:grpSp>
    <xdr:clientData/>
  </xdr:twoCellAnchor>
  <xdr:twoCellAnchor>
    <xdr:from>
      <xdr:col>16</xdr:col>
      <xdr:colOff>143436</xdr:colOff>
      <xdr:row>25</xdr:row>
      <xdr:rowOff>80683</xdr:rowOff>
    </xdr:from>
    <xdr:to>
      <xdr:col>17</xdr:col>
      <xdr:colOff>636495</xdr:colOff>
      <xdr:row>28</xdr:row>
      <xdr:rowOff>89645</xdr:rowOff>
    </xdr:to>
    <xdr:sp macro="[0]!NextQuestion" textlink="">
      <xdr:nvSpPr>
        <xdr:cNvPr id="17" name="NextQuestion" hidden="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11451516" y="4683163"/>
          <a:ext cx="1201719" cy="557602"/>
        </a:xfrm>
        <a:prstGeom prst="rightArrow">
          <a:avLst>
            <a:gd name="adj1" fmla="val 62001"/>
            <a:gd name="adj2" fmla="val 43442"/>
          </a:avLst>
        </a:prstGeom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/>
            <a:t>Next Question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66675</xdr:rowOff>
        </xdr:from>
        <xdr:to>
          <xdr:col>17</xdr:col>
          <xdr:colOff>590551</xdr:colOff>
          <xdr:row>11</xdr:row>
          <xdr:rowOff>0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9</xdr:row>
          <xdr:rowOff>57150</xdr:rowOff>
        </xdr:from>
        <xdr:to>
          <xdr:col>16</xdr:col>
          <xdr:colOff>628650</xdr:colOff>
          <xdr:row>10</xdr:row>
          <xdr:rowOff>95250</xdr:rowOff>
        </xdr:to>
        <xdr:sp macro="" textlink="">
          <xdr:nvSpPr>
            <xdr:cNvPr id="5122" name="Option 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6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695325</xdr:colOff>
          <xdr:row>9</xdr:row>
          <xdr:rowOff>57150</xdr:rowOff>
        </xdr:from>
        <xdr:to>
          <xdr:col>17</xdr:col>
          <xdr:colOff>419101</xdr:colOff>
          <xdr:row>10</xdr:row>
          <xdr:rowOff>95250</xdr:rowOff>
        </xdr:to>
        <xdr:sp macro="" textlink="">
          <xdr:nvSpPr>
            <xdr:cNvPr id="5123" name="Option 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6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xdr:twoCellAnchor>
    <xdr:from>
      <xdr:col>16</xdr:col>
      <xdr:colOff>196821</xdr:colOff>
      <xdr:row>20</xdr:row>
      <xdr:rowOff>166705</xdr:rowOff>
    </xdr:from>
    <xdr:to>
      <xdr:col>17</xdr:col>
      <xdr:colOff>530191</xdr:colOff>
      <xdr:row>24</xdr:row>
      <xdr:rowOff>23514</xdr:rowOff>
    </xdr:to>
    <xdr:sp macro="[0]!SubmitAnswer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11504901" y="3854785"/>
          <a:ext cx="1042030" cy="588329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tIns="36000" bIns="36000" rtlCol="0" anchor="ctr"/>
        <a:lstStyle/>
        <a:p>
          <a:pPr algn="ctr"/>
          <a:r>
            <a:rPr lang="tr-TR" sz="1200" b="1"/>
            <a:t>Submit Answer</a:t>
          </a:r>
        </a:p>
      </xdr:txBody>
    </xdr:sp>
    <xdr:clientData/>
  </xdr:twoCellAnchor>
  <xdr:oneCellAnchor>
    <xdr:from>
      <xdr:col>9</xdr:col>
      <xdr:colOff>128429</xdr:colOff>
      <xdr:row>1</xdr:row>
      <xdr:rowOff>76039</xdr:rowOff>
    </xdr:from>
    <xdr:ext cx="1027415" cy="432000"/>
    <xdr:sp macro="" textlink="">
      <xdr:nvSpPr>
        <xdr:cNvPr id="23" name="Rounded Rectangle 22">
          <a:hlinkClick xmlns:r="http://schemas.openxmlformats.org/officeDocument/2006/relationships" r:id="rId7" tooltip="Learn at web"/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6721013" y="153095"/>
          <a:ext cx="1027415" cy="432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57785" dist="33020" dir="3180000" algn="ctr">
            <a:srgbClr val="1F4E78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>
          <a:noAutofit/>
        </a:bodyPr>
        <a:lstStyle/>
        <a:p>
          <a:pPr algn="ctr"/>
          <a:r>
            <a:rPr lang="tr-TR" sz="1050" b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Learn COUNT Function</a:t>
          </a:r>
        </a:p>
      </xdr:txBody>
    </xdr:sp>
    <xdr:clientData/>
  </xdr:oneCellAnchor>
  <xdr:twoCellAnchor editAs="oneCell">
    <xdr:from>
      <xdr:col>15</xdr:col>
      <xdr:colOff>211663</xdr:colOff>
      <xdr:row>30</xdr:row>
      <xdr:rowOff>0</xdr:rowOff>
    </xdr:from>
    <xdr:to>
      <xdr:col>17</xdr:col>
      <xdr:colOff>672333</xdr:colOff>
      <xdr:row>30</xdr:row>
      <xdr:rowOff>281281</xdr:rowOff>
    </xdr:to>
    <xdr:sp macro="" textlink="">
      <xdr:nvSpPr>
        <xdr:cNvPr id="24" name="devbysom">
          <a:hlinkClick xmlns:r="http://schemas.openxmlformats.org/officeDocument/2006/relationships" r:id="rId8" tooltip=""/>
          <a:extLst>
            <a:ext uri="{FF2B5EF4-FFF2-40B4-BE49-F238E27FC236}">
              <a16:creationId xmlns:a16="http://schemas.microsoft.com/office/drawing/2014/main" id="{33A056DB-04FA-42C7-B859-29FBA67EADAE}"/>
            </a:ext>
          </a:extLst>
        </xdr:cNvPr>
        <xdr:cNvSpPr/>
      </xdr:nvSpPr>
      <xdr:spPr>
        <a:xfrm>
          <a:off x="10251013" y="5514975"/>
          <a:ext cx="1832270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3923</xdr:rowOff>
    </xdr:from>
    <xdr:to>
      <xdr:col>3</xdr:col>
      <xdr:colOff>123825</xdr:colOff>
      <xdr:row>31</xdr:row>
      <xdr:rowOff>0</xdr:rowOff>
    </xdr:to>
    <xdr:sp macro="" textlink="">
      <xdr:nvSpPr>
        <xdr:cNvPr id="2" name="Rectangle 1">
          <a:hlinkClick xmlns:r="http://schemas.openxmlformats.org/officeDocument/2006/relationships" r:id="rId1" tooltip="Terms of Use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19125" y="5429363"/>
          <a:ext cx="1318260" cy="28563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100" u="sng"/>
            <a:t>Terms of Use</a:t>
          </a:r>
        </a:p>
      </xdr:txBody>
    </xdr:sp>
    <xdr:clientData/>
  </xdr:twoCellAnchor>
  <xdr:twoCellAnchor editAs="oneCell">
    <xdr:from>
      <xdr:col>1</xdr:col>
      <xdr:colOff>89649</xdr:colOff>
      <xdr:row>1</xdr:row>
      <xdr:rowOff>53787</xdr:rowOff>
    </xdr:from>
    <xdr:to>
      <xdr:col>2</xdr:col>
      <xdr:colOff>172631</xdr:colOff>
      <xdr:row>1</xdr:row>
      <xdr:rowOff>503787</xdr:rowOff>
    </xdr:to>
    <xdr:pic>
      <xdr:nvPicPr>
        <xdr:cNvPr id="4" name="Picture 3" descr="http://flaticons.net/icons/User%20Interface/Formula-Support.png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489" y="129987"/>
          <a:ext cx="509701" cy="450000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259976</xdr:colOff>
      <xdr:row>4</xdr:row>
      <xdr:rowOff>116541</xdr:rowOff>
    </xdr:from>
    <xdr:to>
      <xdr:col>17</xdr:col>
      <xdr:colOff>428196</xdr:colOff>
      <xdr:row>7</xdr:row>
      <xdr:rowOff>1617</xdr:rowOff>
    </xdr:to>
    <xdr:grpSp>
      <xdr:nvGrpSpPr>
        <xdr:cNvPr id="5" name="Group 4">
          <a:hlinkClick xmlns:r="http://schemas.openxmlformats.org/officeDocument/2006/relationships" r:id="rId3" tooltip="Back to Menu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pSpPr/>
      </xdr:nvGrpSpPr>
      <xdr:grpSpPr>
        <a:xfrm>
          <a:off x="11012643" y="878541"/>
          <a:ext cx="856136" cy="456576"/>
          <a:chOff x="7332135" y="194734"/>
          <a:chExt cx="1157623" cy="488718"/>
        </a:xfrm>
      </xdr:grpSpPr>
      <xdr:sp macro="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SpPr/>
        </xdr:nvSpPr>
        <xdr:spPr>
          <a:xfrm>
            <a:off x="7332135" y="194734"/>
            <a:ext cx="1157623" cy="488718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1F4E78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7" name="Picture 6" descr="http://swiss-delicious.com/images/1024/icons/back.png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prstClr val="black"/>
              <a:schemeClr val="tx2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289" t="21508" r="18116" b="22717"/>
          <a:stretch/>
        </xdr:blipFill>
        <xdr:spPr bwMode="auto">
          <a:xfrm>
            <a:off x="7352444" y="217525"/>
            <a:ext cx="548348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 txBox="1"/>
        </xdr:nvSpPr>
        <xdr:spPr>
          <a:xfrm>
            <a:off x="7801918" y="238875"/>
            <a:ext cx="671527" cy="4203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tr-TR" sz="900" b="1" i="1"/>
              <a:t>Back</a:t>
            </a:r>
            <a:r>
              <a:rPr lang="tr-TR" sz="900" b="1" i="1" baseline="0"/>
              <a:t> to </a:t>
            </a:r>
          </a:p>
          <a:p>
            <a:pPr algn="ctr"/>
            <a:r>
              <a:rPr lang="tr-TR" sz="900" b="1" i="1" baseline="0"/>
              <a:t>Menu</a:t>
            </a:r>
            <a:endParaRPr lang="tr-TR" sz="900" b="1" i="1"/>
          </a:p>
        </xdr:txBody>
      </xdr:sp>
    </xdr:grpSp>
    <xdr:clientData/>
  </xdr:twoCellAnchor>
  <xdr:twoCellAnchor>
    <xdr:from>
      <xdr:col>4</xdr:col>
      <xdr:colOff>563598</xdr:colOff>
      <xdr:row>22</xdr:row>
      <xdr:rowOff>26893</xdr:rowOff>
    </xdr:from>
    <xdr:to>
      <xdr:col>5</xdr:col>
      <xdr:colOff>17739</xdr:colOff>
      <xdr:row>23</xdr:row>
      <xdr:rowOff>99599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3181292" y="4025152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1</a:t>
          </a:r>
        </a:p>
      </xdr:txBody>
    </xdr:sp>
    <xdr:clientData/>
  </xdr:twoCellAnchor>
  <xdr:twoCellAnchor>
    <xdr:from>
      <xdr:col>13</xdr:col>
      <xdr:colOff>10529</xdr:colOff>
      <xdr:row>5</xdr:row>
      <xdr:rowOff>8964</xdr:rowOff>
    </xdr:from>
    <xdr:to>
      <xdr:col>13</xdr:col>
      <xdr:colOff>262529</xdr:colOff>
      <xdr:row>6</xdr:row>
      <xdr:rowOff>81670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9181423" y="959223"/>
          <a:ext cx="252000" cy="252000"/>
        </a:xfrm>
        <a:prstGeom prst="ellipse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tr-TR" sz="1400" b="1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</a:rPr>
            <a:t>2</a:t>
          </a:r>
        </a:p>
      </xdr:txBody>
    </xdr:sp>
    <xdr:clientData/>
  </xdr:twoCellAnchor>
  <xdr:twoCellAnchor>
    <xdr:from>
      <xdr:col>4</xdr:col>
      <xdr:colOff>71718</xdr:colOff>
      <xdr:row>6</xdr:row>
      <xdr:rowOff>131393</xdr:rowOff>
    </xdr:from>
    <xdr:to>
      <xdr:col>15</xdr:col>
      <xdr:colOff>566340</xdr:colOff>
      <xdr:row>28</xdr:row>
      <xdr:rowOff>53784</xdr:rowOff>
    </xdr:to>
    <xdr:grpSp>
      <xdr:nvGrpSpPr>
        <xdr:cNvPr id="19" name="insgroup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/>
      </xdr:nvGrpSpPr>
      <xdr:grpSpPr>
        <a:xfrm>
          <a:off x="2336551" y="1274393"/>
          <a:ext cx="8294539" cy="3986391"/>
          <a:chOff x="2689412" y="1260946"/>
          <a:chExt cx="8464246" cy="3866862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 txBox="1"/>
        </xdr:nvSpPr>
        <xdr:spPr>
          <a:xfrm>
            <a:off x="3090081" y="4326876"/>
            <a:ext cx="2063446" cy="8009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 to yellow cell:</a:t>
            </a: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Find average of numbers by using AVERAGE() formula</a:t>
            </a: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 txBox="1"/>
        </xdr:nvSpPr>
        <xdr:spPr>
          <a:xfrm rot="10800000">
            <a:off x="2689412" y="4543926"/>
            <a:ext cx="466165" cy="468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SpPr txBox="1"/>
        </xdr:nvSpPr>
        <xdr:spPr>
          <a:xfrm>
            <a:off x="8892988" y="1260946"/>
            <a:ext cx="2260670" cy="1536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tr-TR" sz="1000" b="0" baseline="0">
                <a:solidFill>
                  <a:srgbClr val="2E86AB"/>
                </a:solidFill>
              </a:rPr>
              <a:t>Write formulas to yellow cells below:</a:t>
            </a:r>
          </a:p>
          <a:p>
            <a:pPr algn="l"/>
            <a:r>
              <a:rPr lang="tr-TR" sz="1000" b="0" baseline="0">
                <a:solidFill>
                  <a:srgbClr val="2E86AB"/>
                </a:solidFill>
              </a:rPr>
              <a:t>Left side is a table of children in kindergarden. Calculate the average age of boys and girls seperately by using AVERAGE() formula</a:t>
            </a:r>
          </a:p>
        </xdr:txBody>
      </xdr:sp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 txBox="1"/>
        </xdr:nvSpPr>
        <xdr:spPr>
          <a:xfrm rot="8100000">
            <a:off x="10010858" y="2782820"/>
            <a:ext cx="350345" cy="3194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SpPr txBox="1"/>
        </xdr:nvSpPr>
        <xdr:spPr>
          <a:xfrm rot="13500000">
            <a:off x="8401108" y="1666256"/>
            <a:ext cx="466166" cy="468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r"/>
            <a:r>
              <a:rPr lang="tr-TR" sz="2000" b="1">
                <a:solidFill>
                  <a:srgbClr val="2E86AB"/>
                </a:solidFill>
              </a:rPr>
              <a:t>↗</a:t>
            </a:r>
            <a:endParaRPr lang="tr-TR" sz="2000" b="1" baseline="0">
              <a:solidFill>
                <a:srgbClr val="2E86AB"/>
              </a:solidFill>
            </a:endParaRPr>
          </a:p>
        </xdr:txBody>
      </xdr:sp>
    </xdr:grpSp>
    <xdr:clientData/>
  </xdr:twoCellAnchor>
  <xdr:twoCellAnchor>
    <xdr:from>
      <xdr:col>16</xdr:col>
      <xdr:colOff>143436</xdr:colOff>
      <xdr:row>25</xdr:row>
      <xdr:rowOff>80683</xdr:rowOff>
    </xdr:from>
    <xdr:to>
      <xdr:col>17</xdr:col>
      <xdr:colOff>636495</xdr:colOff>
      <xdr:row>28</xdr:row>
      <xdr:rowOff>89645</xdr:rowOff>
    </xdr:to>
    <xdr:sp macro="[0]!NextQuestion" textlink="">
      <xdr:nvSpPr>
        <xdr:cNvPr id="17" name="NextQuestion" hidden="1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11451516" y="4683163"/>
          <a:ext cx="1201719" cy="557602"/>
        </a:xfrm>
        <a:prstGeom prst="rightArrow">
          <a:avLst>
            <a:gd name="adj1" fmla="val 62001"/>
            <a:gd name="adj2" fmla="val 43442"/>
          </a:avLst>
        </a:prstGeom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algn="ctr"/>
          <a:r>
            <a:rPr lang="tr-TR" sz="1100"/>
            <a:t>Next Question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66675</xdr:rowOff>
        </xdr:from>
        <xdr:to>
          <xdr:col>17</xdr:col>
          <xdr:colOff>590551</xdr:colOff>
          <xdr:row>11</xdr:row>
          <xdr:rowOff>0</xdr:rowOff>
        </xdr:to>
        <xdr:sp macro="" textlink="">
          <xdr:nvSpPr>
            <xdr:cNvPr id="6145" name="Group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9</xdr:row>
          <xdr:rowOff>57150</xdr:rowOff>
        </xdr:from>
        <xdr:to>
          <xdr:col>16</xdr:col>
          <xdr:colOff>628650</xdr:colOff>
          <xdr:row>10</xdr:row>
          <xdr:rowOff>95250</xdr:rowOff>
        </xdr:to>
        <xdr:sp macro="" textlink="">
          <xdr:nvSpPr>
            <xdr:cNvPr id="6146" name="Option 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7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695325</xdr:colOff>
          <xdr:row>9</xdr:row>
          <xdr:rowOff>57150</xdr:rowOff>
        </xdr:from>
        <xdr:to>
          <xdr:col>17</xdr:col>
          <xdr:colOff>419101</xdr:colOff>
          <xdr:row>10</xdr:row>
          <xdr:rowOff>95250</xdr:rowOff>
        </xdr:to>
        <xdr:sp macro="" textlink="">
          <xdr:nvSpPr>
            <xdr:cNvPr id="6147" name="Option 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7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xdr:twoCellAnchor>
    <xdr:from>
      <xdr:col>16</xdr:col>
      <xdr:colOff>196821</xdr:colOff>
      <xdr:row>20</xdr:row>
      <xdr:rowOff>166705</xdr:rowOff>
    </xdr:from>
    <xdr:to>
      <xdr:col>17</xdr:col>
      <xdr:colOff>530191</xdr:colOff>
      <xdr:row>24</xdr:row>
      <xdr:rowOff>23514</xdr:rowOff>
    </xdr:to>
    <xdr:sp macro="[0]!SubmitAnswer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11504901" y="3854785"/>
          <a:ext cx="1042030" cy="588329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tIns="36000" bIns="36000" rtlCol="0" anchor="ctr"/>
        <a:lstStyle/>
        <a:p>
          <a:pPr algn="ctr"/>
          <a:r>
            <a:rPr lang="tr-TR" sz="1200" b="1"/>
            <a:t>Submit Answer</a:t>
          </a:r>
        </a:p>
      </xdr:txBody>
    </xdr:sp>
    <xdr:clientData/>
  </xdr:twoCellAnchor>
  <xdr:twoCellAnchor editAs="oneCell">
    <xdr:from>
      <xdr:col>15</xdr:col>
      <xdr:colOff>687063</xdr:colOff>
      <xdr:row>1</xdr:row>
      <xdr:rowOff>61949</xdr:rowOff>
    </xdr:from>
    <xdr:to>
      <xdr:col>17</xdr:col>
      <xdr:colOff>597805</xdr:colOff>
      <xdr:row>1</xdr:row>
      <xdr:rowOff>498490</xdr:rowOff>
    </xdr:to>
    <xdr:pic>
      <xdr:nvPicPr>
        <xdr:cNvPr id="24" name="Picture 23">
          <a:hlinkClick xmlns:r="http://schemas.openxmlformats.org/officeDocument/2006/relationships" r:id="rId5" tooltip=""/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29" b="33829"/>
        <a:stretch/>
      </xdr:blipFill>
      <xdr:spPr>
        <a:xfrm>
          <a:off x="11286483" y="138149"/>
          <a:ext cx="1328061" cy="436541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9</xdr:col>
      <xdr:colOff>128429</xdr:colOff>
      <xdr:row>1</xdr:row>
      <xdr:rowOff>76039</xdr:rowOff>
    </xdr:from>
    <xdr:ext cx="1027415" cy="432000"/>
    <xdr:sp macro="" textlink="">
      <xdr:nvSpPr>
        <xdr:cNvPr id="25" name="Rounded Rectangle 24">
          <a:hlinkClick xmlns:r="http://schemas.openxmlformats.org/officeDocument/2006/relationships" r:id="rId7" tooltip="Learn at web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6742589" y="152239"/>
          <a:ext cx="1027415" cy="432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57785" dist="33020" dir="3180000" algn="ctr">
            <a:srgbClr val="1F4E78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>
          <a:noAutofit/>
        </a:bodyPr>
        <a:lstStyle/>
        <a:p>
          <a:pPr algn="ctr"/>
          <a:r>
            <a:rPr lang="tr-TR" sz="1050" b="0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Learn AVERAGE Function</a:t>
          </a:r>
        </a:p>
      </xdr:txBody>
    </xdr:sp>
    <xdr:clientData/>
  </xdr:oneCellAnchor>
  <xdr:twoCellAnchor editAs="oneCell">
    <xdr:from>
      <xdr:col>15</xdr:col>
      <xdr:colOff>211663</xdr:colOff>
      <xdr:row>30</xdr:row>
      <xdr:rowOff>0</xdr:rowOff>
    </xdr:from>
    <xdr:to>
      <xdr:col>17</xdr:col>
      <xdr:colOff>672333</xdr:colOff>
      <xdr:row>30</xdr:row>
      <xdr:rowOff>281281</xdr:rowOff>
    </xdr:to>
    <xdr:sp macro="" textlink="">
      <xdr:nvSpPr>
        <xdr:cNvPr id="23" name="devbysom">
          <a:hlinkClick xmlns:r="http://schemas.openxmlformats.org/officeDocument/2006/relationships" r:id="rId8" tooltip=""/>
          <a:extLst>
            <a:ext uri="{FF2B5EF4-FFF2-40B4-BE49-F238E27FC236}">
              <a16:creationId xmlns:a16="http://schemas.microsoft.com/office/drawing/2014/main" id="{53351B24-35F3-46C0-8FB2-2C64B1AEFE3D}"/>
            </a:ext>
          </a:extLst>
        </xdr:cNvPr>
        <xdr:cNvSpPr/>
      </xdr:nvSpPr>
      <xdr:spPr>
        <a:xfrm>
          <a:off x="10251013" y="5514975"/>
          <a:ext cx="1832270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BZ38"/>
  <sheetViews>
    <sheetView showGridLines="0" showRowColHeaders="0" tabSelected="1" zoomScale="90" zoomScaleNormal="90" zoomScaleSheetLayoutView="85" workbookViewId="0">
      <pane ySplit="3" topLeftCell="A4" activePane="bottomLeft" state="frozen"/>
      <selection pane="bottomLeft" activeCell="A6" sqref="A6"/>
    </sheetView>
  </sheetViews>
  <sheetFormatPr defaultColWidth="9.140625" defaultRowHeight="15" x14ac:dyDescent="0.25"/>
  <cols>
    <col min="1" max="1" width="4.7109375" style="8" customWidth="1"/>
    <col min="2" max="2" width="12.28515625" style="8" customWidth="1"/>
    <col min="3" max="3" width="11.140625" style="8" customWidth="1"/>
    <col min="4" max="15" width="11.7109375" style="8" customWidth="1"/>
    <col min="16" max="16" width="13.140625" style="8" bestFit="1" customWidth="1"/>
    <col min="17" max="20" width="9.140625" style="8"/>
    <col min="21" max="23" width="9.140625" style="8" hidden="1" customWidth="1"/>
    <col min="24" max="27" width="9.85546875" style="8" hidden="1" customWidth="1"/>
    <col min="28" max="28" width="9.140625" style="8" hidden="1" customWidth="1"/>
    <col min="29" max="29" width="7.85546875" style="42" hidden="1" customWidth="1"/>
    <col min="30" max="30" width="9.140625" style="8" hidden="1" customWidth="1"/>
    <col min="31" max="31" width="27.42578125" style="8" hidden="1" customWidth="1"/>
    <col min="32" max="32" width="9.140625" style="60" hidden="1" customWidth="1"/>
    <col min="33" max="78" width="9.140625" style="8" hidden="1" customWidth="1"/>
    <col min="79" max="16384" width="9.140625" style="8"/>
  </cols>
  <sheetData>
    <row r="1" spans="1:33" ht="8.1" customHeight="1" x14ac:dyDescent="0.25"/>
    <row r="2" spans="1:33" ht="44.45" customHeight="1" x14ac:dyDescent="0.25">
      <c r="B2" s="226" t="s">
        <v>760</v>
      </c>
      <c r="C2" s="227"/>
      <c r="D2" s="227"/>
      <c r="E2" s="227"/>
      <c r="F2" s="227"/>
      <c r="G2" s="19"/>
      <c r="H2" s="19"/>
      <c r="I2" s="19"/>
      <c r="J2" s="19"/>
      <c r="K2" s="225"/>
      <c r="L2" s="225"/>
      <c r="M2" s="225"/>
      <c r="N2" s="225"/>
      <c r="O2" s="19"/>
      <c r="P2" s="216"/>
      <c r="X2" s="42" t="s">
        <v>12</v>
      </c>
      <c r="Y2" s="42" t="s">
        <v>8</v>
      </c>
      <c r="Z2" s="42" t="s">
        <v>13</v>
      </c>
      <c r="AC2" s="62" t="s">
        <v>138</v>
      </c>
      <c r="AF2" s="60" t="s">
        <v>137</v>
      </c>
      <c r="AG2" s="60" t="s">
        <v>136</v>
      </c>
    </row>
    <row r="3" spans="1:33" s="18" customFormat="1" ht="4.9000000000000004" customHeight="1" x14ac:dyDescent="0.25">
      <c r="AC3" s="43"/>
      <c r="AF3" s="63"/>
    </row>
    <row r="4" spans="1:33" ht="9.6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AA4" s="42"/>
    </row>
    <row r="5" spans="1:33" s="18" customFormat="1" x14ac:dyDescent="0.25">
      <c r="A5" s="8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32" t="s">
        <v>14</v>
      </c>
      <c r="N5" s="233"/>
      <c r="O5" s="233"/>
      <c r="P5" s="234"/>
      <c r="Q5" s="8"/>
      <c r="R5" s="8"/>
      <c r="S5" s="8"/>
      <c r="X5" s="43"/>
      <c r="Y5" s="43"/>
      <c r="Z5" s="43"/>
      <c r="AA5" s="43"/>
      <c r="AC5" s="43"/>
      <c r="AF5" s="63"/>
    </row>
    <row r="6" spans="1:33" s="18" customFormat="1" x14ac:dyDescent="0.25">
      <c r="A6" s="8"/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35"/>
      <c r="N6" s="236"/>
      <c r="O6" s="236"/>
      <c r="P6" s="237"/>
      <c r="Q6" s="8"/>
      <c r="R6" s="8"/>
      <c r="S6" s="8"/>
      <c r="X6" s="43"/>
      <c r="Y6" s="43"/>
      <c r="Z6" s="43"/>
      <c r="AA6" s="43"/>
      <c r="AC6" s="43"/>
      <c r="AF6" s="63"/>
    </row>
    <row r="7" spans="1:33" ht="14.45" customHeight="1" x14ac:dyDescent="0.25"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6"/>
      <c r="N7" s="250" t="s">
        <v>143</v>
      </c>
      <c r="O7" s="250"/>
      <c r="P7" s="251"/>
      <c r="W7" s="8" t="s">
        <v>9</v>
      </c>
      <c r="X7" s="42">
        <v>10</v>
      </c>
      <c r="Y7" s="42">
        <f>SUM(AF7:AF16)</f>
        <v>0</v>
      </c>
      <c r="Z7" s="42">
        <f>X7-Y7</f>
        <v>10</v>
      </c>
      <c r="AA7" s="44">
        <f>Y7/X7*100</f>
        <v>0</v>
      </c>
      <c r="AC7" s="82" t="s">
        <v>65</v>
      </c>
      <c r="AD7" s="83" t="s">
        <v>9</v>
      </c>
      <c r="AE7" s="83" t="s">
        <v>38</v>
      </c>
      <c r="AF7" s="85">
        <v>0</v>
      </c>
      <c r="AG7" s="85">
        <f ca="1">IFERROR(IF(INDIRECT("'"&amp;AC7&amp;"'!FinalCheck")&lt;0,0,1),0)</f>
        <v>0</v>
      </c>
    </row>
    <row r="8" spans="1:33" ht="14.45" customHeight="1" x14ac:dyDescent="0.25"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6"/>
      <c r="N8" s="252"/>
      <c r="O8" s="252"/>
      <c r="P8" s="253"/>
      <c r="W8" s="8" t="s">
        <v>10</v>
      </c>
      <c r="X8" s="42">
        <v>10</v>
      </c>
      <c r="Y8" s="42">
        <f>SUM(AF18:AF27)</f>
        <v>0</v>
      </c>
      <c r="Z8" s="42">
        <f>X8-Y8</f>
        <v>10</v>
      </c>
      <c r="AA8" s="44">
        <f t="shared" ref="AA8:AA9" si="0">Y8/X8*100</f>
        <v>0</v>
      </c>
      <c r="AC8" s="82" t="s">
        <v>66</v>
      </c>
      <c r="AD8" s="83" t="s">
        <v>9</v>
      </c>
      <c r="AE8" s="83" t="s">
        <v>39</v>
      </c>
      <c r="AF8" s="85">
        <v>0</v>
      </c>
      <c r="AG8" s="85">
        <f t="shared" ref="AG8:AG38" ca="1" si="1">IFERROR(IF(INDIRECT("'"&amp;AC8&amp;"'!FinalCheck")&lt;0,0,1),0)</f>
        <v>0</v>
      </c>
    </row>
    <row r="9" spans="1:33" ht="14.45" customHeight="1" x14ac:dyDescent="0.25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6"/>
      <c r="N9" s="254" t="str">
        <f>AA7&amp;"%"</f>
        <v>0%</v>
      </c>
      <c r="O9" s="254"/>
      <c r="P9" s="255"/>
      <c r="W9" s="8" t="s">
        <v>11</v>
      </c>
      <c r="X9" s="42">
        <v>10</v>
      </c>
      <c r="Y9" s="42">
        <f>SUM(AF29:AF38)</f>
        <v>0</v>
      </c>
      <c r="Z9" s="42">
        <f>X9-Y9</f>
        <v>10</v>
      </c>
      <c r="AA9" s="44">
        <f t="shared" si="0"/>
        <v>0</v>
      </c>
      <c r="AC9" s="82" t="s">
        <v>67</v>
      </c>
      <c r="AD9" s="83" t="s">
        <v>9</v>
      </c>
      <c r="AE9" s="83" t="s">
        <v>40</v>
      </c>
      <c r="AF9" s="85">
        <v>0</v>
      </c>
      <c r="AG9" s="85">
        <f t="shared" ca="1" si="1"/>
        <v>0</v>
      </c>
    </row>
    <row r="10" spans="1:33" ht="14.45" customHeight="1" x14ac:dyDescent="0.25"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6"/>
      <c r="N10" s="254"/>
      <c r="O10" s="254"/>
      <c r="P10" s="255"/>
      <c r="AC10" s="82" t="s">
        <v>68</v>
      </c>
      <c r="AD10" s="83" t="s">
        <v>9</v>
      </c>
      <c r="AE10" s="83" t="s">
        <v>41</v>
      </c>
      <c r="AF10" s="85">
        <v>0</v>
      </c>
      <c r="AG10" s="85">
        <f t="shared" ca="1" si="1"/>
        <v>0</v>
      </c>
    </row>
    <row r="11" spans="1:33" ht="14.45" customHeight="1" x14ac:dyDescent="0.25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8"/>
      <c r="N11" s="184"/>
      <c r="O11" s="184"/>
      <c r="P11" s="185"/>
      <c r="AC11" s="82" t="s">
        <v>69</v>
      </c>
      <c r="AD11" s="83" t="s">
        <v>9</v>
      </c>
      <c r="AE11" s="83" t="s">
        <v>42</v>
      </c>
      <c r="AF11" s="85">
        <v>0</v>
      </c>
      <c r="AG11" s="85">
        <f t="shared" ca="1" si="1"/>
        <v>0</v>
      </c>
    </row>
    <row r="12" spans="1:33" ht="37.15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AC12" s="82" t="s">
        <v>70</v>
      </c>
      <c r="AD12" s="83" t="s">
        <v>9</v>
      </c>
      <c r="AE12" s="83" t="s">
        <v>108</v>
      </c>
      <c r="AF12" s="85">
        <v>0</v>
      </c>
      <c r="AG12" s="85">
        <f t="shared" ca="1" si="1"/>
        <v>0</v>
      </c>
    </row>
    <row r="13" spans="1:33" ht="14.45" customHeight="1" x14ac:dyDescent="0.25"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238" t="s">
        <v>15</v>
      </c>
      <c r="N13" s="239"/>
      <c r="O13" s="239"/>
      <c r="P13" s="240"/>
      <c r="AC13" s="82" t="s">
        <v>71</v>
      </c>
      <c r="AD13" s="83" t="s">
        <v>9</v>
      </c>
      <c r="AE13" s="83" t="s">
        <v>43</v>
      </c>
      <c r="AF13" s="85">
        <v>0</v>
      </c>
      <c r="AG13" s="85">
        <f t="shared" ca="1" si="1"/>
        <v>0</v>
      </c>
    </row>
    <row r="14" spans="1:33" s="18" customFormat="1" x14ac:dyDescent="0.25">
      <c r="A14" s="8"/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241"/>
      <c r="N14" s="242"/>
      <c r="O14" s="242"/>
      <c r="P14" s="243"/>
      <c r="Q14" s="8"/>
      <c r="R14" s="8"/>
      <c r="S14" s="8"/>
      <c r="AC14" s="82" t="s">
        <v>72</v>
      </c>
      <c r="AD14" s="83" t="s">
        <v>9</v>
      </c>
      <c r="AE14" s="83" t="s">
        <v>44</v>
      </c>
      <c r="AF14" s="85">
        <v>0</v>
      </c>
      <c r="AG14" s="85">
        <f t="shared" ca="1" si="1"/>
        <v>0</v>
      </c>
    </row>
    <row r="15" spans="1:33" x14ac:dyDescent="0.25">
      <c r="B15" s="32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2"/>
      <c r="N15" s="256" t="s">
        <v>143</v>
      </c>
      <c r="O15" s="256"/>
      <c r="P15" s="257"/>
      <c r="AC15" s="82" t="s">
        <v>73</v>
      </c>
      <c r="AD15" s="83" t="s">
        <v>9</v>
      </c>
      <c r="AE15" s="83" t="s">
        <v>45</v>
      </c>
      <c r="AF15" s="85">
        <v>0</v>
      </c>
      <c r="AG15" s="85">
        <f t="shared" ca="1" si="1"/>
        <v>0</v>
      </c>
    </row>
    <row r="16" spans="1:33" x14ac:dyDescent="0.25">
      <c r="B16" s="32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2"/>
      <c r="N16" s="258"/>
      <c r="O16" s="258"/>
      <c r="P16" s="259"/>
      <c r="AC16" s="82" t="s">
        <v>74</v>
      </c>
      <c r="AD16" s="83" t="s">
        <v>9</v>
      </c>
      <c r="AE16" s="83" t="s">
        <v>46</v>
      </c>
      <c r="AF16" s="85">
        <v>0</v>
      </c>
      <c r="AG16" s="85">
        <f t="shared" ca="1" si="1"/>
        <v>0</v>
      </c>
    </row>
    <row r="17" spans="1:33" ht="14.45" customHeight="1" x14ac:dyDescent="0.25"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2"/>
      <c r="N17" s="260" t="str">
        <f>AA8&amp;"%"</f>
        <v>0%</v>
      </c>
      <c r="O17" s="260"/>
      <c r="P17" s="261"/>
      <c r="AG17" s="60"/>
    </row>
    <row r="18" spans="1:33" ht="14.45" customHeight="1" x14ac:dyDescent="0.25">
      <c r="B18" s="32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2"/>
      <c r="N18" s="260"/>
      <c r="O18" s="260"/>
      <c r="P18" s="261"/>
      <c r="AC18" s="82" t="s">
        <v>144</v>
      </c>
      <c r="AD18" s="83" t="s">
        <v>10</v>
      </c>
      <c r="AE18" s="83" t="s">
        <v>47</v>
      </c>
      <c r="AF18" s="85">
        <v>0</v>
      </c>
      <c r="AG18" s="85">
        <f t="shared" ca="1" si="1"/>
        <v>0</v>
      </c>
    </row>
    <row r="19" spans="1:33" ht="14.45" customHeight="1" x14ac:dyDescent="0.25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4"/>
      <c r="N19" s="186"/>
      <c r="O19" s="186"/>
      <c r="P19" s="187"/>
      <c r="AC19" s="82" t="s">
        <v>145</v>
      </c>
      <c r="AD19" s="83" t="s">
        <v>10</v>
      </c>
      <c r="AE19" s="83" t="s">
        <v>48</v>
      </c>
      <c r="AF19" s="85">
        <v>0</v>
      </c>
      <c r="AG19" s="85">
        <f t="shared" ca="1" si="1"/>
        <v>0</v>
      </c>
    </row>
    <row r="20" spans="1:33" ht="37.1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AC20" s="82" t="s">
        <v>146</v>
      </c>
      <c r="AD20" s="83" t="s">
        <v>10</v>
      </c>
      <c r="AE20" s="83" t="s">
        <v>49</v>
      </c>
      <c r="AF20" s="85">
        <v>0</v>
      </c>
      <c r="AG20" s="85">
        <f t="shared" ca="1" si="1"/>
        <v>0</v>
      </c>
    </row>
    <row r="21" spans="1:33" ht="14.45" customHeight="1" x14ac:dyDescent="0.25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244" t="s">
        <v>16</v>
      </c>
      <c r="N21" s="245"/>
      <c r="O21" s="245"/>
      <c r="P21" s="246"/>
      <c r="AC21" s="82" t="s">
        <v>147</v>
      </c>
      <c r="AD21" s="83" t="s">
        <v>10</v>
      </c>
      <c r="AE21" s="83" t="s">
        <v>50</v>
      </c>
      <c r="AF21" s="85">
        <v>0</v>
      </c>
      <c r="AG21" s="85">
        <f t="shared" ca="1" si="1"/>
        <v>0</v>
      </c>
    </row>
    <row r="22" spans="1:33" s="18" customFormat="1" x14ac:dyDescent="0.25">
      <c r="A22" s="8"/>
      <c r="B22" s="38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247"/>
      <c r="N22" s="248"/>
      <c r="O22" s="248"/>
      <c r="P22" s="249"/>
      <c r="Q22" s="8"/>
      <c r="R22" s="8"/>
      <c r="S22" s="8"/>
      <c r="AC22" s="82" t="s">
        <v>148</v>
      </c>
      <c r="AD22" s="83" t="s">
        <v>10</v>
      </c>
      <c r="AE22" s="83" t="s">
        <v>51</v>
      </c>
      <c r="AF22" s="85">
        <v>0</v>
      </c>
      <c r="AG22" s="85">
        <f t="shared" ca="1" si="1"/>
        <v>0</v>
      </c>
    </row>
    <row r="23" spans="1:33" x14ac:dyDescent="0.25">
      <c r="B23" s="38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8"/>
      <c r="N23" s="262" t="s">
        <v>143</v>
      </c>
      <c r="O23" s="262"/>
      <c r="P23" s="263"/>
      <c r="AC23" s="82" t="s">
        <v>149</v>
      </c>
      <c r="AD23" s="83" t="s">
        <v>10</v>
      </c>
      <c r="AE23" s="83" t="s">
        <v>52</v>
      </c>
      <c r="AF23" s="85">
        <v>0</v>
      </c>
      <c r="AG23" s="85">
        <f t="shared" ca="1" si="1"/>
        <v>0</v>
      </c>
    </row>
    <row r="24" spans="1:33" x14ac:dyDescent="0.25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8"/>
      <c r="N24" s="264"/>
      <c r="O24" s="264"/>
      <c r="P24" s="265"/>
      <c r="AC24" s="82" t="s">
        <v>150</v>
      </c>
      <c r="AD24" s="83" t="s">
        <v>10</v>
      </c>
      <c r="AE24" s="83" t="s">
        <v>53</v>
      </c>
      <c r="AF24" s="85">
        <v>0</v>
      </c>
      <c r="AG24" s="85">
        <f t="shared" ca="1" si="1"/>
        <v>0</v>
      </c>
    </row>
    <row r="25" spans="1:33" ht="14.45" customHeight="1" x14ac:dyDescent="0.25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8"/>
      <c r="N25" s="228" t="str">
        <f>AA9&amp;"%"</f>
        <v>0%</v>
      </c>
      <c r="O25" s="228"/>
      <c r="P25" s="229"/>
      <c r="AC25" s="82" t="s">
        <v>151</v>
      </c>
      <c r="AD25" s="83" t="s">
        <v>10</v>
      </c>
      <c r="AE25" s="83" t="s">
        <v>54</v>
      </c>
      <c r="AF25" s="85">
        <v>0</v>
      </c>
      <c r="AG25" s="85">
        <f t="shared" ca="1" si="1"/>
        <v>0</v>
      </c>
    </row>
    <row r="26" spans="1:33" ht="14.45" customHeight="1" x14ac:dyDescent="0.25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8"/>
      <c r="N26" s="228"/>
      <c r="O26" s="228"/>
      <c r="P26" s="229"/>
      <c r="AC26" s="82" t="s">
        <v>152</v>
      </c>
      <c r="AD26" s="83" t="s">
        <v>10</v>
      </c>
      <c r="AE26" s="83" t="s">
        <v>55</v>
      </c>
      <c r="AF26" s="85">
        <v>0</v>
      </c>
      <c r="AG26" s="85">
        <f t="shared" ca="1" si="1"/>
        <v>0</v>
      </c>
    </row>
    <row r="27" spans="1:33" ht="14.45" customHeight="1" x14ac:dyDescent="0.25"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0"/>
      <c r="N27" s="188"/>
      <c r="O27" s="188"/>
      <c r="P27" s="189"/>
      <c r="AC27" s="82" t="s">
        <v>153</v>
      </c>
      <c r="AD27" s="83" t="s">
        <v>10</v>
      </c>
      <c r="AE27" s="83" t="s">
        <v>56</v>
      </c>
      <c r="AF27" s="85">
        <v>0</v>
      </c>
      <c r="AG27" s="85">
        <f t="shared" ca="1" si="1"/>
        <v>0</v>
      </c>
    </row>
    <row r="28" spans="1:33" ht="14.4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AG28" s="60"/>
    </row>
    <row r="29" spans="1:33" ht="22.9" customHeight="1" x14ac:dyDescent="0.25">
      <c r="A29" s="9"/>
      <c r="B29" s="230"/>
      <c r="C29" s="231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2"/>
      <c r="P29" s="23"/>
      <c r="Q29" s="9"/>
      <c r="R29" s="9"/>
      <c r="S29" s="9"/>
      <c r="AC29" s="82" t="s">
        <v>154</v>
      </c>
      <c r="AD29" s="83" t="s">
        <v>11</v>
      </c>
      <c r="AE29" s="83" t="s">
        <v>57</v>
      </c>
      <c r="AF29" s="85">
        <v>0</v>
      </c>
      <c r="AG29" s="85">
        <f t="shared" ca="1" si="1"/>
        <v>0</v>
      </c>
    </row>
    <row r="30" spans="1:33" s="9" customForma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AC30" s="84" t="s">
        <v>155</v>
      </c>
      <c r="AD30" s="83" t="s">
        <v>11</v>
      </c>
      <c r="AE30" s="83" t="s">
        <v>59</v>
      </c>
      <c r="AF30" s="85">
        <v>0</v>
      </c>
      <c r="AG30" s="85">
        <f t="shared" ca="1" si="1"/>
        <v>0</v>
      </c>
    </row>
    <row r="31" spans="1:33" s="9" customForma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AC31" s="82" t="s">
        <v>156</v>
      </c>
      <c r="AD31" s="83" t="s">
        <v>11</v>
      </c>
      <c r="AE31" s="83" t="s">
        <v>58</v>
      </c>
      <c r="AF31" s="85">
        <v>0</v>
      </c>
      <c r="AG31" s="85">
        <f t="shared" ca="1" si="1"/>
        <v>0</v>
      </c>
    </row>
    <row r="32" spans="1:33" x14ac:dyDescent="0.25">
      <c r="AC32" s="84" t="s">
        <v>157</v>
      </c>
      <c r="AD32" s="83" t="s">
        <v>11</v>
      </c>
      <c r="AE32" s="83" t="s">
        <v>60</v>
      </c>
      <c r="AF32" s="85">
        <v>0</v>
      </c>
      <c r="AG32" s="85">
        <f t="shared" ca="1" si="1"/>
        <v>0</v>
      </c>
    </row>
    <row r="33" spans="29:33" x14ac:dyDescent="0.25">
      <c r="AC33" s="82" t="s">
        <v>158</v>
      </c>
      <c r="AD33" s="83" t="s">
        <v>11</v>
      </c>
      <c r="AE33" s="83" t="s">
        <v>165</v>
      </c>
      <c r="AF33" s="85">
        <v>0</v>
      </c>
      <c r="AG33" s="85">
        <f t="shared" ca="1" si="1"/>
        <v>0</v>
      </c>
    </row>
    <row r="34" spans="29:33" x14ac:dyDescent="0.25">
      <c r="AC34" s="84" t="s">
        <v>159</v>
      </c>
      <c r="AD34" s="83" t="s">
        <v>11</v>
      </c>
      <c r="AE34" s="83" t="s">
        <v>166</v>
      </c>
      <c r="AF34" s="85">
        <v>0</v>
      </c>
      <c r="AG34" s="85">
        <f t="shared" ca="1" si="1"/>
        <v>0</v>
      </c>
    </row>
    <row r="35" spans="29:33" x14ac:dyDescent="0.25">
      <c r="AC35" s="82" t="s">
        <v>160</v>
      </c>
      <c r="AD35" s="83" t="s">
        <v>11</v>
      </c>
      <c r="AE35" s="83" t="s">
        <v>61</v>
      </c>
      <c r="AF35" s="85">
        <v>0</v>
      </c>
      <c r="AG35" s="85">
        <f t="shared" ca="1" si="1"/>
        <v>0</v>
      </c>
    </row>
    <row r="36" spans="29:33" x14ac:dyDescent="0.25">
      <c r="AC36" s="84" t="s">
        <v>161</v>
      </c>
      <c r="AD36" s="83" t="s">
        <v>11</v>
      </c>
      <c r="AE36" s="83" t="s">
        <v>62</v>
      </c>
      <c r="AF36" s="85">
        <v>0</v>
      </c>
      <c r="AG36" s="85">
        <f t="shared" ca="1" si="1"/>
        <v>0</v>
      </c>
    </row>
    <row r="37" spans="29:33" x14ac:dyDescent="0.25">
      <c r="AC37" s="82" t="s">
        <v>162</v>
      </c>
      <c r="AD37" s="83" t="s">
        <v>11</v>
      </c>
      <c r="AE37" s="83" t="s">
        <v>63</v>
      </c>
      <c r="AF37" s="85">
        <v>0</v>
      </c>
      <c r="AG37" s="85">
        <f t="shared" ca="1" si="1"/>
        <v>0</v>
      </c>
    </row>
    <row r="38" spans="29:33" x14ac:dyDescent="0.25">
      <c r="AC38" s="84" t="s">
        <v>163</v>
      </c>
      <c r="AD38" s="83" t="s">
        <v>11</v>
      </c>
      <c r="AE38" s="83" t="s">
        <v>64</v>
      </c>
      <c r="AF38" s="85">
        <v>0</v>
      </c>
      <c r="AG38" s="85">
        <f t="shared" ca="1" si="1"/>
        <v>0</v>
      </c>
    </row>
  </sheetData>
  <sheetProtection algorithmName="SHA-512" hashValue="Q532bRpcrhMiTtWKfOZ42SMNRBx6rCphd3Llis91/6hpObOAlFmgfgdscYr4QUxhQ+7JWzyOWgOGGE+xJlqAbQ==" saltValue="T0R56vCpZNzVMbr1RAmzNg==" spinCount="100000" sheet="1" objects="1" scenarios="1"/>
  <mergeCells count="12">
    <mergeCell ref="K2:N2"/>
    <mergeCell ref="B2:F2"/>
    <mergeCell ref="N25:P26"/>
    <mergeCell ref="B29:C29"/>
    <mergeCell ref="M5:P6"/>
    <mergeCell ref="M13:P14"/>
    <mergeCell ref="M21:P22"/>
    <mergeCell ref="N7:P8"/>
    <mergeCell ref="N9:P10"/>
    <mergeCell ref="N15:P16"/>
    <mergeCell ref="N17:P18"/>
    <mergeCell ref="N23:P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3"/>
  <dimension ref="B3:U42"/>
  <sheetViews>
    <sheetView zoomScale="92" zoomScaleNormal="92" workbookViewId="0">
      <selection activeCell="A4" sqref="A4"/>
    </sheetView>
  </sheetViews>
  <sheetFormatPr defaultColWidth="8.85546875" defaultRowHeight="15" x14ac:dyDescent="0.25"/>
  <cols>
    <col min="1" max="1" width="8.85546875" style="9"/>
    <col min="2" max="2" width="14.42578125" style="9" bestFit="1" customWidth="1"/>
    <col min="3" max="3" width="4.28515625" style="9" customWidth="1"/>
    <col min="4" max="20" width="8.85546875" style="9"/>
    <col min="21" max="21" width="12.85546875" style="9" customWidth="1"/>
    <col min="22" max="60" width="8.85546875" style="9" customWidth="1"/>
    <col min="61" max="16384" width="8.85546875" style="9"/>
  </cols>
  <sheetData>
    <row r="3" spans="2:21" x14ac:dyDescent="0.25">
      <c r="B3" s="204" t="s">
        <v>167</v>
      </c>
      <c r="D3" s="201" t="s">
        <v>169</v>
      </c>
      <c r="E3" s="202" t="s">
        <v>168</v>
      </c>
      <c r="F3" s="202" t="s">
        <v>170</v>
      </c>
      <c r="G3" s="202" t="s">
        <v>171</v>
      </c>
      <c r="H3" s="202" t="s">
        <v>172</v>
      </c>
      <c r="I3" s="202" t="s">
        <v>173</v>
      </c>
      <c r="J3" s="202" t="s">
        <v>174</v>
      </c>
      <c r="K3" s="202" t="s">
        <v>175</v>
      </c>
      <c r="L3" s="202" t="s">
        <v>176</v>
      </c>
      <c r="M3" s="202" t="s">
        <v>177</v>
      </c>
      <c r="N3" s="202" t="s">
        <v>178</v>
      </c>
      <c r="O3" s="202" t="s">
        <v>179</v>
      </c>
      <c r="P3" s="202" t="s">
        <v>180</v>
      </c>
      <c r="Q3" s="202" t="s">
        <v>181</v>
      </c>
      <c r="R3" s="202" t="s">
        <v>182</v>
      </c>
      <c r="S3" s="202" t="s">
        <v>183</v>
      </c>
      <c r="T3" s="202" t="s">
        <v>184</v>
      </c>
      <c r="U3" s="203" t="s">
        <v>185</v>
      </c>
    </row>
    <row r="4" spans="2:21" x14ac:dyDescent="0.25">
      <c r="B4" s="205" t="s">
        <v>186</v>
      </c>
      <c r="D4" s="195" t="s">
        <v>187</v>
      </c>
      <c r="E4" s="196" t="s">
        <v>186</v>
      </c>
      <c r="F4" s="196" t="s">
        <v>188</v>
      </c>
      <c r="G4" s="196" t="s">
        <v>189</v>
      </c>
      <c r="H4" s="196" t="s">
        <v>190</v>
      </c>
      <c r="I4" s="196" t="s">
        <v>191</v>
      </c>
      <c r="J4" s="196" t="s">
        <v>192</v>
      </c>
      <c r="K4" s="196" t="s">
        <v>186</v>
      </c>
      <c r="L4" s="196" t="s">
        <v>193</v>
      </c>
      <c r="M4" s="196" t="s">
        <v>194</v>
      </c>
      <c r="N4" s="196" t="s">
        <v>189</v>
      </c>
      <c r="O4" s="196" t="s">
        <v>193</v>
      </c>
      <c r="P4" s="196" t="s">
        <v>195</v>
      </c>
      <c r="Q4" s="196" t="s">
        <v>194</v>
      </c>
      <c r="R4" s="196" t="s">
        <v>189</v>
      </c>
      <c r="S4" s="196" t="s">
        <v>196</v>
      </c>
      <c r="T4" s="196" t="s">
        <v>197</v>
      </c>
      <c r="U4" s="197" t="s">
        <v>186</v>
      </c>
    </row>
    <row r="5" spans="2:21" x14ac:dyDescent="0.25">
      <c r="B5" s="205" t="s">
        <v>198</v>
      </c>
      <c r="D5" s="195" t="s">
        <v>199</v>
      </c>
      <c r="E5" s="196" t="s">
        <v>198</v>
      </c>
      <c r="F5" s="196" t="s">
        <v>200</v>
      </c>
      <c r="G5" s="196" t="s">
        <v>201</v>
      </c>
      <c r="H5" s="196" t="s">
        <v>202</v>
      </c>
      <c r="I5" s="196" t="s">
        <v>203</v>
      </c>
      <c r="J5" s="196" t="s">
        <v>204</v>
      </c>
      <c r="K5" s="196" t="s">
        <v>205</v>
      </c>
      <c r="L5" s="196" t="s">
        <v>206</v>
      </c>
      <c r="M5" s="196" t="s">
        <v>207</v>
      </c>
      <c r="N5" s="196" t="s">
        <v>208</v>
      </c>
      <c r="O5" s="196" t="s">
        <v>209</v>
      </c>
      <c r="P5" s="196" t="s">
        <v>210</v>
      </c>
      <c r="Q5" s="196" t="s">
        <v>201</v>
      </c>
      <c r="R5" s="196" t="s">
        <v>211</v>
      </c>
      <c r="S5" s="196" t="s">
        <v>212</v>
      </c>
      <c r="T5" s="196" t="s">
        <v>213</v>
      </c>
      <c r="U5" s="197" t="s">
        <v>198</v>
      </c>
    </row>
    <row r="6" spans="2:21" x14ac:dyDescent="0.25">
      <c r="B6" s="205" t="s">
        <v>214</v>
      </c>
      <c r="D6" s="195" t="s">
        <v>215</v>
      </c>
      <c r="E6" s="196" t="s">
        <v>214</v>
      </c>
      <c r="F6" s="196" t="s">
        <v>216</v>
      </c>
      <c r="G6" s="196" t="s">
        <v>217</v>
      </c>
      <c r="H6" s="196" t="s">
        <v>218</v>
      </c>
      <c r="I6" s="196" t="s">
        <v>219</v>
      </c>
      <c r="J6" s="196" t="s">
        <v>220</v>
      </c>
      <c r="K6" s="196" t="s">
        <v>221</v>
      </c>
      <c r="L6" s="196" t="s">
        <v>222</v>
      </c>
      <c r="M6" s="196" t="s">
        <v>223</v>
      </c>
      <c r="N6" s="196" t="s">
        <v>224</v>
      </c>
      <c r="O6" s="196" t="s">
        <v>225</v>
      </c>
      <c r="P6" s="196" t="s">
        <v>226</v>
      </c>
      <c r="Q6" s="196" t="s">
        <v>223</v>
      </c>
      <c r="R6" s="196" t="s">
        <v>227</v>
      </c>
      <c r="S6" s="196" t="s">
        <v>228</v>
      </c>
      <c r="T6" s="196" t="s">
        <v>229</v>
      </c>
      <c r="U6" s="197" t="s">
        <v>214</v>
      </c>
    </row>
    <row r="7" spans="2:21" x14ac:dyDescent="0.25">
      <c r="B7" s="205" t="s">
        <v>230</v>
      </c>
      <c r="D7" s="195" t="s">
        <v>230</v>
      </c>
      <c r="E7" s="196" t="s">
        <v>230</v>
      </c>
      <c r="F7" s="196" t="s">
        <v>230</v>
      </c>
      <c r="G7" s="196" t="s">
        <v>230</v>
      </c>
      <c r="H7" s="196" t="s">
        <v>230</v>
      </c>
      <c r="I7" s="196" t="s">
        <v>230</v>
      </c>
      <c r="J7" s="196" t="s">
        <v>231</v>
      </c>
      <c r="K7" s="196" t="s">
        <v>232</v>
      </c>
      <c r="L7" s="196" t="s">
        <v>230</v>
      </c>
      <c r="M7" s="196" t="s">
        <v>233</v>
      </c>
      <c r="N7" s="196" t="s">
        <v>230</v>
      </c>
      <c r="O7" s="196" t="s">
        <v>232</v>
      </c>
      <c r="P7" s="196" t="s">
        <v>234</v>
      </c>
      <c r="Q7" s="196" t="s">
        <v>233</v>
      </c>
      <c r="R7" s="196" t="s">
        <v>230</v>
      </c>
      <c r="S7" s="196" t="s">
        <v>230</v>
      </c>
      <c r="T7" s="196" t="s">
        <v>235</v>
      </c>
      <c r="U7" s="197" t="s">
        <v>230</v>
      </c>
    </row>
    <row r="8" spans="2:21" x14ac:dyDescent="0.25">
      <c r="B8" s="205" t="s">
        <v>236</v>
      </c>
      <c r="D8" s="195" t="s">
        <v>236</v>
      </c>
      <c r="E8" s="196" t="s">
        <v>236</v>
      </c>
      <c r="F8" s="196" t="s">
        <v>236</v>
      </c>
      <c r="G8" s="196" t="s">
        <v>236</v>
      </c>
      <c r="H8" s="196" t="s">
        <v>236</v>
      </c>
      <c r="I8" s="196" t="s">
        <v>236</v>
      </c>
      <c r="J8" s="196" t="s">
        <v>237</v>
      </c>
      <c r="K8" s="196" t="s">
        <v>236</v>
      </c>
      <c r="L8" s="196" t="s">
        <v>236</v>
      </c>
      <c r="M8" s="196" t="s">
        <v>236</v>
      </c>
      <c r="N8" s="196" t="s">
        <v>236</v>
      </c>
      <c r="O8" s="196" t="s">
        <v>236</v>
      </c>
      <c r="P8" s="196" t="s">
        <v>236</v>
      </c>
      <c r="Q8" s="196" t="s">
        <v>238</v>
      </c>
      <c r="R8" s="196" t="s">
        <v>236</v>
      </c>
      <c r="S8" s="196" t="s">
        <v>236</v>
      </c>
      <c r="T8" s="196" t="s">
        <v>239</v>
      </c>
      <c r="U8" s="197" t="s">
        <v>236</v>
      </c>
    </row>
    <row r="9" spans="2:21" x14ac:dyDescent="0.25">
      <c r="B9" s="205" t="s">
        <v>240</v>
      </c>
      <c r="D9" s="195" t="s">
        <v>241</v>
      </c>
      <c r="E9" s="196" t="s">
        <v>240</v>
      </c>
      <c r="F9" s="196" t="s">
        <v>242</v>
      </c>
      <c r="G9" s="196" t="s">
        <v>243</v>
      </c>
      <c r="H9" s="196" t="s">
        <v>244</v>
      </c>
      <c r="I9" s="196" t="s">
        <v>245</v>
      </c>
      <c r="J9" s="196" t="s">
        <v>246</v>
      </c>
      <c r="K9" s="196" t="s">
        <v>247</v>
      </c>
      <c r="L9" s="196" t="s">
        <v>247</v>
      </c>
      <c r="M9" s="196" t="s">
        <v>248</v>
      </c>
      <c r="N9" s="196" t="s">
        <v>249</v>
      </c>
      <c r="O9" s="196" t="s">
        <v>250</v>
      </c>
      <c r="P9" s="196" t="s">
        <v>247</v>
      </c>
      <c r="Q9" s="196" t="s">
        <v>248</v>
      </c>
      <c r="R9" s="196" t="s">
        <v>251</v>
      </c>
      <c r="S9" s="196" t="s">
        <v>252</v>
      </c>
      <c r="T9" s="196" t="s">
        <v>253</v>
      </c>
      <c r="U9" s="197" t="s">
        <v>240</v>
      </c>
    </row>
    <row r="10" spans="2:21" x14ac:dyDescent="0.25">
      <c r="B10" s="205" t="s">
        <v>254</v>
      </c>
      <c r="D10" s="195" t="s">
        <v>255</v>
      </c>
      <c r="E10" s="196" t="s">
        <v>254</v>
      </c>
      <c r="F10" s="196" t="s">
        <v>256</v>
      </c>
      <c r="G10" s="196" t="s">
        <v>257</v>
      </c>
      <c r="H10" s="196" t="s">
        <v>258</v>
      </c>
      <c r="I10" s="196" t="s">
        <v>259</v>
      </c>
      <c r="J10" s="196" t="s">
        <v>260</v>
      </c>
      <c r="K10" s="196" t="s">
        <v>258</v>
      </c>
      <c r="L10" s="196" t="s">
        <v>258</v>
      </c>
      <c r="M10" s="196" t="s">
        <v>257</v>
      </c>
      <c r="N10" s="196" t="s">
        <v>261</v>
      </c>
      <c r="O10" s="196" t="s">
        <v>262</v>
      </c>
      <c r="P10" s="196" t="s">
        <v>258</v>
      </c>
      <c r="Q10" s="196" t="s">
        <v>257</v>
      </c>
      <c r="R10" s="196" t="s">
        <v>263</v>
      </c>
      <c r="S10" s="196" t="s">
        <v>264</v>
      </c>
      <c r="T10" s="196" t="s">
        <v>265</v>
      </c>
      <c r="U10" s="197" t="s">
        <v>254</v>
      </c>
    </row>
    <row r="11" spans="2:21" x14ac:dyDescent="0.25">
      <c r="B11" s="205" t="s">
        <v>266</v>
      </c>
      <c r="D11" s="195" t="s">
        <v>267</v>
      </c>
      <c r="E11" s="196" t="s">
        <v>266</v>
      </c>
      <c r="F11" s="196" t="s">
        <v>268</v>
      </c>
      <c r="G11" s="196" t="s">
        <v>269</v>
      </c>
      <c r="H11" s="196" t="s">
        <v>270</v>
      </c>
      <c r="I11" s="196" t="s">
        <v>271</v>
      </c>
      <c r="J11" s="196" t="s">
        <v>272</v>
      </c>
      <c r="K11" s="196" t="s">
        <v>273</v>
      </c>
      <c r="L11" s="196" t="s">
        <v>274</v>
      </c>
      <c r="M11" s="196" t="s">
        <v>275</v>
      </c>
      <c r="N11" s="196" t="s">
        <v>276</v>
      </c>
      <c r="O11" s="196" t="s">
        <v>277</v>
      </c>
      <c r="P11" s="196" t="s">
        <v>273</v>
      </c>
      <c r="Q11" s="196" t="s">
        <v>275</v>
      </c>
      <c r="R11" s="196" t="s">
        <v>278</v>
      </c>
      <c r="S11" s="196" t="s">
        <v>279</v>
      </c>
      <c r="T11" s="196" t="s">
        <v>280</v>
      </c>
      <c r="U11" s="197" t="s">
        <v>266</v>
      </c>
    </row>
    <row r="12" spans="2:21" x14ac:dyDescent="0.25">
      <c r="B12" s="205" t="s">
        <v>281</v>
      </c>
      <c r="D12" s="195" t="s">
        <v>282</v>
      </c>
      <c r="E12" s="196" t="s">
        <v>281</v>
      </c>
      <c r="F12" s="196" t="s">
        <v>283</v>
      </c>
      <c r="G12" s="196" t="s">
        <v>284</v>
      </c>
      <c r="H12" s="196" t="s">
        <v>285</v>
      </c>
      <c r="I12" s="196" t="s">
        <v>286</v>
      </c>
      <c r="J12" s="196" t="s">
        <v>287</v>
      </c>
      <c r="K12" s="196" t="s">
        <v>288</v>
      </c>
      <c r="L12" s="196" t="s">
        <v>288</v>
      </c>
      <c r="M12" s="196" t="s">
        <v>289</v>
      </c>
      <c r="N12" s="196" t="s">
        <v>290</v>
      </c>
      <c r="O12" s="196" t="s">
        <v>291</v>
      </c>
      <c r="P12" s="196" t="s">
        <v>288</v>
      </c>
      <c r="Q12" s="196" t="s">
        <v>289</v>
      </c>
      <c r="R12" s="196" t="s">
        <v>290</v>
      </c>
      <c r="S12" s="196" t="s">
        <v>292</v>
      </c>
      <c r="T12" s="196" t="s">
        <v>293</v>
      </c>
      <c r="U12" s="197" t="s">
        <v>281</v>
      </c>
    </row>
    <row r="13" spans="2:21" x14ac:dyDescent="0.25">
      <c r="B13" s="205" t="s">
        <v>294</v>
      </c>
      <c r="D13" s="195" t="s">
        <v>294</v>
      </c>
      <c r="E13" s="196" t="s">
        <v>294</v>
      </c>
      <c r="F13" s="196" t="s">
        <v>295</v>
      </c>
      <c r="G13" s="196" t="s">
        <v>296</v>
      </c>
      <c r="H13" s="196" t="s">
        <v>295</v>
      </c>
      <c r="I13" s="196" t="s">
        <v>297</v>
      </c>
      <c r="J13" s="196" t="s">
        <v>298</v>
      </c>
      <c r="K13" s="196" t="s">
        <v>299</v>
      </c>
      <c r="L13" s="196" t="s">
        <v>295</v>
      </c>
      <c r="M13" s="196" t="s">
        <v>297</v>
      </c>
      <c r="N13" s="196" t="s">
        <v>297</v>
      </c>
      <c r="O13" s="196" t="s">
        <v>300</v>
      </c>
      <c r="P13" s="196" t="s">
        <v>299</v>
      </c>
      <c r="Q13" s="196" t="s">
        <v>297</v>
      </c>
      <c r="R13" s="196" t="s">
        <v>295</v>
      </c>
      <c r="S13" s="196" t="s">
        <v>301</v>
      </c>
      <c r="T13" s="196" t="s">
        <v>302</v>
      </c>
      <c r="U13" s="197" t="s">
        <v>294</v>
      </c>
    </row>
    <row r="14" spans="2:21" x14ac:dyDescent="0.25">
      <c r="B14" s="205" t="s">
        <v>303</v>
      </c>
      <c r="D14" s="195" t="s">
        <v>304</v>
      </c>
      <c r="E14" s="196" t="s">
        <v>303</v>
      </c>
      <c r="F14" s="196" t="s">
        <v>305</v>
      </c>
      <c r="G14" s="196" t="s">
        <v>306</v>
      </c>
      <c r="H14" s="196" t="s">
        <v>307</v>
      </c>
      <c r="I14" s="196" t="s">
        <v>308</v>
      </c>
      <c r="J14" s="196" t="s">
        <v>309</v>
      </c>
      <c r="K14" s="196" t="s">
        <v>310</v>
      </c>
      <c r="L14" s="196" t="s">
        <v>311</v>
      </c>
      <c r="M14" s="196" t="s">
        <v>312</v>
      </c>
      <c r="N14" s="196" t="s">
        <v>313</v>
      </c>
      <c r="O14" s="196" t="s">
        <v>314</v>
      </c>
      <c r="P14" s="196" t="s">
        <v>315</v>
      </c>
      <c r="Q14" s="196" t="s">
        <v>312</v>
      </c>
      <c r="R14" s="196" t="s">
        <v>316</v>
      </c>
      <c r="S14" s="196" t="s">
        <v>317</v>
      </c>
      <c r="T14" s="196" t="s">
        <v>318</v>
      </c>
      <c r="U14" s="197" t="s">
        <v>303</v>
      </c>
    </row>
    <row r="15" spans="2:21" x14ac:dyDescent="0.25">
      <c r="B15" s="205" t="s">
        <v>319</v>
      </c>
      <c r="D15" s="195" t="s">
        <v>320</v>
      </c>
      <c r="E15" s="196" t="s">
        <v>319</v>
      </c>
      <c r="F15" s="196" t="s">
        <v>321</v>
      </c>
      <c r="G15" s="196" t="s">
        <v>322</v>
      </c>
      <c r="H15" s="196" t="s">
        <v>323</v>
      </c>
      <c r="I15" s="196" t="s">
        <v>324</v>
      </c>
      <c r="J15" s="196" t="s">
        <v>325</v>
      </c>
      <c r="K15" s="196" t="s">
        <v>326</v>
      </c>
      <c r="L15" s="196" t="s">
        <v>327</v>
      </c>
      <c r="M15" s="196" t="s">
        <v>328</v>
      </c>
      <c r="N15" s="196" t="s">
        <v>329</v>
      </c>
      <c r="O15" s="196" t="s">
        <v>330</v>
      </c>
      <c r="P15" s="196" t="s">
        <v>331</v>
      </c>
      <c r="Q15" s="196" t="s">
        <v>332</v>
      </c>
      <c r="R15" s="196" t="s">
        <v>333</v>
      </c>
      <c r="S15" s="196" t="s">
        <v>334</v>
      </c>
      <c r="T15" s="196" t="s">
        <v>335</v>
      </c>
      <c r="U15" s="197" t="s">
        <v>319</v>
      </c>
    </row>
    <row r="16" spans="2:21" x14ac:dyDescent="0.25">
      <c r="B16" s="205" t="s">
        <v>336</v>
      </c>
      <c r="D16" s="195" t="s">
        <v>337</v>
      </c>
      <c r="E16" s="196" t="s">
        <v>336</v>
      </c>
      <c r="F16" s="196" t="s">
        <v>338</v>
      </c>
      <c r="G16" s="196" t="s">
        <v>339</v>
      </c>
      <c r="H16" s="196" t="s">
        <v>340</v>
      </c>
      <c r="I16" s="196" t="s">
        <v>341</v>
      </c>
      <c r="J16" s="196" t="s">
        <v>342</v>
      </c>
      <c r="K16" s="196" t="s">
        <v>343</v>
      </c>
      <c r="L16" s="196" t="s">
        <v>344</v>
      </c>
      <c r="M16" s="196" t="s">
        <v>345</v>
      </c>
      <c r="N16" s="196" t="s">
        <v>346</v>
      </c>
      <c r="O16" s="196" t="s">
        <v>347</v>
      </c>
      <c r="P16" s="196" t="s">
        <v>348</v>
      </c>
      <c r="Q16" s="196" t="s">
        <v>349</v>
      </c>
      <c r="R16" s="196" t="s">
        <v>350</v>
      </c>
      <c r="S16" s="196" t="s">
        <v>351</v>
      </c>
      <c r="T16" s="196" t="s">
        <v>352</v>
      </c>
      <c r="U16" s="197" t="s">
        <v>336</v>
      </c>
    </row>
    <row r="17" spans="2:21" x14ac:dyDescent="0.25">
      <c r="B17" s="205" t="s">
        <v>353</v>
      </c>
      <c r="D17" s="195" t="s">
        <v>354</v>
      </c>
      <c r="E17" s="196" t="s">
        <v>353</v>
      </c>
      <c r="F17" s="196" t="s">
        <v>355</v>
      </c>
      <c r="G17" s="196" t="s">
        <v>356</v>
      </c>
      <c r="H17" s="196" t="s">
        <v>357</v>
      </c>
      <c r="I17" s="196" t="s">
        <v>358</v>
      </c>
      <c r="J17" s="196" t="s">
        <v>359</v>
      </c>
      <c r="K17" s="196" t="s">
        <v>360</v>
      </c>
      <c r="L17" s="196" t="s">
        <v>361</v>
      </c>
      <c r="M17" s="196" t="s">
        <v>362</v>
      </c>
      <c r="N17" s="196" t="s">
        <v>363</v>
      </c>
      <c r="O17" s="196" t="s">
        <v>364</v>
      </c>
      <c r="P17" s="196" t="s">
        <v>365</v>
      </c>
      <c r="Q17" s="196" t="s">
        <v>366</v>
      </c>
      <c r="R17" s="196" t="s">
        <v>353</v>
      </c>
      <c r="S17" s="196" t="s">
        <v>367</v>
      </c>
      <c r="T17" s="196" t="s">
        <v>368</v>
      </c>
      <c r="U17" s="197" t="s">
        <v>353</v>
      </c>
    </row>
    <row r="18" spans="2:21" x14ac:dyDescent="0.25">
      <c r="B18" s="205" t="s">
        <v>369</v>
      </c>
      <c r="D18" s="195" t="s">
        <v>370</v>
      </c>
      <c r="E18" s="196" t="s">
        <v>369</v>
      </c>
      <c r="F18" s="196" t="s">
        <v>371</v>
      </c>
      <c r="G18" s="196" t="s">
        <v>372</v>
      </c>
      <c r="H18" s="196" t="s">
        <v>373</v>
      </c>
      <c r="I18" s="196" t="s">
        <v>374</v>
      </c>
      <c r="J18" s="196" t="s">
        <v>375</v>
      </c>
      <c r="K18" s="196" t="s">
        <v>376</v>
      </c>
      <c r="L18" s="196" t="s">
        <v>377</v>
      </c>
      <c r="M18" s="196" t="s">
        <v>378</v>
      </c>
      <c r="N18" s="196" t="s">
        <v>379</v>
      </c>
      <c r="O18" s="196" t="s">
        <v>380</v>
      </c>
      <c r="P18" s="196" t="s">
        <v>381</v>
      </c>
      <c r="Q18" s="196" t="s">
        <v>382</v>
      </c>
      <c r="R18" s="196" t="s">
        <v>369</v>
      </c>
      <c r="S18" s="196" t="s">
        <v>383</v>
      </c>
      <c r="T18" s="196" t="s">
        <v>384</v>
      </c>
      <c r="U18" s="197" t="s">
        <v>369</v>
      </c>
    </row>
    <row r="19" spans="2:21" x14ac:dyDescent="0.25">
      <c r="B19" s="205" t="s">
        <v>385</v>
      </c>
      <c r="D19" s="195" t="s">
        <v>386</v>
      </c>
      <c r="E19" s="196" t="s">
        <v>385</v>
      </c>
      <c r="F19" s="196" t="s">
        <v>387</v>
      </c>
      <c r="G19" s="196" t="s">
        <v>388</v>
      </c>
      <c r="H19" s="196" t="s">
        <v>389</v>
      </c>
      <c r="I19" s="196" t="s">
        <v>390</v>
      </c>
      <c r="J19" s="196" t="s">
        <v>391</v>
      </c>
      <c r="K19" s="196" t="s">
        <v>392</v>
      </c>
      <c r="L19" s="196" t="s">
        <v>393</v>
      </c>
      <c r="M19" s="196" t="s">
        <v>394</v>
      </c>
      <c r="N19" s="196" t="s">
        <v>395</v>
      </c>
      <c r="O19" s="196" t="s">
        <v>396</v>
      </c>
      <c r="P19" s="196" t="s">
        <v>397</v>
      </c>
      <c r="Q19" s="196" t="s">
        <v>394</v>
      </c>
      <c r="R19" s="196" t="s">
        <v>398</v>
      </c>
      <c r="S19" s="196" t="s">
        <v>399</v>
      </c>
      <c r="T19" s="196" t="s">
        <v>400</v>
      </c>
      <c r="U19" s="197" t="s">
        <v>385</v>
      </c>
    </row>
    <row r="20" spans="2:21" x14ac:dyDescent="0.25">
      <c r="B20" s="205" t="s">
        <v>401</v>
      </c>
      <c r="D20" s="195" t="s">
        <v>402</v>
      </c>
      <c r="E20" s="196" t="s">
        <v>401</v>
      </c>
      <c r="F20" s="196" t="s">
        <v>403</v>
      </c>
      <c r="G20" s="196" t="s">
        <v>404</v>
      </c>
      <c r="H20" s="196" t="s">
        <v>405</v>
      </c>
      <c r="I20" s="196" t="s">
        <v>406</v>
      </c>
      <c r="J20" s="196" t="s">
        <v>407</v>
      </c>
      <c r="K20" s="196" t="s">
        <v>408</v>
      </c>
      <c r="L20" s="196" t="s">
        <v>409</v>
      </c>
      <c r="M20" s="196" t="s">
        <v>410</v>
      </c>
      <c r="N20" s="196" t="s">
        <v>411</v>
      </c>
      <c r="O20" s="196" t="s">
        <v>412</v>
      </c>
      <c r="P20" s="196" t="s">
        <v>413</v>
      </c>
      <c r="Q20" s="196" t="s">
        <v>410</v>
      </c>
      <c r="R20" s="196" t="s">
        <v>414</v>
      </c>
      <c r="S20" s="196" t="s">
        <v>415</v>
      </c>
      <c r="T20" s="196" t="s">
        <v>416</v>
      </c>
      <c r="U20" s="197" t="s">
        <v>401</v>
      </c>
    </row>
    <row r="21" spans="2:21" x14ac:dyDescent="0.25">
      <c r="B21" s="205" t="s">
        <v>417</v>
      </c>
      <c r="D21" s="195" t="s">
        <v>418</v>
      </c>
      <c r="E21" s="196" t="s">
        <v>417</v>
      </c>
      <c r="F21" s="196" t="s">
        <v>417</v>
      </c>
      <c r="G21" s="196" t="s">
        <v>418</v>
      </c>
      <c r="H21" s="196" t="s">
        <v>419</v>
      </c>
      <c r="I21" s="196" t="s">
        <v>420</v>
      </c>
      <c r="J21" s="196" t="s">
        <v>421</v>
      </c>
      <c r="K21" s="196" t="s">
        <v>422</v>
      </c>
      <c r="L21" s="196" t="s">
        <v>423</v>
      </c>
      <c r="M21" s="196" t="s">
        <v>420</v>
      </c>
      <c r="N21" s="196" t="s">
        <v>424</v>
      </c>
      <c r="O21" s="196" t="s">
        <v>425</v>
      </c>
      <c r="P21" s="196" t="s">
        <v>422</v>
      </c>
      <c r="Q21" s="196" t="s">
        <v>420</v>
      </c>
      <c r="R21" s="196" t="s">
        <v>426</v>
      </c>
      <c r="S21" s="196" t="s">
        <v>427</v>
      </c>
      <c r="T21" s="196" t="s">
        <v>428</v>
      </c>
      <c r="U21" s="197" t="s">
        <v>417</v>
      </c>
    </row>
    <row r="22" spans="2:21" x14ac:dyDescent="0.25">
      <c r="B22" s="205" t="s">
        <v>429</v>
      </c>
      <c r="D22" s="195" t="s">
        <v>430</v>
      </c>
      <c r="E22" s="196" t="s">
        <v>429</v>
      </c>
      <c r="F22" s="196" t="s">
        <v>431</v>
      </c>
      <c r="G22" s="196" t="s">
        <v>432</v>
      </c>
      <c r="H22" s="196" t="s">
        <v>433</v>
      </c>
      <c r="I22" s="196" t="s">
        <v>434</v>
      </c>
      <c r="J22" s="196" t="s">
        <v>435</v>
      </c>
      <c r="K22" s="196" t="s">
        <v>436</v>
      </c>
      <c r="L22" s="196" t="s">
        <v>437</v>
      </c>
      <c r="M22" s="196" t="s">
        <v>438</v>
      </c>
      <c r="N22" s="196" t="s">
        <v>439</v>
      </c>
      <c r="O22" s="196" t="s">
        <v>440</v>
      </c>
      <c r="P22" s="196" t="s">
        <v>441</v>
      </c>
      <c r="Q22" s="196" t="s">
        <v>442</v>
      </c>
      <c r="R22" s="196" t="s">
        <v>429</v>
      </c>
      <c r="S22" s="196" t="s">
        <v>443</v>
      </c>
      <c r="T22" s="196" t="s">
        <v>444</v>
      </c>
      <c r="U22" s="197" t="s">
        <v>429</v>
      </c>
    </row>
    <row r="23" spans="2:21" x14ac:dyDescent="0.25">
      <c r="B23" s="205" t="s">
        <v>445</v>
      </c>
      <c r="D23" s="195" t="s">
        <v>446</v>
      </c>
      <c r="E23" s="196" t="s">
        <v>445</v>
      </c>
      <c r="F23" s="196" t="s">
        <v>447</v>
      </c>
      <c r="G23" s="196" t="s">
        <v>448</v>
      </c>
      <c r="H23" s="196" t="s">
        <v>449</v>
      </c>
      <c r="I23" s="196" t="s">
        <v>450</v>
      </c>
      <c r="J23" s="196" t="s">
        <v>451</v>
      </c>
      <c r="K23" s="196" t="s">
        <v>452</v>
      </c>
      <c r="L23" s="196" t="s">
        <v>453</v>
      </c>
      <c r="M23" s="196" t="s">
        <v>454</v>
      </c>
      <c r="N23" s="196" t="s">
        <v>455</v>
      </c>
      <c r="O23" s="196" t="s">
        <v>456</v>
      </c>
      <c r="P23" s="196" t="s">
        <v>457</v>
      </c>
      <c r="Q23" s="196" t="s">
        <v>458</v>
      </c>
      <c r="R23" s="196" t="s">
        <v>445</v>
      </c>
      <c r="S23" s="196" t="s">
        <v>459</v>
      </c>
      <c r="T23" s="196" t="s">
        <v>460</v>
      </c>
      <c r="U23" s="197" t="s">
        <v>445</v>
      </c>
    </row>
    <row r="24" spans="2:21" x14ac:dyDescent="0.25">
      <c r="B24" s="205" t="s">
        <v>461</v>
      </c>
      <c r="D24" s="195" t="s">
        <v>462</v>
      </c>
      <c r="E24" s="196" t="s">
        <v>461</v>
      </c>
      <c r="F24" s="196" t="s">
        <v>463</v>
      </c>
      <c r="G24" s="196" t="s">
        <v>464</v>
      </c>
      <c r="H24" s="196" t="s">
        <v>465</v>
      </c>
      <c r="I24" s="196" t="s">
        <v>466</v>
      </c>
      <c r="J24" s="196" t="s">
        <v>467</v>
      </c>
      <c r="K24" s="196" t="s">
        <v>468</v>
      </c>
      <c r="L24" s="196" t="s">
        <v>461</v>
      </c>
      <c r="M24" s="196" t="s">
        <v>469</v>
      </c>
      <c r="N24" s="196" t="s">
        <v>470</v>
      </c>
      <c r="O24" s="196" t="s">
        <v>471</v>
      </c>
      <c r="P24" s="196" t="s">
        <v>472</v>
      </c>
      <c r="Q24" s="196" t="s">
        <v>473</v>
      </c>
      <c r="R24" s="196" t="s">
        <v>474</v>
      </c>
      <c r="S24" s="196" t="s">
        <v>475</v>
      </c>
      <c r="T24" s="196" t="s">
        <v>476</v>
      </c>
      <c r="U24" s="197" t="s">
        <v>461</v>
      </c>
    </row>
    <row r="25" spans="2:21" x14ac:dyDescent="0.25">
      <c r="B25" s="205" t="s">
        <v>477</v>
      </c>
      <c r="D25" s="195" t="s">
        <v>478</v>
      </c>
      <c r="E25" s="196" t="s">
        <v>477</v>
      </c>
      <c r="F25" s="196" t="s">
        <v>479</v>
      </c>
      <c r="G25" s="196" t="s">
        <v>480</v>
      </c>
      <c r="H25" s="196" t="s">
        <v>481</v>
      </c>
      <c r="I25" s="196" t="s">
        <v>482</v>
      </c>
      <c r="J25" s="196" t="s">
        <v>483</v>
      </c>
      <c r="K25" s="196" t="s">
        <v>484</v>
      </c>
      <c r="L25" s="196" t="s">
        <v>477</v>
      </c>
      <c r="M25" s="196" t="s">
        <v>485</v>
      </c>
      <c r="N25" s="196" t="s">
        <v>486</v>
      </c>
      <c r="O25" s="196" t="s">
        <v>487</v>
      </c>
      <c r="P25" s="196" t="s">
        <v>488</v>
      </c>
      <c r="Q25" s="196" t="s">
        <v>489</v>
      </c>
      <c r="R25" s="196" t="s">
        <v>490</v>
      </c>
      <c r="S25" s="196" t="s">
        <v>491</v>
      </c>
      <c r="T25" s="196" t="s">
        <v>492</v>
      </c>
      <c r="U25" s="197" t="s">
        <v>477</v>
      </c>
    </row>
    <row r="26" spans="2:21" x14ac:dyDescent="0.25">
      <c r="B26" s="205" t="s">
        <v>493</v>
      </c>
      <c r="D26" s="195" t="s">
        <v>494</v>
      </c>
      <c r="E26" s="196" t="s">
        <v>493</v>
      </c>
      <c r="F26" s="196" t="s">
        <v>495</v>
      </c>
      <c r="G26" s="196" t="s">
        <v>496</v>
      </c>
      <c r="H26" s="196" t="s">
        <v>497</v>
      </c>
      <c r="I26" s="196" t="s">
        <v>498</v>
      </c>
      <c r="J26" s="196" t="s">
        <v>499</v>
      </c>
      <c r="K26" s="196" t="s">
        <v>500</v>
      </c>
      <c r="L26" s="196" t="s">
        <v>493</v>
      </c>
      <c r="M26" s="196" t="s">
        <v>501</v>
      </c>
      <c r="N26" s="196" t="s">
        <v>502</v>
      </c>
      <c r="O26" s="196" t="s">
        <v>503</v>
      </c>
      <c r="P26" s="196" t="s">
        <v>504</v>
      </c>
      <c r="Q26" s="196" t="s">
        <v>505</v>
      </c>
      <c r="R26" s="196" t="s">
        <v>506</v>
      </c>
      <c r="S26" s="196" t="s">
        <v>507</v>
      </c>
      <c r="T26" s="196" t="s">
        <v>508</v>
      </c>
      <c r="U26" s="197" t="s">
        <v>493</v>
      </c>
    </row>
    <row r="27" spans="2:21" x14ac:dyDescent="0.25">
      <c r="B27" s="205" t="s">
        <v>509</v>
      </c>
      <c r="D27" s="195" t="s">
        <v>510</v>
      </c>
      <c r="E27" s="196" t="s">
        <v>509</v>
      </c>
      <c r="F27" s="196" t="s">
        <v>511</v>
      </c>
      <c r="G27" s="196" t="s">
        <v>512</v>
      </c>
      <c r="H27" s="196" t="s">
        <v>513</v>
      </c>
      <c r="I27" s="196" t="s">
        <v>514</v>
      </c>
      <c r="J27" s="196" t="s">
        <v>515</v>
      </c>
      <c r="K27" s="196" t="s">
        <v>516</v>
      </c>
      <c r="L27" s="196" t="s">
        <v>517</v>
      </c>
      <c r="M27" s="196" t="s">
        <v>512</v>
      </c>
      <c r="N27" s="196" t="s">
        <v>518</v>
      </c>
      <c r="O27" s="196" t="s">
        <v>519</v>
      </c>
      <c r="P27" s="196" t="s">
        <v>520</v>
      </c>
      <c r="Q27" s="196" t="s">
        <v>512</v>
      </c>
      <c r="R27" s="196" t="s">
        <v>509</v>
      </c>
      <c r="S27" s="196" t="s">
        <v>521</v>
      </c>
      <c r="T27" s="196" t="s">
        <v>522</v>
      </c>
      <c r="U27" s="197" t="s">
        <v>509</v>
      </c>
    </row>
    <row r="28" spans="2:21" x14ac:dyDescent="0.25">
      <c r="B28" s="205" t="s">
        <v>523</v>
      </c>
      <c r="D28" s="195" t="s">
        <v>524</v>
      </c>
      <c r="E28" s="196" t="s">
        <v>523</v>
      </c>
      <c r="F28" s="196" t="s">
        <v>525</v>
      </c>
      <c r="G28" s="196" t="s">
        <v>526</v>
      </c>
      <c r="H28" s="196" t="s">
        <v>527</v>
      </c>
      <c r="I28" s="196" t="s">
        <v>528</v>
      </c>
      <c r="J28" s="196" t="s">
        <v>529</v>
      </c>
      <c r="K28" s="196" t="s">
        <v>530</v>
      </c>
      <c r="L28" s="196" t="s">
        <v>531</v>
      </c>
      <c r="M28" s="196" t="s">
        <v>532</v>
      </c>
      <c r="N28" s="196" t="s">
        <v>533</v>
      </c>
      <c r="O28" s="196" t="s">
        <v>534</v>
      </c>
      <c r="P28" s="196" t="s">
        <v>535</v>
      </c>
      <c r="Q28" s="196" t="s">
        <v>532</v>
      </c>
      <c r="R28" s="196" t="s">
        <v>536</v>
      </c>
      <c r="S28" s="196" t="s">
        <v>537</v>
      </c>
      <c r="T28" s="196" t="s">
        <v>538</v>
      </c>
      <c r="U28" s="197" t="s">
        <v>523</v>
      </c>
    </row>
    <row r="29" spans="2:21" x14ac:dyDescent="0.25">
      <c r="B29" s="205" t="s">
        <v>539</v>
      </c>
      <c r="D29" s="195" t="s">
        <v>540</v>
      </c>
      <c r="E29" s="196" t="s">
        <v>539</v>
      </c>
      <c r="F29" s="196" t="s">
        <v>541</v>
      </c>
      <c r="G29" s="196" t="s">
        <v>542</v>
      </c>
      <c r="H29" s="196" t="s">
        <v>541</v>
      </c>
      <c r="I29" s="196" t="s">
        <v>543</v>
      </c>
      <c r="J29" s="196" t="s">
        <v>544</v>
      </c>
      <c r="K29" s="196" t="s">
        <v>545</v>
      </c>
      <c r="L29" s="196" t="s">
        <v>546</v>
      </c>
      <c r="M29" s="196" t="s">
        <v>547</v>
      </c>
      <c r="N29" s="196" t="s">
        <v>548</v>
      </c>
      <c r="O29" s="196" t="s">
        <v>549</v>
      </c>
      <c r="P29" s="196" t="s">
        <v>550</v>
      </c>
      <c r="Q29" s="196" t="s">
        <v>547</v>
      </c>
      <c r="R29" s="196" t="s">
        <v>551</v>
      </c>
      <c r="S29" s="196" t="s">
        <v>552</v>
      </c>
      <c r="T29" s="196" t="s">
        <v>553</v>
      </c>
      <c r="U29" s="197" t="s">
        <v>539</v>
      </c>
    </row>
    <row r="30" spans="2:21" x14ac:dyDescent="0.25">
      <c r="B30" s="205" t="s">
        <v>554</v>
      </c>
      <c r="D30" s="195" t="s">
        <v>555</v>
      </c>
      <c r="E30" s="196" t="s">
        <v>554</v>
      </c>
      <c r="F30" s="196" t="s">
        <v>556</v>
      </c>
      <c r="G30" s="196" t="s">
        <v>557</v>
      </c>
      <c r="H30" s="196" t="s">
        <v>556</v>
      </c>
      <c r="I30" s="196" t="s">
        <v>558</v>
      </c>
      <c r="J30" s="196" t="s">
        <v>559</v>
      </c>
      <c r="K30" s="196" t="s">
        <v>560</v>
      </c>
      <c r="L30" s="196" t="s">
        <v>561</v>
      </c>
      <c r="M30" s="196" t="s">
        <v>562</v>
      </c>
      <c r="N30" s="196" t="s">
        <v>563</v>
      </c>
      <c r="O30" s="196" t="s">
        <v>564</v>
      </c>
      <c r="P30" s="196" t="s">
        <v>560</v>
      </c>
      <c r="Q30" s="196" t="s">
        <v>562</v>
      </c>
      <c r="R30" s="196" t="s">
        <v>565</v>
      </c>
      <c r="S30" s="196" t="s">
        <v>566</v>
      </c>
      <c r="T30" s="196" t="s">
        <v>567</v>
      </c>
      <c r="U30" s="197" t="s">
        <v>554</v>
      </c>
    </row>
    <row r="31" spans="2:21" x14ac:dyDescent="0.25">
      <c r="B31" s="205" t="s">
        <v>568</v>
      </c>
      <c r="D31" s="195" t="s">
        <v>569</v>
      </c>
      <c r="E31" s="196" t="s">
        <v>568</v>
      </c>
      <c r="F31" s="196" t="s">
        <v>570</v>
      </c>
      <c r="G31" s="196" t="s">
        <v>571</v>
      </c>
      <c r="H31" s="196" t="s">
        <v>572</v>
      </c>
      <c r="I31" s="196" t="s">
        <v>573</v>
      </c>
      <c r="J31" s="196" t="s">
        <v>574</v>
      </c>
      <c r="K31" s="196" t="s">
        <v>575</v>
      </c>
      <c r="L31" s="196" t="s">
        <v>575</v>
      </c>
      <c r="M31" s="196" t="s">
        <v>576</v>
      </c>
      <c r="N31" s="196" t="s">
        <v>577</v>
      </c>
      <c r="O31" s="196" t="s">
        <v>578</v>
      </c>
      <c r="P31" s="196" t="s">
        <v>579</v>
      </c>
      <c r="Q31" s="196" t="s">
        <v>576</v>
      </c>
      <c r="R31" s="196" t="s">
        <v>580</v>
      </c>
      <c r="S31" s="196" t="s">
        <v>581</v>
      </c>
      <c r="T31" s="196" t="s">
        <v>582</v>
      </c>
      <c r="U31" s="197" t="s">
        <v>568</v>
      </c>
    </row>
    <row r="32" spans="2:21" x14ac:dyDescent="0.25">
      <c r="B32" s="205" t="s">
        <v>583</v>
      </c>
      <c r="D32" s="195" t="s">
        <v>584</v>
      </c>
      <c r="E32" s="196" t="s">
        <v>583</v>
      </c>
      <c r="F32" s="196" t="s">
        <v>585</v>
      </c>
      <c r="G32" s="196" t="s">
        <v>586</v>
      </c>
      <c r="H32" s="196" t="s">
        <v>587</v>
      </c>
      <c r="I32" s="196" t="s">
        <v>588</v>
      </c>
      <c r="J32" s="196" t="s">
        <v>589</v>
      </c>
      <c r="K32" s="196" t="s">
        <v>590</v>
      </c>
      <c r="L32" s="196" t="s">
        <v>591</v>
      </c>
      <c r="M32" s="196" t="s">
        <v>592</v>
      </c>
      <c r="N32" s="196" t="s">
        <v>593</v>
      </c>
      <c r="O32" s="196" t="s">
        <v>594</v>
      </c>
      <c r="P32" s="196" t="s">
        <v>595</v>
      </c>
      <c r="Q32" s="196" t="s">
        <v>592</v>
      </c>
      <c r="R32" s="196" t="s">
        <v>583</v>
      </c>
      <c r="S32" s="196" t="s">
        <v>596</v>
      </c>
      <c r="T32" s="196" t="s">
        <v>597</v>
      </c>
      <c r="U32" s="197" t="s">
        <v>583</v>
      </c>
    </row>
    <row r="33" spans="2:21" x14ac:dyDescent="0.25">
      <c r="B33" s="205" t="s">
        <v>598</v>
      </c>
      <c r="D33" s="195" t="s">
        <v>599</v>
      </c>
      <c r="E33" s="196" t="s">
        <v>598</v>
      </c>
      <c r="F33" s="196" t="s">
        <v>600</v>
      </c>
      <c r="G33" s="196" t="s">
        <v>601</v>
      </c>
      <c r="H33" s="196" t="s">
        <v>602</v>
      </c>
      <c r="I33" s="196" t="s">
        <v>603</v>
      </c>
      <c r="J33" s="196" t="s">
        <v>604</v>
      </c>
      <c r="K33" s="196" t="s">
        <v>605</v>
      </c>
      <c r="L33" s="196" t="s">
        <v>606</v>
      </c>
      <c r="M33" s="196" t="s">
        <v>607</v>
      </c>
      <c r="N33" s="196" t="s">
        <v>608</v>
      </c>
      <c r="O33" s="196" t="s">
        <v>609</v>
      </c>
      <c r="P33" s="196" t="s">
        <v>610</v>
      </c>
      <c r="Q33" s="196" t="s">
        <v>611</v>
      </c>
      <c r="R33" s="196" t="s">
        <v>612</v>
      </c>
      <c r="S33" s="196" t="s">
        <v>613</v>
      </c>
      <c r="T33" s="196" t="s">
        <v>614</v>
      </c>
      <c r="U33" s="197" t="s">
        <v>598</v>
      </c>
    </row>
    <row r="34" spans="2:21" x14ac:dyDescent="0.25">
      <c r="B34" s="205" t="s">
        <v>615</v>
      </c>
      <c r="D34" s="195" t="s">
        <v>616</v>
      </c>
      <c r="E34" s="196" t="s">
        <v>615</v>
      </c>
      <c r="F34" s="196" t="s">
        <v>617</v>
      </c>
      <c r="G34" s="196" t="s">
        <v>618</v>
      </c>
      <c r="H34" s="196" t="s">
        <v>619</v>
      </c>
      <c r="I34" s="196" t="s">
        <v>620</v>
      </c>
      <c r="J34" s="196" t="s">
        <v>621</v>
      </c>
      <c r="K34" s="196" t="s">
        <v>622</v>
      </c>
      <c r="L34" s="196" t="s">
        <v>623</v>
      </c>
      <c r="M34" s="196" t="s">
        <v>620</v>
      </c>
      <c r="N34" s="196" t="s">
        <v>624</v>
      </c>
      <c r="O34" s="196" t="s">
        <v>625</v>
      </c>
      <c r="P34" s="196" t="s">
        <v>622</v>
      </c>
      <c r="Q34" s="196" t="s">
        <v>620</v>
      </c>
      <c r="R34" s="196" t="s">
        <v>164</v>
      </c>
      <c r="S34" s="196" t="s">
        <v>626</v>
      </c>
      <c r="T34" s="196" t="s">
        <v>627</v>
      </c>
      <c r="U34" s="197" t="s">
        <v>615</v>
      </c>
    </row>
    <row r="35" spans="2:21" x14ac:dyDescent="0.25">
      <c r="B35" s="205" t="s">
        <v>628</v>
      </c>
      <c r="D35" s="195" t="s">
        <v>629</v>
      </c>
      <c r="E35" s="196" t="s">
        <v>628</v>
      </c>
      <c r="F35" s="196" t="s">
        <v>630</v>
      </c>
      <c r="G35" s="196" t="s">
        <v>631</v>
      </c>
      <c r="H35" s="196" t="s">
        <v>632</v>
      </c>
      <c r="I35" s="196" t="s">
        <v>631</v>
      </c>
      <c r="J35" s="196" t="s">
        <v>633</v>
      </c>
      <c r="K35" s="196" t="s">
        <v>634</v>
      </c>
      <c r="L35" s="196" t="s">
        <v>634</v>
      </c>
      <c r="M35" s="196" t="s">
        <v>629</v>
      </c>
      <c r="N35" s="196" t="s">
        <v>635</v>
      </c>
      <c r="O35" s="196" t="s">
        <v>636</v>
      </c>
      <c r="P35" s="196" t="s">
        <v>634</v>
      </c>
      <c r="Q35" s="196" t="s">
        <v>629</v>
      </c>
      <c r="R35" s="196" t="s">
        <v>637</v>
      </c>
      <c r="S35" s="196" t="s">
        <v>638</v>
      </c>
      <c r="T35" s="196" t="s">
        <v>639</v>
      </c>
      <c r="U35" s="197" t="s">
        <v>628</v>
      </c>
    </row>
    <row r="36" spans="2:21" x14ac:dyDescent="0.25">
      <c r="B36" s="205" t="s">
        <v>640</v>
      </c>
      <c r="D36" s="195" t="s">
        <v>641</v>
      </c>
      <c r="E36" s="196" t="s">
        <v>640</v>
      </c>
      <c r="F36" s="196" t="s">
        <v>642</v>
      </c>
      <c r="G36" s="196" t="s">
        <v>643</v>
      </c>
      <c r="H36" s="196" t="s">
        <v>644</v>
      </c>
      <c r="I36" s="196" t="s">
        <v>645</v>
      </c>
      <c r="J36" s="196" t="s">
        <v>646</v>
      </c>
      <c r="K36" s="196" t="s">
        <v>647</v>
      </c>
      <c r="L36" s="196" t="s">
        <v>648</v>
      </c>
      <c r="M36" s="196" t="s">
        <v>649</v>
      </c>
      <c r="N36" s="196" t="s">
        <v>650</v>
      </c>
      <c r="O36" s="196" t="s">
        <v>651</v>
      </c>
      <c r="P36" s="196" t="s">
        <v>652</v>
      </c>
      <c r="Q36" s="196" t="s">
        <v>649</v>
      </c>
      <c r="R36" s="196" t="s">
        <v>653</v>
      </c>
      <c r="S36" s="196" t="s">
        <v>654</v>
      </c>
      <c r="T36" s="196" t="s">
        <v>655</v>
      </c>
      <c r="U36" s="197" t="s">
        <v>640</v>
      </c>
    </row>
    <row r="37" spans="2:21" x14ac:dyDescent="0.25">
      <c r="B37" s="205" t="s">
        <v>656</v>
      </c>
      <c r="D37" s="195" t="s">
        <v>656</v>
      </c>
      <c r="E37" s="196" t="s">
        <v>656</v>
      </c>
      <c r="F37" s="196" t="s">
        <v>656</v>
      </c>
      <c r="G37" s="196" t="s">
        <v>657</v>
      </c>
      <c r="H37" s="196" t="s">
        <v>656</v>
      </c>
      <c r="I37" s="196" t="s">
        <v>657</v>
      </c>
      <c r="J37" s="196" t="s">
        <v>658</v>
      </c>
      <c r="K37" s="196" t="s">
        <v>659</v>
      </c>
      <c r="L37" s="196" t="s">
        <v>656</v>
      </c>
      <c r="M37" s="196" t="s">
        <v>660</v>
      </c>
      <c r="N37" s="196" t="s">
        <v>659</v>
      </c>
      <c r="O37" s="196" t="s">
        <v>661</v>
      </c>
      <c r="P37" s="196" t="s">
        <v>659</v>
      </c>
      <c r="Q37" s="196" t="s">
        <v>660</v>
      </c>
      <c r="R37" s="196" t="s">
        <v>656</v>
      </c>
      <c r="S37" s="196" t="s">
        <v>656</v>
      </c>
      <c r="T37" s="196" t="s">
        <v>662</v>
      </c>
      <c r="U37" s="197" t="s">
        <v>656</v>
      </c>
    </row>
    <row r="38" spans="2:21" x14ac:dyDescent="0.25">
      <c r="B38" s="205" t="s">
        <v>663</v>
      </c>
      <c r="D38" s="195" t="s">
        <v>664</v>
      </c>
      <c r="E38" s="196" t="s">
        <v>663</v>
      </c>
      <c r="F38" s="196" t="s">
        <v>665</v>
      </c>
      <c r="G38" s="196" t="s">
        <v>666</v>
      </c>
      <c r="H38" s="196" t="s">
        <v>667</v>
      </c>
      <c r="I38" s="196" t="s">
        <v>668</v>
      </c>
      <c r="J38" s="196" t="s">
        <v>669</v>
      </c>
      <c r="K38" s="196" t="s">
        <v>670</v>
      </c>
      <c r="L38" s="196" t="s">
        <v>671</v>
      </c>
      <c r="M38" s="196" t="s">
        <v>672</v>
      </c>
      <c r="N38" s="196" t="s">
        <v>673</v>
      </c>
      <c r="O38" s="196" t="s">
        <v>674</v>
      </c>
      <c r="P38" s="196" t="s">
        <v>675</v>
      </c>
      <c r="Q38" s="196" t="s">
        <v>676</v>
      </c>
      <c r="R38" s="196" t="s">
        <v>677</v>
      </c>
      <c r="S38" s="196" t="s">
        <v>678</v>
      </c>
      <c r="T38" s="196" t="s">
        <v>679</v>
      </c>
      <c r="U38" s="197" t="s">
        <v>663</v>
      </c>
    </row>
    <row r="39" spans="2:21" x14ac:dyDescent="0.25">
      <c r="B39" s="205" t="s">
        <v>680</v>
      </c>
      <c r="D39" s="195" t="s">
        <v>681</v>
      </c>
      <c r="E39" s="196" t="s">
        <v>680</v>
      </c>
      <c r="F39" s="196" t="s">
        <v>682</v>
      </c>
      <c r="G39" s="196" t="s">
        <v>683</v>
      </c>
      <c r="H39" s="196" t="s">
        <v>684</v>
      </c>
      <c r="I39" s="196" t="s">
        <v>685</v>
      </c>
      <c r="J39" s="196" t="s">
        <v>686</v>
      </c>
      <c r="K39" s="196" t="s">
        <v>687</v>
      </c>
      <c r="L39" s="196" t="s">
        <v>688</v>
      </c>
      <c r="M39" s="196" t="s">
        <v>689</v>
      </c>
      <c r="N39" s="196" t="s">
        <v>690</v>
      </c>
      <c r="O39" s="196" t="s">
        <v>691</v>
      </c>
      <c r="P39" s="196" t="s">
        <v>692</v>
      </c>
      <c r="Q39" s="196" t="s">
        <v>693</v>
      </c>
      <c r="R39" s="196" t="s">
        <v>694</v>
      </c>
      <c r="S39" s="196" t="s">
        <v>695</v>
      </c>
      <c r="T39" s="196" t="s">
        <v>696</v>
      </c>
      <c r="U39" s="197" t="s">
        <v>680</v>
      </c>
    </row>
    <row r="40" spans="2:21" x14ac:dyDescent="0.25">
      <c r="B40" s="205" t="s">
        <v>697</v>
      </c>
      <c r="D40" s="195" t="s">
        <v>698</v>
      </c>
      <c r="E40" s="196" t="s">
        <v>697</v>
      </c>
      <c r="F40" s="196" t="s">
        <v>699</v>
      </c>
      <c r="G40" s="196" t="s">
        <v>700</v>
      </c>
      <c r="H40" s="196" t="s">
        <v>701</v>
      </c>
      <c r="I40" s="196" t="s">
        <v>702</v>
      </c>
      <c r="J40" s="196" t="s">
        <v>703</v>
      </c>
      <c r="K40" s="196" t="s">
        <v>704</v>
      </c>
      <c r="L40" s="196" t="s">
        <v>705</v>
      </c>
      <c r="M40" s="196" t="s">
        <v>706</v>
      </c>
      <c r="N40" s="196" t="s">
        <v>707</v>
      </c>
      <c r="O40" s="196" t="s">
        <v>708</v>
      </c>
      <c r="P40" s="196" t="s">
        <v>709</v>
      </c>
      <c r="Q40" s="196" t="s">
        <v>710</v>
      </c>
      <c r="R40" s="196" t="s">
        <v>711</v>
      </c>
      <c r="S40" s="196" t="s">
        <v>712</v>
      </c>
      <c r="T40" s="196" t="s">
        <v>713</v>
      </c>
      <c r="U40" s="197" t="s">
        <v>697</v>
      </c>
    </row>
    <row r="41" spans="2:21" x14ac:dyDescent="0.25">
      <c r="B41" s="205" t="s">
        <v>714</v>
      </c>
      <c r="D41" s="195" t="s">
        <v>714</v>
      </c>
      <c r="E41" s="196" t="s">
        <v>714</v>
      </c>
      <c r="F41" s="196" t="s">
        <v>715</v>
      </c>
      <c r="G41" s="196" t="s">
        <v>716</v>
      </c>
      <c r="H41" s="196" t="s">
        <v>714</v>
      </c>
      <c r="I41" s="196" t="s">
        <v>717</v>
      </c>
      <c r="J41" s="196" t="s">
        <v>718</v>
      </c>
      <c r="K41" s="196" t="s">
        <v>719</v>
      </c>
      <c r="L41" s="196" t="s">
        <v>715</v>
      </c>
      <c r="M41" s="196" t="s">
        <v>720</v>
      </c>
      <c r="N41" s="196" t="s">
        <v>721</v>
      </c>
      <c r="O41" s="196" t="s">
        <v>722</v>
      </c>
      <c r="P41" s="196" t="s">
        <v>719</v>
      </c>
      <c r="Q41" s="196" t="s">
        <v>716</v>
      </c>
      <c r="R41" s="196" t="s">
        <v>723</v>
      </c>
      <c r="S41" s="196" t="s">
        <v>715</v>
      </c>
      <c r="T41" s="196" t="s">
        <v>724</v>
      </c>
      <c r="U41" s="197" t="s">
        <v>714</v>
      </c>
    </row>
    <row r="42" spans="2:21" x14ac:dyDescent="0.25">
      <c r="B42" s="206" t="s">
        <v>725</v>
      </c>
      <c r="D42" s="198" t="s">
        <v>725</v>
      </c>
      <c r="E42" s="199" t="s">
        <v>726</v>
      </c>
      <c r="F42" s="199" t="s">
        <v>727</v>
      </c>
      <c r="G42" s="199" t="s">
        <v>728</v>
      </c>
      <c r="H42" s="199" t="s">
        <v>729</v>
      </c>
      <c r="I42" s="199" t="s">
        <v>730</v>
      </c>
      <c r="J42" s="199" t="s">
        <v>731</v>
      </c>
      <c r="K42" s="199" t="s">
        <v>732</v>
      </c>
      <c r="L42" s="199" t="s">
        <v>733</v>
      </c>
      <c r="M42" s="199" t="s">
        <v>734</v>
      </c>
      <c r="N42" s="199" t="s">
        <v>735</v>
      </c>
      <c r="O42" s="199" t="s">
        <v>736</v>
      </c>
      <c r="P42" s="199" t="s">
        <v>737</v>
      </c>
      <c r="Q42" s="199" t="s">
        <v>734</v>
      </c>
      <c r="R42" s="199" t="s">
        <v>725</v>
      </c>
      <c r="S42" s="199" t="s">
        <v>738</v>
      </c>
      <c r="T42" s="199" t="s">
        <v>739</v>
      </c>
      <c r="U42" s="200" t="s">
        <v>725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4">
    <pageSetUpPr fitToPage="1"/>
  </sheetPr>
  <dimension ref="A1:Q27"/>
  <sheetViews>
    <sheetView showRowColHeaders="0" zoomScale="90" zoomScaleNormal="90" zoomScaleSheetLayoutView="80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8.85546875" defaultRowHeight="15" x14ac:dyDescent="0.25"/>
  <cols>
    <col min="1" max="1" width="4.7109375" style="8" customWidth="1"/>
    <col min="2" max="2" width="6.28515625" style="8" customWidth="1"/>
    <col min="3" max="3" width="28.5703125" style="8" customWidth="1"/>
    <col min="4" max="14" width="11" style="8" customWidth="1"/>
    <col min="15" max="16" width="10.28515625" style="8" customWidth="1"/>
    <col min="17" max="17" width="9.140625" style="8" customWidth="1"/>
    <col min="18" max="16384" width="8.85546875" style="9"/>
  </cols>
  <sheetData>
    <row r="1" spans="2:16" s="8" customFormat="1" ht="8.1" customHeight="1" x14ac:dyDescent="0.25"/>
    <row r="2" spans="2:16" s="8" customFormat="1" ht="44.45" customHeight="1" x14ac:dyDescent="0.25">
      <c r="B2" s="275" t="s">
        <v>746</v>
      </c>
      <c r="C2" s="276"/>
      <c r="D2" s="276"/>
      <c r="E2" s="276"/>
      <c r="F2" s="276"/>
      <c r="G2" s="19"/>
      <c r="H2" s="19"/>
      <c r="I2" s="277" t="s">
        <v>7</v>
      </c>
      <c r="J2" s="277"/>
      <c r="K2" s="277"/>
      <c r="L2" s="277"/>
      <c r="M2" s="277"/>
      <c r="N2" s="277"/>
      <c r="O2" s="20"/>
      <c r="P2" s="21"/>
    </row>
    <row r="3" spans="2:16" s="18" customFormat="1" ht="4.9000000000000004" customHeight="1" x14ac:dyDescent="0.25"/>
    <row r="4" spans="2:16" s="18" customFormat="1" ht="4.9000000000000004" customHeight="1" x14ac:dyDescent="0.25"/>
    <row r="5" spans="2:16" s="8" customFormat="1" ht="12.6" customHeight="1" x14ac:dyDescent="0.25">
      <c r="B5" s="46"/>
      <c r="C5" s="47"/>
      <c r="D5" s="47"/>
      <c r="E5" s="47"/>
      <c r="F5" s="47"/>
      <c r="G5" s="47"/>
      <c r="H5" s="47"/>
      <c r="I5" s="47"/>
      <c r="J5" s="47"/>
      <c r="K5" s="54"/>
      <c r="L5" s="54"/>
      <c r="M5" s="54"/>
      <c r="N5" s="54"/>
      <c r="O5" s="54"/>
      <c r="P5" s="55"/>
    </row>
    <row r="6" spans="2:16" s="8" customFormat="1" ht="19.899999999999999" customHeight="1" x14ac:dyDescent="0.25">
      <c r="B6" s="48"/>
      <c r="C6" s="219" t="s">
        <v>741</v>
      </c>
      <c r="D6" s="45" t="s">
        <v>747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9"/>
    </row>
    <row r="7" spans="2:16" s="8" customFormat="1" ht="12.6" customHeight="1" x14ac:dyDescent="0.25">
      <c r="B7" s="50"/>
      <c r="C7" s="220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91"/>
    </row>
    <row r="8" spans="2:16" s="9" customFormat="1" ht="11.45" customHeight="1" x14ac:dyDescent="0.25">
      <c r="C8" s="221"/>
    </row>
    <row r="9" spans="2:16" s="8" customFormat="1" ht="16.149999999999999" customHeight="1" x14ac:dyDescent="0.25">
      <c r="B9" s="46"/>
      <c r="C9" s="272" t="s">
        <v>742</v>
      </c>
      <c r="D9" s="47" t="s">
        <v>758</v>
      </c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90"/>
    </row>
    <row r="10" spans="2:16" s="8" customFormat="1" ht="16.149999999999999" customHeight="1" x14ac:dyDescent="0.25">
      <c r="B10" s="48"/>
      <c r="C10" s="273"/>
      <c r="D10" s="224" t="s">
        <v>754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9"/>
    </row>
    <row r="11" spans="2:16" s="8" customFormat="1" ht="16.149999999999999" customHeight="1" x14ac:dyDescent="0.25">
      <c r="B11" s="48"/>
      <c r="C11" s="273"/>
      <c r="D11" s="45" t="s">
        <v>755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9"/>
    </row>
    <row r="12" spans="2:16" s="8" customFormat="1" ht="16.149999999999999" customHeight="1" x14ac:dyDescent="0.25">
      <c r="B12" s="50"/>
      <c r="C12" s="274"/>
      <c r="D12" s="51" t="s">
        <v>740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91"/>
    </row>
    <row r="13" spans="2:16" s="9" customFormat="1" ht="11.45" customHeight="1" x14ac:dyDescent="0.25">
      <c r="C13" s="221"/>
    </row>
    <row r="14" spans="2:16" s="8" customFormat="1" ht="18.600000000000001" customHeight="1" x14ac:dyDescent="0.25">
      <c r="B14" s="46"/>
      <c r="C14" s="278" t="s">
        <v>759</v>
      </c>
      <c r="D14" s="47" t="s">
        <v>756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90"/>
    </row>
    <row r="15" spans="2:16" s="8" customFormat="1" ht="18.600000000000001" customHeight="1" x14ac:dyDescent="0.25">
      <c r="B15" s="50"/>
      <c r="C15" s="279"/>
      <c r="D15" s="51" t="s">
        <v>757</v>
      </c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91"/>
    </row>
    <row r="16" spans="2:16" s="9" customFormat="1" ht="11.45" customHeight="1" x14ac:dyDescent="0.25">
      <c r="C16" s="221"/>
    </row>
    <row r="17" spans="1:17" s="8" customFormat="1" ht="31.15" customHeight="1" x14ac:dyDescent="0.25">
      <c r="B17" s="217"/>
      <c r="C17" s="222" t="s">
        <v>743</v>
      </c>
      <c r="D17" s="86" t="s">
        <v>748</v>
      </c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218"/>
    </row>
    <row r="18" spans="1:17" s="9" customFormat="1" ht="11.45" customHeight="1" x14ac:dyDescent="0.25">
      <c r="C18" s="221"/>
    </row>
    <row r="19" spans="1:17" s="8" customFormat="1" ht="31.15" customHeight="1" x14ac:dyDescent="0.25">
      <c r="B19" s="217"/>
      <c r="C19" s="222" t="s">
        <v>744</v>
      </c>
      <c r="D19" s="86" t="s">
        <v>749</v>
      </c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218"/>
    </row>
    <row r="20" spans="1:17" s="9" customFormat="1" ht="11.45" customHeight="1" x14ac:dyDescent="0.25">
      <c r="C20" s="221"/>
    </row>
    <row r="21" spans="1:17" s="8" customFormat="1" ht="31.15" customHeight="1" x14ac:dyDescent="0.25">
      <c r="B21" s="217"/>
      <c r="C21" s="222" t="s">
        <v>141</v>
      </c>
      <c r="D21" s="86" t="s">
        <v>750</v>
      </c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218"/>
    </row>
    <row r="22" spans="1:17" s="9" customFormat="1" ht="11.45" customHeight="1" x14ac:dyDescent="0.25">
      <c r="C22" s="221"/>
    </row>
    <row r="23" spans="1:17" s="8" customFormat="1" ht="31.15" customHeight="1" x14ac:dyDescent="0.25">
      <c r="B23" s="217"/>
      <c r="C23" s="222" t="s">
        <v>752</v>
      </c>
      <c r="D23" s="86" t="s">
        <v>753</v>
      </c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218"/>
    </row>
    <row r="24" spans="1:17" s="9" customFormat="1" ht="11.45" customHeight="1" x14ac:dyDescent="0.25">
      <c r="C24" s="221"/>
    </row>
    <row r="25" spans="1:17" s="8" customFormat="1" ht="31.15" customHeight="1" x14ac:dyDescent="0.25">
      <c r="B25" s="217"/>
      <c r="C25" s="222" t="s">
        <v>745</v>
      </c>
      <c r="D25" s="86" t="s">
        <v>751</v>
      </c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218"/>
    </row>
    <row r="26" spans="1:17" s="9" customFormat="1" ht="7.9" customHeight="1" x14ac:dyDescent="0.25"/>
    <row r="27" spans="1:17" ht="22.9" customHeight="1" x14ac:dyDescent="0.25">
      <c r="A27" s="9"/>
      <c r="B27" s="223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2"/>
      <c r="P27" s="23"/>
      <c r="Q27" s="9"/>
    </row>
  </sheetData>
  <sheetProtection algorithmName="SHA-512" hashValue="k2wP6reF5R1d4AtCj77XyQkjOZf+Q3klAQw2GSed9GiplBH6NCWnDhArI+JQFBvpshukWhLavA9FeWnd9bHQNA==" saltValue="jqji4I1VtiDqO3AMnELIyQ==" spinCount="100000" sheet="1" objects="1" scenarios="1"/>
  <mergeCells count="4">
    <mergeCell ref="C9:C12"/>
    <mergeCell ref="B2:F2"/>
    <mergeCell ref="I2:N2"/>
    <mergeCell ref="C14:C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B1:BZ31"/>
  <sheetViews>
    <sheetView showRowColHeaders="0" zoomScale="90" zoomScaleNormal="90" zoomScaleSheetLayoutView="85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9.140625" defaultRowHeight="15" x14ac:dyDescent="0.25"/>
  <cols>
    <col min="1" max="1" width="4.7109375" style="8" customWidth="1"/>
    <col min="2" max="2" width="6.28515625" style="8" customWidth="1"/>
    <col min="3" max="3" width="11.140625" style="8" customWidth="1"/>
    <col min="4" max="11" width="11.7109375" style="8" customWidth="1"/>
    <col min="12" max="12" width="3.7109375" style="8" customWidth="1"/>
    <col min="13" max="18" width="10.28515625" style="8" customWidth="1"/>
    <col min="19" max="19" width="9.140625" style="8"/>
    <col min="20" max="20" width="5.28515625" style="8" customWidth="1"/>
    <col min="21" max="21" width="6.28515625" style="8" hidden="1" customWidth="1"/>
    <col min="22" max="25" width="7.28515625" style="60" hidden="1" customWidth="1"/>
    <col min="26" max="26" width="2.28515625" style="61" hidden="1" customWidth="1"/>
    <col min="27" max="28" width="7.28515625" style="61" hidden="1" customWidth="1"/>
    <col min="29" max="29" width="7.28515625" style="73" hidden="1" customWidth="1"/>
    <col min="30" max="30" width="7.28515625" style="61" hidden="1" customWidth="1"/>
    <col min="31" max="31" width="2.28515625" style="64" hidden="1" customWidth="1"/>
    <col min="32" max="33" width="7.28515625" style="61" hidden="1" customWidth="1"/>
    <col min="34" max="34" width="7.28515625" style="73" hidden="1" customWidth="1"/>
    <col min="35" max="35" width="7.28515625" style="61" hidden="1" customWidth="1"/>
    <col min="36" max="36" width="2.28515625" style="61" hidden="1" customWidth="1"/>
    <col min="37" max="38" width="7.28515625" style="61" hidden="1" customWidth="1"/>
    <col min="39" max="39" width="7.28515625" style="73" hidden="1" customWidth="1"/>
    <col min="40" max="40" width="7.28515625" style="61" hidden="1" customWidth="1"/>
    <col min="41" max="41" width="2.28515625" style="61" hidden="1" customWidth="1"/>
    <col min="42" max="43" width="7.28515625" style="61" hidden="1" customWidth="1"/>
    <col min="44" max="44" width="7.28515625" style="73" hidden="1" customWidth="1"/>
    <col min="45" max="45" width="7.28515625" style="61" hidden="1" customWidth="1"/>
    <col min="46" max="46" width="2.28515625" style="61" hidden="1" customWidth="1"/>
    <col min="47" max="48" width="7.28515625" style="61" hidden="1" customWidth="1"/>
    <col min="49" max="49" width="7.28515625" style="73" hidden="1" customWidth="1"/>
    <col min="50" max="50" width="7.28515625" style="61" hidden="1" customWidth="1"/>
    <col min="51" max="51" width="9.140625" style="61" hidden="1" customWidth="1"/>
    <col min="52" max="53" width="9.140625" style="8" hidden="1" customWidth="1"/>
    <col min="54" max="54" width="14.28515625" style="70" hidden="1" customWidth="1"/>
    <col min="55" max="55" width="9.140625" style="67" hidden="1" customWidth="1"/>
    <col min="56" max="78" width="9.140625" style="8" hidden="1" customWidth="1"/>
    <col min="79" max="16384" width="9.140625" style="8"/>
  </cols>
  <sheetData>
    <row r="1" spans="2:59" ht="8.1" customHeight="1" x14ac:dyDescent="0.25"/>
    <row r="2" spans="2:59" ht="44.45" customHeight="1" x14ac:dyDescent="0.25">
      <c r="B2" s="275" t="s">
        <v>17</v>
      </c>
      <c r="C2" s="276"/>
      <c r="D2" s="276"/>
      <c r="E2" s="276"/>
      <c r="F2" s="276"/>
      <c r="G2" s="276"/>
      <c r="H2" s="19"/>
      <c r="I2" s="19"/>
      <c r="J2" s="277" t="s">
        <v>7</v>
      </c>
      <c r="K2" s="277"/>
      <c r="L2" s="277"/>
      <c r="M2" s="277"/>
      <c r="N2" s="277"/>
      <c r="O2" s="277"/>
      <c r="P2" s="277"/>
      <c r="Q2" s="20"/>
      <c r="R2" s="21"/>
      <c r="V2" s="140" t="s">
        <v>32</v>
      </c>
      <c r="W2" s="141" t="s">
        <v>29</v>
      </c>
      <c r="X2" s="141" t="s">
        <v>31</v>
      </c>
      <c r="Y2" s="141" t="s">
        <v>30</v>
      </c>
      <c r="Z2" s="151"/>
      <c r="AA2" s="141" t="s">
        <v>33</v>
      </c>
      <c r="AB2" s="141" t="s">
        <v>34</v>
      </c>
      <c r="AC2" s="147" t="s">
        <v>35</v>
      </c>
      <c r="AD2" s="141" t="s">
        <v>36</v>
      </c>
      <c r="AE2" s="151"/>
      <c r="AF2" s="141" t="s">
        <v>112</v>
      </c>
      <c r="AG2" s="141" t="s">
        <v>113</v>
      </c>
      <c r="AH2" s="147" t="s">
        <v>114</v>
      </c>
      <c r="AI2" s="141" t="s">
        <v>115</v>
      </c>
      <c r="AJ2" s="151"/>
      <c r="AK2" s="141" t="s">
        <v>124</v>
      </c>
      <c r="AL2" s="141" t="s">
        <v>125</v>
      </c>
      <c r="AM2" s="147" t="s">
        <v>126</v>
      </c>
      <c r="AN2" s="141" t="s">
        <v>127</v>
      </c>
      <c r="AO2" s="151"/>
      <c r="AP2" s="141" t="s">
        <v>128</v>
      </c>
      <c r="AQ2" s="141" t="s">
        <v>129</v>
      </c>
      <c r="AR2" s="147" t="s">
        <v>130</v>
      </c>
      <c r="AS2" s="141" t="s">
        <v>131</v>
      </c>
      <c r="AT2" s="151"/>
      <c r="AU2" s="141" t="s">
        <v>132</v>
      </c>
      <c r="AV2" s="141" t="s">
        <v>133</v>
      </c>
      <c r="AW2" s="147" t="s">
        <v>134</v>
      </c>
      <c r="AX2" s="142" t="s">
        <v>135</v>
      </c>
      <c r="AY2" s="115"/>
      <c r="BB2" s="166" t="s">
        <v>141</v>
      </c>
      <c r="BC2" s="170">
        <v>1</v>
      </c>
      <c r="BF2" s="160" t="s">
        <v>37</v>
      </c>
      <c r="BG2" s="158">
        <f>IF(SUM(V31:AX31)&lt;0,-1,1)</f>
        <v>-1</v>
      </c>
    </row>
    <row r="3" spans="2:59" s="18" customFormat="1" ht="4.9000000000000004" customHeight="1" x14ac:dyDescent="0.25">
      <c r="V3" s="143"/>
      <c r="W3" s="63"/>
      <c r="X3" s="63"/>
      <c r="Y3" s="63"/>
      <c r="Z3" s="152"/>
      <c r="AA3" s="64"/>
      <c r="AB3" s="64"/>
      <c r="AC3" s="74"/>
      <c r="AD3" s="64"/>
      <c r="AE3" s="152"/>
      <c r="AF3" s="64"/>
      <c r="AG3" s="64"/>
      <c r="AH3" s="74"/>
      <c r="AI3" s="64"/>
      <c r="AJ3" s="152"/>
      <c r="AK3" s="64"/>
      <c r="AL3" s="64"/>
      <c r="AM3" s="74"/>
      <c r="AN3" s="64"/>
      <c r="AO3" s="152"/>
      <c r="AP3" s="64"/>
      <c r="AQ3" s="64"/>
      <c r="AR3" s="74"/>
      <c r="AS3" s="64"/>
      <c r="AT3" s="152"/>
      <c r="AU3" s="64"/>
      <c r="AV3" s="64"/>
      <c r="AW3" s="74"/>
      <c r="AX3" s="146"/>
      <c r="AY3" s="64"/>
      <c r="BB3" s="71"/>
      <c r="BC3" s="68"/>
    </row>
    <row r="4" spans="2:59" s="18" customFormat="1" ht="4.9000000000000004" customHeight="1" x14ac:dyDescent="0.25">
      <c r="V4" s="143"/>
      <c r="W4" s="63"/>
      <c r="X4" s="63"/>
      <c r="Y4" s="63"/>
      <c r="Z4" s="152"/>
      <c r="AA4" s="64"/>
      <c r="AB4" s="64"/>
      <c r="AC4" s="74"/>
      <c r="AD4" s="64"/>
      <c r="AE4" s="152"/>
      <c r="AF4" s="64"/>
      <c r="AG4" s="64"/>
      <c r="AH4" s="74"/>
      <c r="AI4" s="64"/>
      <c r="AJ4" s="152"/>
      <c r="AK4" s="64"/>
      <c r="AL4" s="64"/>
      <c r="AM4" s="74"/>
      <c r="AN4" s="64"/>
      <c r="AO4" s="152"/>
      <c r="AP4" s="64"/>
      <c r="AQ4" s="64"/>
      <c r="AR4" s="74"/>
      <c r="AS4" s="64"/>
      <c r="AT4" s="152"/>
      <c r="AU4" s="64"/>
      <c r="AV4" s="64"/>
      <c r="AW4" s="74"/>
      <c r="AX4" s="146"/>
      <c r="AY4" s="64"/>
      <c r="BB4" s="71"/>
      <c r="BC4" s="68"/>
    </row>
    <row r="5" spans="2:59" x14ac:dyDescent="0.25">
      <c r="B5" s="46"/>
      <c r="C5" s="47"/>
      <c r="D5" s="47"/>
      <c r="E5" s="47"/>
      <c r="F5" s="47"/>
      <c r="G5" s="47"/>
      <c r="H5" s="47"/>
      <c r="I5" s="47"/>
      <c r="J5" s="47"/>
      <c r="K5" s="47"/>
      <c r="L5" s="47"/>
      <c r="M5" s="54"/>
      <c r="N5" s="54"/>
      <c r="O5" s="54"/>
      <c r="P5" s="54"/>
      <c r="Q5" s="102"/>
      <c r="R5" s="103"/>
      <c r="V5" s="154"/>
      <c r="W5" s="63"/>
      <c r="X5" s="63"/>
      <c r="Y5" s="63"/>
      <c r="Z5" s="152"/>
      <c r="AA5" s="156"/>
      <c r="AB5" s="64"/>
      <c r="AC5" s="74"/>
      <c r="AD5" s="64"/>
      <c r="AE5" s="152"/>
      <c r="AF5" s="156"/>
      <c r="AG5" s="64"/>
      <c r="AH5" s="74"/>
      <c r="AI5" s="64"/>
      <c r="AJ5" s="152"/>
      <c r="AK5" s="156"/>
      <c r="AL5" s="64"/>
      <c r="AM5" s="74"/>
      <c r="AN5" s="64"/>
      <c r="AO5" s="152"/>
      <c r="AP5" s="156"/>
      <c r="AQ5" s="64"/>
      <c r="AR5" s="74"/>
      <c r="AS5" s="64"/>
      <c r="AT5" s="152"/>
      <c r="AU5" s="156"/>
      <c r="AV5" s="64"/>
      <c r="AW5" s="74"/>
      <c r="AX5" s="146"/>
    </row>
    <row r="6" spans="2:59" x14ac:dyDescent="0.25">
      <c r="B6" s="48"/>
      <c r="C6" s="213" t="s">
        <v>18</v>
      </c>
      <c r="D6" s="214" t="s">
        <v>19</v>
      </c>
      <c r="E6" s="192" t="s">
        <v>75</v>
      </c>
      <c r="F6" s="45"/>
      <c r="G6" s="45"/>
      <c r="H6" s="45"/>
      <c r="I6" s="213" t="s">
        <v>24</v>
      </c>
      <c r="J6" s="214" t="s">
        <v>25</v>
      </c>
      <c r="K6" s="192" t="s">
        <v>22</v>
      </c>
      <c r="L6" s="45"/>
      <c r="M6" s="56"/>
      <c r="N6" s="56"/>
      <c r="O6" s="56"/>
      <c r="P6" s="56"/>
      <c r="Q6" s="104"/>
      <c r="R6" s="105"/>
      <c r="V6" s="154"/>
      <c r="W6" s="63"/>
      <c r="X6" s="63"/>
      <c r="Y6" s="63"/>
      <c r="Z6" s="152"/>
      <c r="AA6" s="156"/>
      <c r="AB6" s="64"/>
      <c r="AC6" s="74"/>
      <c r="AD6" s="64"/>
      <c r="AE6" s="152"/>
      <c r="AF6" s="156"/>
      <c r="AG6" s="64"/>
      <c r="AH6" s="74"/>
      <c r="AI6" s="64"/>
      <c r="AJ6" s="152"/>
      <c r="AK6" s="156"/>
      <c r="AL6" s="64"/>
      <c r="AM6" s="74"/>
      <c r="AN6" s="64"/>
      <c r="AO6" s="152"/>
      <c r="AP6" s="156"/>
      <c r="AQ6" s="64"/>
      <c r="AR6" s="74"/>
      <c r="AS6" s="64"/>
      <c r="AT6" s="152"/>
      <c r="AU6" s="156"/>
      <c r="AV6" s="64"/>
      <c r="AW6" s="74"/>
      <c r="AX6" s="146"/>
    </row>
    <row r="7" spans="2:59" x14ac:dyDescent="0.25">
      <c r="B7" s="48"/>
      <c r="C7" s="52">
        <v>43</v>
      </c>
      <c r="D7" s="112">
        <v>12</v>
      </c>
      <c r="E7" s="190"/>
      <c r="F7" s="48"/>
      <c r="G7" s="45"/>
      <c r="H7" s="45"/>
      <c r="I7" s="52">
        <v>3</v>
      </c>
      <c r="J7" s="112">
        <v>15</v>
      </c>
      <c r="K7" s="190"/>
      <c r="L7" s="48"/>
      <c r="M7" s="45"/>
      <c r="N7" s="45"/>
      <c r="O7" s="45"/>
      <c r="P7" s="45"/>
      <c r="Q7" s="106"/>
      <c r="R7" s="107"/>
      <c r="V7" s="154" t="str">
        <f>GETFORMULA(E7)</f>
        <v/>
      </c>
      <c r="W7" s="63">
        <f t="array" ref="W7">IF(SUM(IFERROR(SEARCH("+",V7),0))=0,-1,0)</f>
        <v>-1</v>
      </c>
      <c r="X7" s="74">
        <v>55</v>
      </c>
      <c r="Y7" s="63">
        <f>IF(X7=E7,0,-1)</f>
        <v>-1</v>
      </c>
      <c r="Z7" s="152"/>
      <c r="AA7" s="156" t="str">
        <f t="shared" ref="AA7:AA16" si="0">GETFORMULA(E19)</f>
        <v/>
      </c>
      <c r="AB7" s="63">
        <f t="array" ref="AB7">IF(SUM(IFERROR(SEARCH("-",AA7),0))=0,-1,0)</f>
        <v>-1</v>
      </c>
      <c r="AC7" s="74">
        <v>47</v>
      </c>
      <c r="AD7" s="63">
        <f>IF(AC7=E19,0,-1)</f>
        <v>-1</v>
      </c>
      <c r="AE7" s="152"/>
      <c r="AF7" s="156" t="str">
        <f t="shared" ref="AF7:AF16" si="1">GETFORMULA(K7)</f>
        <v/>
      </c>
      <c r="AG7" s="63">
        <f t="array" ref="AG7">IF(SUM(IFERROR(SEARCH("*",AF7),0))=0,-1,0)</f>
        <v>-1</v>
      </c>
      <c r="AH7" s="74">
        <v>45</v>
      </c>
      <c r="AI7" s="63">
        <f>IF(AH7=K7,0,-1)</f>
        <v>-1</v>
      </c>
      <c r="AJ7" s="152"/>
      <c r="AK7" s="156" t="str">
        <f t="shared" ref="AK7:AK16" si="2">GETFORMULA(K19)</f>
        <v/>
      </c>
      <c r="AL7" s="63">
        <f t="array" ref="AL7">IF(SUM(IFERROR(SEARCH("/",AK7),0))=0,-1,0)</f>
        <v>-1</v>
      </c>
      <c r="AM7" s="74">
        <v>9.1666666666666661</v>
      </c>
      <c r="AN7" s="63">
        <f>IF(AM7=K19,0,-1)</f>
        <v>-1</v>
      </c>
      <c r="AO7" s="152"/>
      <c r="AP7" s="156"/>
      <c r="AQ7" s="63"/>
      <c r="AR7" s="116"/>
      <c r="AS7" s="63"/>
      <c r="AT7" s="152"/>
      <c r="AU7" s="156"/>
      <c r="AV7" s="63"/>
      <c r="AW7" s="116"/>
      <c r="AX7" s="144"/>
      <c r="AY7" s="60"/>
      <c r="BA7" s="117">
        <v>1</v>
      </c>
      <c r="BB7" s="280" t="s">
        <v>120</v>
      </c>
      <c r="BC7" s="281"/>
      <c r="BD7" s="281"/>
      <c r="BE7" s="281"/>
      <c r="BF7" s="281"/>
      <c r="BG7" s="117">
        <f>IF(SUM(V31:Y31)&lt;0,-1,0)</f>
        <v>-1</v>
      </c>
    </row>
    <row r="8" spans="2:59" x14ac:dyDescent="0.25">
      <c r="B8" s="48"/>
      <c r="C8" s="52">
        <v>5</v>
      </c>
      <c r="D8" s="113">
        <v>56</v>
      </c>
      <c r="E8" s="190"/>
      <c r="F8" s="48"/>
      <c r="G8" s="45"/>
      <c r="H8" s="45"/>
      <c r="I8" s="52">
        <v>11</v>
      </c>
      <c r="J8" s="113">
        <v>6</v>
      </c>
      <c r="K8" s="190"/>
      <c r="L8" s="48"/>
      <c r="M8" s="45"/>
      <c r="N8" s="45"/>
      <c r="O8" s="45"/>
      <c r="P8" s="45"/>
      <c r="Q8" s="106"/>
      <c r="R8" s="107"/>
      <c r="V8" s="154" t="str">
        <f t="shared" ref="V8:V16" si="3">GETFORMULA(E8)</f>
        <v/>
      </c>
      <c r="W8" s="63">
        <f t="array" ref="W8">IF(SUM(IFERROR(SEARCH("+",V8),0))=0,-1,0)</f>
        <v>-1</v>
      </c>
      <c r="X8" s="74">
        <v>61</v>
      </c>
      <c r="Y8" s="63">
        <f t="shared" ref="Y8:Y16" si="4">IF(X8=E8,0,-1)</f>
        <v>-1</v>
      </c>
      <c r="Z8" s="152"/>
      <c r="AA8" s="156" t="str">
        <f t="shared" si="0"/>
        <v/>
      </c>
      <c r="AB8" s="63">
        <f t="array" ref="AB8">IF(SUM(IFERROR(SEARCH("-",AA8),0))=0,-1,0)</f>
        <v>-1</v>
      </c>
      <c r="AC8" s="74">
        <v>72</v>
      </c>
      <c r="AD8" s="63">
        <f t="shared" ref="AD8:AD16" si="5">IF(AC8=E20,0,-1)</f>
        <v>-1</v>
      </c>
      <c r="AE8" s="152"/>
      <c r="AF8" s="156" t="str">
        <f t="shared" si="1"/>
        <v/>
      </c>
      <c r="AG8" s="63">
        <f t="array" ref="AG8">IF(SUM(IFERROR(SEARCH("*",AF8),0))=0,-1,0)</f>
        <v>-1</v>
      </c>
      <c r="AH8" s="74">
        <v>66</v>
      </c>
      <c r="AI8" s="63">
        <f t="shared" ref="AI8:AI16" si="6">IF(AH8=K8,0,-1)</f>
        <v>-1</v>
      </c>
      <c r="AJ8" s="152"/>
      <c r="AK8" s="156" t="str">
        <f t="shared" si="2"/>
        <v/>
      </c>
      <c r="AL8" s="63">
        <f t="array" ref="AL8">IF(SUM(IFERROR(SEARCH("/",AK8),0))=0,-1,0)</f>
        <v>-1</v>
      </c>
      <c r="AM8" s="74">
        <v>7</v>
      </c>
      <c r="AN8" s="63">
        <f t="shared" ref="AN8:AN16" si="7">IF(AM8=K20,0,-1)</f>
        <v>-1</v>
      </c>
      <c r="AO8" s="152"/>
      <c r="AP8" s="156"/>
      <c r="AQ8" s="63"/>
      <c r="AR8" s="116"/>
      <c r="AS8" s="63"/>
      <c r="AT8" s="152"/>
      <c r="AU8" s="156"/>
      <c r="AV8" s="63"/>
      <c r="AW8" s="116"/>
      <c r="AX8" s="144"/>
      <c r="AY8" s="60"/>
      <c r="BA8" s="117">
        <v>2</v>
      </c>
      <c r="BB8" s="280" t="s">
        <v>121</v>
      </c>
      <c r="BC8" s="281"/>
      <c r="BD8" s="281"/>
      <c r="BE8" s="281"/>
      <c r="BF8" s="281"/>
      <c r="BG8" s="117">
        <f>IF(SUM(AA31:AD31)&lt;0,-1,0)</f>
        <v>-1</v>
      </c>
    </row>
    <row r="9" spans="2:59" x14ac:dyDescent="0.25">
      <c r="B9" s="48"/>
      <c r="C9" s="52">
        <v>76</v>
      </c>
      <c r="D9" s="113">
        <v>38</v>
      </c>
      <c r="E9" s="190"/>
      <c r="F9" s="48"/>
      <c r="G9" s="45"/>
      <c r="H9" s="45"/>
      <c r="I9" s="52">
        <v>14</v>
      </c>
      <c r="J9" s="113">
        <v>13</v>
      </c>
      <c r="K9" s="190"/>
      <c r="L9" s="48"/>
      <c r="M9" s="45"/>
      <c r="N9" s="45"/>
      <c r="O9" s="45"/>
      <c r="P9" s="45"/>
      <c r="Q9" s="106"/>
      <c r="R9" s="107"/>
      <c r="V9" s="154" t="str">
        <f t="shared" si="3"/>
        <v/>
      </c>
      <c r="W9" s="63">
        <f t="array" ref="W9">IF(SUM(IFERROR(SEARCH("+",V9),0))=0,-1,0)</f>
        <v>-1</v>
      </c>
      <c r="X9" s="74">
        <v>114</v>
      </c>
      <c r="Y9" s="63">
        <f t="shared" si="4"/>
        <v>-1</v>
      </c>
      <c r="Z9" s="152"/>
      <c r="AA9" s="156" t="str">
        <f t="shared" si="0"/>
        <v/>
      </c>
      <c r="AB9" s="63">
        <f t="array" ref="AB9">IF(SUM(IFERROR(SEARCH("-",AA9),0))=0,-1,0)</f>
        <v>-1</v>
      </c>
      <c r="AC9" s="74">
        <v>92</v>
      </c>
      <c r="AD9" s="63">
        <f t="shared" si="5"/>
        <v>-1</v>
      </c>
      <c r="AE9" s="152"/>
      <c r="AF9" s="156" t="str">
        <f t="shared" si="1"/>
        <v/>
      </c>
      <c r="AG9" s="63">
        <f t="array" ref="AG9">IF(SUM(IFERROR(SEARCH("*",AF9),0))=0,-1,0)</f>
        <v>-1</v>
      </c>
      <c r="AH9" s="74">
        <v>182</v>
      </c>
      <c r="AI9" s="63">
        <f t="shared" si="6"/>
        <v>-1</v>
      </c>
      <c r="AJ9" s="152"/>
      <c r="AK9" s="156" t="str">
        <f t="shared" si="2"/>
        <v/>
      </c>
      <c r="AL9" s="63">
        <f t="array" ref="AL9">IF(SUM(IFERROR(SEARCH("/",AK9),0))=0,-1,0)</f>
        <v>-1</v>
      </c>
      <c r="AM9" s="74">
        <v>3.4285714285714284</v>
      </c>
      <c r="AN9" s="63">
        <f t="shared" si="7"/>
        <v>-1</v>
      </c>
      <c r="AO9" s="152"/>
      <c r="AP9" s="156"/>
      <c r="AQ9" s="63"/>
      <c r="AR9" s="116"/>
      <c r="AS9" s="63"/>
      <c r="AT9" s="152"/>
      <c r="AU9" s="156"/>
      <c r="AV9" s="63"/>
      <c r="AW9" s="116"/>
      <c r="AX9" s="144"/>
      <c r="AY9" s="60"/>
      <c r="BA9" s="117">
        <v>3</v>
      </c>
      <c r="BB9" s="280" t="s">
        <v>122</v>
      </c>
      <c r="BC9" s="281"/>
      <c r="BD9" s="281"/>
      <c r="BE9" s="281"/>
      <c r="BF9" s="281"/>
      <c r="BG9" s="117">
        <f>IF(SUM(AF31:AI31)&lt;0,-1,0)</f>
        <v>-1</v>
      </c>
    </row>
    <row r="10" spans="2:59" x14ac:dyDescent="0.25">
      <c r="B10" s="48"/>
      <c r="C10" s="52">
        <v>19</v>
      </c>
      <c r="D10" s="113">
        <v>92</v>
      </c>
      <c r="E10" s="190"/>
      <c r="F10" s="48"/>
      <c r="G10" s="45"/>
      <c r="H10" s="45"/>
      <c r="I10" s="52">
        <v>6</v>
      </c>
      <c r="J10" s="113">
        <v>6</v>
      </c>
      <c r="K10" s="190"/>
      <c r="L10" s="48"/>
      <c r="M10" s="45"/>
      <c r="N10" s="45"/>
      <c r="O10" s="45"/>
      <c r="P10" s="45"/>
      <c r="Q10" s="106"/>
      <c r="R10" s="107"/>
      <c r="V10" s="154" t="str">
        <f t="shared" si="3"/>
        <v/>
      </c>
      <c r="W10" s="63">
        <f t="array" ref="W10">IF(SUM(IFERROR(SEARCH("+",V10),0))=0,-1,0)</f>
        <v>-1</v>
      </c>
      <c r="X10" s="74">
        <v>111</v>
      </c>
      <c r="Y10" s="63">
        <f t="shared" si="4"/>
        <v>-1</v>
      </c>
      <c r="Z10" s="152"/>
      <c r="AA10" s="156" t="str">
        <f t="shared" si="0"/>
        <v/>
      </c>
      <c r="AB10" s="63">
        <f t="array" ref="AB10">IF(SUM(IFERROR(SEARCH("-",AA10),0))=0,-1,0)</f>
        <v>-1</v>
      </c>
      <c r="AC10" s="74">
        <v>-2</v>
      </c>
      <c r="AD10" s="63">
        <f t="shared" si="5"/>
        <v>-1</v>
      </c>
      <c r="AE10" s="152"/>
      <c r="AF10" s="156" t="str">
        <f t="shared" si="1"/>
        <v/>
      </c>
      <c r="AG10" s="63">
        <f t="array" ref="AG10">IF(SUM(IFERROR(SEARCH("*",AF10),0))=0,-1,0)</f>
        <v>-1</v>
      </c>
      <c r="AH10" s="74">
        <v>36</v>
      </c>
      <c r="AI10" s="63">
        <f t="shared" si="6"/>
        <v>-1</v>
      </c>
      <c r="AJ10" s="152"/>
      <c r="AK10" s="156" t="str">
        <f t="shared" si="2"/>
        <v/>
      </c>
      <c r="AL10" s="63">
        <f t="array" ref="AL10">IF(SUM(IFERROR(SEARCH("/",AK10),0))=0,-1,0)</f>
        <v>-1</v>
      </c>
      <c r="AM10" s="74">
        <v>4.583333333333333</v>
      </c>
      <c r="AN10" s="63">
        <f t="shared" si="7"/>
        <v>-1</v>
      </c>
      <c r="AO10" s="152"/>
      <c r="AP10" s="156"/>
      <c r="AQ10" s="63"/>
      <c r="AR10" s="116"/>
      <c r="AS10" s="63"/>
      <c r="AT10" s="152"/>
      <c r="AU10" s="156"/>
      <c r="AV10" s="63"/>
      <c r="AW10" s="116"/>
      <c r="AX10" s="144"/>
      <c r="AY10" s="60"/>
      <c r="BA10" s="117">
        <v>4</v>
      </c>
      <c r="BB10" s="280" t="s">
        <v>123</v>
      </c>
      <c r="BC10" s="281"/>
      <c r="BD10" s="281"/>
      <c r="BE10" s="281"/>
      <c r="BF10" s="281"/>
      <c r="BG10" s="117">
        <f>IF(SUM(AK31:AN31)&lt;0,-1,0)</f>
        <v>-1</v>
      </c>
    </row>
    <row r="11" spans="2:59" x14ac:dyDescent="0.25">
      <c r="B11" s="48"/>
      <c r="C11" s="52">
        <v>86</v>
      </c>
      <c r="D11" s="113">
        <v>31</v>
      </c>
      <c r="E11" s="190"/>
      <c r="F11" s="48"/>
      <c r="G11" s="45"/>
      <c r="H11" s="45"/>
      <c r="I11" s="52">
        <v>3</v>
      </c>
      <c r="J11" s="113">
        <v>12</v>
      </c>
      <c r="K11" s="190"/>
      <c r="L11" s="48"/>
      <c r="M11" s="45"/>
      <c r="N11" s="45"/>
      <c r="O11" s="45"/>
      <c r="P11" s="45"/>
      <c r="Q11" s="106"/>
      <c r="R11" s="107"/>
      <c r="V11" s="154" t="str">
        <f t="shared" si="3"/>
        <v/>
      </c>
      <c r="W11" s="63">
        <f t="array" ref="W11">IF(SUM(IFERROR(SEARCH("+",V11),0))=0,-1,0)</f>
        <v>-1</v>
      </c>
      <c r="X11" s="74">
        <v>117</v>
      </c>
      <c r="Y11" s="63">
        <f t="shared" si="4"/>
        <v>-1</v>
      </c>
      <c r="Z11" s="152"/>
      <c r="AA11" s="156" t="str">
        <f t="shared" si="0"/>
        <v/>
      </c>
      <c r="AB11" s="63">
        <f t="array" ref="AB11">IF(SUM(IFERROR(SEARCH("-",AA11),0))=0,-1,0)</f>
        <v>-1</v>
      </c>
      <c r="AC11" s="74">
        <v>-2</v>
      </c>
      <c r="AD11" s="63">
        <f t="shared" si="5"/>
        <v>-1</v>
      </c>
      <c r="AE11" s="152"/>
      <c r="AF11" s="156" t="str">
        <f t="shared" si="1"/>
        <v/>
      </c>
      <c r="AG11" s="63">
        <f t="array" ref="AG11">IF(SUM(IFERROR(SEARCH("*",AF11),0))=0,-1,0)</f>
        <v>-1</v>
      </c>
      <c r="AH11" s="74">
        <v>36</v>
      </c>
      <c r="AI11" s="63">
        <f t="shared" si="6"/>
        <v>-1</v>
      </c>
      <c r="AJ11" s="152"/>
      <c r="AK11" s="156" t="str">
        <f t="shared" si="2"/>
        <v/>
      </c>
      <c r="AL11" s="63">
        <f t="array" ref="AL11">IF(SUM(IFERROR(SEARCH("/",AK11),0))=0,-1,0)</f>
        <v>-1</v>
      </c>
      <c r="AM11" s="74">
        <v>9.4285714285714288</v>
      </c>
      <c r="AN11" s="63">
        <f t="shared" si="7"/>
        <v>-1</v>
      </c>
      <c r="AO11" s="152"/>
      <c r="AP11" s="156"/>
      <c r="AQ11" s="63"/>
      <c r="AR11" s="116"/>
      <c r="AS11" s="63"/>
      <c r="AT11" s="152"/>
      <c r="AU11" s="156"/>
      <c r="AV11" s="63"/>
      <c r="AW11" s="116"/>
      <c r="AX11" s="144"/>
      <c r="AY11" s="60"/>
      <c r="BA11" s="117">
        <v>5</v>
      </c>
      <c r="BB11" s="280" t="s">
        <v>139</v>
      </c>
      <c r="BC11" s="281"/>
      <c r="BD11" s="281"/>
      <c r="BE11" s="281"/>
      <c r="BF11" s="281"/>
      <c r="BG11" s="117">
        <f>IF(SUM(AP31:AS31)&lt;0,-1,0)</f>
        <v>0</v>
      </c>
    </row>
    <row r="12" spans="2:59" x14ac:dyDescent="0.25">
      <c r="B12" s="48"/>
      <c r="C12" s="52">
        <v>84</v>
      </c>
      <c r="D12" s="113">
        <v>37</v>
      </c>
      <c r="E12" s="190"/>
      <c r="F12" s="48"/>
      <c r="G12" s="45"/>
      <c r="H12" s="45"/>
      <c r="I12" s="52">
        <v>15</v>
      </c>
      <c r="J12" s="113">
        <v>10</v>
      </c>
      <c r="K12" s="190"/>
      <c r="L12" s="48"/>
      <c r="M12" s="45"/>
      <c r="N12" s="45"/>
      <c r="O12" s="45"/>
      <c r="P12" s="45"/>
      <c r="Q12" s="106"/>
      <c r="R12" s="107"/>
      <c r="V12" s="154" t="str">
        <f t="shared" si="3"/>
        <v/>
      </c>
      <c r="W12" s="63">
        <f t="array" ref="W12">IF(SUM(IFERROR(SEARCH("+",V12),0))=0,-1,0)</f>
        <v>-1</v>
      </c>
      <c r="X12" s="74">
        <v>121</v>
      </c>
      <c r="Y12" s="63">
        <f t="shared" si="4"/>
        <v>-1</v>
      </c>
      <c r="Z12" s="152"/>
      <c r="AA12" s="156" t="str">
        <f t="shared" si="0"/>
        <v/>
      </c>
      <c r="AB12" s="63">
        <f t="array" ref="AB12">IF(SUM(IFERROR(SEARCH("-",AA12),0))=0,-1,0)</f>
        <v>-1</v>
      </c>
      <c r="AC12" s="74">
        <v>20</v>
      </c>
      <c r="AD12" s="63">
        <f t="shared" si="5"/>
        <v>-1</v>
      </c>
      <c r="AE12" s="152"/>
      <c r="AF12" s="156" t="str">
        <f t="shared" si="1"/>
        <v/>
      </c>
      <c r="AG12" s="63">
        <f t="array" ref="AG12">IF(SUM(IFERROR(SEARCH("*",AF12),0))=0,-1,0)</f>
        <v>-1</v>
      </c>
      <c r="AH12" s="74">
        <v>150</v>
      </c>
      <c r="AI12" s="63">
        <f t="shared" si="6"/>
        <v>-1</v>
      </c>
      <c r="AJ12" s="152"/>
      <c r="AK12" s="156" t="str">
        <f t="shared" si="2"/>
        <v/>
      </c>
      <c r="AL12" s="63">
        <f t="array" ref="AL12">IF(SUM(IFERROR(SEARCH("/",AK12),0))=0,-1,0)</f>
        <v>-1</v>
      </c>
      <c r="AM12" s="74">
        <v>7.6</v>
      </c>
      <c r="AN12" s="63">
        <f t="shared" si="7"/>
        <v>-1</v>
      </c>
      <c r="AO12" s="152"/>
      <c r="AP12" s="156"/>
      <c r="AQ12" s="63"/>
      <c r="AR12" s="116"/>
      <c r="AS12" s="63"/>
      <c r="AT12" s="152"/>
      <c r="AU12" s="156"/>
      <c r="AV12" s="63"/>
      <c r="AW12" s="116"/>
      <c r="AX12" s="144"/>
      <c r="AY12" s="60"/>
      <c r="BA12" s="117">
        <v>6</v>
      </c>
      <c r="BB12" s="280" t="s">
        <v>140</v>
      </c>
      <c r="BC12" s="281"/>
      <c r="BD12" s="281"/>
      <c r="BE12" s="281"/>
      <c r="BF12" s="281"/>
      <c r="BG12" s="117">
        <f>IF(SUM(AU31:AX31)&lt;0,-1,0)</f>
        <v>0</v>
      </c>
    </row>
    <row r="13" spans="2:59" x14ac:dyDescent="0.25">
      <c r="B13" s="48"/>
      <c r="C13" s="52">
        <v>54</v>
      </c>
      <c r="D13" s="113">
        <v>82</v>
      </c>
      <c r="E13" s="190"/>
      <c r="F13" s="48"/>
      <c r="G13" s="45"/>
      <c r="H13" s="45"/>
      <c r="I13" s="52">
        <v>3</v>
      </c>
      <c r="J13" s="113">
        <v>14</v>
      </c>
      <c r="K13" s="190"/>
      <c r="L13" s="48"/>
      <c r="M13" s="45"/>
      <c r="N13" s="45"/>
      <c r="O13" s="45"/>
      <c r="P13" s="45"/>
      <c r="Q13" s="106"/>
      <c r="R13" s="107"/>
      <c r="V13" s="154" t="str">
        <f t="shared" si="3"/>
        <v/>
      </c>
      <c r="W13" s="63">
        <f t="array" ref="W13">IF(SUM(IFERROR(SEARCH("+",V13),0))=0,-1,0)</f>
        <v>-1</v>
      </c>
      <c r="X13" s="74">
        <v>136</v>
      </c>
      <c r="Y13" s="63">
        <f t="shared" si="4"/>
        <v>-1</v>
      </c>
      <c r="Z13" s="152"/>
      <c r="AA13" s="156" t="str">
        <f t="shared" si="0"/>
        <v/>
      </c>
      <c r="AB13" s="63">
        <f t="array" ref="AB13">IF(SUM(IFERROR(SEARCH("-",AA13),0))=0,-1,0)</f>
        <v>-1</v>
      </c>
      <c r="AC13" s="74">
        <v>43</v>
      </c>
      <c r="AD13" s="63">
        <f t="shared" si="5"/>
        <v>-1</v>
      </c>
      <c r="AE13" s="152"/>
      <c r="AF13" s="156" t="str">
        <f t="shared" si="1"/>
        <v/>
      </c>
      <c r="AG13" s="63">
        <f t="array" ref="AG13">IF(SUM(IFERROR(SEARCH("*",AF13),0))=0,-1,0)</f>
        <v>-1</v>
      </c>
      <c r="AH13" s="74">
        <v>42</v>
      </c>
      <c r="AI13" s="63">
        <f t="shared" si="6"/>
        <v>-1</v>
      </c>
      <c r="AJ13" s="152"/>
      <c r="AK13" s="156" t="str">
        <f t="shared" si="2"/>
        <v/>
      </c>
      <c r="AL13" s="63">
        <f t="array" ref="AL13">IF(SUM(IFERROR(SEARCH("/",AK13),0))=0,-1,0)</f>
        <v>-1</v>
      </c>
      <c r="AM13" s="74">
        <v>5.083333333333333</v>
      </c>
      <c r="AN13" s="63">
        <f t="shared" si="7"/>
        <v>-1</v>
      </c>
      <c r="AO13" s="152"/>
      <c r="AP13" s="156"/>
      <c r="AQ13" s="63"/>
      <c r="AR13" s="116"/>
      <c r="AS13" s="63"/>
      <c r="AT13" s="152"/>
      <c r="AU13" s="156"/>
      <c r="AV13" s="63"/>
      <c r="AW13" s="116"/>
      <c r="AX13" s="144"/>
      <c r="AY13" s="60"/>
    </row>
    <row r="14" spans="2:59" s="18" customFormat="1" x14ac:dyDescent="0.25">
      <c r="B14" s="48"/>
      <c r="C14" s="52">
        <v>28</v>
      </c>
      <c r="D14" s="113">
        <v>55</v>
      </c>
      <c r="E14" s="190"/>
      <c r="F14" s="48"/>
      <c r="G14" s="45"/>
      <c r="H14" s="45"/>
      <c r="I14" s="52">
        <v>12</v>
      </c>
      <c r="J14" s="113">
        <v>15</v>
      </c>
      <c r="K14" s="190"/>
      <c r="L14" s="48"/>
      <c r="M14" s="45"/>
      <c r="N14" s="45"/>
      <c r="O14" s="45"/>
      <c r="P14" s="45"/>
      <c r="Q14" s="106"/>
      <c r="R14" s="107"/>
      <c r="V14" s="154" t="str">
        <f t="shared" si="3"/>
        <v/>
      </c>
      <c r="W14" s="63">
        <f t="array" ref="W14">IF(SUM(IFERROR(SEARCH("+",V14),0))=0,-1,0)</f>
        <v>-1</v>
      </c>
      <c r="X14" s="74">
        <v>83</v>
      </c>
      <c r="Y14" s="63">
        <f t="shared" si="4"/>
        <v>-1</v>
      </c>
      <c r="Z14" s="152"/>
      <c r="AA14" s="156" t="str">
        <f t="shared" si="0"/>
        <v/>
      </c>
      <c r="AB14" s="63">
        <f t="array" ref="AB14">IF(SUM(IFERROR(SEARCH("-",AA14),0))=0,-1,0)</f>
        <v>-1</v>
      </c>
      <c r="AC14" s="74">
        <v>57</v>
      </c>
      <c r="AD14" s="63">
        <f t="shared" si="5"/>
        <v>-1</v>
      </c>
      <c r="AE14" s="152"/>
      <c r="AF14" s="156" t="str">
        <f t="shared" si="1"/>
        <v/>
      </c>
      <c r="AG14" s="63">
        <f t="array" ref="AG14">IF(SUM(IFERROR(SEARCH("*",AF14),0))=0,-1,0)</f>
        <v>-1</v>
      </c>
      <c r="AH14" s="74">
        <v>180</v>
      </c>
      <c r="AI14" s="63">
        <f t="shared" si="6"/>
        <v>-1</v>
      </c>
      <c r="AJ14" s="152"/>
      <c r="AK14" s="156" t="str">
        <f t="shared" si="2"/>
        <v/>
      </c>
      <c r="AL14" s="63">
        <f t="array" ref="AL14">IF(SUM(IFERROR(SEARCH("/",AK14),0))=0,-1,0)</f>
        <v>-1</v>
      </c>
      <c r="AM14" s="74">
        <v>47.5</v>
      </c>
      <c r="AN14" s="63">
        <f t="shared" si="7"/>
        <v>-1</v>
      </c>
      <c r="AO14" s="152"/>
      <c r="AP14" s="156"/>
      <c r="AQ14" s="63"/>
      <c r="AR14" s="116"/>
      <c r="AS14" s="63"/>
      <c r="AT14" s="152"/>
      <c r="AU14" s="156"/>
      <c r="AV14" s="63"/>
      <c r="AW14" s="116"/>
      <c r="AX14" s="144"/>
      <c r="AY14" s="60"/>
    </row>
    <row r="15" spans="2:59" x14ac:dyDescent="0.25">
      <c r="B15" s="48"/>
      <c r="C15" s="52">
        <v>27</v>
      </c>
      <c r="D15" s="113">
        <v>16</v>
      </c>
      <c r="E15" s="190"/>
      <c r="F15" s="48"/>
      <c r="G15" s="45"/>
      <c r="H15" s="45"/>
      <c r="I15" s="52">
        <v>7</v>
      </c>
      <c r="J15" s="113">
        <v>11</v>
      </c>
      <c r="K15" s="190"/>
      <c r="L15" s="48"/>
      <c r="M15" s="56"/>
      <c r="N15" s="56"/>
      <c r="O15" s="56"/>
      <c r="P15" s="56"/>
      <c r="Q15" s="106"/>
      <c r="R15" s="107"/>
      <c r="V15" s="154" t="str">
        <f t="shared" si="3"/>
        <v/>
      </c>
      <c r="W15" s="63">
        <f t="array" ref="W15">IF(SUM(IFERROR(SEARCH("+",V15),0))=0,-1,0)</f>
        <v>-1</v>
      </c>
      <c r="X15" s="74">
        <v>43</v>
      </c>
      <c r="Y15" s="63">
        <f t="shared" si="4"/>
        <v>-1</v>
      </c>
      <c r="Z15" s="152"/>
      <c r="AA15" s="156" t="str">
        <f t="shared" si="0"/>
        <v/>
      </c>
      <c r="AB15" s="63">
        <f t="array" ref="AB15">IF(SUM(IFERROR(SEARCH("-",AA15),0))=0,-1,0)</f>
        <v>-1</v>
      </c>
      <c r="AC15" s="74">
        <v>8</v>
      </c>
      <c r="AD15" s="63">
        <f t="shared" si="5"/>
        <v>-1</v>
      </c>
      <c r="AE15" s="152"/>
      <c r="AF15" s="156" t="str">
        <f t="shared" si="1"/>
        <v/>
      </c>
      <c r="AG15" s="63">
        <f t="array" ref="AG15">IF(SUM(IFERROR(SEARCH("*",AF15),0))=0,-1,0)</f>
        <v>-1</v>
      </c>
      <c r="AH15" s="74">
        <v>77</v>
      </c>
      <c r="AI15" s="63">
        <f t="shared" si="6"/>
        <v>-1</v>
      </c>
      <c r="AJ15" s="152"/>
      <c r="AK15" s="156" t="str">
        <f t="shared" si="2"/>
        <v/>
      </c>
      <c r="AL15" s="63">
        <f t="array" ref="AL15">IF(SUM(IFERROR(SEARCH("/",AK15),0))=0,-1,0)</f>
        <v>-1</v>
      </c>
      <c r="AM15" s="74">
        <v>17</v>
      </c>
      <c r="AN15" s="63">
        <f t="shared" si="7"/>
        <v>-1</v>
      </c>
      <c r="AO15" s="152"/>
      <c r="AP15" s="156"/>
      <c r="AQ15" s="63"/>
      <c r="AR15" s="116"/>
      <c r="AS15" s="63"/>
      <c r="AT15" s="152"/>
      <c r="AU15" s="156"/>
      <c r="AV15" s="63"/>
      <c r="AW15" s="116"/>
      <c r="AX15" s="144"/>
      <c r="AY15" s="60"/>
    </row>
    <row r="16" spans="2:59" ht="14.45" customHeight="1" x14ac:dyDescent="0.25">
      <c r="B16" s="48"/>
      <c r="C16" s="53">
        <v>58</v>
      </c>
      <c r="D16" s="114">
        <v>96</v>
      </c>
      <c r="E16" s="191"/>
      <c r="F16" s="48"/>
      <c r="G16" s="45"/>
      <c r="H16" s="45"/>
      <c r="I16" s="53">
        <v>11</v>
      </c>
      <c r="J16" s="114">
        <v>12</v>
      </c>
      <c r="K16" s="191"/>
      <c r="L16" s="48"/>
      <c r="M16" s="56"/>
      <c r="N16" s="56"/>
      <c r="O16" s="56"/>
      <c r="P16" s="56"/>
      <c r="Q16" s="104"/>
      <c r="R16" s="105"/>
      <c r="V16" s="154" t="str">
        <f t="shared" si="3"/>
        <v/>
      </c>
      <c r="W16" s="63">
        <f t="array" ref="W16">IF(SUM(IFERROR(SEARCH("+",V16),0))=0,-1,0)</f>
        <v>-1</v>
      </c>
      <c r="X16" s="74">
        <v>154</v>
      </c>
      <c r="Y16" s="63">
        <f t="shared" si="4"/>
        <v>-1</v>
      </c>
      <c r="Z16" s="152"/>
      <c r="AA16" s="156" t="str">
        <f t="shared" si="0"/>
        <v/>
      </c>
      <c r="AB16" s="63">
        <f t="array" ref="AB16">IF(SUM(IFERROR(SEARCH("-",AA16),0))=0,-1,0)</f>
        <v>-1</v>
      </c>
      <c r="AC16" s="74">
        <v>36</v>
      </c>
      <c r="AD16" s="63">
        <f t="shared" si="5"/>
        <v>-1</v>
      </c>
      <c r="AE16" s="152"/>
      <c r="AF16" s="156" t="str">
        <f t="shared" si="1"/>
        <v/>
      </c>
      <c r="AG16" s="63">
        <f t="array" ref="AG16">IF(SUM(IFERROR(SEARCH("*",AF16),0))=0,-1,0)</f>
        <v>-1</v>
      </c>
      <c r="AH16" s="74">
        <v>132</v>
      </c>
      <c r="AI16" s="63">
        <f t="shared" si="6"/>
        <v>-1</v>
      </c>
      <c r="AJ16" s="152"/>
      <c r="AK16" s="156" t="str">
        <f t="shared" si="2"/>
        <v/>
      </c>
      <c r="AL16" s="63">
        <f t="array" ref="AL16">IF(SUM(IFERROR(SEARCH("/",AK16),0))=0,-1,0)</f>
        <v>-1</v>
      </c>
      <c r="AM16" s="74">
        <v>8.75</v>
      </c>
      <c r="AN16" s="63">
        <f t="shared" si="7"/>
        <v>-1</v>
      </c>
      <c r="AO16" s="152"/>
      <c r="AP16" s="156"/>
      <c r="AQ16" s="63"/>
      <c r="AR16" s="116"/>
      <c r="AS16" s="63"/>
      <c r="AT16" s="152"/>
      <c r="AU16" s="156"/>
      <c r="AV16" s="63"/>
      <c r="AW16" s="116"/>
      <c r="AX16" s="144"/>
      <c r="AY16" s="60"/>
      <c r="BB16" s="124"/>
      <c r="BC16" s="125"/>
      <c r="BD16" s="125"/>
      <c r="BE16" s="125"/>
      <c r="BF16" s="125"/>
      <c r="BG16" s="126"/>
    </row>
    <row r="17" spans="2:59" ht="14.45" customHeight="1" x14ac:dyDescent="0.25">
      <c r="B17" s="48"/>
      <c r="C17" s="45"/>
      <c r="D17" s="45"/>
      <c r="E17" s="86"/>
      <c r="F17" s="45"/>
      <c r="G17" s="45"/>
      <c r="H17" s="45"/>
      <c r="I17" s="45"/>
      <c r="J17" s="45"/>
      <c r="K17" s="86"/>
      <c r="L17" s="45"/>
      <c r="M17" s="45"/>
      <c r="N17" s="45"/>
      <c r="O17" s="45"/>
      <c r="P17" s="45"/>
      <c r="Q17" s="286" t="s">
        <v>142</v>
      </c>
      <c r="R17" s="287"/>
      <c r="V17" s="154"/>
      <c r="W17" s="63"/>
      <c r="X17" s="74"/>
      <c r="Y17" s="63"/>
      <c r="Z17" s="152"/>
      <c r="AA17" s="156"/>
      <c r="AB17" s="64"/>
      <c r="AC17" s="74"/>
      <c r="AD17" s="63"/>
      <c r="AE17" s="152"/>
      <c r="AF17" s="156"/>
      <c r="AG17" s="64"/>
      <c r="AH17" s="116"/>
      <c r="AI17" s="63"/>
      <c r="AJ17" s="152"/>
      <c r="AK17" s="156"/>
      <c r="AL17" s="64"/>
      <c r="AM17" s="116"/>
      <c r="AN17" s="63"/>
      <c r="AO17" s="152"/>
      <c r="AP17" s="156"/>
      <c r="AQ17" s="64"/>
      <c r="AR17" s="116"/>
      <c r="AS17" s="63"/>
      <c r="AT17" s="152"/>
      <c r="AU17" s="156"/>
      <c r="AV17" s="64"/>
      <c r="AW17" s="116"/>
      <c r="AX17" s="144"/>
      <c r="AY17" s="60"/>
      <c r="BB17" s="180" t="s">
        <v>116</v>
      </c>
      <c r="BC17" s="181"/>
      <c r="BD17" s="181"/>
      <c r="BE17" s="181"/>
      <c r="BF17" s="127"/>
      <c r="BG17" s="128"/>
    </row>
    <row r="18" spans="2:59" ht="14.45" customHeight="1" x14ac:dyDescent="0.25">
      <c r="B18" s="48"/>
      <c r="C18" s="213" t="s">
        <v>20</v>
      </c>
      <c r="D18" s="214" t="s">
        <v>21</v>
      </c>
      <c r="E18" s="192" t="s">
        <v>28</v>
      </c>
      <c r="F18" s="45"/>
      <c r="G18" s="45"/>
      <c r="H18" s="45"/>
      <c r="I18" s="213" t="s">
        <v>26</v>
      </c>
      <c r="J18" s="214" t="s">
        <v>27</v>
      </c>
      <c r="K18" s="192" t="s">
        <v>23</v>
      </c>
      <c r="L18" s="45"/>
      <c r="M18" s="45"/>
      <c r="N18" s="45"/>
      <c r="O18" s="45"/>
      <c r="P18" s="45"/>
      <c r="Q18" s="288"/>
      <c r="R18" s="289"/>
      <c r="V18" s="154"/>
      <c r="W18" s="63"/>
      <c r="X18" s="74"/>
      <c r="Y18" s="63"/>
      <c r="Z18" s="152"/>
      <c r="AA18" s="156"/>
      <c r="AB18" s="64"/>
      <c r="AC18" s="74"/>
      <c r="AD18" s="63"/>
      <c r="AE18" s="152"/>
      <c r="AF18" s="156"/>
      <c r="AG18" s="63"/>
      <c r="AH18" s="116"/>
      <c r="AI18" s="63"/>
      <c r="AJ18" s="152"/>
      <c r="AK18" s="156"/>
      <c r="AL18" s="63"/>
      <c r="AM18" s="116"/>
      <c r="AN18" s="63"/>
      <c r="AO18" s="152"/>
      <c r="AP18" s="156"/>
      <c r="AQ18" s="63"/>
      <c r="AR18" s="116"/>
      <c r="AS18" s="63"/>
      <c r="AT18" s="152"/>
      <c r="AU18" s="156"/>
      <c r="AV18" s="63"/>
      <c r="AW18" s="116"/>
      <c r="AX18" s="144"/>
      <c r="AY18" s="60"/>
      <c r="BB18" s="180" t="s">
        <v>117</v>
      </c>
      <c r="BC18" s="181"/>
      <c r="BD18" s="181"/>
      <c r="BE18" s="181"/>
      <c r="BF18" s="127"/>
      <c r="BG18" s="128"/>
    </row>
    <row r="19" spans="2:59" ht="14.45" customHeight="1" x14ac:dyDescent="0.25">
      <c r="B19" s="48"/>
      <c r="C19" s="52">
        <v>56</v>
      </c>
      <c r="D19" s="112">
        <v>9</v>
      </c>
      <c r="E19" s="190"/>
      <c r="F19" s="48"/>
      <c r="G19" s="45"/>
      <c r="H19" s="45"/>
      <c r="I19" s="52">
        <v>55</v>
      </c>
      <c r="J19" s="112">
        <v>6</v>
      </c>
      <c r="K19" s="193"/>
      <c r="L19" s="48"/>
      <c r="M19" s="45"/>
      <c r="N19" s="45"/>
      <c r="O19" s="45"/>
      <c r="P19" s="45"/>
      <c r="Q19" s="282">
        <f>Dashboard!$AA$7/100</f>
        <v>0</v>
      </c>
      <c r="R19" s="283"/>
      <c r="V19" s="154"/>
      <c r="W19" s="63"/>
      <c r="X19" s="74"/>
      <c r="Y19" s="63"/>
      <c r="Z19" s="152"/>
      <c r="AA19" s="156"/>
      <c r="AB19" s="63"/>
      <c r="AC19" s="74"/>
      <c r="AD19" s="63"/>
      <c r="AE19" s="152"/>
      <c r="AF19" s="156"/>
      <c r="AG19" s="63"/>
      <c r="AH19" s="74"/>
      <c r="AI19" s="63"/>
      <c r="AJ19" s="152"/>
      <c r="AK19" s="156"/>
      <c r="AL19" s="63"/>
      <c r="AM19" s="74"/>
      <c r="AN19" s="63"/>
      <c r="AO19" s="152"/>
      <c r="AP19" s="156"/>
      <c r="AQ19" s="63"/>
      <c r="AR19" s="74"/>
      <c r="AS19" s="63"/>
      <c r="AT19" s="152"/>
      <c r="AU19" s="156"/>
      <c r="AV19" s="63"/>
      <c r="AW19" s="74"/>
      <c r="AX19" s="144"/>
      <c r="AY19" s="60"/>
      <c r="BB19" s="129"/>
      <c r="BC19" s="130"/>
      <c r="BD19" s="130"/>
      <c r="BE19" s="130"/>
      <c r="BF19" s="130"/>
      <c r="BG19" s="131"/>
    </row>
    <row r="20" spans="2:59" x14ac:dyDescent="0.25">
      <c r="B20" s="48"/>
      <c r="C20" s="52">
        <v>93</v>
      </c>
      <c r="D20" s="113">
        <v>21</v>
      </c>
      <c r="E20" s="190"/>
      <c r="F20" s="48"/>
      <c r="G20" s="45"/>
      <c r="H20" s="45"/>
      <c r="I20" s="52">
        <v>35</v>
      </c>
      <c r="J20" s="113">
        <v>5</v>
      </c>
      <c r="K20" s="193"/>
      <c r="L20" s="48"/>
      <c r="M20" s="45"/>
      <c r="N20" s="45"/>
      <c r="O20" s="45"/>
      <c r="P20" s="45"/>
      <c r="Q20" s="284"/>
      <c r="R20" s="285"/>
      <c r="V20" s="154"/>
      <c r="W20" s="63"/>
      <c r="X20" s="74"/>
      <c r="Y20" s="63"/>
      <c r="Z20" s="152"/>
      <c r="AA20" s="156"/>
      <c r="AB20" s="63"/>
      <c r="AC20" s="74"/>
      <c r="AD20" s="63"/>
      <c r="AE20" s="152"/>
      <c r="AF20" s="156"/>
      <c r="AG20" s="63"/>
      <c r="AH20" s="74"/>
      <c r="AI20" s="63"/>
      <c r="AJ20" s="152"/>
      <c r="AK20" s="156"/>
      <c r="AL20" s="63"/>
      <c r="AM20" s="74"/>
      <c r="AN20" s="63"/>
      <c r="AO20" s="152"/>
      <c r="AP20" s="156"/>
      <c r="AQ20" s="63"/>
      <c r="AR20" s="74"/>
      <c r="AS20" s="63"/>
      <c r="AT20" s="152"/>
      <c r="AU20" s="156"/>
      <c r="AV20" s="63"/>
      <c r="AW20" s="74"/>
      <c r="AX20" s="144"/>
      <c r="AY20" s="60"/>
    </row>
    <row r="21" spans="2:59" ht="14.45" customHeight="1" x14ac:dyDescent="0.25">
      <c r="B21" s="48"/>
      <c r="C21" s="52">
        <v>93</v>
      </c>
      <c r="D21" s="113">
        <v>1</v>
      </c>
      <c r="E21" s="190"/>
      <c r="F21" s="48"/>
      <c r="G21" s="45"/>
      <c r="H21" s="45"/>
      <c r="I21" s="52">
        <v>48</v>
      </c>
      <c r="J21" s="113">
        <v>14</v>
      </c>
      <c r="K21" s="193"/>
      <c r="L21" s="48"/>
      <c r="M21" s="45"/>
      <c r="N21" s="45"/>
      <c r="O21" s="45"/>
      <c r="P21" s="45"/>
      <c r="Q21" s="106"/>
      <c r="R21" s="107"/>
      <c r="V21" s="154"/>
      <c r="W21" s="63"/>
      <c r="X21" s="74"/>
      <c r="Y21" s="63"/>
      <c r="Z21" s="152"/>
      <c r="AA21" s="156"/>
      <c r="AB21" s="63"/>
      <c r="AC21" s="74"/>
      <c r="AD21" s="63"/>
      <c r="AE21" s="152"/>
      <c r="AF21" s="156"/>
      <c r="AG21" s="63"/>
      <c r="AH21" s="74"/>
      <c r="AI21" s="63"/>
      <c r="AJ21" s="152"/>
      <c r="AK21" s="156"/>
      <c r="AL21" s="63"/>
      <c r="AM21" s="74"/>
      <c r="AN21" s="63"/>
      <c r="AO21" s="152"/>
      <c r="AP21" s="156"/>
      <c r="AQ21" s="63"/>
      <c r="AR21" s="74"/>
      <c r="AS21" s="63"/>
      <c r="AT21" s="152"/>
      <c r="AU21" s="156"/>
      <c r="AV21" s="63"/>
      <c r="AW21" s="74"/>
      <c r="AX21" s="144"/>
      <c r="AY21" s="60"/>
      <c r="BA21" s="70">
        <v>1</v>
      </c>
      <c r="BB21" s="121" t="str">
        <f t="array" ref="BB21">IFERROR(VLOOKUP(SMALL(IF($BG$7:$BG$12=-1,$BA$7:$BA$12,999),BA21),$BA$7:$BF$12,2,0),"")</f>
        <v>Check your answer for Part 1</v>
      </c>
      <c r="BC21" s="118"/>
      <c r="BD21" s="118"/>
      <c r="BE21" s="118"/>
      <c r="BF21" s="76"/>
      <c r="BG21" s="77"/>
    </row>
    <row r="22" spans="2:59" s="18" customFormat="1" ht="14.45" customHeight="1" x14ac:dyDescent="0.25">
      <c r="B22" s="48"/>
      <c r="C22" s="52">
        <v>37</v>
      </c>
      <c r="D22" s="113">
        <v>39</v>
      </c>
      <c r="E22" s="190"/>
      <c r="F22" s="48"/>
      <c r="G22" s="45"/>
      <c r="H22" s="45"/>
      <c r="I22" s="52">
        <v>55</v>
      </c>
      <c r="J22" s="113">
        <v>12</v>
      </c>
      <c r="K22" s="193"/>
      <c r="L22" s="48"/>
      <c r="M22" s="45"/>
      <c r="N22" s="45"/>
      <c r="O22" s="45"/>
      <c r="P22" s="45"/>
      <c r="Q22" s="106"/>
      <c r="R22" s="107"/>
      <c r="V22" s="154"/>
      <c r="W22" s="63"/>
      <c r="X22" s="74"/>
      <c r="Y22" s="63"/>
      <c r="Z22" s="152"/>
      <c r="AA22" s="156"/>
      <c r="AB22" s="63"/>
      <c r="AC22" s="74"/>
      <c r="AD22" s="63"/>
      <c r="AE22" s="152"/>
      <c r="AF22" s="156"/>
      <c r="AG22" s="63"/>
      <c r="AH22" s="74"/>
      <c r="AI22" s="63"/>
      <c r="AJ22" s="152"/>
      <c r="AK22" s="156"/>
      <c r="AL22" s="63"/>
      <c r="AM22" s="74"/>
      <c r="AN22" s="63"/>
      <c r="AO22" s="152"/>
      <c r="AP22" s="156"/>
      <c r="AQ22" s="63"/>
      <c r="AR22" s="74"/>
      <c r="AS22" s="63"/>
      <c r="AT22" s="152"/>
      <c r="AU22" s="156"/>
      <c r="AV22" s="63"/>
      <c r="AW22" s="74"/>
      <c r="AX22" s="144"/>
      <c r="AY22" s="60"/>
      <c r="BA22" s="71">
        <v>2</v>
      </c>
      <c r="BB22" s="122" t="str">
        <f t="array" ref="BB22">IFERROR(VLOOKUP(SMALL(IF($BG$7:$BG$12=-1,$BA$7:$BA$12,999),BA22),$BA$7:$BF$12,2,0),"")</f>
        <v>Check your answer for Part 2</v>
      </c>
      <c r="BC22" s="119"/>
      <c r="BD22" s="119"/>
      <c r="BE22" s="119"/>
      <c r="BF22" s="78"/>
      <c r="BG22" s="79"/>
    </row>
    <row r="23" spans="2:59" ht="14.45" customHeight="1" x14ac:dyDescent="0.25">
      <c r="B23" s="48"/>
      <c r="C23" s="52">
        <v>39</v>
      </c>
      <c r="D23" s="113">
        <v>41</v>
      </c>
      <c r="E23" s="190"/>
      <c r="F23" s="48"/>
      <c r="G23" s="45"/>
      <c r="H23" s="45"/>
      <c r="I23" s="52">
        <v>66</v>
      </c>
      <c r="J23" s="113">
        <v>7</v>
      </c>
      <c r="K23" s="193"/>
      <c r="L23" s="48"/>
      <c r="M23" s="56"/>
      <c r="N23" s="56"/>
      <c r="O23" s="56"/>
      <c r="P23" s="56"/>
      <c r="Q23" s="104"/>
      <c r="R23" s="105"/>
      <c r="V23" s="154"/>
      <c r="W23" s="63"/>
      <c r="X23" s="74"/>
      <c r="Y23" s="63"/>
      <c r="Z23" s="152"/>
      <c r="AA23" s="156"/>
      <c r="AB23" s="63"/>
      <c r="AC23" s="74"/>
      <c r="AD23" s="63"/>
      <c r="AE23" s="152"/>
      <c r="AF23" s="156"/>
      <c r="AG23" s="63"/>
      <c r="AH23" s="74"/>
      <c r="AI23" s="63"/>
      <c r="AJ23" s="152"/>
      <c r="AK23" s="156"/>
      <c r="AL23" s="63"/>
      <c r="AM23" s="74"/>
      <c r="AN23" s="63"/>
      <c r="AO23" s="152"/>
      <c r="AP23" s="156"/>
      <c r="AQ23" s="63"/>
      <c r="AR23" s="74"/>
      <c r="AS23" s="63"/>
      <c r="AT23" s="152"/>
      <c r="AU23" s="156"/>
      <c r="AV23" s="63"/>
      <c r="AW23" s="74"/>
      <c r="AX23" s="144"/>
      <c r="AY23" s="60"/>
      <c r="BA23" s="70">
        <v>3</v>
      </c>
      <c r="BB23" s="122" t="str">
        <f t="array" ref="BB23">IFERROR(VLOOKUP(SMALL(IF($BG$7:$BG$12=-1,$BA$7:$BA$12,999),BA23),$BA$7:$BF$12,2,0),"")</f>
        <v>Check your answer for Part 3</v>
      </c>
      <c r="BC23" s="119"/>
      <c r="BD23" s="119"/>
      <c r="BE23" s="119"/>
      <c r="BF23" s="78"/>
      <c r="BG23" s="79"/>
    </row>
    <row r="24" spans="2:59" ht="14.45" customHeight="1" x14ac:dyDescent="0.25">
      <c r="B24" s="48"/>
      <c r="C24" s="52">
        <v>59</v>
      </c>
      <c r="D24" s="113">
        <v>39</v>
      </c>
      <c r="E24" s="190"/>
      <c r="F24" s="48"/>
      <c r="G24" s="45"/>
      <c r="H24" s="45"/>
      <c r="I24" s="52">
        <v>38</v>
      </c>
      <c r="J24" s="113">
        <v>5</v>
      </c>
      <c r="K24" s="193"/>
      <c r="L24" s="48"/>
      <c r="M24" s="56"/>
      <c r="N24" s="56"/>
      <c r="O24" s="56"/>
      <c r="P24" s="56"/>
      <c r="Q24" s="104"/>
      <c r="R24" s="105"/>
      <c r="V24" s="154"/>
      <c r="W24" s="63"/>
      <c r="X24" s="74"/>
      <c r="Y24" s="63"/>
      <c r="Z24" s="152"/>
      <c r="AA24" s="156"/>
      <c r="AB24" s="63"/>
      <c r="AC24" s="74"/>
      <c r="AD24" s="63"/>
      <c r="AE24" s="152"/>
      <c r="AF24" s="156"/>
      <c r="AG24" s="63"/>
      <c r="AH24" s="74"/>
      <c r="AI24" s="63"/>
      <c r="AJ24" s="152"/>
      <c r="AK24" s="156"/>
      <c r="AL24" s="63"/>
      <c r="AM24" s="74"/>
      <c r="AN24" s="63"/>
      <c r="AO24" s="152"/>
      <c r="AP24" s="156"/>
      <c r="AQ24" s="63"/>
      <c r="AR24" s="74"/>
      <c r="AS24" s="63"/>
      <c r="AT24" s="152"/>
      <c r="AU24" s="156"/>
      <c r="AV24" s="63"/>
      <c r="AW24" s="74"/>
      <c r="AX24" s="144"/>
      <c r="AY24" s="60"/>
      <c r="BA24" s="70">
        <v>4</v>
      </c>
      <c r="BB24" s="123" t="str">
        <f t="array" ref="BB24">IFERROR(VLOOKUP(SMALL(IF($BG$7:$BG$12=-1,$BA$7:$BA$12,999),BA24),$BA$7:$BF$12,2,0),"")</f>
        <v>Check your answer for Part 4</v>
      </c>
      <c r="BC24" s="120"/>
      <c r="BD24" s="120"/>
      <c r="BE24" s="120"/>
      <c r="BF24" s="80"/>
      <c r="BG24" s="81"/>
    </row>
    <row r="25" spans="2:59" x14ac:dyDescent="0.25">
      <c r="B25" s="48"/>
      <c r="C25" s="52">
        <v>78</v>
      </c>
      <c r="D25" s="113">
        <v>35</v>
      </c>
      <c r="E25" s="190"/>
      <c r="F25" s="48"/>
      <c r="G25" s="45"/>
      <c r="H25" s="45"/>
      <c r="I25" s="52">
        <v>61</v>
      </c>
      <c r="J25" s="113">
        <v>12</v>
      </c>
      <c r="K25" s="193"/>
      <c r="L25" s="48"/>
      <c r="M25" s="45"/>
      <c r="N25" s="45"/>
      <c r="O25" s="45"/>
      <c r="P25" s="45"/>
      <c r="Q25" s="108"/>
      <c r="R25" s="109"/>
      <c r="V25" s="154"/>
      <c r="W25" s="63"/>
      <c r="X25" s="74"/>
      <c r="Y25" s="63"/>
      <c r="Z25" s="152"/>
      <c r="AA25" s="156"/>
      <c r="AB25" s="63"/>
      <c r="AC25" s="74"/>
      <c r="AD25" s="63"/>
      <c r="AE25" s="152"/>
      <c r="AF25" s="156"/>
      <c r="AG25" s="63"/>
      <c r="AH25" s="74"/>
      <c r="AI25" s="63"/>
      <c r="AJ25" s="152"/>
      <c r="AK25" s="156"/>
      <c r="AL25" s="63"/>
      <c r="AM25" s="74"/>
      <c r="AN25" s="63"/>
      <c r="AO25" s="152"/>
      <c r="AP25" s="156"/>
      <c r="AQ25" s="63"/>
      <c r="AR25" s="74"/>
      <c r="AS25" s="63"/>
      <c r="AT25" s="152"/>
      <c r="AU25" s="156"/>
      <c r="AV25" s="63"/>
      <c r="AW25" s="74"/>
      <c r="AX25" s="144"/>
      <c r="AY25" s="60"/>
    </row>
    <row r="26" spans="2:59" ht="14.45" customHeight="1" x14ac:dyDescent="0.25">
      <c r="B26" s="48"/>
      <c r="C26" s="52">
        <v>61</v>
      </c>
      <c r="D26" s="113">
        <v>4</v>
      </c>
      <c r="E26" s="190"/>
      <c r="F26" s="48"/>
      <c r="G26" s="45"/>
      <c r="H26" s="45"/>
      <c r="I26" s="52">
        <v>95</v>
      </c>
      <c r="J26" s="113">
        <v>2</v>
      </c>
      <c r="K26" s="193"/>
      <c r="L26" s="48"/>
      <c r="M26" s="124"/>
      <c r="N26" s="125"/>
      <c r="O26" s="125"/>
      <c r="P26" s="125"/>
      <c r="Q26" s="125"/>
      <c r="R26" s="126"/>
      <c r="V26" s="154"/>
      <c r="W26" s="63"/>
      <c r="X26" s="74"/>
      <c r="Y26" s="63"/>
      <c r="Z26" s="152"/>
      <c r="AA26" s="156"/>
      <c r="AB26" s="63"/>
      <c r="AC26" s="74"/>
      <c r="AD26" s="63"/>
      <c r="AE26" s="152"/>
      <c r="AF26" s="156"/>
      <c r="AG26" s="63"/>
      <c r="AH26" s="74"/>
      <c r="AI26" s="63"/>
      <c r="AJ26" s="152"/>
      <c r="AK26" s="156"/>
      <c r="AL26" s="63"/>
      <c r="AM26" s="74"/>
      <c r="AN26" s="63"/>
      <c r="AO26" s="152"/>
      <c r="AP26" s="156"/>
      <c r="AQ26" s="63"/>
      <c r="AR26" s="74"/>
      <c r="AS26" s="63"/>
      <c r="AT26" s="152"/>
      <c r="AU26" s="156"/>
      <c r="AV26" s="63"/>
      <c r="AW26" s="74"/>
      <c r="AX26" s="144"/>
      <c r="AY26" s="60"/>
      <c r="BB26" s="132"/>
      <c r="BC26" s="133"/>
      <c r="BD26" s="133"/>
      <c r="BE26" s="133"/>
      <c r="BF26" s="133"/>
      <c r="BG26" s="134"/>
    </row>
    <row r="27" spans="2:59" ht="14.45" customHeight="1" x14ac:dyDescent="0.3">
      <c r="B27" s="48"/>
      <c r="C27" s="52">
        <v>47</v>
      </c>
      <c r="D27" s="113">
        <v>39</v>
      </c>
      <c r="E27" s="190"/>
      <c r="F27" s="48"/>
      <c r="G27" s="45"/>
      <c r="H27" s="45"/>
      <c r="I27" s="52">
        <v>51</v>
      </c>
      <c r="J27" s="113">
        <v>3</v>
      </c>
      <c r="K27" s="193"/>
      <c r="L27" s="48"/>
      <c r="M27" s="180" t="s">
        <v>116</v>
      </c>
      <c r="N27" s="181"/>
      <c r="O27" s="181"/>
      <c r="P27" s="181"/>
      <c r="Q27" s="127"/>
      <c r="R27" s="128"/>
      <c r="V27" s="154"/>
      <c r="W27" s="63"/>
      <c r="X27" s="74"/>
      <c r="Y27" s="63"/>
      <c r="Z27" s="152"/>
      <c r="AA27" s="156"/>
      <c r="AB27" s="63"/>
      <c r="AC27" s="74"/>
      <c r="AD27" s="63"/>
      <c r="AE27" s="152"/>
      <c r="AF27" s="156"/>
      <c r="AG27" s="63"/>
      <c r="AH27" s="74"/>
      <c r="AI27" s="63"/>
      <c r="AJ27" s="152"/>
      <c r="AK27" s="156"/>
      <c r="AL27" s="63"/>
      <c r="AM27" s="74"/>
      <c r="AN27" s="63"/>
      <c r="AO27" s="152"/>
      <c r="AP27" s="156"/>
      <c r="AQ27" s="63"/>
      <c r="AR27" s="74"/>
      <c r="AS27" s="63"/>
      <c r="AT27" s="152"/>
      <c r="AU27" s="156"/>
      <c r="AV27" s="63"/>
      <c r="AW27" s="74"/>
      <c r="AX27" s="144"/>
      <c r="AY27" s="60"/>
      <c r="BB27" s="182" t="s">
        <v>118</v>
      </c>
      <c r="BC27" s="183"/>
      <c r="BD27" s="183"/>
      <c r="BE27" s="183"/>
      <c r="BF27" s="135"/>
      <c r="BG27" s="136"/>
    </row>
    <row r="28" spans="2:59" ht="14.45" customHeight="1" x14ac:dyDescent="0.3">
      <c r="B28" s="48"/>
      <c r="C28" s="53">
        <v>72</v>
      </c>
      <c r="D28" s="114">
        <v>36</v>
      </c>
      <c r="E28" s="191"/>
      <c r="F28" s="48"/>
      <c r="G28" s="45"/>
      <c r="H28" s="45"/>
      <c r="I28" s="53">
        <v>35</v>
      </c>
      <c r="J28" s="114">
        <v>4</v>
      </c>
      <c r="K28" s="194"/>
      <c r="L28" s="48"/>
      <c r="M28" s="180" t="s">
        <v>117</v>
      </c>
      <c r="N28" s="181"/>
      <c r="O28" s="181"/>
      <c r="P28" s="181"/>
      <c r="Q28" s="127"/>
      <c r="R28" s="128"/>
      <c r="V28" s="154"/>
      <c r="W28" s="63"/>
      <c r="X28" s="74"/>
      <c r="Y28" s="63"/>
      <c r="Z28" s="152"/>
      <c r="AA28" s="156"/>
      <c r="AB28" s="63"/>
      <c r="AC28" s="74"/>
      <c r="AD28" s="63"/>
      <c r="AE28" s="152"/>
      <c r="AF28" s="156"/>
      <c r="AG28" s="63"/>
      <c r="AH28" s="74"/>
      <c r="AI28" s="63"/>
      <c r="AJ28" s="152"/>
      <c r="AK28" s="156"/>
      <c r="AL28" s="63"/>
      <c r="AM28" s="74"/>
      <c r="AN28" s="63"/>
      <c r="AO28" s="152"/>
      <c r="AP28" s="156"/>
      <c r="AQ28" s="63"/>
      <c r="AR28" s="74"/>
      <c r="AS28" s="63"/>
      <c r="AT28" s="152"/>
      <c r="AU28" s="156"/>
      <c r="AV28" s="63"/>
      <c r="AW28" s="74"/>
      <c r="AX28" s="144"/>
      <c r="AY28" s="60"/>
      <c r="BB28" s="182" t="s">
        <v>119</v>
      </c>
      <c r="BC28" s="183"/>
      <c r="BD28" s="183"/>
      <c r="BE28" s="183"/>
      <c r="BF28" s="135"/>
      <c r="BG28" s="136"/>
    </row>
    <row r="29" spans="2:59" ht="14.45" customHeight="1" x14ac:dyDescent="0.25">
      <c r="B29" s="50"/>
      <c r="C29" s="51"/>
      <c r="D29" s="51"/>
      <c r="E29" s="86"/>
      <c r="F29" s="51"/>
      <c r="G29" s="51"/>
      <c r="H29" s="51"/>
      <c r="I29" s="51"/>
      <c r="J29" s="51"/>
      <c r="K29" s="86"/>
      <c r="L29" s="51"/>
      <c r="M29" s="129"/>
      <c r="N29" s="130"/>
      <c r="O29" s="130"/>
      <c r="P29" s="130"/>
      <c r="Q29" s="130"/>
      <c r="R29" s="131"/>
      <c r="V29" s="155"/>
      <c r="W29" s="145"/>
      <c r="X29" s="145"/>
      <c r="Y29" s="145"/>
      <c r="Z29" s="153"/>
      <c r="AA29" s="157"/>
      <c r="AB29" s="148"/>
      <c r="AC29" s="149"/>
      <c r="AD29" s="148"/>
      <c r="AE29" s="153"/>
      <c r="AF29" s="157"/>
      <c r="AG29" s="148"/>
      <c r="AH29" s="149"/>
      <c r="AI29" s="148"/>
      <c r="AJ29" s="153"/>
      <c r="AK29" s="157"/>
      <c r="AL29" s="148"/>
      <c r="AM29" s="149"/>
      <c r="AN29" s="148"/>
      <c r="AO29" s="153"/>
      <c r="AP29" s="157"/>
      <c r="AQ29" s="148"/>
      <c r="AR29" s="149"/>
      <c r="AS29" s="148"/>
      <c r="AT29" s="153"/>
      <c r="AU29" s="157"/>
      <c r="AV29" s="148"/>
      <c r="AW29" s="149"/>
      <c r="AX29" s="150"/>
      <c r="BB29" s="137"/>
      <c r="BC29" s="138"/>
      <c r="BD29" s="138"/>
      <c r="BE29" s="138"/>
      <c r="BF29" s="138"/>
      <c r="BG29" s="139"/>
    </row>
    <row r="30" spans="2:59" s="9" customFormat="1" ht="7.9" customHeight="1" x14ac:dyDescent="0.25">
      <c r="V30" s="65"/>
      <c r="W30" s="65"/>
      <c r="X30" s="65"/>
      <c r="Y30" s="65"/>
      <c r="Z30" s="66"/>
      <c r="AA30" s="66"/>
      <c r="AB30" s="66"/>
      <c r="AC30" s="75"/>
      <c r="AD30" s="66"/>
      <c r="AE30" s="159"/>
      <c r="AF30" s="66"/>
      <c r="AG30" s="66"/>
      <c r="AH30" s="75"/>
      <c r="AI30" s="66"/>
      <c r="AJ30" s="66"/>
      <c r="AK30" s="66"/>
      <c r="AL30" s="66"/>
      <c r="AM30" s="75"/>
      <c r="AN30" s="66"/>
      <c r="AO30" s="66"/>
      <c r="AP30" s="66"/>
      <c r="AQ30" s="66"/>
      <c r="AR30" s="75"/>
      <c r="AS30" s="66"/>
      <c r="AT30" s="66"/>
      <c r="AU30" s="66"/>
      <c r="AV30" s="66"/>
      <c r="AW30" s="75"/>
      <c r="AX30" s="66"/>
      <c r="AY30" s="66"/>
      <c r="BB30" s="72"/>
      <c r="BC30" s="69"/>
    </row>
    <row r="31" spans="2:59" s="9" customFormat="1" ht="22.9" customHeight="1" x14ac:dyDescent="0.25">
      <c r="B31" s="230"/>
      <c r="C31" s="231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2"/>
      <c r="R31" s="23"/>
      <c r="V31" s="161"/>
      <c r="W31" s="162">
        <f>SUM(W4:W29)</f>
        <v>-10</v>
      </c>
      <c r="X31" s="162"/>
      <c r="Y31" s="162">
        <f>SUM(Y4:Y29)</f>
        <v>-10</v>
      </c>
      <c r="Z31" s="163"/>
      <c r="AA31" s="163"/>
      <c r="AB31" s="162">
        <f>SUM(AB4:AB29)</f>
        <v>-10</v>
      </c>
      <c r="AC31" s="164"/>
      <c r="AD31" s="162">
        <f>SUM(AD4:AD29)</f>
        <v>-10</v>
      </c>
      <c r="AE31" s="163"/>
      <c r="AF31" s="163"/>
      <c r="AG31" s="162">
        <f>SUM(AG4:AG29)</f>
        <v>-10</v>
      </c>
      <c r="AH31" s="164"/>
      <c r="AI31" s="162">
        <f>SUM(AI4:AI29)</f>
        <v>-10</v>
      </c>
      <c r="AJ31" s="163"/>
      <c r="AK31" s="163"/>
      <c r="AL31" s="162">
        <f>SUM(AL4:AL29)</f>
        <v>-10</v>
      </c>
      <c r="AM31" s="164"/>
      <c r="AN31" s="162">
        <f>SUM(AN4:AN29)</f>
        <v>-10</v>
      </c>
      <c r="AO31" s="163"/>
      <c r="AP31" s="163"/>
      <c r="AQ31" s="162">
        <f>SUM(AQ4:AQ29)</f>
        <v>0</v>
      </c>
      <c r="AR31" s="164"/>
      <c r="AS31" s="162">
        <f>SUM(AS4:AS29)</f>
        <v>0</v>
      </c>
      <c r="AT31" s="163"/>
      <c r="AU31" s="163"/>
      <c r="AV31" s="162">
        <f>SUM(AV4:AV29)</f>
        <v>0</v>
      </c>
      <c r="AW31" s="164"/>
      <c r="AX31" s="165">
        <f>SUM(AX4:AX29)</f>
        <v>0</v>
      </c>
      <c r="AY31" s="66"/>
      <c r="BB31" s="72"/>
      <c r="BC31" s="69"/>
    </row>
  </sheetData>
  <sheetProtection algorithmName="SHA-512" hashValue="gyEiC/P5dzO+KlULfkfb4wz+kvIG0mfEJxRfDiw6xgzlEo1rZY21h0oBmmhYpyOT5GrOEEh9enO4OB7aPcv8Wg==" saltValue="S+yYdf7Uk3i5eyik+mO8xw==" spinCount="100000" sheet="1" objects="1" scenarios="1"/>
  <mergeCells count="11">
    <mergeCell ref="Q19:R20"/>
    <mergeCell ref="Q17:R18"/>
    <mergeCell ref="B31:C31"/>
    <mergeCell ref="B2:G2"/>
    <mergeCell ref="J2:P2"/>
    <mergeCell ref="BB12:BF12"/>
    <mergeCell ref="BB7:BF7"/>
    <mergeCell ref="BB8:BF8"/>
    <mergeCell ref="BB9:BF9"/>
    <mergeCell ref="BB10:BF10"/>
    <mergeCell ref="BB11:BF11"/>
  </mergeCells>
  <conditionalFormatting sqref="Q19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{4FE14B8C-0353-4C17-8E21-FB1650248C7E}</x14:id>
        </ext>
      </extLs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Group Box 1">
              <controlPr defaultSize="0" autoFill="0" autoPict="0">
                <anchor moveWithCells="1">
                  <from>
                    <xdr:col>16</xdr:col>
                    <xdr:colOff>76200</xdr:colOff>
                    <xdr:row>8</xdr:row>
                    <xdr:rowOff>66675</xdr:rowOff>
                  </from>
                  <to>
                    <xdr:col>17</xdr:col>
                    <xdr:colOff>590550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Option Button 2">
              <controlPr defaultSize="0" autoFill="0" autoLine="0" autoPict="0" macro="[0]!InstructionsOnOff">
                <anchor moveWithCells="1">
                  <from>
                    <xdr:col>16</xdr:col>
                    <xdr:colOff>190500</xdr:colOff>
                    <xdr:row>9</xdr:row>
                    <xdr:rowOff>57150</xdr:rowOff>
                  </from>
                  <to>
                    <xdr:col>16</xdr:col>
                    <xdr:colOff>628650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Option Button 3">
              <controlPr defaultSize="0" autoFill="0" autoLine="0" autoPict="0" macro="[0]!InstructionsOnOff">
                <anchor moveWithCells="1">
                  <from>
                    <xdr:col>16</xdr:col>
                    <xdr:colOff>695325</xdr:colOff>
                    <xdr:row>9</xdr:row>
                    <xdr:rowOff>57150</xdr:rowOff>
                  </from>
                  <to>
                    <xdr:col>17</xdr:col>
                    <xdr:colOff>419100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E14B8C-0353-4C17-8E21-FB1650248C7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B1:BZ31"/>
  <sheetViews>
    <sheetView showRowColHeaders="0" zoomScale="90" zoomScaleNormal="90" zoomScaleSheetLayoutView="85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9.140625" defaultRowHeight="15" x14ac:dyDescent="0.25"/>
  <cols>
    <col min="1" max="1" width="4.7109375" style="8" customWidth="1"/>
    <col min="2" max="2" width="6.28515625" style="8" customWidth="1"/>
    <col min="3" max="3" width="11.140625" style="8" customWidth="1"/>
    <col min="4" max="11" width="11.7109375" style="8" customWidth="1"/>
    <col min="12" max="12" width="2.28515625" style="8" customWidth="1"/>
    <col min="13" max="13" width="11.85546875" style="8" customWidth="1"/>
    <col min="14" max="18" width="10.28515625" style="8" customWidth="1"/>
    <col min="19" max="19" width="9.140625" style="8"/>
    <col min="20" max="20" width="5.28515625" style="8" customWidth="1"/>
    <col min="21" max="21" width="6.28515625" style="8" hidden="1" customWidth="1"/>
    <col min="22" max="25" width="7.28515625" style="60" hidden="1" customWidth="1"/>
    <col min="26" max="26" width="2.28515625" style="61" hidden="1" customWidth="1"/>
    <col min="27" max="28" width="7.28515625" style="61" hidden="1" customWidth="1"/>
    <col min="29" max="29" width="7.28515625" style="73" hidden="1" customWidth="1"/>
    <col min="30" max="30" width="7.28515625" style="61" hidden="1" customWidth="1"/>
    <col min="31" max="31" width="2.28515625" style="64" hidden="1" customWidth="1"/>
    <col min="32" max="33" width="7.28515625" style="61" hidden="1" customWidth="1"/>
    <col min="34" max="34" width="7.28515625" style="73" hidden="1" customWidth="1"/>
    <col min="35" max="35" width="7.28515625" style="61" hidden="1" customWidth="1"/>
    <col min="36" max="36" width="2.28515625" style="61" hidden="1" customWidth="1"/>
    <col min="37" max="38" width="7.28515625" style="61" hidden="1" customWidth="1"/>
    <col min="39" max="39" width="7.28515625" style="73" hidden="1" customWidth="1"/>
    <col min="40" max="40" width="7.28515625" style="61" hidden="1" customWidth="1"/>
    <col min="41" max="41" width="2.28515625" style="61" hidden="1" customWidth="1"/>
    <col min="42" max="43" width="7.28515625" style="61" hidden="1" customWidth="1"/>
    <col min="44" max="44" width="7.28515625" style="73" hidden="1" customWidth="1"/>
    <col min="45" max="45" width="7.28515625" style="61" hidden="1" customWidth="1"/>
    <col min="46" max="46" width="2.28515625" style="61" hidden="1" customWidth="1"/>
    <col min="47" max="48" width="7.28515625" style="61" hidden="1" customWidth="1"/>
    <col min="49" max="49" width="7.28515625" style="73" hidden="1" customWidth="1"/>
    <col min="50" max="50" width="7.28515625" style="61" hidden="1" customWidth="1"/>
    <col min="51" max="51" width="9.140625" style="61" hidden="1" customWidth="1"/>
    <col min="52" max="53" width="9.140625" style="8" hidden="1" customWidth="1"/>
    <col min="54" max="54" width="14.28515625" style="70" hidden="1" customWidth="1"/>
    <col min="55" max="55" width="9.140625" style="67" hidden="1" customWidth="1"/>
    <col min="56" max="78" width="9.140625" style="8" hidden="1" customWidth="1"/>
    <col min="79" max="16384" width="9.140625" style="8"/>
  </cols>
  <sheetData>
    <row r="1" spans="2:60" ht="8.1" customHeight="1" x14ac:dyDescent="0.25"/>
    <row r="2" spans="2:60" ht="44.45" customHeight="1" x14ac:dyDescent="0.25">
      <c r="B2" s="275" t="s">
        <v>109</v>
      </c>
      <c r="C2" s="276"/>
      <c r="D2" s="276"/>
      <c r="E2" s="276"/>
      <c r="F2" s="276"/>
      <c r="G2" s="276"/>
      <c r="H2" s="19"/>
      <c r="I2" s="19"/>
      <c r="J2" s="277" t="s">
        <v>7</v>
      </c>
      <c r="K2" s="277"/>
      <c r="L2" s="277"/>
      <c r="M2" s="277"/>
      <c r="N2" s="277"/>
      <c r="O2" s="277"/>
      <c r="P2" s="277"/>
      <c r="Q2" s="20"/>
      <c r="R2" s="21"/>
      <c r="V2" s="140" t="s">
        <v>32</v>
      </c>
      <c r="W2" s="141" t="s">
        <v>29</v>
      </c>
      <c r="X2" s="141" t="s">
        <v>31</v>
      </c>
      <c r="Y2" s="141" t="s">
        <v>30</v>
      </c>
      <c r="Z2" s="151"/>
      <c r="AA2" s="141" t="s">
        <v>33</v>
      </c>
      <c r="AB2" s="141" t="s">
        <v>34</v>
      </c>
      <c r="AC2" s="147" t="s">
        <v>35</v>
      </c>
      <c r="AD2" s="141" t="s">
        <v>36</v>
      </c>
      <c r="AE2" s="151"/>
      <c r="AF2" s="141" t="s">
        <v>112</v>
      </c>
      <c r="AG2" s="141" t="s">
        <v>113</v>
      </c>
      <c r="AH2" s="147" t="s">
        <v>114</v>
      </c>
      <c r="AI2" s="141" t="s">
        <v>115</v>
      </c>
      <c r="AJ2" s="151"/>
      <c r="AK2" s="141" t="s">
        <v>124</v>
      </c>
      <c r="AL2" s="141" t="s">
        <v>125</v>
      </c>
      <c r="AM2" s="147" t="s">
        <v>126</v>
      </c>
      <c r="AN2" s="141" t="s">
        <v>127</v>
      </c>
      <c r="AO2" s="151"/>
      <c r="AP2" s="141" t="s">
        <v>128</v>
      </c>
      <c r="AQ2" s="141" t="s">
        <v>129</v>
      </c>
      <c r="AR2" s="147" t="s">
        <v>130</v>
      </c>
      <c r="AS2" s="141" t="s">
        <v>131</v>
      </c>
      <c r="AT2" s="151"/>
      <c r="AU2" s="141" t="s">
        <v>132</v>
      </c>
      <c r="AV2" s="141" t="s">
        <v>133</v>
      </c>
      <c r="AW2" s="147" t="s">
        <v>134</v>
      </c>
      <c r="AX2" s="142" t="s">
        <v>135</v>
      </c>
      <c r="AY2" s="115"/>
      <c r="BB2" s="166" t="s">
        <v>141</v>
      </c>
      <c r="BC2" s="170">
        <v>1</v>
      </c>
      <c r="BF2" s="160" t="s">
        <v>37</v>
      </c>
      <c r="BG2" s="158">
        <f>IF(SUM(V31:AX31)&lt;0,-1,1)</f>
        <v>-1</v>
      </c>
    </row>
    <row r="3" spans="2:60" s="18" customFormat="1" ht="4.9000000000000004" customHeight="1" x14ac:dyDescent="0.25">
      <c r="V3" s="143"/>
      <c r="W3" s="63"/>
      <c r="X3" s="63"/>
      <c r="Y3" s="63"/>
      <c r="Z3" s="152"/>
      <c r="AA3" s="64"/>
      <c r="AB3" s="64"/>
      <c r="AC3" s="74"/>
      <c r="AD3" s="64"/>
      <c r="AE3" s="152"/>
      <c r="AF3" s="64"/>
      <c r="AG3" s="64"/>
      <c r="AH3" s="74"/>
      <c r="AI3" s="64"/>
      <c r="AJ3" s="152"/>
      <c r="AK3" s="64"/>
      <c r="AL3" s="64"/>
      <c r="AM3" s="74"/>
      <c r="AN3" s="64"/>
      <c r="AO3" s="152"/>
      <c r="AP3" s="64"/>
      <c r="AQ3" s="64"/>
      <c r="AR3" s="74"/>
      <c r="AS3" s="64"/>
      <c r="AT3" s="152"/>
      <c r="AU3" s="64"/>
      <c r="AV3" s="64"/>
      <c r="AW3" s="74"/>
      <c r="AX3" s="146"/>
      <c r="AY3" s="64"/>
      <c r="BB3" s="71"/>
      <c r="BC3" s="68"/>
    </row>
    <row r="4" spans="2:60" s="18" customFormat="1" ht="4.9000000000000004" customHeight="1" x14ac:dyDescent="0.25">
      <c r="V4" s="143"/>
      <c r="W4" s="63"/>
      <c r="X4" s="63"/>
      <c r="Y4" s="63"/>
      <c r="Z4" s="152"/>
      <c r="AA4" s="64"/>
      <c r="AB4" s="64"/>
      <c r="AC4" s="74"/>
      <c r="AD4" s="64"/>
      <c r="AE4" s="152"/>
      <c r="AF4" s="64"/>
      <c r="AG4" s="64"/>
      <c r="AH4" s="74"/>
      <c r="AI4" s="64"/>
      <c r="AJ4" s="152"/>
      <c r="AK4" s="64"/>
      <c r="AL4" s="64"/>
      <c r="AM4" s="74"/>
      <c r="AN4" s="64"/>
      <c r="AO4" s="152"/>
      <c r="AP4" s="64"/>
      <c r="AQ4" s="64"/>
      <c r="AR4" s="74"/>
      <c r="AS4" s="64"/>
      <c r="AT4" s="152"/>
      <c r="AU4" s="64"/>
      <c r="AV4" s="64"/>
      <c r="AW4" s="74"/>
      <c r="AX4" s="146"/>
      <c r="AY4" s="64"/>
      <c r="BB4" s="71"/>
      <c r="BC4" s="68"/>
    </row>
    <row r="5" spans="2:60" x14ac:dyDescent="0.25">
      <c r="B5" s="46"/>
      <c r="C5" s="47"/>
      <c r="D5" s="47"/>
      <c r="E5" s="47"/>
      <c r="F5" s="47"/>
      <c r="G5" s="47"/>
      <c r="H5" s="90"/>
      <c r="I5" s="47"/>
      <c r="J5" s="47"/>
      <c r="K5" s="47"/>
      <c r="L5" s="47"/>
      <c r="M5" s="54"/>
      <c r="N5" s="54"/>
      <c r="O5" s="54"/>
      <c r="P5" s="54"/>
      <c r="Q5" s="102"/>
      <c r="R5" s="103"/>
      <c r="V5" s="154"/>
      <c r="W5" s="63"/>
      <c r="X5" s="63"/>
      <c r="Y5" s="63"/>
      <c r="Z5" s="152"/>
      <c r="AA5" s="156"/>
      <c r="AB5" s="64"/>
      <c r="AC5" s="74"/>
      <c r="AD5" s="64"/>
      <c r="AE5" s="152"/>
      <c r="AF5" s="156"/>
      <c r="AG5" s="64"/>
      <c r="AH5" s="74"/>
      <c r="AI5" s="64"/>
      <c r="AJ5" s="152"/>
      <c r="AK5" s="156"/>
      <c r="AL5" s="64"/>
      <c r="AM5" s="74"/>
      <c r="AN5" s="64"/>
      <c r="AO5" s="152"/>
      <c r="AP5" s="156"/>
      <c r="AQ5" s="64"/>
      <c r="AR5" s="74"/>
      <c r="AS5" s="64"/>
      <c r="AT5" s="152"/>
      <c r="AU5" s="156"/>
      <c r="AV5" s="64"/>
      <c r="AW5" s="74"/>
      <c r="AX5" s="146"/>
    </row>
    <row r="6" spans="2:60" x14ac:dyDescent="0.25">
      <c r="B6" s="48"/>
      <c r="C6" s="45"/>
      <c r="D6" s="192" t="s">
        <v>18</v>
      </c>
      <c r="E6" s="45"/>
      <c r="F6" s="45"/>
      <c r="G6" s="45"/>
      <c r="H6" s="49"/>
      <c r="I6" s="45"/>
      <c r="J6" s="192" t="s">
        <v>19</v>
      </c>
      <c r="K6" s="192" t="s">
        <v>20</v>
      </c>
      <c r="L6" s="45"/>
      <c r="M6" s="192" t="s">
        <v>78</v>
      </c>
      <c r="N6" s="56"/>
      <c r="O6" s="56"/>
      <c r="P6" s="56"/>
      <c r="Q6" s="104"/>
      <c r="R6" s="105"/>
      <c r="V6" s="154"/>
      <c r="W6" s="63"/>
      <c r="X6" s="63"/>
      <c r="Y6" s="63"/>
      <c r="Z6" s="152"/>
      <c r="AA6" s="156"/>
      <c r="AB6" s="64"/>
      <c r="AC6" s="74"/>
      <c r="AD6" s="64"/>
      <c r="AE6" s="152"/>
      <c r="AF6" s="156"/>
      <c r="AG6" s="64"/>
      <c r="AH6" s="74"/>
      <c r="AI6" s="64"/>
      <c r="AJ6" s="152"/>
      <c r="AK6" s="156"/>
      <c r="AL6" s="64"/>
      <c r="AM6" s="74"/>
      <c r="AN6" s="64"/>
      <c r="AO6" s="152"/>
      <c r="AP6" s="156"/>
      <c r="AQ6" s="64"/>
      <c r="AR6" s="74"/>
      <c r="AS6" s="64"/>
      <c r="AT6" s="152"/>
      <c r="AU6" s="156"/>
      <c r="AV6" s="64"/>
      <c r="AW6" s="74"/>
      <c r="AX6" s="146"/>
    </row>
    <row r="7" spans="2:60" x14ac:dyDescent="0.25">
      <c r="B7" s="48"/>
      <c r="C7" s="45"/>
      <c r="D7" s="87">
        <v>1378</v>
      </c>
      <c r="E7" s="45"/>
      <c r="F7" s="45"/>
      <c r="G7" s="45"/>
      <c r="H7" s="49"/>
      <c r="I7" s="45"/>
      <c r="J7" s="99">
        <v>-0.5</v>
      </c>
      <c r="K7" s="99">
        <v>1.3333333333333333</v>
      </c>
      <c r="L7" s="49"/>
      <c r="M7" s="172"/>
      <c r="N7" s="48"/>
      <c r="O7" s="45"/>
      <c r="P7" s="45"/>
      <c r="Q7" s="106"/>
      <c r="R7" s="107"/>
      <c r="V7" s="154" t="str">
        <f>GETFORMULA(D18)</f>
        <v/>
      </c>
      <c r="W7" s="63">
        <f t="array" ref="W7">IF(SUM(IFERROR(SEARCH(INTSUM,V7),0))=0,-1,0)</f>
        <v>-1</v>
      </c>
      <c r="X7" s="74">
        <v>36036</v>
      </c>
      <c r="Y7" s="63">
        <f>IF(X7=D18,0,-1)</f>
        <v>-1</v>
      </c>
      <c r="Z7" s="152"/>
      <c r="AA7" s="156" t="str">
        <f>GETFORMULA(J26)</f>
        <v/>
      </c>
      <c r="AB7" s="63">
        <f t="array" ref="AB7">IF(SUM(IFERROR(SEARCH(INTSUM,AA7),0))=0,-1,0)</f>
        <v>-1</v>
      </c>
      <c r="AC7" s="74">
        <v>2309</v>
      </c>
      <c r="AD7" s="63">
        <f>IF(AC7=J26,0,-1)</f>
        <v>-1</v>
      </c>
      <c r="AE7" s="152"/>
      <c r="AF7" s="156" t="str">
        <f t="shared" ref="AF7:AF16" si="0">GETFORMULA(M7)</f>
        <v/>
      </c>
      <c r="AG7" s="63">
        <v>0</v>
      </c>
      <c r="AH7" s="116">
        <v>0.83333333333333326</v>
      </c>
      <c r="AI7" s="63">
        <f>IF(AH7=M7,0,-1)</f>
        <v>-1</v>
      </c>
      <c r="AJ7" s="152"/>
      <c r="AK7" s="156"/>
      <c r="AL7" s="63"/>
      <c r="AM7" s="116"/>
      <c r="AN7" s="63"/>
      <c r="AO7" s="152"/>
      <c r="AP7" s="156"/>
      <c r="AQ7" s="63"/>
      <c r="AR7" s="116"/>
      <c r="AS7" s="63"/>
      <c r="AT7" s="152"/>
      <c r="AU7" s="156"/>
      <c r="AV7" s="63"/>
      <c r="AW7" s="116"/>
      <c r="AX7" s="144"/>
      <c r="AY7" s="60"/>
      <c r="BA7" s="117">
        <v>1</v>
      </c>
      <c r="BB7" s="280" t="s">
        <v>120</v>
      </c>
      <c r="BC7" s="281"/>
      <c r="BD7" s="281"/>
      <c r="BE7" s="281"/>
      <c r="BF7" s="281"/>
      <c r="BG7" s="117">
        <f>IF(SUM(V31:Y31)&lt;0,-1,0)</f>
        <v>-1</v>
      </c>
    </row>
    <row r="8" spans="2:60" x14ac:dyDescent="0.25">
      <c r="B8" s="48"/>
      <c r="C8" s="45"/>
      <c r="D8" s="87">
        <v>4057</v>
      </c>
      <c r="E8" s="45"/>
      <c r="F8" s="45"/>
      <c r="G8" s="45"/>
      <c r="H8" s="49"/>
      <c r="I8" s="45"/>
      <c r="J8" s="99">
        <v>0.2857142857142857</v>
      </c>
      <c r="K8" s="99">
        <v>0.66666666666666663</v>
      </c>
      <c r="L8" s="49"/>
      <c r="M8" s="172"/>
      <c r="N8" s="48"/>
      <c r="O8" s="45"/>
      <c r="P8" s="45"/>
      <c r="Q8" s="106"/>
      <c r="R8" s="107"/>
      <c r="V8" s="154"/>
      <c r="W8" s="63"/>
      <c r="X8" s="74"/>
      <c r="Y8" s="63"/>
      <c r="Z8" s="152"/>
      <c r="AA8" s="156" t="str">
        <f>GETFORMULA(J27)</f>
        <v/>
      </c>
      <c r="AB8" s="63">
        <f t="array" ref="AB8">IF(SUM(IFERROR(SEARCH(INTSUM,AA8),0))=0,-1,0)</f>
        <v>-1</v>
      </c>
      <c r="AC8" s="74">
        <v>980</v>
      </c>
      <c r="AD8" s="63">
        <f t="shared" ref="AD8:AD9" si="1">IF(AC8=J27,0,-1)</f>
        <v>-1</v>
      </c>
      <c r="AE8" s="152"/>
      <c r="AF8" s="156" t="str">
        <f t="shared" si="0"/>
        <v/>
      </c>
      <c r="AG8" s="63">
        <v>0</v>
      </c>
      <c r="AH8" s="116">
        <v>0.95238095238095233</v>
      </c>
      <c r="AI8" s="63">
        <f t="shared" ref="AI8:AI18" si="2">IF(AH8=M8,0,-1)</f>
        <v>-1</v>
      </c>
      <c r="AJ8" s="152"/>
      <c r="AK8" s="156"/>
      <c r="AL8" s="63"/>
      <c r="AM8" s="116"/>
      <c r="AN8" s="63"/>
      <c r="AO8" s="152"/>
      <c r="AP8" s="156"/>
      <c r="AQ8" s="63"/>
      <c r="AR8" s="116"/>
      <c r="AS8" s="63"/>
      <c r="AT8" s="152"/>
      <c r="AU8" s="156"/>
      <c r="AV8" s="63"/>
      <c r="AW8" s="116"/>
      <c r="AX8" s="144"/>
      <c r="AY8" s="60"/>
      <c r="BA8" s="117">
        <v>2</v>
      </c>
      <c r="BB8" s="280" t="s">
        <v>121</v>
      </c>
      <c r="BC8" s="281"/>
      <c r="BD8" s="281"/>
      <c r="BE8" s="281"/>
      <c r="BF8" s="281"/>
      <c r="BG8" s="117">
        <f>IF(SUM(AA31:AD31)&lt;0,-1,0)</f>
        <v>-1</v>
      </c>
    </row>
    <row r="9" spans="2:60" x14ac:dyDescent="0.25">
      <c r="B9" s="48"/>
      <c r="C9" s="45"/>
      <c r="D9" s="87">
        <v>-33</v>
      </c>
      <c r="E9" s="45"/>
      <c r="F9" s="45"/>
      <c r="G9" s="45"/>
      <c r="H9" s="49"/>
      <c r="I9" s="45"/>
      <c r="J9" s="99">
        <v>-1.2857142857142858</v>
      </c>
      <c r="K9" s="99"/>
      <c r="L9" s="49"/>
      <c r="M9" s="172"/>
      <c r="N9" s="48"/>
      <c r="O9" s="45"/>
      <c r="P9" s="45"/>
      <c r="Q9" s="106"/>
      <c r="R9" s="107"/>
      <c r="V9" s="154"/>
      <c r="W9" s="63"/>
      <c r="X9" s="74"/>
      <c r="Y9" s="63"/>
      <c r="Z9" s="152"/>
      <c r="AA9" s="156" t="str">
        <f>GETFORMULA(J28)</f>
        <v/>
      </c>
      <c r="AB9" s="63">
        <f t="array" ref="AB9">IF(SUM(IFERROR(SEARCH(INTSUM,AA9),0))=0,-1,0)</f>
        <v>-1</v>
      </c>
      <c r="AC9" s="74">
        <v>1472</v>
      </c>
      <c r="AD9" s="63">
        <f t="shared" si="1"/>
        <v>-1</v>
      </c>
      <c r="AE9" s="152"/>
      <c r="AF9" s="156" t="str">
        <f t="shared" si="0"/>
        <v/>
      </c>
      <c r="AG9" s="63">
        <v>0</v>
      </c>
      <c r="AH9" s="116">
        <v>-1.2857142857142858</v>
      </c>
      <c r="AI9" s="63">
        <f t="shared" si="2"/>
        <v>-1</v>
      </c>
      <c r="AJ9" s="152"/>
      <c r="AK9" s="156"/>
      <c r="AL9" s="63"/>
      <c r="AM9" s="116"/>
      <c r="AN9" s="63"/>
      <c r="AO9" s="152"/>
      <c r="AP9" s="156"/>
      <c r="AQ9" s="63"/>
      <c r="AR9" s="116"/>
      <c r="AS9" s="63"/>
      <c r="AT9" s="152"/>
      <c r="AU9" s="156"/>
      <c r="AV9" s="63"/>
      <c r="AW9" s="116"/>
      <c r="AX9" s="144"/>
      <c r="AY9" s="60"/>
      <c r="BA9" s="117">
        <v>3</v>
      </c>
      <c r="BB9" s="280" t="s">
        <v>122</v>
      </c>
      <c r="BC9" s="281"/>
      <c r="BD9" s="281"/>
      <c r="BE9" s="281"/>
      <c r="BF9" s="281"/>
      <c r="BG9" s="117">
        <f>IF(SUM(AF31:AI31)&lt;0,-1,0)</f>
        <v>-1</v>
      </c>
    </row>
    <row r="10" spans="2:60" x14ac:dyDescent="0.25">
      <c r="B10" s="48"/>
      <c r="C10" s="45"/>
      <c r="D10" s="87">
        <v>9972</v>
      </c>
      <c r="E10" s="45"/>
      <c r="F10" s="45"/>
      <c r="G10" s="45"/>
      <c r="H10" s="49"/>
      <c r="I10" s="45"/>
      <c r="J10" s="99">
        <v>1.1666666666666667</v>
      </c>
      <c r="K10" s="99">
        <v>-0.1111111111111111</v>
      </c>
      <c r="L10" s="49"/>
      <c r="M10" s="172"/>
      <c r="N10" s="48"/>
      <c r="O10" s="45"/>
      <c r="P10" s="45"/>
      <c r="Q10" s="106"/>
      <c r="R10" s="107"/>
      <c r="V10" s="154"/>
      <c r="W10" s="63"/>
      <c r="X10" s="74"/>
      <c r="Y10" s="63"/>
      <c r="Z10" s="152"/>
      <c r="AA10" s="156"/>
      <c r="AB10" s="63"/>
      <c r="AC10" s="74"/>
      <c r="AD10" s="63"/>
      <c r="AE10" s="152"/>
      <c r="AF10" s="156" t="str">
        <f t="shared" si="0"/>
        <v/>
      </c>
      <c r="AG10" s="63">
        <v>0</v>
      </c>
      <c r="AH10" s="116">
        <v>1.0555555555555556</v>
      </c>
      <c r="AI10" s="63">
        <f t="shared" si="2"/>
        <v>-1</v>
      </c>
      <c r="AJ10" s="152"/>
      <c r="AK10" s="156"/>
      <c r="AL10" s="63"/>
      <c r="AM10" s="116"/>
      <c r="AN10" s="63"/>
      <c r="AO10" s="152"/>
      <c r="AP10" s="156"/>
      <c r="AQ10" s="63"/>
      <c r="AR10" s="116"/>
      <c r="AS10" s="63"/>
      <c r="AT10" s="152"/>
      <c r="AU10" s="156"/>
      <c r="AV10" s="63"/>
      <c r="AW10" s="116"/>
      <c r="AX10" s="144"/>
      <c r="AY10" s="60"/>
      <c r="BA10" s="117">
        <v>4</v>
      </c>
      <c r="BB10" s="280" t="s">
        <v>123</v>
      </c>
      <c r="BC10" s="281"/>
      <c r="BD10" s="281"/>
      <c r="BE10" s="281"/>
      <c r="BF10" s="281"/>
      <c r="BG10" s="117">
        <f>IF(SUM(AK31:AN31)&lt;0,-1,0)</f>
        <v>0</v>
      </c>
    </row>
    <row r="11" spans="2:60" x14ac:dyDescent="0.25">
      <c r="B11" s="48"/>
      <c r="C11" s="45"/>
      <c r="D11" s="87">
        <v>200</v>
      </c>
      <c r="E11" s="45"/>
      <c r="F11" s="45"/>
      <c r="G11" s="45"/>
      <c r="H11" s="49"/>
      <c r="I11" s="45"/>
      <c r="J11" s="99"/>
      <c r="K11" s="99">
        <v>-0.1111111111111111</v>
      </c>
      <c r="L11" s="49"/>
      <c r="M11" s="172"/>
      <c r="N11" s="48"/>
      <c r="O11" s="45"/>
      <c r="P11" s="45"/>
      <c r="Q11" s="106"/>
      <c r="R11" s="107"/>
      <c r="V11" s="154"/>
      <c r="W11" s="63"/>
      <c r="X11" s="74"/>
      <c r="Y11" s="63"/>
      <c r="Z11" s="152"/>
      <c r="AA11" s="156"/>
      <c r="AB11" s="63"/>
      <c r="AC11" s="74"/>
      <c r="AD11" s="63"/>
      <c r="AE11" s="152"/>
      <c r="AF11" s="156" t="str">
        <f t="shared" si="0"/>
        <v/>
      </c>
      <c r="AG11" s="63">
        <v>0</v>
      </c>
      <c r="AH11" s="116">
        <v>-0.1111111111111111</v>
      </c>
      <c r="AI11" s="63">
        <f t="shared" si="2"/>
        <v>-1</v>
      </c>
      <c r="AJ11" s="152"/>
      <c r="AK11" s="156"/>
      <c r="AL11" s="63"/>
      <c r="AM11" s="116"/>
      <c r="AN11" s="63"/>
      <c r="AO11" s="152"/>
      <c r="AP11" s="156"/>
      <c r="AQ11" s="63"/>
      <c r="AR11" s="116"/>
      <c r="AS11" s="63"/>
      <c r="AT11" s="152"/>
      <c r="AU11" s="156"/>
      <c r="AV11" s="63"/>
      <c r="AW11" s="116"/>
      <c r="AX11" s="144"/>
      <c r="AY11" s="60"/>
      <c r="BA11" s="117">
        <v>5</v>
      </c>
      <c r="BB11" s="280" t="s">
        <v>139</v>
      </c>
      <c r="BC11" s="281"/>
      <c r="BD11" s="281"/>
      <c r="BE11" s="281"/>
      <c r="BF11" s="290"/>
      <c r="BG11" s="117">
        <f>IF(SUM(AP31:AS31)&lt;0,-1,0)</f>
        <v>0</v>
      </c>
    </row>
    <row r="12" spans="2:60" x14ac:dyDescent="0.25">
      <c r="B12" s="48"/>
      <c r="C12" s="45"/>
      <c r="D12" s="87">
        <v>6208</v>
      </c>
      <c r="E12" s="45"/>
      <c r="F12" s="45"/>
      <c r="G12" s="45"/>
      <c r="H12" s="49"/>
      <c r="I12" s="45"/>
      <c r="J12" s="99">
        <v>4.7</v>
      </c>
      <c r="K12" s="99">
        <v>0.66666666666666663</v>
      </c>
      <c r="L12" s="49"/>
      <c r="M12" s="172"/>
      <c r="N12" s="48"/>
      <c r="O12" s="45"/>
      <c r="P12" s="45"/>
      <c r="Q12" s="106"/>
      <c r="R12" s="107"/>
      <c r="V12" s="154"/>
      <c r="W12" s="63"/>
      <c r="X12" s="74"/>
      <c r="Y12" s="63"/>
      <c r="Z12" s="152"/>
      <c r="AA12" s="156"/>
      <c r="AB12" s="63"/>
      <c r="AC12" s="74"/>
      <c r="AD12" s="63"/>
      <c r="AE12" s="152"/>
      <c r="AF12" s="156" t="str">
        <f t="shared" si="0"/>
        <v/>
      </c>
      <c r="AG12" s="63">
        <v>0</v>
      </c>
      <c r="AH12" s="116">
        <v>5.3666666666666671</v>
      </c>
      <c r="AI12" s="63">
        <f t="shared" si="2"/>
        <v>-1</v>
      </c>
      <c r="AJ12" s="152"/>
      <c r="AK12" s="156"/>
      <c r="AL12" s="63"/>
      <c r="AM12" s="116"/>
      <c r="AN12" s="63"/>
      <c r="AO12" s="152"/>
      <c r="AP12" s="156"/>
      <c r="AQ12" s="63"/>
      <c r="AR12" s="116"/>
      <c r="AS12" s="63"/>
      <c r="AT12" s="152"/>
      <c r="AU12" s="156"/>
      <c r="AV12" s="63"/>
      <c r="AW12" s="116"/>
      <c r="AX12" s="144"/>
      <c r="AY12" s="60"/>
      <c r="BA12" s="117">
        <v>6</v>
      </c>
      <c r="BB12" s="280" t="s">
        <v>140</v>
      </c>
      <c r="BC12" s="281"/>
      <c r="BD12" s="281"/>
      <c r="BE12" s="281"/>
      <c r="BF12" s="290"/>
      <c r="BG12" s="117">
        <f>IF(SUM(AU31:AX31)&lt;0,-1,0)</f>
        <v>0</v>
      </c>
    </row>
    <row r="13" spans="2:60" x14ac:dyDescent="0.25">
      <c r="B13" s="48"/>
      <c r="C13" s="45"/>
      <c r="D13" s="87">
        <v>6082</v>
      </c>
      <c r="E13" s="45"/>
      <c r="F13" s="45"/>
      <c r="G13" s="45"/>
      <c r="H13" s="49"/>
      <c r="I13" s="45"/>
      <c r="J13" s="99">
        <v>-1.6</v>
      </c>
      <c r="K13" s="99"/>
      <c r="L13" s="49"/>
      <c r="M13" s="172"/>
      <c r="N13" s="48"/>
      <c r="O13" s="45"/>
      <c r="P13" s="45"/>
      <c r="Q13" s="106"/>
      <c r="R13" s="107"/>
      <c r="V13" s="154"/>
      <c r="W13" s="63"/>
      <c r="X13" s="74"/>
      <c r="Y13" s="63"/>
      <c r="Z13" s="152"/>
      <c r="AA13" s="156"/>
      <c r="AB13" s="63"/>
      <c r="AC13" s="74"/>
      <c r="AD13" s="63"/>
      <c r="AE13" s="152"/>
      <c r="AF13" s="156" t="str">
        <f t="shared" si="0"/>
        <v/>
      </c>
      <c r="AG13" s="63">
        <v>0</v>
      </c>
      <c r="AH13" s="116">
        <v>-1.6</v>
      </c>
      <c r="AI13" s="63">
        <f t="shared" si="2"/>
        <v>-1</v>
      </c>
      <c r="AJ13" s="152"/>
      <c r="AK13" s="156"/>
      <c r="AL13" s="63"/>
      <c r="AM13" s="116"/>
      <c r="AN13" s="63"/>
      <c r="AO13" s="152"/>
      <c r="AP13" s="156"/>
      <c r="AQ13" s="63"/>
      <c r="AR13" s="116"/>
      <c r="AS13" s="63"/>
      <c r="AT13" s="152"/>
      <c r="AU13" s="156"/>
      <c r="AV13" s="63"/>
      <c r="AW13" s="116"/>
      <c r="AX13" s="144"/>
      <c r="AY13" s="60"/>
    </row>
    <row r="14" spans="2:60" s="18" customFormat="1" x14ac:dyDescent="0.25">
      <c r="B14" s="48"/>
      <c r="C14" s="45"/>
      <c r="D14" s="87">
        <v>5</v>
      </c>
      <c r="E14" s="45"/>
      <c r="F14" s="45"/>
      <c r="G14" s="45"/>
      <c r="H14" s="49"/>
      <c r="I14" s="45"/>
      <c r="J14" s="99">
        <v>0.2</v>
      </c>
      <c r="K14" s="99">
        <v>0.16666666666666666</v>
      </c>
      <c r="L14" s="49"/>
      <c r="M14" s="172"/>
      <c r="N14" s="48"/>
      <c r="O14" s="45"/>
      <c r="P14" s="45"/>
      <c r="Q14" s="106"/>
      <c r="R14" s="107"/>
      <c r="V14" s="154"/>
      <c r="W14" s="63"/>
      <c r="X14" s="74"/>
      <c r="Y14" s="63"/>
      <c r="Z14" s="152"/>
      <c r="AA14" s="156"/>
      <c r="AB14" s="63"/>
      <c r="AC14" s="74"/>
      <c r="AD14" s="63"/>
      <c r="AE14" s="152"/>
      <c r="AF14" s="156" t="str">
        <f t="shared" si="0"/>
        <v/>
      </c>
      <c r="AG14" s="63">
        <v>0</v>
      </c>
      <c r="AH14" s="116">
        <v>0.3666666666666667</v>
      </c>
      <c r="AI14" s="63">
        <f t="shared" si="2"/>
        <v>-1</v>
      </c>
      <c r="AJ14" s="152"/>
      <c r="AK14" s="156"/>
      <c r="AL14" s="63"/>
      <c r="AM14" s="116"/>
      <c r="AN14" s="63"/>
      <c r="AO14" s="152"/>
      <c r="AP14" s="156"/>
      <c r="AQ14" s="63"/>
      <c r="AR14" s="116"/>
      <c r="AS14" s="63"/>
      <c r="AT14" s="152"/>
      <c r="AU14" s="156"/>
      <c r="AV14" s="63"/>
      <c r="AW14" s="116"/>
      <c r="AX14" s="144"/>
      <c r="AY14" s="60"/>
    </row>
    <row r="15" spans="2:60" x14ac:dyDescent="0.25">
      <c r="B15" s="48"/>
      <c r="C15" s="45"/>
      <c r="D15" s="87">
        <v>683</v>
      </c>
      <c r="E15" s="45"/>
      <c r="F15" s="45"/>
      <c r="G15" s="45"/>
      <c r="H15" s="49"/>
      <c r="I15" s="45"/>
      <c r="J15" s="99">
        <v>1</v>
      </c>
      <c r="K15" s="99">
        <v>-0.66666666666666663</v>
      </c>
      <c r="L15" s="49"/>
      <c r="M15" s="172"/>
      <c r="N15" s="177"/>
      <c r="O15" s="56"/>
      <c r="P15" s="56"/>
      <c r="Q15" s="104"/>
      <c r="R15" s="105"/>
      <c r="V15" s="154"/>
      <c r="W15" s="63"/>
      <c r="X15" s="74"/>
      <c r="Y15" s="63"/>
      <c r="Z15" s="152"/>
      <c r="AA15" s="156"/>
      <c r="AB15" s="63"/>
      <c r="AC15" s="74"/>
      <c r="AD15" s="63"/>
      <c r="AE15" s="152"/>
      <c r="AF15" s="156" t="str">
        <f t="shared" si="0"/>
        <v/>
      </c>
      <c r="AG15" s="63">
        <v>0</v>
      </c>
      <c r="AH15" s="116">
        <v>0.33333333333333337</v>
      </c>
      <c r="AI15" s="63">
        <f t="shared" si="2"/>
        <v>-1</v>
      </c>
      <c r="AJ15" s="152"/>
      <c r="AK15" s="156"/>
      <c r="AL15" s="63"/>
      <c r="AM15" s="116"/>
      <c r="AN15" s="63"/>
      <c r="AO15" s="152"/>
      <c r="AP15" s="156"/>
      <c r="AQ15" s="63"/>
      <c r="AR15" s="116"/>
      <c r="AS15" s="63"/>
      <c r="AT15" s="152"/>
      <c r="AU15" s="156"/>
      <c r="AV15" s="63"/>
      <c r="AW15" s="116"/>
      <c r="AX15" s="144"/>
      <c r="AY15" s="60"/>
      <c r="BA15" s="70"/>
      <c r="BC15" s="70"/>
      <c r="BD15" s="70"/>
      <c r="BE15" s="70"/>
      <c r="BF15" s="70"/>
      <c r="BG15" s="70"/>
      <c r="BH15" s="70"/>
    </row>
    <row r="16" spans="2:60" ht="14.45" customHeight="1" x14ac:dyDescent="0.25">
      <c r="B16" s="48"/>
      <c r="C16" s="45"/>
      <c r="D16" s="88">
        <v>7484</v>
      </c>
      <c r="E16" s="45"/>
      <c r="F16" s="45"/>
      <c r="G16" s="45"/>
      <c r="H16" s="49"/>
      <c r="I16" s="45"/>
      <c r="J16" s="100">
        <v>-0.6</v>
      </c>
      <c r="K16" s="100">
        <v>-1</v>
      </c>
      <c r="L16" s="49"/>
      <c r="M16" s="172"/>
      <c r="N16" s="177"/>
      <c r="O16" s="56"/>
      <c r="P16" s="56"/>
      <c r="Q16" s="104"/>
      <c r="R16" s="105"/>
      <c r="V16" s="154"/>
      <c r="W16" s="63"/>
      <c r="X16" s="74"/>
      <c r="Y16" s="63"/>
      <c r="Z16" s="152"/>
      <c r="AA16" s="156"/>
      <c r="AB16" s="63"/>
      <c r="AC16" s="74"/>
      <c r="AD16" s="63"/>
      <c r="AE16" s="152"/>
      <c r="AF16" s="156" t="str">
        <f t="shared" si="0"/>
        <v/>
      </c>
      <c r="AG16" s="63">
        <v>0</v>
      </c>
      <c r="AH16" s="116">
        <v>-1.6</v>
      </c>
      <c r="AI16" s="63">
        <f t="shared" si="2"/>
        <v>-1</v>
      </c>
      <c r="AJ16" s="152"/>
      <c r="AK16" s="156"/>
      <c r="AL16" s="63"/>
      <c r="AM16" s="116"/>
      <c r="AN16" s="63"/>
      <c r="AO16" s="152"/>
      <c r="AP16" s="156"/>
      <c r="AQ16" s="63"/>
      <c r="AR16" s="116"/>
      <c r="AS16" s="63"/>
      <c r="AT16" s="152"/>
      <c r="AU16" s="156"/>
      <c r="AV16" s="63"/>
      <c r="AW16" s="116"/>
      <c r="AX16" s="144"/>
      <c r="AY16" s="60"/>
      <c r="BA16" s="70"/>
      <c r="BC16" s="70"/>
      <c r="BD16" s="70"/>
      <c r="BE16" s="70"/>
      <c r="BF16" s="70"/>
      <c r="BG16" s="70"/>
      <c r="BH16" s="70"/>
    </row>
    <row r="17" spans="2:60" ht="14.45" customHeight="1" x14ac:dyDescent="0.25">
      <c r="B17" s="48"/>
      <c r="C17" s="45"/>
      <c r="D17" s="51"/>
      <c r="E17" s="45"/>
      <c r="F17" s="45"/>
      <c r="G17" s="45"/>
      <c r="H17" s="49"/>
      <c r="I17" s="45"/>
      <c r="J17" s="45"/>
      <c r="K17" s="45"/>
      <c r="L17" s="45"/>
      <c r="M17" s="175"/>
      <c r="N17" s="45"/>
      <c r="O17" s="45"/>
      <c r="P17" s="45"/>
      <c r="Q17" s="286" t="s">
        <v>142</v>
      </c>
      <c r="R17" s="287"/>
      <c r="V17" s="154"/>
      <c r="W17" s="63"/>
      <c r="X17" s="74"/>
      <c r="Y17" s="63"/>
      <c r="Z17" s="152"/>
      <c r="AA17" s="156"/>
      <c r="AB17" s="64"/>
      <c r="AC17" s="74"/>
      <c r="AD17" s="63"/>
      <c r="AE17" s="152"/>
      <c r="AF17" s="156"/>
      <c r="AG17" s="64"/>
      <c r="AH17" s="116"/>
      <c r="AI17" s="63"/>
      <c r="AJ17" s="152"/>
      <c r="AK17" s="156"/>
      <c r="AL17" s="64"/>
      <c r="AM17" s="116"/>
      <c r="AN17" s="63"/>
      <c r="AO17" s="152"/>
      <c r="AP17" s="156"/>
      <c r="AQ17" s="64"/>
      <c r="AR17" s="116"/>
      <c r="AS17" s="63"/>
      <c r="AT17" s="152"/>
      <c r="AU17" s="156"/>
      <c r="AV17" s="64"/>
      <c r="AW17" s="116"/>
      <c r="AX17" s="144"/>
      <c r="AY17" s="60"/>
      <c r="BA17" s="70"/>
      <c r="BC17" s="70"/>
      <c r="BD17" s="70"/>
      <c r="BE17" s="70"/>
      <c r="BF17" s="70"/>
      <c r="BG17" s="70"/>
      <c r="BH17" s="70"/>
    </row>
    <row r="18" spans="2:60" ht="14.45" customHeight="1" x14ac:dyDescent="0.25">
      <c r="B18" s="48"/>
      <c r="C18" s="176" t="s">
        <v>76</v>
      </c>
      <c r="D18" s="171"/>
      <c r="E18" s="48"/>
      <c r="F18" s="45"/>
      <c r="G18" s="45"/>
      <c r="H18" s="49"/>
      <c r="I18" s="45"/>
      <c r="J18" s="45"/>
      <c r="K18" s="101" t="s">
        <v>79</v>
      </c>
      <c r="L18" s="49"/>
      <c r="M18" s="173"/>
      <c r="N18" s="48"/>
      <c r="O18" s="45"/>
      <c r="P18" s="45"/>
      <c r="Q18" s="288"/>
      <c r="R18" s="289"/>
      <c r="V18" s="154"/>
      <c r="W18" s="63"/>
      <c r="X18" s="74"/>
      <c r="Y18" s="63"/>
      <c r="Z18" s="152"/>
      <c r="AA18" s="156"/>
      <c r="AB18" s="64"/>
      <c r="AC18" s="74"/>
      <c r="AD18" s="63"/>
      <c r="AE18" s="152"/>
      <c r="AF18" s="156" t="str">
        <f>GETFORMULA(M18)</f>
        <v/>
      </c>
      <c r="AG18" s="63">
        <f t="array" ref="AG18">IF(SUM(IFERROR(SEARCH(INTSUM,AF18),0))=0,-1,0)</f>
        <v>-1</v>
      </c>
      <c r="AH18" s="116">
        <v>4.3111111111111118</v>
      </c>
      <c r="AI18" s="63">
        <f t="shared" si="2"/>
        <v>-1</v>
      </c>
      <c r="AJ18" s="152"/>
      <c r="AK18" s="156"/>
      <c r="AL18" s="63"/>
      <c r="AM18" s="116"/>
      <c r="AN18" s="63"/>
      <c r="AO18" s="152"/>
      <c r="AP18" s="156"/>
      <c r="AQ18" s="63"/>
      <c r="AR18" s="116"/>
      <c r="AS18" s="63"/>
      <c r="AT18" s="152"/>
      <c r="AU18" s="156"/>
      <c r="AV18" s="63"/>
      <c r="AW18" s="116"/>
      <c r="AX18" s="144"/>
      <c r="AY18" s="60"/>
      <c r="BA18" s="70"/>
      <c r="BC18" s="70"/>
      <c r="BD18" s="70"/>
      <c r="BE18" s="70"/>
      <c r="BF18" s="70"/>
      <c r="BG18" s="70"/>
      <c r="BH18" s="70"/>
    </row>
    <row r="19" spans="2:60" ht="14.45" customHeight="1" x14ac:dyDescent="0.25">
      <c r="B19" s="48"/>
      <c r="C19" s="45"/>
      <c r="D19" s="47"/>
      <c r="E19" s="45"/>
      <c r="F19" s="45"/>
      <c r="G19" s="45"/>
      <c r="H19" s="49"/>
      <c r="I19" s="45"/>
      <c r="J19" s="45"/>
      <c r="K19" s="45"/>
      <c r="L19" s="45"/>
      <c r="M19" s="47"/>
      <c r="N19" s="45"/>
      <c r="O19" s="45"/>
      <c r="P19" s="45"/>
      <c r="Q19" s="282">
        <f>Dashboard!$AA$7/100</f>
        <v>0</v>
      </c>
      <c r="R19" s="283"/>
      <c r="V19" s="154"/>
      <c r="W19" s="63"/>
      <c r="X19" s="74"/>
      <c r="Y19" s="63"/>
      <c r="Z19" s="152"/>
      <c r="AA19" s="156"/>
      <c r="AB19" s="63"/>
      <c r="AC19" s="74"/>
      <c r="AD19" s="63"/>
      <c r="AE19" s="152"/>
      <c r="AF19" s="156"/>
      <c r="AG19" s="63"/>
      <c r="AH19" s="74"/>
      <c r="AI19" s="63"/>
      <c r="AJ19" s="152"/>
      <c r="AK19" s="156"/>
      <c r="AL19" s="63"/>
      <c r="AM19" s="74"/>
      <c r="AN19" s="63"/>
      <c r="AO19" s="152"/>
      <c r="AP19" s="156"/>
      <c r="AQ19" s="63"/>
      <c r="AR19" s="74"/>
      <c r="AS19" s="63"/>
      <c r="AT19" s="152"/>
      <c r="AU19" s="156"/>
      <c r="AV19" s="63"/>
      <c r="AW19" s="74"/>
      <c r="AX19" s="144"/>
      <c r="AY19" s="60"/>
      <c r="BA19" s="70"/>
      <c r="BC19" s="70"/>
      <c r="BD19" s="70"/>
      <c r="BE19" s="70"/>
      <c r="BF19" s="70"/>
      <c r="BG19" s="70"/>
      <c r="BH19" s="70"/>
    </row>
    <row r="20" spans="2:60" x14ac:dyDescent="0.25">
      <c r="B20" s="48"/>
      <c r="C20" s="45"/>
      <c r="D20" s="45"/>
      <c r="E20" s="45"/>
      <c r="F20" s="45"/>
      <c r="G20" s="45"/>
      <c r="H20" s="49"/>
      <c r="I20" s="45"/>
      <c r="J20" s="45"/>
      <c r="K20" s="45"/>
      <c r="L20" s="45"/>
      <c r="M20" s="45"/>
      <c r="N20" s="45"/>
      <c r="O20" s="45"/>
      <c r="P20" s="45"/>
      <c r="Q20" s="284"/>
      <c r="R20" s="285"/>
      <c r="V20" s="154"/>
      <c r="W20" s="63"/>
      <c r="X20" s="74"/>
      <c r="Y20" s="63"/>
      <c r="Z20" s="152"/>
      <c r="AA20" s="156"/>
      <c r="AB20" s="63"/>
      <c r="AC20" s="74"/>
      <c r="AD20" s="63"/>
      <c r="AE20" s="152"/>
      <c r="AF20" s="156"/>
      <c r="AG20" s="63"/>
      <c r="AH20" s="74"/>
      <c r="AI20" s="63"/>
      <c r="AJ20" s="152"/>
      <c r="AK20" s="156"/>
      <c r="AL20" s="63"/>
      <c r="AM20" s="74"/>
      <c r="AN20" s="63"/>
      <c r="AO20" s="152"/>
      <c r="AP20" s="156"/>
      <c r="AQ20" s="63"/>
      <c r="AR20" s="74"/>
      <c r="AS20" s="63"/>
      <c r="AT20" s="152"/>
      <c r="AU20" s="156"/>
      <c r="AV20" s="63"/>
      <c r="AW20" s="74"/>
      <c r="AX20" s="144"/>
      <c r="AY20" s="60"/>
    </row>
    <row r="21" spans="2:60" ht="14.45" customHeight="1" x14ac:dyDescent="0.25">
      <c r="B21" s="48"/>
      <c r="C21" s="45"/>
      <c r="D21" s="45"/>
      <c r="E21" s="45"/>
      <c r="F21" s="45"/>
      <c r="G21" s="45"/>
      <c r="H21" s="49"/>
      <c r="I21" s="45"/>
      <c r="J21" s="45"/>
      <c r="K21" s="45"/>
      <c r="L21" s="45"/>
      <c r="M21" s="45"/>
      <c r="N21" s="45"/>
      <c r="O21" s="45"/>
      <c r="P21" s="45"/>
      <c r="Q21" s="106"/>
      <c r="R21" s="107"/>
      <c r="V21" s="154"/>
      <c r="W21" s="63"/>
      <c r="X21" s="74"/>
      <c r="Y21" s="63"/>
      <c r="Z21" s="152"/>
      <c r="AA21" s="156"/>
      <c r="AB21" s="63"/>
      <c r="AC21" s="74"/>
      <c r="AD21" s="63"/>
      <c r="AE21" s="152"/>
      <c r="AF21" s="156"/>
      <c r="AG21" s="63"/>
      <c r="AH21" s="74"/>
      <c r="AI21" s="63"/>
      <c r="AJ21" s="152"/>
      <c r="AK21" s="156"/>
      <c r="AL21" s="63"/>
      <c r="AM21" s="74"/>
      <c r="AN21" s="63"/>
      <c r="AO21" s="152"/>
      <c r="AP21" s="156"/>
      <c r="AQ21" s="63"/>
      <c r="AR21" s="74"/>
      <c r="AS21" s="63"/>
      <c r="AT21" s="152"/>
      <c r="AU21" s="156"/>
      <c r="AV21" s="63"/>
      <c r="AW21" s="74"/>
      <c r="AX21" s="144"/>
      <c r="AY21" s="60"/>
      <c r="BA21" s="70">
        <v>1</v>
      </c>
      <c r="BB21" s="121" t="str">
        <f t="array" ref="BB21">IFERROR(VLOOKUP(SMALL(IF($BG$7:$BG$12=-1,$BA$7:$BA$12,999),BA21),$BA$7:$BF$12,2,0),"")</f>
        <v>Check your answer for Part 1</v>
      </c>
      <c r="BC21" s="118"/>
      <c r="BD21" s="118"/>
      <c r="BE21" s="118"/>
      <c r="BF21" s="76"/>
      <c r="BG21" s="77"/>
    </row>
    <row r="22" spans="2:60" s="18" customFormat="1" ht="14.45" customHeight="1" x14ac:dyDescent="0.25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90"/>
      <c r="M22" s="45"/>
      <c r="N22" s="45"/>
      <c r="O22" s="45"/>
      <c r="P22" s="45"/>
      <c r="Q22" s="106"/>
      <c r="R22" s="107"/>
      <c r="V22" s="154"/>
      <c r="W22" s="63"/>
      <c r="X22" s="74"/>
      <c r="Y22" s="63"/>
      <c r="Z22" s="152"/>
      <c r="AA22" s="156"/>
      <c r="AB22" s="63"/>
      <c r="AC22" s="74"/>
      <c r="AD22" s="63"/>
      <c r="AE22" s="152"/>
      <c r="AF22" s="156"/>
      <c r="AG22" s="63"/>
      <c r="AH22" s="74"/>
      <c r="AI22" s="63"/>
      <c r="AJ22" s="152"/>
      <c r="AK22" s="156"/>
      <c r="AL22" s="63"/>
      <c r="AM22" s="74"/>
      <c r="AN22" s="63"/>
      <c r="AO22" s="152"/>
      <c r="AP22" s="156"/>
      <c r="AQ22" s="63"/>
      <c r="AR22" s="74"/>
      <c r="AS22" s="63"/>
      <c r="AT22" s="152"/>
      <c r="AU22" s="156"/>
      <c r="AV22" s="63"/>
      <c r="AW22" s="74"/>
      <c r="AX22" s="144"/>
      <c r="AY22" s="60"/>
      <c r="BA22" s="71">
        <v>2</v>
      </c>
      <c r="BB22" s="122" t="str">
        <f t="array" ref="BB22">IFERROR(VLOOKUP(SMALL(IF($BG$7:$BG$12=-1,$BA$7:$BA$12,999),BA22),$BA$7:$BF$12,2,0),"")</f>
        <v>Check your answer for Part 2</v>
      </c>
      <c r="BC22" s="119"/>
      <c r="BD22" s="119"/>
      <c r="BE22" s="119"/>
      <c r="BF22" s="78"/>
      <c r="BG22" s="79"/>
    </row>
    <row r="23" spans="2:60" ht="14.45" customHeight="1" x14ac:dyDescent="0.25">
      <c r="B23" s="48"/>
      <c r="C23" s="45"/>
      <c r="D23" s="45"/>
      <c r="E23" s="45"/>
      <c r="F23" s="45"/>
      <c r="G23" s="45"/>
      <c r="H23" s="45"/>
      <c r="I23" s="45"/>
      <c r="J23" s="45"/>
      <c r="K23" s="45"/>
      <c r="L23" s="49"/>
      <c r="M23" s="56"/>
      <c r="N23" s="56"/>
      <c r="O23" s="56"/>
      <c r="P23" s="56"/>
      <c r="Q23" s="104"/>
      <c r="R23" s="105"/>
      <c r="V23" s="154"/>
      <c r="W23" s="63"/>
      <c r="X23" s="74"/>
      <c r="Y23" s="63"/>
      <c r="Z23" s="152"/>
      <c r="AA23" s="156"/>
      <c r="AB23" s="63"/>
      <c r="AC23" s="74"/>
      <c r="AD23" s="63"/>
      <c r="AE23" s="152"/>
      <c r="AF23" s="156"/>
      <c r="AG23" s="63"/>
      <c r="AH23" s="74"/>
      <c r="AI23" s="63"/>
      <c r="AJ23" s="152"/>
      <c r="AK23" s="156"/>
      <c r="AL23" s="63"/>
      <c r="AM23" s="74"/>
      <c r="AN23" s="63"/>
      <c r="AO23" s="152"/>
      <c r="AP23" s="156"/>
      <c r="AQ23" s="63"/>
      <c r="AR23" s="74"/>
      <c r="AS23" s="63"/>
      <c r="AT23" s="152"/>
      <c r="AU23" s="156"/>
      <c r="AV23" s="63"/>
      <c r="AW23" s="74"/>
      <c r="AX23" s="144"/>
      <c r="AY23" s="60"/>
      <c r="BA23" s="70">
        <v>3</v>
      </c>
      <c r="BB23" s="122" t="str">
        <f t="array" ref="BB23">IFERROR(VLOOKUP(SMALL(IF($BG$7:$BG$12=-1,$BA$7:$BA$12,999),BA23),$BA$7:$BF$12,2,0),"")</f>
        <v>Check your answer for Part 3</v>
      </c>
      <c r="BC23" s="119"/>
      <c r="BD23" s="119"/>
      <c r="BE23" s="119"/>
      <c r="BF23" s="78"/>
      <c r="BG23" s="79"/>
    </row>
    <row r="24" spans="2:60" ht="14.45" customHeight="1" x14ac:dyDescent="0.25">
      <c r="B24" s="48"/>
      <c r="C24" s="45"/>
      <c r="D24" s="45"/>
      <c r="E24" s="45"/>
      <c r="F24" s="45"/>
      <c r="G24" s="45"/>
      <c r="H24" s="45"/>
      <c r="I24" s="45"/>
      <c r="J24" s="45"/>
      <c r="K24" s="45"/>
      <c r="L24" s="49"/>
      <c r="M24" s="56"/>
      <c r="N24" s="56"/>
      <c r="O24" s="56"/>
      <c r="P24" s="56"/>
      <c r="Q24" s="104"/>
      <c r="R24" s="105"/>
      <c r="V24" s="154"/>
      <c r="W24" s="63"/>
      <c r="X24" s="74"/>
      <c r="Y24" s="63"/>
      <c r="Z24" s="152"/>
      <c r="AA24" s="156"/>
      <c r="AB24" s="63"/>
      <c r="AC24" s="74"/>
      <c r="AD24" s="63"/>
      <c r="AE24" s="152"/>
      <c r="AF24" s="156"/>
      <c r="AG24" s="63"/>
      <c r="AH24" s="74"/>
      <c r="AI24" s="63"/>
      <c r="AJ24" s="152"/>
      <c r="AK24" s="156"/>
      <c r="AL24" s="63"/>
      <c r="AM24" s="74"/>
      <c r="AN24" s="63"/>
      <c r="AO24" s="152"/>
      <c r="AP24" s="156"/>
      <c r="AQ24" s="63"/>
      <c r="AR24" s="74"/>
      <c r="AS24" s="63"/>
      <c r="AT24" s="152"/>
      <c r="AU24" s="156"/>
      <c r="AV24" s="63"/>
      <c r="AW24" s="74"/>
      <c r="AX24" s="144"/>
      <c r="AY24" s="60"/>
      <c r="BA24" s="70">
        <v>4</v>
      </c>
      <c r="BB24" s="123" t="str">
        <f t="array" ref="BB24">IFERROR(VLOOKUP(SMALL(IF($BG$7:$BG$12=-1,$BA$7:$BA$12,999),BA24),$BA$7:$BF$12,2,0),"")</f>
        <v/>
      </c>
      <c r="BC24" s="120"/>
      <c r="BD24" s="120"/>
      <c r="BE24" s="120"/>
      <c r="BF24" s="80"/>
      <c r="BG24" s="81"/>
    </row>
    <row r="25" spans="2:60" x14ac:dyDescent="0.25">
      <c r="B25" s="48"/>
      <c r="C25" s="45"/>
      <c r="D25" s="45"/>
      <c r="E25" s="45"/>
      <c r="F25" s="45"/>
      <c r="G25" s="45"/>
      <c r="H25" s="45"/>
      <c r="I25" s="45"/>
      <c r="J25" s="174" t="s">
        <v>77</v>
      </c>
      <c r="K25" s="45"/>
      <c r="L25" s="49"/>
      <c r="M25" s="45"/>
      <c r="N25" s="45"/>
      <c r="O25" s="45"/>
      <c r="P25" s="45"/>
      <c r="Q25" s="108"/>
      <c r="R25" s="109"/>
      <c r="V25" s="154"/>
      <c r="W25" s="63"/>
      <c r="X25" s="74"/>
      <c r="Y25" s="63"/>
      <c r="Z25" s="152"/>
      <c r="AA25" s="156"/>
      <c r="AB25" s="63"/>
      <c r="AC25" s="74"/>
      <c r="AD25" s="63"/>
      <c r="AE25" s="152"/>
      <c r="AF25" s="156"/>
      <c r="AG25" s="63"/>
      <c r="AH25" s="74"/>
      <c r="AI25" s="63"/>
      <c r="AJ25" s="152"/>
      <c r="AK25" s="156"/>
      <c r="AL25" s="63"/>
      <c r="AM25" s="74"/>
      <c r="AN25" s="63"/>
      <c r="AO25" s="152"/>
      <c r="AP25" s="156"/>
      <c r="AQ25" s="63"/>
      <c r="AR25" s="74"/>
      <c r="AS25" s="63"/>
      <c r="AT25" s="152"/>
      <c r="AU25" s="156"/>
      <c r="AV25" s="63"/>
      <c r="AW25" s="74"/>
      <c r="AX25" s="144"/>
      <c r="AY25" s="60"/>
    </row>
    <row r="26" spans="2:60" ht="14.45" customHeight="1" x14ac:dyDescent="0.25">
      <c r="B26" s="48"/>
      <c r="C26" s="92">
        <v>218</v>
      </c>
      <c r="D26" s="93">
        <v>4</v>
      </c>
      <c r="E26" s="93">
        <v>390</v>
      </c>
      <c r="F26" s="93">
        <v>-86</v>
      </c>
      <c r="G26" s="93">
        <v>738</v>
      </c>
      <c r="H26" s="93">
        <v>923</v>
      </c>
      <c r="I26" s="94">
        <v>122</v>
      </c>
      <c r="J26" s="167"/>
      <c r="K26" s="48"/>
      <c r="L26" s="49"/>
      <c r="M26" s="124"/>
      <c r="N26" s="125"/>
      <c r="O26" s="125"/>
      <c r="P26" s="125"/>
      <c r="Q26" s="125"/>
      <c r="R26" s="126"/>
      <c r="V26" s="154"/>
      <c r="W26" s="63"/>
      <c r="X26" s="74"/>
      <c r="Y26" s="63"/>
      <c r="Z26" s="152"/>
      <c r="AA26" s="156"/>
      <c r="AB26" s="63"/>
      <c r="AC26" s="74"/>
      <c r="AD26" s="63"/>
      <c r="AE26" s="152"/>
      <c r="AF26" s="156"/>
      <c r="AG26" s="63"/>
      <c r="AH26" s="74"/>
      <c r="AI26" s="63"/>
      <c r="AJ26" s="152"/>
      <c r="AK26" s="156"/>
      <c r="AL26" s="63"/>
      <c r="AM26" s="74"/>
      <c r="AN26" s="63"/>
      <c r="AO26" s="152"/>
      <c r="AP26" s="156"/>
      <c r="AQ26" s="63"/>
      <c r="AR26" s="74"/>
      <c r="AS26" s="63"/>
      <c r="AT26" s="152"/>
      <c r="AU26" s="156"/>
      <c r="AV26" s="63"/>
      <c r="AW26" s="74"/>
      <c r="AX26" s="144"/>
      <c r="AY26" s="60"/>
      <c r="BA26" s="70"/>
      <c r="BC26" s="70"/>
      <c r="BD26" s="70"/>
      <c r="BE26" s="70"/>
      <c r="BF26" s="70"/>
      <c r="BG26" s="70"/>
      <c r="BH26" s="70"/>
    </row>
    <row r="27" spans="2:60" ht="14.45" customHeight="1" x14ac:dyDescent="0.25">
      <c r="B27" s="48"/>
      <c r="C27" s="95">
        <v>955</v>
      </c>
      <c r="D27" s="96">
        <v>-133</v>
      </c>
      <c r="E27" s="96">
        <v>-12</v>
      </c>
      <c r="F27" s="96">
        <v>89</v>
      </c>
      <c r="G27" s="96">
        <v>-5</v>
      </c>
      <c r="H27" s="96">
        <v>140</v>
      </c>
      <c r="I27" s="58">
        <v>-54</v>
      </c>
      <c r="J27" s="167"/>
      <c r="K27" s="48"/>
      <c r="L27" s="49"/>
      <c r="M27" s="180" t="s">
        <v>116</v>
      </c>
      <c r="N27" s="181"/>
      <c r="O27" s="181"/>
      <c r="P27" s="181"/>
      <c r="Q27" s="127"/>
      <c r="R27" s="128"/>
      <c r="V27" s="154"/>
      <c r="W27" s="63"/>
      <c r="X27" s="74"/>
      <c r="Y27" s="63"/>
      <c r="Z27" s="152"/>
      <c r="AA27" s="156"/>
      <c r="AB27" s="63"/>
      <c r="AC27" s="74"/>
      <c r="AD27" s="63"/>
      <c r="AE27" s="152"/>
      <c r="AF27" s="156"/>
      <c r="AG27" s="63"/>
      <c r="AH27" s="74"/>
      <c r="AI27" s="63"/>
      <c r="AJ27" s="152"/>
      <c r="AK27" s="156"/>
      <c r="AL27" s="63"/>
      <c r="AM27" s="74"/>
      <c r="AN27" s="63"/>
      <c r="AO27" s="152"/>
      <c r="AP27" s="156"/>
      <c r="AQ27" s="63"/>
      <c r="AR27" s="74"/>
      <c r="AS27" s="63"/>
      <c r="AT27" s="152"/>
      <c r="AU27" s="156"/>
      <c r="AV27" s="63"/>
      <c r="AW27" s="74"/>
      <c r="AX27" s="144"/>
      <c r="AY27" s="60"/>
      <c r="BA27" s="70"/>
      <c r="BC27" s="70"/>
      <c r="BD27" s="70"/>
      <c r="BE27" s="70"/>
      <c r="BF27" s="70"/>
      <c r="BG27" s="70"/>
      <c r="BH27" s="70"/>
    </row>
    <row r="28" spans="2:60" ht="14.45" customHeight="1" x14ac:dyDescent="0.25">
      <c r="B28" s="48"/>
      <c r="C28" s="97">
        <v>200</v>
      </c>
      <c r="D28" s="98">
        <v>251</v>
      </c>
      <c r="E28" s="98">
        <v>-126</v>
      </c>
      <c r="F28" s="98">
        <v>223</v>
      </c>
      <c r="G28" s="98">
        <v>329</v>
      </c>
      <c r="H28" s="98">
        <v>300</v>
      </c>
      <c r="I28" s="59">
        <v>295</v>
      </c>
      <c r="J28" s="167"/>
      <c r="K28" s="48"/>
      <c r="L28" s="49"/>
      <c r="M28" s="180" t="s">
        <v>117</v>
      </c>
      <c r="N28" s="181"/>
      <c r="O28" s="181"/>
      <c r="P28" s="181"/>
      <c r="Q28" s="127"/>
      <c r="R28" s="128"/>
      <c r="V28" s="154"/>
      <c r="W28" s="63"/>
      <c r="X28" s="74"/>
      <c r="Y28" s="63"/>
      <c r="Z28" s="152"/>
      <c r="AA28" s="156"/>
      <c r="AB28" s="63"/>
      <c r="AC28" s="74"/>
      <c r="AD28" s="63"/>
      <c r="AE28" s="152"/>
      <c r="AF28" s="156"/>
      <c r="AG28" s="63"/>
      <c r="AH28" s="74"/>
      <c r="AI28" s="63"/>
      <c r="AJ28" s="152"/>
      <c r="AK28" s="156"/>
      <c r="AL28" s="63"/>
      <c r="AM28" s="74"/>
      <c r="AN28" s="63"/>
      <c r="AO28" s="152"/>
      <c r="AP28" s="156"/>
      <c r="AQ28" s="63"/>
      <c r="AR28" s="74"/>
      <c r="AS28" s="63"/>
      <c r="AT28" s="152"/>
      <c r="AU28" s="156"/>
      <c r="AV28" s="63"/>
      <c r="AW28" s="74"/>
      <c r="AX28" s="144"/>
      <c r="AY28" s="60"/>
      <c r="BA28" s="70"/>
      <c r="BC28" s="70"/>
      <c r="BD28" s="70"/>
      <c r="BE28" s="70"/>
      <c r="BF28" s="70"/>
      <c r="BG28" s="70"/>
      <c r="BH28" s="70"/>
    </row>
    <row r="29" spans="2:60" ht="14.45" customHeight="1" x14ac:dyDescent="0.25">
      <c r="B29" s="50"/>
      <c r="C29" s="51"/>
      <c r="D29" s="51"/>
      <c r="E29" s="51"/>
      <c r="F29" s="51"/>
      <c r="G29" s="51"/>
      <c r="H29" s="51"/>
      <c r="I29" s="51"/>
      <c r="J29" s="86"/>
      <c r="K29" s="51"/>
      <c r="L29" s="91"/>
      <c r="M29" s="129"/>
      <c r="N29" s="130"/>
      <c r="O29" s="130"/>
      <c r="P29" s="130"/>
      <c r="Q29" s="130"/>
      <c r="R29" s="131"/>
      <c r="V29" s="155"/>
      <c r="W29" s="145"/>
      <c r="X29" s="145"/>
      <c r="Y29" s="145"/>
      <c r="Z29" s="153"/>
      <c r="AA29" s="157"/>
      <c r="AB29" s="148"/>
      <c r="AC29" s="149"/>
      <c r="AD29" s="148"/>
      <c r="AE29" s="153"/>
      <c r="AF29" s="157"/>
      <c r="AG29" s="148"/>
      <c r="AH29" s="149"/>
      <c r="AI29" s="148"/>
      <c r="AJ29" s="153"/>
      <c r="AK29" s="157"/>
      <c r="AL29" s="148"/>
      <c r="AM29" s="149"/>
      <c r="AN29" s="148"/>
      <c r="AO29" s="153"/>
      <c r="AP29" s="157"/>
      <c r="AQ29" s="148"/>
      <c r="AR29" s="149"/>
      <c r="AS29" s="148"/>
      <c r="AT29" s="153"/>
      <c r="AU29" s="157"/>
      <c r="AV29" s="148"/>
      <c r="AW29" s="149"/>
      <c r="AX29" s="150"/>
      <c r="BA29" s="70"/>
      <c r="BC29" s="70"/>
      <c r="BD29" s="70"/>
      <c r="BE29" s="70"/>
      <c r="BF29" s="70"/>
      <c r="BG29" s="70"/>
      <c r="BH29" s="70"/>
    </row>
    <row r="30" spans="2:60" s="9" customFormat="1" ht="7.9" customHeight="1" x14ac:dyDescent="0.25">
      <c r="V30" s="65"/>
      <c r="W30" s="65"/>
      <c r="X30" s="65"/>
      <c r="Y30" s="65"/>
      <c r="Z30" s="66"/>
      <c r="AA30" s="66"/>
      <c r="AB30" s="66"/>
      <c r="AC30" s="75"/>
      <c r="AD30" s="66"/>
      <c r="AE30" s="159"/>
      <c r="AF30" s="66"/>
      <c r="AG30" s="66"/>
      <c r="AH30" s="75"/>
      <c r="AI30" s="66"/>
      <c r="AJ30" s="66"/>
      <c r="AK30" s="66"/>
      <c r="AL30" s="66"/>
      <c r="AM30" s="75"/>
      <c r="AN30" s="66"/>
      <c r="AO30" s="66"/>
      <c r="AP30" s="66"/>
      <c r="AQ30" s="66"/>
      <c r="AR30" s="75"/>
      <c r="AS30" s="66"/>
      <c r="AT30" s="66"/>
      <c r="AU30" s="66"/>
      <c r="AV30" s="66"/>
      <c r="AW30" s="75"/>
      <c r="AX30" s="66"/>
      <c r="AY30" s="66"/>
      <c r="BB30" s="72"/>
      <c r="BC30" s="69"/>
    </row>
    <row r="31" spans="2:60" s="9" customFormat="1" ht="22.9" customHeight="1" x14ac:dyDescent="0.25">
      <c r="B31" s="230"/>
      <c r="C31" s="231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2"/>
      <c r="R31" s="23"/>
      <c r="V31" s="161"/>
      <c r="W31" s="162">
        <f>SUM(W4:W29)</f>
        <v>-1</v>
      </c>
      <c r="X31" s="162"/>
      <c r="Y31" s="162">
        <f>SUM(Y4:Y29)</f>
        <v>-1</v>
      </c>
      <c r="Z31" s="163"/>
      <c r="AA31" s="163"/>
      <c r="AB31" s="162">
        <f>SUM(AB4:AB29)</f>
        <v>-3</v>
      </c>
      <c r="AC31" s="164"/>
      <c r="AD31" s="162">
        <f>SUM(AD4:AD29)</f>
        <v>-3</v>
      </c>
      <c r="AE31" s="163"/>
      <c r="AF31" s="163"/>
      <c r="AG31" s="162">
        <f>SUM(AG4:AG29)</f>
        <v>-1</v>
      </c>
      <c r="AH31" s="164"/>
      <c r="AI31" s="162">
        <f>SUM(AI4:AI29)</f>
        <v>-11</v>
      </c>
      <c r="AJ31" s="163"/>
      <c r="AK31" s="163"/>
      <c r="AL31" s="162">
        <f>SUM(AL4:AL29)</f>
        <v>0</v>
      </c>
      <c r="AM31" s="164"/>
      <c r="AN31" s="162">
        <f>SUM(AN4:AN29)</f>
        <v>0</v>
      </c>
      <c r="AO31" s="163"/>
      <c r="AP31" s="163"/>
      <c r="AQ31" s="162">
        <f>SUM(AQ4:AQ29)</f>
        <v>0</v>
      </c>
      <c r="AR31" s="164"/>
      <c r="AS31" s="162">
        <f>SUM(AS4:AS29)</f>
        <v>0</v>
      </c>
      <c r="AT31" s="163"/>
      <c r="AU31" s="163"/>
      <c r="AV31" s="162">
        <f>SUM(AV4:AV29)</f>
        <v>0</v>
      </c>
      <c r="AW31" s="164"/>
      <c r="AX31" s="165">
        <f>SUM(AX4:AX29)</f>
        <v>0</v>
      </c>
      <c r="AY31" s="66"/>
      <c r="BB31" s="72"/>
      <c r="BC31" s="69"/>
    </row>
  </sheetData>
  <sheetProtection algorithmName="SHA-512" hashValue="aiHfEY5pB+yv+godVSDREjevnwtr7hSppnOnS8+JAr5fNtsuDMNWTrCX6BXBv9Oc9FONDMpPQ8UxyYcdWOPzHA==" saltValue="FelaUvizKBM0wADF0NUELA==" spinCount="100000" sheet="1" objects="1" scenarios="1"/>
  <mergeCells count="11">
    <mergeCell ref="B31:C31"/>
    <mergeCell ref="BB11:BF11"/>
    <mergeCell ref="BB12:BF12"/>
    <mergeCell ref="BB10:BF10"/>
    <mergeCell ref="B2:G2"/>
    <mergeCell ref="BB7:BF7"/>
    <mergeCell ref="BB8:BF8"/>
    <mergeCell ref="BB9:BF9"/>
    <mergeCell ref="Q17:R18"/>
    <mergeCell ref="Q19:R20"/>
    <mergeCell ref="J2:P2"/>
  </mergeCells>
  <conditionalFormatting sqref="Q19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{C4866228-844E-4C14-AE6F-5380DF13537A}</x14:id>
        </ext>
      </extLs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Group Box 1">
              <controlPr defaultSize="0" autoFill="0" autoPict="0">
                <anchor moveWithCells="1">
                  <from>
                    <xdr:col>16</xdr:col>
                    <xdr:colOff>76200</xdr:colOff>
                    <xdr:row>8</xdr:row>
                    <xdr:rowOff>66675</xdr:rowOff>
                  </from>
                  <to>
                    <xdr:col>17</xdr:col>
                    <xdr:colOff>590550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Option Button 2">
              <controlPr defaultSize="0" autoFill="0" autoLine="0" autoPict="0" macro="[0]!InstructionsOnOff">
                <anchor moveWithCells="1">
                  <from>
                    <xdr:col>16</xdr:col>
                    <xdr:colOff>190500</xdr:colOff>
                    <xdr:row>9</xdr:row>
                    <xdr:rowOff>57150</xdr:rowOff>
                  </from>
                  <to>
                    <xdr:col>16</xdr:col>
                    <xdr:colOff>628650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Option Button 3">
              <controlPr defaultSize="0" autoFill="0" autoLine="0" autoPict="0" macro="[0]!InstructionsOnOff">
                <anchor moveWithCells="1">
                  <from>
                    <xdr:col>16</xdr:col>
                    <xdr:colOff>695325</xdr:colOff>
                    <xdr:row>9</xdr:row>
                    <xdr:rowOff>57150</xdr:rowOff>
                  </from>
                  <to>
                    <xdr:col>17</xdr:col>
                    <xdr:colOff>419100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866228-844E-4C14-AE6F-5380DF13537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B1:BZ31"/>
  <sheetViews>
    <sheetView showRowColHeaders="0" zoomScale="90" zoomScaleNormal="90" zoomScaleSheetLayoutView="85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9.140625" defaultRowHeight="15" x14ac:dyDescent="0.25"/>
  <cols>
    <col min="1" max="1" width="4.7109375" style="8" customWidth="1"/>
    <col min="2" max="2" width="6.28515625" style="8" customWidth="1"/>
    <col min="3" max="3" width="11.140625" style="8" customWidth="1"/>
    <col min="4" max="11" width="11.7109375" style="8" customWidth="1"/>
    <col min="12" max="12" width="2.28515625" style="8" customWidth="1"/>
    <col min="13" max="13" width="11.85546875" style="8" customWidth="1"/>
    <col min="14" max="18" width="10.28515625" style="8" customWidth="1"/>
    <col min="19" max="19" width="9.140625" style="8"/>
    <col min="20" max="20" width="5.28515625" style="8" customWidth="1"/>
    <col min="21" max="21" width="6.28515625" style="8" hidden="1" customWidth="1"/>
    <col min="22" max="25" width="7.28515625" style="60" hidden="1" customWidth="1"/>
    <col min="26" max="26" width="2.28515625" style="61" hidden="1" customWidth="1"/>
    <col min="27" max="28" width="7.28515625" style="61" hidden="1" customWidth="1"/>
    <col min="29" max="29" width="7.28515625" style="73" hidden="1" customWidth="1"/>
    <col min="30" max="30" width="7.28515625" style="61" hidden="1" customWidth="1"/>
    <col min="31" max="31" width="2.28515625" style="64" hidden="1" customWidth="1"/>
    <col min="32" max="33" width="7.28515625" style="61" hidden="1" customWidth="1"/>
    <col min="34" max="34" width="7.28515625" style="73" hidden="1" customWidth="1"/>
    <col min="35" max="35" width="7.28515625" style="61" hidden="1" customWidth="1"/>
    <col min="36" max="36" width="2.28515625" style="61" hidden="1" customWidth="1"/>
    <col min="37" max="38" width="7.28515625" style="61" hidden="1" customWidth="1"/>
    <col min="39" max="39" width="7.28515625" style="73" hidden="1" customWidth="1"/>
    <col min="40" max="40" width="7.28515625" style="61" hidden="1" customWidth="1"/>
    <col min="41" max="41" width="2.28515625" style="61" hidden="1" customWidth="1"/>
    <col min="42" max="43" width="7.28515625" style="61" hidden="1" customWidth="1"/>
    <col min="44" max="44" width="7.28515625" style="73" hidden="1" customWidth="1"/>
    <col min="45" max="45" width="7.28515625" style="61" hidden="1" customWidth="1"/>
    <col min="46" max="46" width="2.28515625" style="61" hidden="1" customWidth="1"/>
    <col min="47" max="48" width="7.28515625" style="61" hidden="1" customWidth="1"/>
    <col min="49" max="49" width="7.28515625" style="73" hidden="1" customWidth="1"/>
    <col min="50" max="50" width="7.28515625" style="61" hidden="1" customWidth="1"/>
    <col min="51" max="51" width="9.140625" style="61" hidden="1" customWidth="1"/>
    <col min="52" max="53" width="9.140625" style="8" hidden="1" customWidth="1"/>
    <col min="54" max="54" width="14.28515625" style="70" hidden="1" customWidth="1"/>
    <col min="55" max="55" width="9.140625" style="67" hidden="1" customWidth="1"/>
    <col min="56" max="78" width="9.140625" style="8" hidden="1" customWidth="1"/>
    <col min="79" max="16384" width="9.140625" style="8"/>
  </cols>
  <sheetData>
    <row r="1" spans="2:60" ht="8.1" customHeight="1" x14ac:dyDescent="0.25"/>
    <row r="2" spans="2:60" ht="44.45" customHeight="1" x14ac:dyDescent="0.25">
      <c r="B2" s="275" t="s">
        <v>110</v>
      </c>
      <c r="C2" s="276"/>
      <c r="D2" s="276"/>
      <c r="E2" s="276"/>
      <c r="F2" s="276"/>
      <c r="G2" s="276"/>
      <c r="H2" s="19"/>
      <c r="I2" s="19"/>
      <c r="J2" s="277" t="s">
        <v>7</v>
      </c>
      <c r="K2" s="277"/>
      <c r="L2" s="277"/>
      <c r="M2" s="277"/>
      <c r="N2" s="277"/>
      <c r="O2" s="277"/>
      <c r="P2" s="277"/>
      <c r="Q2" s="20"/>
      <c r="R2" s="21"/>
      <c r="V2" s="140" t="s">
        <v>32</v>
      </c>
      <c r="W2" s="141" t="s">
        <v>29</v>
      </c>
      <c r="X2" s="141" t="s">
        <v>31</v>
      </c>
      <c r="Y2" s="141" t="s">
        <v>30</v>
      </c>
      <c r="Z2" s="151"/>
      <c r="AA2" s="141" t="s">
        <v>33</v>
      </c>
      <c r="AB2" s="141" t="s">
        <v>34</v>
      </c>
      <c r="AC2" s="147" t="s">
        <v>35</v>
      </c>
      <c r="AD2" s="141" t="s">
        <v>36</v>
      </c>
      <c r="AE2" s="151"/>
      <c r="AF2" s="141" t="s">
        <v>112</v>
      </c>
      <c r="AG2" s="141" t="s">
        <v>113</v>
      </c>
      <c r="AH2" s="147" t="s">
        <v>114</v>
      </c>
      <c r="AI2" s="141" t="s">
        <v>115</v>
      </c>
      <c r="AJ2" s="151"/>
      <c r="AK2" s="141" t="s">
        <v>124</v>
      </c>
      <c r="AL2" s="141" t="s">
        <v>125</v>
      </c>
      <c r="AM2" s="147" t="s">
        <v>126</v>
      </c>
      <c r="AN2" s="141" t="s">
        <v>127</v>
      </c>
      <c r="AO2" s="151"/>
      <c r="AP2" s="141" t="s">
        <v>128</v>
      </c>
      <c r="AQ2" s="141" t="s">
        <v>129</v>
      </c>
      <c r="AR2" s="147" t="s">
        <v>130</v>
      </c>
      <c r="AS2" s="141" t="s">
        <v>131</v>
      </c>
      <c r="AT2" s="151"/>
      <c r="AU2" s="141" t="s">
        <v>132</v>
      </c>
      <c r="AV2" s="141" t="s">
        <v>133</v>
      </c>
      <c r="AW2" s="147" t="s">
        <v>134</v>
      </c>
      <c r="AX2" s="142" t="s">
        <v>135</v>
      </c>
      <c r="AY2" s="115"/>
      <c r="BB2" s="166" t="s">
        <v>141</v>
      </c>
      <c r="BC2" s="170">
        <v>1</v>
      </c>
      <c r="BF2" s="160" t="s">
        <v>37</v>
      </c>
      <c r="BG2" s="158">
        <f>IF(SUM(V31:AX31)&lt;0,-1,1)</f>
        <v>-1</v>
      </c>
    </row>
    <row r="3" spans="2:60" s="18" customFormat="1" ht="4.9000000000000004" customHeight="1" x14ac:dyDescent="0.25">
      <c r="V3" s="143"/>
      <c r="W3" s="63"/>
      <c r="X3" s="63"/>
      <c r="Y3" s="63"/>
      <c r="Z3" s="152"/>
      <c r="AA3" s="64"/>
      <c r="AB3" s="64"/>
      <c r="AC3" s="74"/>
      <c r="AD3" s="64"/>
      <c r="AE3" s="152"/>
      <c r="AF3" s="64"/>
      <c r="AG3" s="64"/>
      <c r="AH3" s="74"/>
      <c r="AI3" s="64"/>
      <c r="AJ3" s="152"/>
      <c r="AK3" s="64"/>
      <c r="AL3" s="64"/>
      <c r="AM3" s="74"/>
      <c r="AN3" s="64"/>
      <c r="AO3" s="152"/>
      <c r="AP3" s="64"/>
      <c r="AQ3" s="64"/>
      <c r="AR3" s="74"/>
      <c r="AS3" s="64"/>
      <c r="AT3" s="152"/>
      <c r="AU3" s="64"/>
      <c r="AV3" s="64"/>
      <c r="AW3" s="74"/>
      <c r="AX3" s="146"/>
      <c r="AY3" s="64"/>
      <c r="BB3" s="71"/>
      <c r="BC3" s="68"/>
    </row>
    <row r="4" spans="2:60" s="18" customFormat="1" ht="4.9000000000000004" customHeight="1" x14ac:dyDescent="0.25">
      <c r="V4" s="143"/>
      <c r="W4" s="63"/>
      <c r="X4" s="63"/>
      <c r="Y4" s="63"/>
      <c r="Z4" s="152"/>
      <c r="AA4" s="64"/>
      <c r="AB4" s="64"/>
      <c r="AC4" s="74"/>
      <c r="AD4" s="64"/>
      <c r="AE4" s="152"/>
      <c r="AF4" s="64"/>
      <c r="AG4" s="64"/>
      <c r="AH4" s="74"/>
      <c r="AI4" s="64"/>
      <c r="AJ4" s="152"/>
      <c r="AK4" s="64"/>
      <c r="AL4" s="64"/>
      <c r="AM4" s="74"/>
      <c r="AN4" s="64"/>
      <c r="AO4" s="152"/>
      <c r="AP4" s="64"/>
      <c r="AQ4" s="64"/>
      <c r="AR4" s="74"/>
      <c r="AS4" s="64"/>
      <c r="AT4" s="152"/>
      <c r="AU4" s="64"/>
      <c r="AV4" s="64"/>
      <c r="AW4" s="74"/>
      <c r="AX4" s="146"/>
      <c r="AY4" s="64"/>
      <c r="BB4" s="71"/>
      <c r="BC4" s="68"/>
    </row>
    <row r="5" spans="2:60" x14ac:dyDescent="0.25">
      <c r="B5" s="46"/>
      <c r="C5" s="47"/>
      <c r="D5" s="47"/>
      <c r="E5" s="47"/>
      <c r="F5" s="47"/>
      <c r="G5" s="47"/>
      <c r="H5" s="46"/>
      <c r="I5" s="47"/>
      <c r="J5" s="47"/>
      <c r="K5" s="47"/>
      <c r="L5" s="47"/>
      <c r="M5" s="54"/>
      <c r="N5" s="54"/>
      <c r="O5" s="54"/>
      <c r="P5" s="55"/>
      <c r="Q5" s="102"/>
      <c r="R5" s="103"/>
      <c r="V5" s="154"/>
      <c r="W5" s="63"/>
      <c r="X5" s="63"/>
      <c r="Y5" s="63"/>
      <c r="Z5" s="152"/>
      <c r="AA5" s="156"/>
      <c r="AB5" s="64"/>
      <c r="AC5" s="74"/>
      <c r="AD5" s="64"/>
      <c r="AE5" s="152"/>
      <c r="AF5" s="156"/>
      <c r="AG5" s="64"/>
      <c r="AH5" s="74"/>
      <c r="AI5" s="64"/>
      <c r="AJ5" s="152"/>
      <c r="AK5" s="156"/>
      <c r="AL5" s="64"/>
      <c r="AM5" s="74"/>
      <c r="AN5" s="64"/>
      <c r="AO5" s="152"/>
      <c r="AP5" s="156"/>
      <c r="AQ5" s="64"/>
      <c r="AR5" s="74"/>
      <c r="AS5" s="64"/>
      <c r="AT5" s="152"/>
      <c r="AU5" s="156"/>
      <c r="AV5" s="64"/>
      <c r="AW5" s="74"/>
      <c r="AX5" s="146"/>
    </row>
    <row r="6" spans="2:60" x14ac:dyDescent="0.25">
      <c r="B6" s="48"/>
      <c r="C6" s="45"/>
      <c r="D6" s="192" t="s">
        <v>18</v>
      </c>
      <c r="E6" s="45"/>
      <c r="F6" s="45"/>
      <c r="G6" s="45"/>
      <c r="H6" s="48"/>
      <c r="I6" s="45"/>
      <c r="J6" s="45"/>
      <c r="K6" s="45"/>
      <c r="L6" s="45"/>
      <c r="M6" s="45"/>
      <c r="N6" s="45"/>
      <c r="O6" s="56"/>
      <c r="P6" s="57"/>
      <c r="Q6" s="104"/>
      <c r="R6" s="105"/>
      <c r="V6" s="154"/>
      <c r="W6" s="63"/>
      <c r="X6" s="63"/>
      <c r="Y6" s="63"/>
      <c r="Z6" s="152"/>
      <c r="AA6" s="156"/>
      <c r="AB6" s="64"/>
      <c r="AC6" s="74"/>
      <c r="AD6" s="64"/>
      <c r="AE6" s="152"/>
      <c r="AF6" s="156"/>
      <c r="AG6" s="64"/>
      <c r="AH6" s="74"/>
      <c r="AI6" s="64"/>
      <c r="AJ6" s="152"/>
      <c r="AK6" s="156"/>
      <c r="AL6" s="64"/>
      <c r="AM6" s="74"/>
      <c r="AN6" s="64"/>
      <c r="AO6" s="152"/>
      <c r="AP6" s="156"/>
      <c r="AQ6" s="64"/>
      <c r="AR6" s="74"/>
      <c r="AS6" s="64"/>
      <c r="AT6" s="152"/>
      <c r="AU6" s="156"/>
      <c r="AV6" s="64"/>
      <c r="AW6" s="74"/>
      <c r="AX6" s="146"/>
    </row>
    <row r="7" spans="2:60" x14ac:dyDescent="0.25">
      <c r="B7" s="48"/>
      <c r="C7" s="45"/>
      <c r="D7" s="87">
        <v>10</v>
      </c>
      <c r="E7" s="45"/>
      <c r="F7" s="45"/>
      <c r="G7" s="45"/>
      <c r="H7" s="48"/>
      <c r="I7" s="111">
        <v>13</v>
      </c>
      <c r="J7" s="110"/>
      <c r="K7" s="110"/>
      <c r="L7" s="45"/>
      <c r="M7" s="45"/>
      <c r="N7" s="45"/>
      <c r="O7" s="45"/>
      <c r="P7" s="49"/>
      <c r="Q7" s="106"/>
      <c r="R7" s="107"/>
      <c r="V7" s="154" t="str">
        <f>GETFORMULA(D28)</f>
        <v/>
      </c>
      <c r="W7" s="63">
        <f t="array" ref="W7">IF(SUM(IFERROR(SEARCH(INTCOUNT,V7),0))=0,-1,0)</f>
        <v>-1</v>
      </c>
      <c r="X7" s="74">
        <v>20</v>
      </c>
      <c r="Y7" s="63">
        <f>IF(X7=D28,0,-1)</f>
        <v>-1</v>
      </c>
      <c r="Z7" s="152"/>
      <c r="AA7" s="156" t="str">
        <f>GETFORMULA(O20)</f>
        <v/>
      </c>
      <c r="AB7" s="63">
        <f t="array" ref="AB7">IF(SUM(IFERROR(SEARCH(INTCOUNT,AA7),0))=0,-1,0)</f>
        <v>-1</v>
      </c>
      <c r="AC7" s="74">
        <v>15</v>
      </c>
      <c r="AD7" s="63">
        <f>IF(AC7=O20,0,-1)</f>
        <v>-1</v>
      </c>
      <c r="AE7" s="152"/>
      <c r="AF7" s="156"/>
      <c r="AG7" s="63"/>
      <c r="AH7" s="116"/>
      <c r="AI7" s="63"/>
      <c r="AJ7" s="152"/>
      <c r="AK7" s="156"/>
      <c r="AL7" s="63"/>
      <c r="AM7" s="116"/>
      <c r="AN7" s="63"/>
      <c r="AO7" s="152"/>
      <c r="AP7" s="156"/>
      <c r="AQ7" s="63"/>
      <c r="AR7" s="116"/>
      <c r="AS7" s="63"/>
      <c r="AT7" s="152"/>
      <c r="AU7" s="156"/>
      <c r="AV7" s="63"/>
      <c r="AW7" s="116"/>
      <c r="AX7" s="144"/>
      <c r="AY7" s="60"/>
      <c r="BA7" s="117">
        <v>1</v>
      </c>
      <c r="BB7" s="280" t="s">
        <v>120</v>
      </c>
      <c r="BC7" s="281"/>
      <c r="BD7" s="281"/>
      <c r="BE7" s="281"/>
      <c r="BF7" s="281"/>
      <c r="BG7" s="117">
        <f>IF(SUM(V31:Y31)&lt;0,-1,0)</f>
        <v>-1</v>
      </c>
    </row>
    <row r="8" spans="2:60" x14ac:dyDescent="0.25">
      <c r="B8" s="48"/>
      <c r="C8" s="45"/>
      <c r="D8" s="87">
        <v>0</v>
      </c>
      <c r="E8" s="45"/>
      <c r="F8" s="45"/>
      <c r="G8" s="45"/>
      <c r="H8" s="48"/>
      <c r="I8" s="110"/>
      <c r="J8" s="110"/>
      <c r="K8" s="110"/>
      <c r="L8" s="45"/>
      <c r="M8" s="45"/>
      <c r="N8" s="45"/>
      <c r="O8" s="45"/>
      <c r="P8" s="49"/>
      <c r="Q8" s="106"/>
      <c r="R8" s="107"/>
      <c r="V8" s="154"/>
      <c r="W8" s="63"/>
      <c r="X8" s="74"/>
      <c r="Y8" s="63"/>
      <c r="Z8" s="152"/>
      <c r="AA8" s="156"/>
      <c r="AB8" s="63"/>
      <c r="AC8" s="74"/>
      <c r="AD8" s="63"/>
      <c r="AE8" s="152"/>
      <c r="AF8" s="156"/>
      <c r="AG8" s="63"/>
      <c r="AH8" s="116"/>
      <c r="AI8" s="63"/>
      <c r="AJ8" s="152"/>
      <c r="AK8" s="156"/>
      <c r="AL8" s="63"/>
      <c r="AM8" s="116"/>
      <c r="AN8" s="63"/>
      <c r="AO8" s="152"/>
      <c r="AP8" s="156"/>
      <c r="AQ8" s="63"/>
      <c r="AR8" s="116"/>
      <c r="AS8" s="63"/>
      <c r="AT8" s="152"/>
      <c r="AU8" s="156"/>
      <c r="AV8" s="63"/>
      <c r="AW8" s="116"/>
      <c r="AX8" s="144"/>
      <c r="AY8" s="60"/>
      <c r="BA8" s="117">
        <v>2</v>
      </c>
      <c r="BB8" s="280" t="s">
        <v>121</v>
      </c>
      <c r="BC8" s="281"/>
      <c r="BD8" s="281"/>
      <c r="BE8" s="281"/>
      <c r="BF8" s="281"/>
      <c r="BG8" s="117">
        <f>IF(SUM(AA31:AD31)&lt;0,-1,0)</f>
        <v>-1</v>
      </c>
    </row>
    <row r="9" spans="2:60" x14ac:dyDescent="0.25">
      <c r="B9" s="48"/>
      <c r="C9" s="45"/>
      <c r="D9" s="87">
        <v>22</v>
      </c>
      <c r="E9" s="45"/>
      <c r="F9" s="45"/>
      <c r="G9" s="45"/>
      <c r="H9" s="48"/>
      <c r="I9" s="110"/>
      <c r="J9" s="111">
        <v>12</v>
      </c>
      <c r="K9" s="111">
        <v>5</v>
      </c>
      <c r="L9" s="45"/>
      <c r="M9" s="45"/>
      <c r="N9" s="45"/>
      <c r="O9" s="45"/>
      <c r="P9" s="49"/>
      <c r="Q9" s="106"/>
      <c r="R9" s="107"/>
      <c r="V9" s="154"/>
      <c r="W9" s="63"/>
      <c r="X9" s="74"/>
      <c r="Y9" s="63"/>
      <c r="Z9" s="152"/>
      <c r="AA9" s="156"/>
      <c r="AB9" s="63"/>
      <c r="AC9" s="74"/>
      <c r="AD9" s="63"/>
      <c r="AE9" s="152"/>
      <c r="AF9" s="156"/>
      <c r="AG9" s="63"/>
      <c r="AH9" s="116"/>
      <c r="AI9" s="63"/>
      <c r="AJ9" s="152"/>
      <c r="AK9" s="156"/>
      <c r="AL9" s="63"/>
      <c r="AM9" s="116"/>
      <c r="AN9" s="63"/>
      <c r="AO9" s="152"/>
      <c r="AP9" s="156"/>
      <c r="AQ9" s="63"/>
      <c r="AR9" s="116"/>
      <c r="AS9" s="63"/>
      <c r="AT9" s="152"/>
      <c r="AU9" s="156"/>
      <c r="AV9" s="63"/>
      <c r="AW9" s="116"/>
      <c r="AX9" s="144"/>
      <c r="AY9" s="60"/>
      <c r="BA9" s="117">
        <v>3</v>
      </c>
      <c r="BB9" s="280" t="s">
        <v>122</v>
      </c>
      <c r="BC9" s="281"/>
      <c r="BD9" s="281"/>
      <c r="BE9" s="281"/>
      <c r="BF9" s="281"/>
      <c r="BG9" s="117">
        <f>IF(SUM(AF31:AI31)&lt;0,-1,0)</f>
        <v>0</v>
      </c>
    </row>
    <row r="10" spans="2:60" x14ac:dyDescent="0.25">
      <c r="B10" s="48"/>
      <c r="C10" s="45"/>
      <c r="D10" s="87">
        <v>15</v>
      </c>
      <c r="E10" s="45"/>
      <c r="F10" s="45"/>
      <c r="G10" s="45"/>
      <c r="H10" s="48"/>
      <c r="I10" s="110"/>
      <c r="J10" s="110"/>
      <c r="K10" s="110"/>
      <c r="L10" s="45"/>
      <c r="M10" s="45"/>
      <c r="N10" s="45"/>
      <c r="O10" s="45"/>
      <c r="P10" s="49"/>
      <c r="Q10" s="106"/>
      <c r="R10" s="107"/>
      <c r="V10" s="154"/>
      <c r="W10" s="63"/>
      <c r="X10" s="74"/>
      <c r="Y10" s="63"/>
      <c r="Z10" s="152"/>
      <c r="AA10" s="156"/>
      <c r="AB10" s="63"/>
      <c r="AC10" s="74"/>
      <c r="AD10" s="63"/>
      <c r="AE10" s="152"/>
      <c r="AF10" s="156"/>
      <c r="AG10" s="63"/>
      <c r="AH10" s="116"/>
      <c r="AI10" s="63"/>
      <c r="AJ10" s="152"/>
      <c r="AK10" s="156"/>
      <c r="AL10" s="63"/>
      <c r="AM10" s="116"/>
      <c r="AN10" s="63"/>
      <c r="AO10" s="152"/>
      <c r="AP10" s="156"/>
      <c r="AQ10" s="63"/>
      <c r="AR10" s="116"/>
      <c r="AS10" s="63"/>
      <c r="AT10" s="152"/>
      <c r="AU10" s="156"/>
      <c r="AV10" s="63"/>
      <c r="AW10" s="116"/>
      <c r="AX10" s="144"/>
      <c r="AY10" s="60"/>
      <c r="BA10" s="117">
        <v>4</v>
      </c>
      <c r="BB10" s="280" t="s">
        <v>123</v>
      </c>
      <c r="BC10" s="281"/>
      <c r="BD10" s="281"/>
      <c r="BE10" s="281"/>
      <c r="BF10" s="281"/>
      <c r="BG10" s="117">
        <f>IF(SUM(AK31:AN31)&lt;0,-1,0)</f>
        <v>0</v>
      </c>
    </row>
    <row r="11" spans="2:60" x14ac:dyDescent="0.25">
      <c r="B11" s="48"/>
      <c r="C11" s="45"/>
      <c r="D11" s="87">
        <v>6</v>
      </c>
      <c r="E11" s="45"/>
      <c r="F11" s="45"/>
      <c r="G11" s="45"/>
      <c r="H11" s="48"/>
      <c r="I11" s="111">
        <v>6</v>
      </c>
      <c r="J11" s="110"/>
      <c r="K11" s="111">
        <v>9</v>
      </c>
      <c r="L11" s="45"/>
      <c r="M11" s="45"/>
      <c r="N11" s="45"/>
      <c r="O11" s="45"/>
      <c r="P11" s="49"/>
      <c r="Q11" s="106"/>
      <c r="R11" s="107"/>
      <c r="V11" s="154"/>
      <c r="W11" s="63"/>
      <c r="X11" s="74"/>
      <c r="Y11" s="63"/>
      <c r="Z11" s="152"/>
      <c r="AA11" s="156"/>
      <c r="AB11" s="63"/>
      <c r="AC11" s="74"/>
      <c r="AD11" s="63"/>
      <c r="AE11" s="152"/>
      <c r="AF11" s="156"/>
      <c r="AG11" s="63"/>
      <c r="AH11" s="116"/>
      <c r="AI11" s="63"/>
      <c r="AJ11" s="152"/>
      <c r="AK11" s="156"/>
      <c r="AL11" s="63"/>
      <c r="AM11" s="116"/>
      <c r="AN11" s="63"/>
      <c r="AO11" s="152"/>
      <c r="AP11" s="156"/>
      <c r="AQ11" s="63"/>
      <c r="AR11" s="116"/>
      <c r="AS11" s="63"/>
      <c r="AT11" s="152"/>
      <c r="AU11" s="156"/>
      <c r="AV11" s="63"/>
      <c r="AW11" s="116"/>
      <c r="AX11" s="144"/>
      <c r="AY11" s="60"/>
      <c r="BA11" s="117">
        <v>5</v>
      </c>
      <c r="BB11" s="280" t="s">
        <v>139</v>
      </c>
      <c r="BC11" s="281"/>
      <c r="BD11" s="281"/>
      <c r="BE11" s="281"/>
      <c r="BF11" s="290"/>
      <c r="BG11" s="117">
        <f>IF(SUM(AP31:AS31)&lt;0,-1,0)</f>
        <v>0</v>
      </c>
    </row>
    <row r="12" spans="2:60" x14ac:dyDescent="0.25">
      <c r="B12" s="48"/>
      <c r="C12" s="45"/>
      <c r="D12" s="87">
        <v>4</v>
      </c>
      <c r="E12" s="45"/>
      <c r="F12" s="45"/>
      <c r="G12" s="45"/>
      <c r="H12" s="48"/>
      <c r="I12" s="110"/>
      <c r="J12" s="110"/>
      <c r="K12" s="111">
        <v>9</v>
      </c>
      <c r="L12" s="45"/>
      <c r="M12" s="45"/>
      <c r="N12" s="45"/>
      <c r="O12" s="45"/>
      <c r="P12" s="49"/>
      <c r="Q12" s="106"/>
      <c r="R12" s="107"/>
      <c r="V12" s="154"/>
      <c r="W12" s="63"/>
      <c r="X12" s="74"/>
      <c r="Y12" s="63"/>
      <c r="Z12" s="152"/>
      <c r="AA12" s="156"/>
      <c r="AB12" s="63"/>
      <c r="AC12" s="74"/>
      <c r="AD12" s="63"/>
      <c r="AE12" s="152"/>
      <c r="AF12" s="156"/>
      <c r="AG12" s="63"/>
      <c r="AH12" s="116"/>
      <c r="AI12" s="63"/>
      <c r="AJ12" s="152"/>
      <c r="AK12" s="156"/>
      <c r="AL12" s="63"/>
      <c r="AM12" s="116"/>
      <c r="AN12" s="63"/>
      <c r="AO12" s="152"/>
      <c r="AP12" s="156"/>
      <c r="AQ12" s="63"/>
      <c r="AR12" s="116"/>
      <c r="AS12" s="63"/>
      <c r="AT12" s="152"/>
      <c r="AU12" s="156"/>
      <c r="AV12" s="63"/>
      <c r="AW12" s="116"/>
      <c r="AX12" s="144"/>
      <c r="AY12" s="60"/>
      <c r="BA12" s="117">
        <v>6</v>
      </c>
      <c r="BB12" s="280" t="s">
        <v>140</v>
      </c>
      <c r="BC12" s="281"/>
      <c r="BD12" s="281"/>
      <c r="BE12" s="281"/>
      <c r="BF12" s="290"/>
      <c r="BG12" s="117">
        <f>IF(SUM(AU31:AX31)&lt;0,-1,0)</f>
        <v>0</v>
      </c>
    </row>
    <row r="13" spans="2:60" x14ac:dyDescent="0.25">
      <c r="B13" s="48"/>
      <c r="C13" s="45"/>
      <c r="D13" s="87">
        <v>-29</v>
      </c>
      <c r="E13" s="45"/>
      <c r="F13" s="45"/>
      <c r="G13" s="45"/>
      <c r="H13" s="48"/>
      <c r="I13" s="110"/>
      <c r="J13" s="110"/>
      <c r="K13" s="110"/>
      <c r="L13" s="45"/>
      <c r="M13" s="45"/>
      <c r="N13" s="45"/>
      <c r="O13" s="45"/>
      <c r="P13" s="49"/>
      <c r="Q13" s="106"/>
      <c r="R13" s="107"/>
      <c r="V13" s="154"/>
      <c r="W13" s="63"/>
      <c r="X13" s="74"/>
      <c r="Y13" s="63"/>
      <c r="Z13" s="152"/>
      <c r="AA13" s="156"/>
      <c r="AB13" s="63"/>
      <c r="AC13" s="74"/>
      <c r="AD13" s="63"/>
      <c r="AE13" s="152"/>
      <c r="AF13" s="156"/>
      <c r="AG13" s="63"/>
      <c r="AH13" s="116"/>
      <c r="AI13" s="63"/>
      <c r="AJ13" s="152"/>
      <c r="AK13" s="156"/>
      <c r="AL13" s="63"/>
      <c r="AM13" s="116"/>
      <c r="AN13" s="63"/>
      <c r="AO13" s="152"/>
      <c r="AP13" s="156"/>
      <c r="AQ13" s="63"/>
      <c r="AR13" s="116"/>
      <c r="AS13" s="63"/>
      <c r="AT13" s="152"/>
      <c r="AU13" s="156"/>
      <c r="AV13" s="63"/>
      <c r="AW13" s="116"/>
      <c r="AX13" s="144"/>
      <c r="AY13" s="60"/>
    </row>
    <row r="14" spans="2:60" s="18" customFormat="1" x14ac:dyDescent="0.25">
      <c r="B14" s="48"/>
      <c r="C14" s="45"/>
      <c r="D14" s="87">
        <v>4</v>
      </c>
      <c r="E14" s="45"/>
      <c r="F14" s="45"/>
      <c r="G14" s="45"/>
      <c r="H14" s="48"/>
      <c r="I14" s="110"/>
      <c r="J14" s="111">
        <v>3</v>
      </c>
      <c r="K14" s="110"/>
      <c r="L14" s="45"/>
      <c r="M14" s="45"/>
      <c r="N14" s="45"/>
      <c r="O14" s="45"/>
      <c r="P14" s="49"/>
      <c r="Q14" s="106"/>
      <c r="R14" s="107"/>
      <c r="V14" s="154"/>
      <c r="W14" s="63"/>
      <c r="X14" s="74"/>
      <c r="Y14" s="63"/>
      <c r="Z14" s="152"/>
      <c r="AA14" s="156"/>
      <c r="AB14" s="63"/>
      <c r="AC14" s="74"/>
      <c r="AD14" s="63"/>
      <c r="AE14" s="152"/>
      <c r="AF14" s="156"/>
      <c r="AG14" s="63"/>
      <c r="AH14" s="116"/>
      <c r="AI14" s="63"/>
      <c r="AJ14" s="152"/>
      <c r="AK14" s="156"/>
      <c r="AL14" s="63"/>
      <c r="AM14" s="116"/>
      <c r="AN14" s="63"/>
      <c r="AO14" s="152"/>
      <c r="AP14" s="156"/>
      <c r="AQ14" s="63"/>
      <c r="AR14" s="116"/>
      <c r="AS14" s="63"/>
      <c r="AT14" s="152"/>
      <c r="AU14" s="156"/>
      <c r="AV14" s="63"/>
      <c r="AW14" s="116"/>
      <c r="AX14" s="144"/>
      <c r="AY14" s="60"/>
    </row>
    <row r="15" spans="2:60" x14ac:dyDescent="0.25">
      <c r="B15" s="48"/>
      <c r="C15" s="45"/>
      <c r="D15" s="87">
        <v>11</v>
      </c>
      <c r="E15" s="45"/>
      <c r="F15" s="45"/>
      <c r="G15" s="45"/>
      <c r="H15" s="48"/>
      <c r="I15" s="110"/>
      <c r="J15" s="111">
        <v>3</v>
      </c>
      <c r="K15" s="110"/>
      <c r="L15" s="45"/>
      <c r="M15" s="45"/>
      <c r="N15" s="45"/>
      <c r="O15" s="56"/>
      <c r="P15" s="57"/>
      <c r="Q15" s="104"/>
      <c r="R15" s="105"/>
      <c r="V15" s="154"/>
      <c r="W15" s="63"/>
      <c r="X15" s="74"/>
      <c r="Y15" s="63"/>
      <c r="Z15" s="152"/>
      <c r="AA15" s="156"/>
      <c r="AB15" s="63"/>
      <c r="AC15" s="74"/>
      <c r="AD15" s="63"/>
      <c r="AE15" s="152"/>
      <c r="AF15" s="156"/>
      <c r="AG15" s="63"/>
      <c r="AH15" s="116"/>
      <c r="AI15" s="63"/>
      <c r="AJ15" s="152"/>
      <c r="AK15" s="156"/>
      <c r="AL15" s="63"/>
      <c r="AM15" s="116"/>
      <c r="AN15" s="63"/>
      <c r="AO15" s="152"/>
      <c r="AP15" s="156"/>
      <c r="AQ15" s="63"/>
      <c r="AR15" s="116"/>
      <c r="AS15" s="63"/>
      <c r="AT15" s="152"/>
      <c r="AU15" s="156"/>
      <c r="AV15" s="63"/>
      <c r="AW15" s="116"/>
      <c r="AX15" s="144"/>
      <c r="AY15" s="60"/>
      <c r="BA15" s="70"/>
      <c r="BC15" s="70"/>
      <c r="BD15" s="70"/>
      <c r="BE15" s="70"/>
      <c r="BF15" s="70"/>
      <c r="BG15" s="70"/>
      <c r="BH15" s="70"/>
    </row>
    <row r="16" spans="2:60" ht="14.45" customHeight="1" x14ac:dyDescent="0.25">
      <c r="B16" s="48"/>
      <c r="C16" s="45"/>
      <c r="D16" s="87">
        <v>22</v>
      </c>
      <c r="E16" s="45"/>
      <c r="F16" s="45"/>
      <c r="G16" s="45"/>
      <c r="H16" s="48"/>
      <c r="I16" s="110"/>
      <c r="J16" s="110"/>
      <c r="K16" s="110"/>
      <c r="L16" s="45"/>
      <c r="M16" s="45"/>
      <c r="N16" s="45"/>
      <c r="O16" s="56"/>
      <c r="P16" s="57"/>
      <c r="Q16" s="104"/>
      <c r="R16" s="105"/>
      <c r="V16" s="154"/>
      <c r="W16" s="63"/>
      <c r="X16" s="74"/>
      <c r="Y16" s="63"/>
      <c r="Z16" s="152"/>
      <c r="AA16" s="156"/>
      <c r="AB16" s="63"/>
      <c r="AC16" s="74"/>
      <c r="AD16" s="63"/>
      <c r="AE16" s="152"/>
      <c r="AF16" s="156"/>
      <c r="AG16" s="63"/>
      <c r="AH16" s="116"/>
      <c r="AI16" s="63"/>
      <c r="AJ16" s="152"/>
      <c r="AK16" s="156"/>
      <c r="AL16" s="63"/>
      <c r="AM16" s="116"/>
      <c r="AN16" s="63"/>
      <c r="AO16" s="152"/>
      <c r="AP16" s="156"/>
      <c r="AQ16" s="63"/>
      <c r="AR16" s="116"/>
      <c r="AS16" s="63"/>
      <c r="AT16" s="152"/>
      <c r="AU16" s="156"/>
      <c r="AV16" s="63"/>
      <c r="AW16" s="116"/>
      <c r="AX16" s="144"/>
      <c r="AY16" s="60"/>
      <c r="BA16" s="70"/>
      <c r="BC16" s="70"/>
      <c r="BD16" s="70"/>
      <c r="BE16" s="70"/>
      <c r="BF16" s="70"/>
      <c r="BG16" s="70"/>
      <c r="BH16" s="70"/>
    </row>
    <row r="17" spans="2:60" ht="14.45" customHeight="1" x14ac:dyDescent="0.25">
      <c r="B17" s="48"/>
      <c r="C17" s="45"/>
      <c r="D17" s="87">
        <v>25</v>
      </c>
      <c r="E17" s="45"/>
      <c r="F17" s="45"/>
      <c r="G17" s="45"/>
      <c r="H17" s="48"/>
      <c r="I17" s="111">
        <v>9</v>
      </c>
      <c r="J17" s="110"/>
      <c r="K17" s="111">
        <v>2</v>
      </c>
      <c r="L17" s="45"/>
      <c r="M17" s="45"/>
      <c r="N17" s="45"/>
      <c r="O17" s="45"/>
      <c r="P17" s="49"/>
      <c r="Q17" s="286" t="s">
        <v>142</v>
      </c>
      <c r="R17" s="287"/>
      <c r="V17" s="154"/>
      <c r="W17" s="63"/>
      <c r="X17" s="74"/>
      <c r="Y17" s="63"/>
      <c r="Z17" s="152"/>
      <c r="AA17" s="156"/>
      <c r="AB17" s="64"/>
      <c r="AC17" s="74"/>
      <c r="AD17" s="63"/>
      <c r="AE17" s="152"/>
      <c r="AF17" s="156"/>
      <c r="AG17" s="64"/>
      <c r="AH17" s="116"/>
      <c r="AI17" s="63"/>
      <c r="AJ17" s="152"/>
      <c r="AK17" s="156"/>
      <c r="AL17" s="64"/>
      <c r="AM17" s="116"/>
      <c r="AN17" s="63"/>
      <c r="AO17" s="152"/>
      <c r="AP17" s="156"/>
      <c r="AQ17" s="64"/>
      <c r="AR17" s="116"/>
      <c r="AS17" s="63"/>
      <c r="AT17" s="152"/>
      <c r="AU17" s="156"/>
      <c r="AV17" s="64"/>
      <c r="AW17" s="116"/>
      <c r="AX17" s="144"/>
      <c r="AY17" s="60"/>
      <c r="BA17" s="70"/>
      <c r="BC17" s="70"/>
      <c r="BD17" s="70"/>
      <c r="BE17" s="70"/>
      <c r="BF17" s="70"/>
      <c r="BG17" s="70"/>
      <c r="BH17" s="70"/>
    </row>
    <row r="18" spans="2:60" ht="14.45" customHeight="1" x14ac:dyDescent="0.25">
      <c r="B18" s="48"/>
      <c r="C18" s="45"/>
      <c r="D18" s="87">
        <v>5</v>
      </c>
      <c r="E18" s="45"/>
      <c r="F18" s="45"/>
      <c r="G18" s="45"/>
      <c r="H18" s="48"/>
      <c r="I18" s="110"/>
      <c r="J18" s="110"/>
      <c r="K18" s="110"/>
      <c r="L18" s="45"/>
      <c r="M18" s="45"/>
      <c r="N18" s="45"/>
      <c r="O18" s="45"/>
      <c r="P18" s="49"/>
      <c r="Q18" s="288"/>
      <c r="R18" s="289"/>
      <c r="V18" s="154"/>
      <c r="W18" s="63"/>
      <c r="X18" s="74"/>
      <c r="Y18" s="63"/>
      <c r="Z18" s="152"/>
      <c r="AA18" s="156"/>
      <c r="AB18" s="64"/>
      <c r="AC18" s="74"/>
      <c r="AD18" s="63"/>
      <c r="AE18" s="152"/>
      <c r="AF18" s="156"/>
      <c r="AG18" s="63"/>
      <c r="AH18" s="116"/>
      <c r="AI18" s="63"/>
      <c r="AJ18" s="152"/>
      <c r="AK18" s="156"/>
      <c r="AL18" s="63"/>
      <c r="AM18" s="116"/>
      <c r="AN18" s="63"/>
      <c r="AO18" s="152"/>
      <c r="AP18" s="156"/>
      <c r="AQ18" s="63"/>
      <c r="AR18" s="116"/>
      <c r="AS18" s="63"/>
      <c r="AT18" s="152"/>
      <c r="AU18" s="156"/>
      <c r="AV18" s="63"/>
      <c r="AW18" s="116"/>
      <c r="AX18" s="144"/>
      <c r="AY18" s="60"/>
      <c r="BA18" s="70"/>
      <c r="BC18" s="70"/>
      <c r="BD18" s="70"/>
      <c r="BE18" s="70"/>
      <c r="BF18" s="70"/>
      <c r="BG18" s="70"/>
      <c r="BH18" s="70"/>
    </row>
    <row r="19" spans="2:60" ht="14.45" customHeight="1" x14ac:dyDescent="0.25">
      <c r="B19" s="48"/>
      <c r="C19" s="45"/>
      <c r="D19" s="87">
        <v>-22</v>
      </c>
      <c r="E19" s="45"/>
      <c r="F19" s="45"/>
      <c r="G19" s="45"/>
      <c r="H19" s="48"/>
      <c r="I19" s="110"/>
      <c r="J19" s="110"/>
      <c r="K19" s="110"/>
      <c r="L19" s="45"/>
      <c r="M19" s="45"/>
      <c r="N19" s="45"/>
      <c r="O19" s="51"/>
      <c r="P19" s="49"/>
      <c r="Q19" s="282">
        <f>Dashboard!$AA$7/100</f>
        <v>0</v>
      </c>
      <c r="R19" s="283"/>
      <c r="V19" s="154"/>
      <c r="W19" s="63"/>
      <c r="X19" s="74"/>
      <c r="Y19" s="63"/>
      <c r="Z19" s="152"/>
      <c r="AA19" s="156"/>
      <c r="AB19" s="63"/>
      <c r="AC19" s="74"/>
      <c r="AD19" s="63"/>
      <c r="AE19" s="152"/>
      <c r="AF19" s="156"/>
      <c r="AG19" s="63"/>
      <c r="AH19" s="74"/>
      <c r="AI19" s="63"/>
      <c r="AJ19" s="152"/>
      <c r="AK19" s="156"/>
      <c r="AL19" s="63"/>
      <c r="AM19" s="74"/>
      <c r="AN19" s="63"/>
      <c r="AO19" s="152"/>
      <c r="AP19" s="156"/>
      <c r="AQ19" s="63"/>
      <c r="AR19" s="74"/>
      <c r="AS19" s="63"/>
      <c r="AT19" s="152"/>
      <c r="AU19" s="156"/>
      <c r="AV19" s="63"/>
      <c r="AW19" s="74"/>
      <c r="AX19" s="144"/>
      <c r="AY19" s="60"/>
      <c r="BA19" s="70"/>
      <c r="BC19" s="70"/>
      <c r="BD19" s="70"/>
      <c r="BE19" s="70"/>
      <c r="BF19" s="70"/>
      <c r="BG19" s="70"/>
      <c r="BH19" s="70"/>
    </row>
    <row r="20" spans="2:60" x14ac:dyDescent="0.25">
      <c r="B20" s="48"/>
      <c r="C20" s="45"/>
      <c r="D20" s="87">
        <v>22</v>
      </c>
      <c r="E20" s="45"/>
      <c r="F20" s="45"/>
      <c r="G20" s="45"/>
      <c r="H20" s="48"/>
      <c r="I20" s="110"/>
      <c r="J20" s="111">
        <v>1</v>
      </c>
      <c r="K20" s="110"/>
      <c r="L20" s="45"/>
      <c r="M20" s="45"/>
      <c r="N20" s="176" t="s">
        <v>81</v>
      </c>
      <c r="O20" s="178"/>
      <c r="P20" s="179"/>
      <c r="Q20" s="284"/>
      <c r="R20" s="285"/>
      <c r="V20" s="154"/>
      <c r="W20" s="63"/>
      <c r="X20" s="74"/>
      <c r="Y20" s="63"/>
      <c r="Z20" s="152"/>
      <c r="AA20" s="156"/>
      <c r="AB20" s="63"/>
      <c r="AC20" s="74"/>
      <c r="AD20" s="63"/>
      <c r="AE20" s="152"/>
      <c r="AF20" s="156"/>
      <c r="AG20" s="63"/>
      <c r="AH20" s="74"/>
      <c r="AI20" s="63"/>
      <c r="AJ20" s="152"/>
      <c r="AK20" s="156"/>
      <c r="AL20" s="63"/>
      <c r="AM20" s="74"/>
      <c r="AN20" s="63"/>
      <c r="AO20" s="152"/>
      <c r="AP20" s="156"/>
      <c r="AQ20" s="63"/>
      <c r="AR20" s="74"/>
      <c r="AS20" s="63"/>
      <c r="AT20" s="152"/>
      <c r="AU20" s="156"/>
      <c r="AV20" s="63"/>
      <c r="AW20" s="74"/>
      <c r="AX20" s="144"/>
      <c r="AY20" s="60"/>
    </row>
    <row r="21" spans="2:60" ht="14.45" customHeight="1" x14ac:dyDescent="0.25">
      <c r="B21" s="48"/>
      <c r="C21" s="45"/>
      <c r="D21" s="87">
        <v>18</v>
      </c>
      <c r="E21" s="45"/>
      <c r="F21" s="45"/>
      <c r="G21" s="45"/>
      <c r="H21" s="48"/>
      <c r="I21" s="110"/>
      <c r="J21" s="110"/>
      <c r="K21" s="110"/>
      <c r="L21" s="45"/>
      <c r="M21" s="45"/>
      <c r="N21" s="45"/>
      <c r="O21" s="47"/>
      <c r="P21" s="49"/>
      <c r="Q21" s="106"/>
      <c r="R21" s="107"/>
      <c r="V21" s="154"/>
      <c r="W21" s="63"/>
      <c r="X21" s="74"/>
      <c r="Y21" s="63"/>
      <c r="Z21" s="152"/>
      <c r="AA21" s="156"/>
      <c r="AB21" s="63"/>
      <c r="AC21" s="74"/>
      <c r="AD21" s="63"/>
      <c r="AE21" s="152"/>
      <c r="AF21" s="156"/>
      <c r="AG21" s="63"/>
      <c r="AH21" s="74"/>
      <c r="AI21" s="63"/>
      <c r="AJ21" s="152"/>
      <c r="AK21" s="156"/>
      <c r="AL21" s="63"/>
      <c r="AM21" s="74"/>
      <c r="AN21" s="63"/>
      <c r="AO21" s="152"/>
      <c r="AP21" s="156"/>
      <c r="AQ21" s="63"/>
      <c r="AR21" s="74"/>
      <c r="AS21" s="63"/>
      <c r="AT21" s="152"/>
      <c r="AU21" s="156"/>
      <c r="AV21" s="63"/>
      <c r="AW21" s="74"/>
      <c r="AX21" s="144"/>
      <c r="AY21" s="60"/>
      <c r="BA21" s="70">
        <v>1</v>
      </c>
      <c r="BB21" s="121" t="str">
        <f t="array" ref="BB21">IFERROR(VLOOKUP(SMALL(IF($BG$7:$BG$12=-1,$BA$7:$BA$12,999),BA21),$BA$7:$BF$12,2,0),"")</f>
        <v>Check your answer for Part 1</v>
      </c>
      <c r="BC21" s="118"/>
      <c r="BD21" s="118"/>
      <c r="BE21" s="118"/>
      <c r="BF21" s="76"/>
      <c r="BG21" s="77"/>
    </row>
    <row r="22" spans="2:60" s="18" customFormat="1" ht="14.45" customHeight="1" x14ac:dyDescent="0.25">
      <c r="B22" s="48"/>
      <c r="C22" s="45"/>
      <c r="D22" s="87">
        <v>2</v>
      </c>
      <c r="E22" s="45"/>
      <c r="F22" s="45"/>
      <c r="G22" s="45"/>
      <c r="H22" s="48"/>
      <c r="I22" s="111">
        <v>1</v>
      </c>
      <c r="J22" s="111">
        <v>15</v>
      </c>
      <c r="K22" s="110"/>
      <c r="L22" s="45"/>
      <c r="M22" s="45"/>
      <c r="N22" s="45"/>
      <c r="O22" s="45"/>
      <c r="P22" s="49"/>
      <c r="Q22" s="106"/>
      <c r="R22" s="107"/>
      <c r="V22" s="154"/>
      <c r="W22" s="63"/>
      <c r="X22" s="74"/>
      <c r="Y22" s="63"/>
      <c r="Z22" s="152"/>
      <c r="AA22" s="156"/>
      <c r="AB22" s="63"/>
      <c r="AC22" s="74"/>
      <c r="AD22" s="63"/>
      <c r="AE22" s="152"/>
      <c r="AF22" s="156"/>
      <c r="AG22" s="63"/>
      <c r="AH22" s="74"/>
      <c r="AI22" s="63"/>
      <c r="AJ22" s="152"/>
      <c r="AK22" s="156"/>
      <c r="AL22" s="63"/>
      <c r="AM22" s="74"/>
      <c r="AN22" s="63"/>
      <c r="AO22" s="152"/>
      <c r="AP22" s="156"/>
      <c r="AQ22" s="63"/>
      <c r="AR22" s="74"/>
      <c r="AS22" s="63"/>
      <c r="AT22" s="152"/>
      <c r="AU22" s="156"/>
      <c r="AV22" s="63"/>
      <c r="AW22" s="74"/>
      <c r="AX22" s="144"/>
      <c r="AY22" s="60"/>
      <c r="BA22" s="71">
        <v>2</v>
      </c>
      <c r="BB22" s="122" t="str">
        <f t="array" ref="BB22">IFERROR(VLOOKUP(SMALL(IF($BG$7:$BG$12=-1,$BA$7:$BA$12,999),BA22),$BA$7:$BF$12,2,0),"")</f>
        <v>Check your answer for Part 2</v>
      </c>
      <c r="BC22" s="119"/>
      <c r="BD22" s="119"/>
      <c r="BE22" s="119"/>
      <c r="BF22" s="78"/>
      <c r="BG22" s="79"/>
    </row>
    <row r="23" spans="2:60" ht="14.45" customHeight="1" x14ac:dyDescent="0.25">
      <c r="B23" s="48"/>
      <c r="C23" s="45"/>
      <c r="D23" s="87">
        <v>21</v>
      </c>
      <c r="E23" s="45"/>
      <c r="F23" s="45"/>
      <c r="G23" s="45"/>
      <c r="H23" s="48"/>
      <c r="I23" s="111">
        <v>2</v>
      </c>
      <c r="J23" s="111">
        <v>6</v>
      </c>
      <c r="K23" s="110"/>
      <c r="L23" s="45"/>
      <c r="M23" s="56"/>
      <c r="N23" s="56"/>
      <c r="O23" s="56"/>
      <c r="P23" s="57"/>
      <c r="Q23" s="104"/>
      <c r="R23" s="105"/>
      <c r="V23" s="154"/>
      <c r="W23" s="63"/>
      <c r="X23" s="74"/>
      <c r="Y23" s="63"/>
      <c r="Z23" s="152"/>
      <c r="AA23" s="156"/>
      <c r="AB23" s="63"/>
      <c r="AC23" s="74"/>
      <c r="AD23" s="63"/>
      <c r="AE23" s="152"/>
      <c r="AF23" s="156"/>
      <c r="AG23" s="63"/>
      <c r="AH23" s="74"/>
      <c r="AI23" s="63"/>
      <c r="AJ23" s="152"/>
      <c r="AK23" s="156"/>
      <c r="AL23" s="63"/>
      <c r="AM23" s="74"/>
      <c r="AN23" s="63"/>
      <c r="AO23" s="152"/>
      <c r="AP23" s="156"/>
      <c r="AQ23" s="63"/>
      <c r="AR23" s="74"/>
      <c r="AS23" s="63"/>
      <c r="AT23" s="152"/>
      <c r="AU23" s="156"/>
      <c r="AV23" s="63"/>
      <c r="AW23" s="74"/>
      <c r="AX23" s="144"/>
      <c r="AY23" s="60"/>
      <c r="BA23" s="70">
        <v>3</v>
      </c>
      <c r="BB23" s="122" t="str">
        <f t="array" ref="BB23">IFERROR(VLOOKUP(SMALL(IF($BG$7:$BG$12=-1,$BA$7:$BA$12,999),BA23),$BA$7:$BF$12,2,0),"")</f>
        <v/>
      </c>
      <c r="BC23" s="119"/>
      <c r="BD23" s="119"/>
      <c r="BE23" s="119"/>
      <c r="BF23" s="78"/>
      <c r="BG23" s="79"/>
    </row>
    <row r="24" spans="2:60" ht="14.45" customHeight="1" x14ac:dyDescent="0.25">
      <c r="B24" s="48"/>
      <c r="C24" s="45"/>
      <c r="D24" s="87">
        <v>5</v>
      </c>
      <c r="E24" s="45"/>
      <c r="F24" s="45"/>
      <c r="G24" s="45"/>
      <c r="H24" s="48"/>
      <c r="I24" s="110"/>
      <c r="J24" s="110"/>
      <c r="K24" s="110"/>
      <c r="L24" s="45"/>
      <c r="M24" s="56"/>
      <c r="N24" s="56"/>
      <c r="O24" s="56"/>
      <c r="P24" s="57"/>
      <c r="Q24" s="104"/>
      <c r="R24" s="105"/>
      <c r="V24" s="154"/>
      <c r="W24" s="63"/>
      <c r="X24" s="74"/>
      <c r="Y24" s="63"/>
      <c r="Z24" s="152"/>
      <c r="AA24" s="156"/>
      <c r="AB24" s="63"/>
      <c r="AC24" s="74"/>
      <c r="AD24" s="63"/>
      <c r="AE24" s="152"/>
      <c r="AF24" s="156"/>
      <c r="AG24" s="63"/>
      <c r="AH24" s="74"/>
      <c r="AI24" s="63"/>
      <c r="AJ24" s="152"/>
      <c r="AK24" s="156"/>
      <c r="AL24" s="63"/>
      <c r="AM24" s="74"/>
      <c r="AN24" s="63"/>
      <c r="AO24" s="152"/>
      <c r="AP24" s="156"/>
      <c r="AQ24" s="63"/>
      <c r="AR24" s="74"/>
      <c r="AS24" s="63"/>
      <c r="AT24" s="152"/>
      <c r="AU24" s="156"/>
      <c r="AV24" s="63"/>
      <c r="AW24" s="74"/>
      <c r="AX24" s="144"/>
      <c r="AY24" s="60"/>
      <c r="BA24" s="70">
        <v>4</v>
      </c>
      <c r="BB24" s="123" t="str">
        <f t="array" ref="BB24">IFERROR(VLOOKUP(SMALL(IF($BG$7:$BG$12=-1,$BA$7:$BA$12,999),BA24),$BA$7:$BF$12,2,0),"")</f>
        <v/>
      </c>
      <c r="BC24" s="120"/>
      <c r="BD24" s="120"/>
      <c r="BE24" s="120"/>
      <c r="BF24" s="80"/>
      <c r="BG24" s="81"/>
    </row>
    <row r="25" spans="2:60" x14ac:dyDescent="0.25">
      <c r="B25" s="48"/>
      <c r="C25" s="45"/>
      <c r="D25" s="87">
        <v>12</v>
      </c>
      <c r="E25" s="45"/>
      <c r="F25" s="45"/>
      <c r="G25" s="45"/>
      <c r="H25" s="48"/>
      <c r="I25" s="110"/>
      <c r="J25" s="110"/>
      <c r="K25" s="110"/>
      <c r="L25" s="45"/>
      <c r="M25" s="51"/>
      <c r="N25" s="51"/>
      <c r="O25" s="51"/>
      <c r="P25" s="91"/>
      <c r="Q25" s="108"/>
      <c r="R25" s="109"/>
      <c r="V25" s="154"/>
      <c r="W25" s="63"/>
      <c r="X25" s="74"/>
      <c r="Y25" s="63"/>
      <c r="Z25" s="152"/>
      <c r="AA25" s="156"/>
      <c r="AB25" s="63"/>
      <c r="AC25" s="74"/>
      <c r="AD25" s="63"/>
      <c r="AE25" s="152"/>
      <c r="AF25" s="156"/>
      <c r="AG25" s="63"/>
      <c r="AH25" s="74"/>
      <c r="AI25" s="63"/>
      <c r="AJ25" s="152"/>
      <c r="AK25" s="156"/>
      <c r="AL25" s="63"/>
      <c r="AM25" s="74"/>
      <c r="AN25" s="63"/>
      <c r="AO25" s="152"/>
      <c r="AP25" s="156"/>
      <c r="AQ25" s="63"/>
      <c r="AR25" s="74"/>
      <c r="AS25" s="63"/>
      <c r="AT25" s="152"/>
      <c r="AU25" s="156"/>
      <c r="AV25" s="63"/>
      <c r="AW25" s="74"/>
      <c r="AX25" s="144"/>
      <c r="AY25" s="60"/>
    </row>
    <row r="26" spans="2:60" ht="14.45" customHeight="1" x14ac:dyDescent="0.25">
      <c r="B26" s="48"/>
      <c r="C26" s="45"/>
      <c r="D26" s="88">
        <v>25</v>
      </c>
      <c r="E26" s="45"/>
      <c r="F26" s="45"/>
      <c r="G26" s="45"/>
      <c r="H26" s="48"/>
      <c r="I26" s="45"/>
      <c r="J26" s="45"/>
      <c r="K26" s="45"/>
      <c r="L26" s="49"/>
      <c r="M26" s="124"/>
      <c r="N26" s="125"/>
      <c r="O26" s="125"/>
      <c r="P26" s="125"/>
      <c r="Q26" s="125"/>
      <c r="R26" s="126"/>
      <c r="V26" s="154"/>
      <c r="W26" s="63"/>
      <c r="X26" s="74"/>
      <c r="Y26" s="63"/>
      <c r="Z26" s="152"/>
      <c r="AA26" s="156"/>
      <c r="AB26" s="63"/>
      <c r="AC26" s="74"/>
      <c r="AD26" s="63"/>
      <c r="AE26" s="152"/>
      <c r="AF26" s="156"/>
      <c r="AG26" s="63"/>
      <c r="AH26" s="74"/>
      <c r="AI26" s="63"/>
      <c r="AJ26" s="152"/>
      <c r="AK26" s="156"/>
      <c r="AL26" s="63"/>
      <c r="AM26" s="74"/>
      <c r="AN26" s="63"/>
      <c r="AO26" s="152"/>
      <c r="AP26" s="156"/>
      <c r="AQ26" s="63"/>
      <c r="AR26" s="74"/>
      <c r="AS26" s="63"/>
      <c r="AT26" s="152"/>
      <c r="AU26" s="156"/>
      <c r="AV26" s="63"/>
      <c r="AW26" s="74"/>
      <c r="AX26" s="144"/>
      <c r="AY26" s="60"/>
      <c r="BA26" s="70"/>
      <c r="BC26" s="70"/>
      <c r="BD26" s="70"/>
      <c r="BE26" s="70"/>
      <c r="BF26" s="70"/>
      <c r="BG26" s="70"/>
      <c r="BH26" s="70"/>
    </row>
    <row r="27" spans="2:60" ht="14.45" customHeight="1" x14ac:dyDescent="0.25">
      <c r="B27" s="48"/>
      <c r="C27" s="45"/>
      <c r="D27" s="51"/>
      <c r="E27" s="45"/>
      <c r="F27" s="45"/>
      <c r="G27" s="45"/>
      <c r="H27" s="48"/>
      <c r="I27" s="45"/>
      <c r="J27" s="45"/>
      <c r="K27" s="45"/>
      <c r="L27" s="49"/>
      <c r="M27" s="180" t="s">
        <v>116</v>
      </c>
      <c r="N27" s="181"/>
      <c r="O27" s="181"/>
      <c r="P27" s="181"/>
      <c r="Q27" s="127"/>
      <c r="R27" s="128"/>
      <c r="V27" s="154"/>
      <c r="W27" s="63"/>
      <c r="X27" s="74"/>
      <c r="Y27" s="63"/>
      <c r="Z27" s="152"/>
      <c r="AA27" s="156"/>
      <c r="AB27" s="63"/>
      <c r="AC27" s="74"/>
      <c r="AD27" s="63"/>
      <c r="AE27" s="152"/>
      <c r="AF27" s="156"/>
      <c r="AG27" s="63"/>
      <c r="AH27" s="74"/>
      <c r="AI27" s="63"/>
      <c r="AJ27" s="152"/>
      <c r="AK27" s="156"/>
      <c r="AL27" s="63"/>
      <c r="AM27" s="74"/>
      <c r="AN27" s="63"/>
      <c r="AO27" s="152"/>
      <c r="AP27" s="156"/>
      <c r="AQ27" s="63"/>
      <c r="AR27" s="74"/>
      <c r="AS27" s="63"/>
      <c r="AT27" s="152"/>
      <c r="AU27" s="156"/>
      <c r="AV27" s="63"/>
      <c r="AW27" s="74"/>
      <c r="AX27" s="144"/>
      <c r="AY27" s="60"/>
      <c r="BA27" s="70"/>
      <c r="BC27" s="70"/>
      <c r="BD27" s="70"/>
      <c r="BE27" s="70"/>
      <c r="BF27" s="70"/>
      <c r="BG27" s="70"/>
      <c r="BH27" s="70"/>
    </row>
    <row r="28" spans="2:60" ht="14.45" customHeight="1" x14ac:dyDescent="0.25">
      <c r="B28" s="48"/>
      <c r="C28" s="176" t="s">
        <v>80</v>
      </c>
      <c r="D28" s="178"/>
      <c r="E28" s="48"/>
      <c r="F28" s="45"/>
      <c r="G28" s="45"/>
      <c r="H28" s="48"/>
      <c r="I28" s="45"/>
      <c r="J28" s="45"/>
      <c r="K28" s="45"/>
      <c r="L28" s="49"/>
      <c r="M28" s="180" t="s">
        <v>117</v>
      </c>
      <c r="N28" s="181"/>
      <c r="O28" s="181"/>
      <c r="P28" s="181"/>
      <c r="Q28" s="127"/>
      <c r="R28" s="128"/>
      <c r="V28" s="154"/>
      <c r="W28" s="63"/>
      <c r="X28" s="74"/>
      <c r="Y28" s="63"/>
      <c r="Z28" s="152"/>
      <c r="AA28" s="156"/>
      <c r="AB28" s="63"/>
      <c r="AC28" s="74"/>
      <c r="AD28" s="63"/>
      <c r="AE28" s="152"/>
      <c r="AF28" s="156"/>
      <c r="AG28" s="63"/>
      <c r="AH28" s="74"/>
      <c r="AI28" s="63"/>
      <c r="AJ28" s="152"/>
      <c r="AK28" s="156"/>
      <c r="AL28" s="63"/>
      <c r="AM28" s="74"/>
      <c r="AN28" s="63"/>
      <c r="AO28" s="152"/>
      <c r="AP28" s="156"/>
      <c r="AQ28" s="63"/>
      <c r="AR28" s="74"/>
      <c r="AS28" s="63"/>
      <c r="AT28" s="152"/>
      <c r="AU28" s="156"/>
      <c r="AV28" s="63"/>
      <c r="AW28" s="74"/>
      <c r="AX28" s="144"/>
      <c r="AY28" s="60"/>
      <c r="BA28" s="70"/>
      <c r="BC28" s="70"/>
      <c r="BD28" s="70"/>
      <c r="BE28" s="70"/>
      <c r="BF28" s="70"/>
      <c r="BG28" s="70"/>
      <c r="BH28" s="70"/>
    </row>
    <row r="29" spans="2:60" ht="14.45" customHeight="1" x14ac:dyDescent="0.25">
      <c r="B29" s="50"/>
      <c r="C29" s="51"/>
      <c r="D29" s="86"/>
      <c r="E29" s="51"/>
      <c r="F29" s="51"/>
      <c r="G29" s="51"/>
      <c r="H29" s="50"/>
      <c r="I29" s="51"/>
      <c r="J29" s="51"/>
      <c r="K29" s="51"/>
      <c r="L29" s="91"/>
      <c r="M29" s="129"/>
      <c r="N29" s="130"/>
      <c r="O29" s="130"/>
      <c r="P29" s="130"/>
      <c r="Q29" s="130"/>
      <c r="R29" s="131"/>
      <c r="V29" s="155"/>
      <c r="W29" s="145"/>
      <c r="X29" s="145"/>
      <c r="Y29" s="145"/>
      <c r="Z29" s="153"/>
      <c r="AA29" s="157"/>
      <c r="AB29" s="148"/>
      <c r="AC29" s="149"/>
      <c r="AD29" s="148"/>
      <c r="AE29" s="153"/>
      <c r="AF29" s="157"/>
      <c r="AG29" s="148"/>
      <c r="AH29" s="149"/>
      <c r="AI29" s="148"/>
      <c r="AJ29" s="153"/>
      <c r="AK29" s="157"/>
      <c r="AL29" s="148"/>
      <c r="AM29" s="149"/>
      <c r="AN29" s="148"/>
      <c r="AO29" s="153"/>
      <c r="AP29" s="157"/>
      <c r="AQ29" s="148"/>
      <c r="AR29" s="149"/>
      <c r="AS29" s="148"/>
      <c r="AT29" s="153"/>
      <c r="AU29" s="157"/>
      <c r="AV29" s="148"/>
      <c r="AW29" s="149"/>
      <c r="AX29" s="150"/>
      <c r="BA29" s="70"/>
      <c r="BC29" s="70"/>
      <c r="BD29" s="70"/>
      <c r="BE29" s="70"/>
      <c r="BF29" s="70"/>
      <c r="BG29" s="70"/>
      <c r="BH29" s="70"/>
    </row>
    <row r="30" spans="2:60" s="9" customFormat="1" ht="7.9" customHeight="1" x14ac:dyDescent="0.25">
      <c r="V30" s="65"/>
      <c r="W30" s="65"/>
      <c r="X30" s="65"/>
      <c r="Y30" s="65"/>
      <c r="Z30" s="66"/>
      <c r="AA30" s="66"/>
      <c r="AB30" s="66"/>
      <c r="AC30" s="75"/>
      <c r="AD30" s="66"/>
      <c r="AE30" s="159"/>
      <c r="AF30" s="66"/>
      <c r="AG30" s="66"/>
      <c r="AH30" s="75"/>
      <c r="AI30" s="66"/>
      <c r="AJ30" s="66"/>
      <c r="AK30" s="66"/>
      <c r="AL30" s="66"/>
      <c r="AM30" s="75"/>
      <c r="AN30" s="66"/>
      <c r="AO30" s="66"/>
      <c r="AP30" s="66"/>
      <c r="AQ30" s="66"/>
      <c r="AR30" s="75"/>
      <c r="AS30" s="66"/>
      <c r="AT30" s="66"/>
      <c r="AU30" s="66"/>
      <c r="AV30" s="66"/>
      <c r="AW30" s="75"/>
      <c r="AX30" s="66"/>
      <c r="AY30" s="66"/>
      <c r="BB30" s="72"/>
      <c r="BC30" s="69"/>
    </row>
    <row r="31" spans="2:60" s="9" customFormat="1" ht="22.9" customHeight="1" x14ac:dyDescent="0.25">
      <c r="B31" s="230"/>
      <c r="C31" s="231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2"/>
      <c r="R31" s="23"/>
      <c r="V31" s="161"/>
      <c r="W31" s="162">
        <f>SUM(W4:W29)</f>
        <v>-1</v>
      </c>
      <c r="X31" s="162"/>
      <c r="Y31" s="162">
        <f>SUM(Y4:Y29)</f>
        <v>-1</v>
      </c>
      <c r="Z31" s="163"/>
      <c r="AA31" s="163"/>
      <c r="AB31" s="162">
        <f>SUM(AB4:AB29)</f>
        <v>-1</v>
      </c>
      <c r="AC31" s="164"/>
      <c r="AD31" s="162">
        <f>SUM(AD4:AD29)</f>
        <v>-1</v>
      </c>
      <c r="AE31" s="163"/>
      <c r="AF31" s="163"/>
      <c r="AG31" s="162">
        <f>SUM(AG4:AG29)</f>
        <v>0</v>
      </c>
      <c r="AH31" s="164"/>
      <c r="AI31" s="162">
        <f>SUM(AI4:AI29)</f>
        <v>0</v>
      </c>
      <c r="AJ31" s="163"/>
      <c r="AK31" s="163"/>
      <c r="AL31" s="162">
        <f>SUM(AL4:AL29)</f>
        <v>0</v>
      </c>
      <c r="AM31" s="164"/>
      <c r="AN31" s="162">
        <f>SUM(AN4:AN29)</f>
        <v>0</v>
      </c>
      <c r="AO31" s="163"/>
      <c r="AP31" s="163"/>
      <c r="AQ31" s="162">
        <f>SUM(AQ4:AQ29)</f>
        <v>0</v>
      </c>
      <c r="AR31" s="164"/>
      <c r="AS31" s="162">
        <f>SUM(AS4:AS29)</f>
        <v>0</v>
      </c>
      <c r="AT31" s="163"/>
      <c r="AU31" s="163"/>
      <c r="AV31" s="162">
        <f>SUM(AV4:AV29)</f>
        <v>0</v>
      </c>
      <c r="AW31" s="164"/>
      <c r="AX31" s="165">
        <f>SUM(AX4:AX29)</f>
        <v>0</v>
      </c>
      <c r="AY31" s="66"/>
      <c r="BB31" s="72"/>
      <c r="BC31" s="69"/>
    </row>
  </sheetData>
  <sheetProtection algorithmName="SHA-512" hashValue="4zZjQfvn156DCEHD62CrHtVwYSrzBcLM+v3Zfs3RPM896th1Q0nfv+tYZNDIoFKY8Fqwu5RVpclhHCPhnERwag==" saltValue="tDlR1rProq2FzgBaYYfnFw==" spinCount="100000" sheet="1" objects="1" scenarios="1"/>
  <mergeCells count="11">
    <mergeCell ref="B2:G2"/>
    <mergeCell ref="B31:C31"/>
    <mergeCell ref="BB12:BF12"/>
    <mergeCell ref="BB7:BF7"/>
    <mergeCell ref="BB8:BF8"/>
    <mergeCell ref="BB9:BF9"/>
    <mergeCell ref="BB10:BF10"/>
    <mergeCell ref="BB11:BF11"/>
    <mergeCell ref="Q17:R18"/>
    <mergeCell ref="Q19:R20"/>
    <mergeCell ref="J2:P2"/>
  </mergeCells>
  <conditionalFormatting sqref="Q19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{141E5954-8E6A-4EBE-940E-C2A70431C36D}</x14:id>
        </ext>
      </extLs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Group Box 1">
              <controlPr defaultSize="0" autoFill="0" autoPict="0">
                <anchor moveWithCells="1">
                  <from>
                    <xdr:col>16</xdr:col>
                    <xdr:colOff>76200</xdr:colOff>
                    <xdr:row>8</xdr:row>
                    <xdr:rowOff>66675</xdr:rowOff>
                  </from>
                  <to>
                    <xdr:col>17</xdr:col>
                    <xdr:colOff>590550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Option Button 2">
              <controlPr defaultSize="0" autoFill="0" autoLine="0" autoPict="0" macro="[0]!InstructionsOnOff">
                <anchor moveWithCells="1">
                  <from>
                    <xdr:col>16</xdr:col>
                    <xdr:colOff>190500</xdr:colOff>
                    <xdr:row>9</xdr:row>
                    <xdr:rowOff>57150</xdr:rowOff>
                  </from>
                  <to>
                    <xdr:col>16</xdr:col>
                    <xdr:colOff>628650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Option Button 3">
              <controlPr defaultSize="0" autoFill="0" autoLine="0" autoPict="0" macro="[0]!InstructionsOnOff">
                <anchor moveWithCells="1">
                  <from>
                    <xdr:col>16</xdr:col>
                    <xdr:colOff>695325</xdr:colOff>
                    <xdr:row>9</xdr:row>
                    <xdr:rowOff>57150</xdr:rowOff>
                  </from>
                  <to>
                    <xdr:col>17</xdr:col>
                    <xdr:colOff>419100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1E5954-8E6A-4EBE-940E-C2A70431C36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B1:BZ31"/>
  <sheetViews>
    <sheetView showRowColHeaders="0" zoomScale="90" zoomScaleNormal="90" zoomScaleSheetLayoutView="85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9.140625" defaultRowHeight="15" x14ac:dyDescent="0.25"/>
  <cols>
    <col min="1" max="1" width="4.7109375" style="8" customWidth="1"/>
    <col min="2" max="2" width="6.28515625" style="8" customWidth="1"/>
    <col min="3" max="3" width="11.140625" style="8" customWidth="1"/>
    <col min="4" max="11" width="11.7109375" style="8" customWidth="1"/>
    <col min="12" max="12" width="2.28515625" style="8" customWidth="1"/>
    <col min="13" max="13" width="11.85546875" style="8" customWidth="1"/>
    <col min="14" max="18" width="10.28515625" style="8" customWidth="1"/>
    <col min="19" max="19" width="9.140625" style="8"/>
    <col min="20" max="20" width="5.28515625" style="8" customWidth="1"/>
    <col min="21" max="21" width="6.28515625" style="8" hidden="1" customWidth="1"/>
    <col min="22" max="25" width="7.28515625" style="60" hidden="1" customWidth="1"/>
    <col min="26" max="26" width="2.28515625" style="61" hidden="1" customWidth="1"/>
    <col min="27" max="28" width="7.28515625" style="61" hidden="1" customWidth="1"/>
    <col min="29" max="29" width="7.28515625" style="73" hidden="1" customWidth="1"/>
    <col min="30" max="30" width="7.28515625" style="61" hidden="1" customWidth="1"/>
    <col min="31" max="31" width="2.28515625" style="64" hidden="1" customWidth="1"/>
    <col min="32" max="33" width="7.28515625" style="61" hidden="1" customWidth="1"/>
    <col min="34" max="34" width="7.28515625" style="73" hidden="1" customWidth="1"/>
    <col min="35" max="35" width="7.28515625" style="61" hidden="1" customWidth="1"/>
    <col min="36" max="36" width="2.28515625" style="61" hidden="1" customWidth="1"/>
    <col min="37" max="38" width="7.28515625" style="61" hidden="1" customWidth="1"/>
    <col min="39" max="39" width="7.28515625" style="73" hidden="1" customWidth="1"/>
    <col min="40" max="40" width="7.28515625" style="61" hidden="1" customWidth="1"/>
    <col min="41" max="41" width="2.28515625" style="61" hidden="1" customWidth="1"/>
    <col min="42" max="43" width="7.28515625" style="61" hidden="1" customWidth="1"/>
    <col min="44" max="44" width="7.28515625" style="73" hidden="1" customWidth="1"/>
    <col min="45" max="45" width="7.28515625" style="61" hidden="1" customWidth="1"/>
    <col min="46" max="46" width="2.28515625" style="61" hidden="1" customWidth="1"/>
    <col min="47" max="48" width="7.28515625" style="61" hidden="1" customWidth="1"/>
    <col min="49" max="49" width="7.28515625" style="73" hidden="1" customWidth="1"/>
    <col min="50" max="50" width="7.28515625" style="61" hidden="1" customWidth="1"/>
    <col min="51" max="51" width="9.140625" style="61" hidden="1" customWidth="1"/>
    <col min="52" max="53" width="9.140625" style="8" hidden="1" customWidth="1"/>
    <col min="54" max="54" width="14.28515625" style="70" hidden="1" customWidth="1"/>
    <col min="55" max="55" width="9.140625" style="67" hidden="1" customWidth="1"/>
    <col min="56" max="78" width="9.140625" style="8" hidden="1" customWidth="1"/>
    <col min="79" max="16384" width="9.140625" style="8"/>
  </cols>
  <sheetData>
    <row r="1" spans="2:60" ht="8.1" customHeight="1" x14ac:dyDescent="0.25"/>
    <row r="2" spans="2:60" ht="44.45" customHeight="1" x14ac:dyDescent="0.25">
      <c r="B2" s="275" t="s">
        <v>111</v>
      </c>
      <c r="C2" s="276"/>
      <c r="D2" s="276"/>
      <c r="E2" s="276"/>
      <c r="F2" s="276"/>
      <c r="G2" s="276"/>
      <c r="H2" s="19"/>
      <c r="I2" s="19"/>
      <c r="J2" s="277" t="s">
        <v>7</v>
      </c>
      <c r="K2" s="277"/>
      <c r="L2" s="277"/>
      <c r="M2" s="277"/>
      <c r="N2" s="277"/>
      <c r="O2" s="277"/>
      <c r="P2" s="277"/>
      <c r="Q2" s="20"/>
      <c r="R2" s="21"/>
      <c r="V2" s="140" t="s">
        <v>32</v>
      </c>
      <c r="W2" s="141" t="s">
        <v>29</v>
      </c>
      <c r="X2" s="141" t="s">
        <v>31</v>
      </c>
      <c r="Y2" s="141" t="s">
        <v>30</v>
      </c>
      <c r="Z2" s="151"/>
      <c r="AA2" s="141" t="s">
        <v>33</v>
      </c>
      <c r="AB2" s="141" t="s">
        <v>34</v>
      </c>
      <c r="AC2" s="147" t="s">
        <v>35</v>
      </c>
      <c r="AD2" s="141" t="s">
        <v>36</v>
      </c>
      <c r="AE2" s="151"/>
      <c r="AF2" s="141" t="s">
        <v>112</v>
      </c>
      <c r="AG2" s="141" t="s">
        <v>113</v>
      </c>
      <c r="AH2" s="147" t="s">
        <v>114</v>
      </c>
      <c r="AI2" s="141" t="s">
        <v>115</v>
      </c>
      <c r="AJ2" s="151"/>
      <c r="AK2" s="141" t="s">
        <v>124</v>
      </c>
      <c r="AL2" s="141" t="s">
        <v>125</v>
      </c>
      <c r="AM2" s="147" t="s">
        <v>126</v>
      </c>
      <c r="AN2" s="141" t="s">
        <v>127</v>
      </c>
      <c r="AO2" s="151"/>
      <c r="AP2" s="141" t="s">
        <v>128</v>
      </c>
      <c r="AQ2" s="141" t="s">
        <v>129</v>
      </c>
      <c r="AR2" s="147" t="s">
        <v>130</v>
      </c>
      <c r="AS2" s="141" t="s">
        <v>131</v>
      </c>
      <c r="AT2" s="151"/>
      <c r="AU2" s="141" t="s">
        <v>132</v>
      </c>
      <c r="AV2" s="141" t="s">
        <v>133</v>
      </c>
      <c r="AW2" s="147" t="s">
        <v>134</v>
      </c>
      <c r="AX2" s="142" t="s">
        <v>135</v>
      </c>
      <c r="AY2" s="115"/>
      <c r="BB2" s="166" t="s">
        <v>141</v>
      </c>
      <c r="BC2" s="170">
        <v>1</v>
      </c>
      <c r="BF2" s="160" t="s">
        <v>37</v>
      </c>
      <c r="BG2" s="158">
        <f>IF(SUM(V31:AX31)&lt;0,-1,1)</f>
        <v>-1</v>
      </c>
    </row>
    <row r="3" spans="2:60" s="18" customFormat="1" ht="4.9000000000000004" customHeight="1" x14ac:dyDescent="0.25">
      <c r="V3" s="143"/>
      <c r="W3" s="63"/>
      <c r="X3" s="63"/>
      <c r="Y3" s="63"/>
      <c r="Z3" s="152"/>
      <c r="AA3" s="64"/>
      <c r="AB3" s="64"/>
      <c r="AC3" s="74"/>
      <c r="AD3" s="64"/>
      <c r="AE3" s="152"/>
      <c r="AF3" s="64"/>
      <c r="AG3" s="64"/>
      <c r="AH3" s="74"/>
      <c r="AI3" s="64"/>
      <c r="AJ3" s="152"/>
      <c r="AK3" s="64"/>
      <c r="AL3" s="64"/>
      <c r="AM3" s="74"/>
      <c r="AN3" s="64"/>
      <c r="AO3" s="152"/>
      <c r="AP3" s="64"/>
      <c r="AQ3" s="64"/>
      <c r="AR3" s="74"/>
      <c r="AS3" s="64"/>
      <c r="AT3" s="152"/>
      <c r="AU3" s="64"/>
      <c r="AV3" s="64"/>
      <c r="AW3" s="74"/>
      <c r="AX3" s="146"/>
      <c r="AY3" s="64"/>
      <c r="BB3" s="71"/>
      <c r="BC3" s="68"/>
    </row>
    <row r="4" spans="2:60" s="18" customFormat="1" ht="4.9000000000000004" customHeight="1" x14ac:dyDescent="0.25">
      <c r="V4" s="143"/>
      <c r="W4" s="63"/>
      <c r="X4" s="63"/>
      <c r="Y4" s="63"/>
      <c r="Z4" s="152"/>
      <c r="AA4" s="64"/>
      <c r="AB4" s="64"/>
      <c r="AC4" s="74"/>
      <c r="AD4" s="64"/>
      <c r="AE4" s="152"/>
      <c r="AF4" s="64"/>
      <c r="AG4" s="64"/>
      <c r="AH4" s="74"/>
      <c r="AI4" s="64"/>
      <c r="AJ4" s="152"/>
      <c r="AK4" s="64"/>
      <c r="AL4" s="64"/>
      <c r="AM4" s="74"/>
      <c r="AN4" s="64"/>
      <c r="AO4" s="152"/>
      <c r="AP4" s="64"/>
      <c r="AQ4" s="64"/>
      <c r="AR4" s="74"/>
      <c r="AS4" s="64"/>
      <c r="AT4" s="152"/>
      <c r="AU4" s="64"/>
      <c r="AV4" s="64"/>
      <c r="AW4" s="74"/>
      <c r="AX4" s="146"/>
      <c r="AY4" s="64"/>
      <c r="BB4" s="71"/>
      <c r="BC4" s="68"/>
    </row>
    <row r="5" spans="2:60" x14ac:dyDescent="0.25">
      <c r="B5" s="46"/>
      <c r="C5" s="47"/>
      <c r="D5" s="47"/>
      <c r="E5" s="47"/>
      <c r="F5" s="47"/>
      <c r="G5" s="47"/>
      <c r="H5" s="46"/>
      <c r="I5" s="47"/>
      <c r="J5" s="47"/>
      <c r="K5" s="47"/>
      <c r="L5" s="47"/>
      <c r="M5" s="54"/>
      <c r="N5" s="54"/>
      <c r="O5" s="54"/>
      <c r="P5" s="55"/>
      <c r="Q5" s="102"/>
      <c r="R5" s="103"/>
      <c r="V5" s="154"/>
      <c r="W5" s="63"/>
      <c r="X5" s="63"/>
      <c r="Y5" s="63"/>
      <c r="Z5" s="152"/>
      <c r="AA5" s="156"/>
      <c r="AB5" s="64"/>
      <c r="AC5" s="74"/>
      <c r="AD5" s="64"/>
      <c r="AE5" s="152"/>
      <c r="AF5" s="156"/>
      <c r="AG5" s="64"/>
      <c r="AH5" s="74"/>
      <c r="AI5" s="64"/>
      <c r="AJ5" s="152"/>
      <c r="AK5" s="156"/>
      <c r="AL5" s="64"/>
      <c r="AM5" s="74"/>
      <c r="AN5" s="64"/>
      <c r="AO5" s="152"/>
      <c r="AP5" s="156"/>
      <c r="AQ5" s="64"/>
      <c r="AR5" s="74"/>
      <c r="AS5" s="64"/>
      <c r="AT5" s="152"/>
      <c r="AU5" s="156"/>
      <c r="AV5" s="64"/>
      <c r="AW5" s="74"/>
      <c r="AX5" s="146"/>
    </row>
    <row r="6" spans="2:60" x14ac:dyDescent="0.25">
      <c r="B6" s="48"/>
      <c r="C6" s="45"/>
      <c r="D6" s="192" t="s">
        <v>18</v>
      </c>
      <c r="E6" s="45"/>
      <c r="F6" s="45"/>
      <c r="G6" s="45"/>
      <c r="H6" s="48"/>
      <c r="I6" s="213" t="s">
        <v>85</v>
      </c>
      <c r="J6" s="214" t="s">
        <v>84</v>
      </c>
      <c r="K6" s="215" t="s">
        <v>83</v>
      </c>
      <c r="L6" s="45"/>
      <c r="M6" s="45"/>
      <c r="N6" s="45"/>
      <c r="O6" s="56"/>
      <c r="P6" s="57"/>
      <c r="Q6" s="104"/>
      <c r="R6" s="105"/>
      <c r="V6" s="154"/>
      <c r="W6" s="63"/>
      <c r="X6" s="63"/>
      <c r="Y6" s="63"/>
      <c r="Z6" s="152"/>
      <c r="AA6" s="156"/>
      <c r="AB6" s="64"/>
      <c r="AC6" s="74"/>
      <c r="AD6" s="64"/>
      <c r="AE6" s="152"/>
      <c r="AF6" s="156"/>
      <c r="AG6" s="64"/>
      <c r="AH6" s="74"/>
      <c r="AI6" s="64"/>
      <c r="AJ6" s="152"/>
      <c r="AK6" s="156"/>
      <c r="AL6" s="64"/>
      <c r="AM6" s="74"/>
      <c r="AN6" s="64"/>
      <c r="AO6" s="152"/>
      <c r="AP6" s="156"/>
      <c r="AQ6" s="64"/>
      <c r="AR6" s="74"/>
      <c r="AS6" s="64"/>
      <c r="AT6" s="152"/>
      <c r="AU6" s="156"/>
      <c r="AV6" s="64"/>
      <c r="AW6" s="74"/>
      <c r="AX6" s="146"/>
    </row>
    <row r="7" spans="2:60" x14ac:dyDescent="0.25">
      <c r="B7" s="48"/>
      <c r="C7" s="45"/>
      <c r="D7" s="87">
        <v>4</v>
      </c>
      <c r="E7" s="45"/>
      <c r="F7" s="45"/>
      <c r="G7" s="45"/>
      <c r="H7" s="48"/>
      <c r="I7" s="207" t="s">
        <v>86</v>
      </c>
      <c r="J7" s="208" t="s">
        <v>102</v>
      </c>
      <c r="K7" s="209">
        <v>5</v>
      </c>
      <c r="L7" s="45"/>
      <c r="M7" s="45"/>
      <c r="N7" s="45"/>
      <c r="O7" s="45"/>
      <c r="P7" s="49"/>
      <c r="Q7" s="106"/>
      <c r="R7" s="107"/>
      <c r="V7" s="154" t="str">
        <f>GETFORMULA(D28)</f>
        <v/>
      </c>
      <c r="W7" s="63">
        <f t="array" ref="W7">IF(SUM(IFERROR(SEARCH(INTAVERAGE,V7),0))=0,-1,0)</f>
        <v>-1</v>
      </c>
      <c r="X7" s="74">
        <v>16</v>
      </c>
      <c r="Y7" s="63">
        <f>IF(X7=D28,0,-1)</f>
        <v>-1</v>
      </c>
      <c r="Z7" s="152"/>
      <c r="AA7" s="156" t="str">
        <f>GETFORMULA(O19)</f>
        <v/>
      </c>
      <c r="AB7" s="63">
        <f t="array" ref="AB7">IF(SUM(IFERROR(SEARCH(INTAVERAGE,AA7),0))=0,-1,0)</f>
        <v>-1</v>
      </c>
      <c r="AC7" s="74">
        <v>6.125</v>
      </c>
      <c r="AD7" s="63">
        <f>IF(AC7=O19,0,-1)</f>
        <v>-1</v>
      </c>
      <c r="AE7" s="152"/>
      <c r="AF7" s="156"/>
      <c r="AG7" s="63"/>
      <c r="AH7" s="116"/>
      <c r="AI7" s="63"/>
      <c r="AJ7" s="152"/>
      <c r="AK7" s="156"/>
      <c r="AL7" s="63"/>
      <c r="AM7" s="116"/>
      <c r="AN7" s="63"/>
      <c r="AO7" s="152"/>
      <c r="AP7" s="156"/>
      <c r="AQ7" s="63"/>
      <c r="AR7" s="116"/>
      <c r="AS7" s="63"/>
      <c r="AT7" s="152"/>
      <c r="AU7" s="156"/>
      <c r="AV7" s="63"/>
      <c r="AW7" s="116"/>
      <c r="AX7" s="144"/>
      <c r="AY7" s="60"/>
      <c r="BA7" s="117">
        <v>1</v>
      </c>
      <c r="BB7" s="280" t="s">
        <v>120</v>
      </c>
      <c r="BC7" s="281"/>
      <c r="BD7" s="281"/>
      <c r="BE7" s="281"/>
      <c r="BF7" s="281"/>
      <c r="BG7" s="117">
        <f>IF(SUM(V31:Y31)&lt;0,-1,0)</f>
        <v>-1</v>
      </c>
    </row>
    <row r="8" spans="2:60" x14ac:dyDescent="0.25">
      <c r="B8" s="48"/>
      <c r="C8" s="45"/>
      <c r="D8" s="87">
        <v>33</v>
      </c>
      <c r="E8" s="45"/>
      <c r="F8" s="45"/>
      <c r="G8" s="45"/>
      <c r="H8" s="48"/>
      <c r="I8" s="207" t="s">
        <v>87</v>
      </c>
      <c r="J8" s="208" t="s">
        <v>102</v>
      </c>
      <c r="K8" s="209">
        <v>5</v>
      </c>
      <c r="L8" s="45"/>
      <c r="M8" s="45"/>
      <c r="N8" s="45"/>
      <c r="O8" s="45"/>
      <c r="P8" s="49"/>
      <c r="Q8" s="106"/>
      <c r="R8" s="107"/>
      <c r="V8" s="154"/>
      <c r="W8" s="63"/>
      <c r="X8" s="74"/>
      <c r="Y8" s="63"/>
      <c r="Z8" s="152"/>
      <c r="AA8" s="156"/>
      <c r="AB8" s="63"/>
      <c r="AC8" s="74"/>
      <c r="AD8" s="63"/>
      <c r="AE8" s="152"/>
      <c r="AF8" s="156"/>
      <c r="AG8" s="63"/>
      <c r="AH8" s="116"/>
      <c r="AI8" s="63"/>
      <c r="AJ8" s="152"/>
      <c r="AK8" s="156"/>
      <c r="AL8" s="63"/>
      <c r="AM8" s="116"/>
      <c r="AN8" s="63"/>
      <c r="AO8" s="152"/>
      <c r="AP8" s="156"/>
      <c r="AQ8" s="63"/>
      <c r="AR8" s="116"/>
      <c r="AS8" s="63"/>
      <c r="AT8" s="152"/>
      <c r="AU8" s="156"/>
      <c r="AV8" s="63"/>
      <c r="AW8" s="116"/>
      <c r="AX8" s="144"/>
      <c r="AY8" s="60"/>
      <c r="BA8" s="117">
        <v>2</v>
      </c>
      <c r="BB8" s="280" t="s">
        <v>121</v>
      </c>
      <c r="BC8" s="281"/>
      <c r="BD8" s="281"/>
      <c r="BE8" s="281"/>
      <c r="BF8" s="281"/>
      <c r="BG8" s="117">
        <f>IF(SUM(AA31:AD31)&lt;0,-1,0)</f>
        <v>-1</v>
      </c>
    </row>
    <row r="9" spans="2:60" x14ac:dyDescent="0.25">
      <c r="B9" s="48"/>
      <c r="C9" s="45"/>
      <c r="D9" s="87">
        <v>23</v>
      </c>
      <c r="E9" s="45"/>
      <c r="F9" s="45"/>
      <c r="G9" s="45"/>
      <c r="H9" s="48"/>
      <c r="I9" s="207" t="s">
        <v>88</v>
      </c>
      <c r="J9" s="208" t="s">
        <v>102</v>
      </c>
      <c r="K9" s="209">
        <v>6</v>
      </c>
      <c r="L9" s="45"/>
      <c r="M9" s="45"/>
      <c r="N9" s="45"/>
      <c r="O9" s="45"/>
      <c r="P9" s="49"/>
      <c r="Q9" s="106"/>
      <c r="R9" s="107"/>
      <c r="V9" s="154"/>
      <c r="W9" s="63"/>
      <c r="X9" s="74"/>
      <c r="Y9" s="63"/>
      <c r="Z9" s="152"/>
      <c r="AA9" s="156" t="str">
        <f>GETFORMULA(O21)</f>
        <v/>
      </c>
      <c r="AB9" s="63">
        <f t="array" ref="AB9">IF(SUM(IFERROR(SEARCH(INTAVERAGE,AA9),0))=0,-1,0)</f>
        <v>-1</v>
      </c>
      <c r="AC9" s="74">
        <v>6.9</v>
      </c>
      <c r="AD9" s="63">
        <f>IF(AC9=O21,0,-1)</f>
        <v>-1</v>
      </c>
      <c r="AE9" s="152"/>
      <c r="AF9" s="156"/>
      <c r="AG9" s="63"/>
      <c r="AH9" s="116"/>
      <c r="AI9" s="63"/>
      <c r="AJ9" s="152"/>
      <c r="AK9" s="156"/>
      <c r="AL9" s="63"/>
      <c r="AM9" s="116"/>
      <c r="AN9" s="63"/>
      <c r="AO9" s="152"/>
      <c r="AP9" s="156"/>
      <c r="AQ9" s="63"/>
      <c r="AR9" s="116"/>
      <c r="AS9" s="63"/>
      <c r="AT9" s="152"/>
      <c r="AU9" s="156"/>
      <c r="AV9" s="63"/>
      <c r="AW9" s="116"/>
      <c r="AX9" s="144"/>
      <c r="AY9" s="60"/>
      <c r="BA9" s="117">
        <v>3</v>
      </c>
      <c r="BB9" s="280" t="s">
        <v>122</v>
      </c>
      <c r="BC9" s="281"/>
      <c r="BD9" s="281"/>
      <c r="BE9" s="281"/>
      <c r="BF9" s="281"/>
      <c r="BG9" s="117">
        <f>IF(SUM(AF31:AI31)&lt;0,-1,0)</f>
        <v>0</v>
      </c>
    </row>
    <row r="10" spans="2:60" x14ac:dyDescent="0.25">
      <c r="B10" s="48"/>
      <c r="C10" s="45"/>
      <c r="D10" s="87">
        <v>33</v>
      </c>
      <c r="E10" s="45"/>
      <c r="F10" s="45"/>
      <c r="G10" s="45"/>
      <c r="H10" s="48"/>
      <c r="I10" s="207" t="s">
        <v>89</v>
      </c>
      <c r="J10" s="208" t="s">
        <v>102</v>
      </c>
      <c r="K10" s="209">
        <v>10</v>
      </c>
      <c r="L10" s="45"/>
      <c r="M10" s="45"/>
      <c r="N10" s="45"/>
      <c r="O10" s="45"/>
      <c r="P10" s="49"/>
      <c r="Q10" s="106"/>
      <c r="R10" s="107"/>
      <c r="V10" s="154"/>
      <c r="W10" s="63"/>
      <c r="X10" s="74"/>
      <c r="Y10" s="63"/>
      <c r="Z10" s="152"/>
      <c r="AA10" s="156"/>
      <c r="AB10" s="63"/>
      <c r="AC10" s="74"/>
      <c r="AD10" s="63"/>
      <c r="AE10" s="152"/>
      <c r="AF10" s="156"/>
      <c r="AG10" s="63"/>
      <c r="AH10" s="116"/>
      <c r="AI10" s="63"/>
      <c r="AJ10" s="152"/>
      <c r="AK10" s="156"/>
      <c r="AL10" s="63"/>
      <c r="AM10" s="116"/>
      <c r="AN10" s="63"/>
      <c r="AO10" s="152"/>
      <c r="AP10" s="156"/>
      <c r="AQ10" s="63"/>
      <c r="AR10" s="116"/>
      <c r="AS10" s="63"/>
      <c r="AT10" s="152"/>
      <c r="AU10" s="156"/>
      <c r="AV10" s="63"/>
      <c r="AW10" s="116"/>
      <c r="AX10" s="144"/>
      <c r="AY10" s="60"/>
      <c r="BA10" s="117">
        <v>4</v>
      </c>
      <c r="BB10" s="280" t="s">
        <v>123</v>
      </c>
      <c r="BC10" s="281"/>
      <c r="BD10" s="281"/>
      <c r="BE10" s="281"/>
      <c r="BF10" s="281"/>
      <c r="BG10" s="117">
        <f>IF(SUM(AK31:AN31)&lt;0,-1,0)</f>
        <v>0</v>
      </c>
    </row>
    <row r="11" spans="2:60" x14ac:dyDescent="0.25">
      <c r="B11" s="48"/>
      <c r="C11" s="45"/>
      <c r="D11" s="87">
        <v>27</v>
      </c>
      <c r="E11" s="45"/>
      <c r="F11" s="45"/>
      <c r="G11" s="45"/>
      <c r="H11" s="48"/>
      <c r="I11" s="207" t="s">
        <v>90</v>
      </c>
      <c r="J11" s="208" t="s">
        <v>103</v>
      </c>
      <c r="K11" s="209">
        <v>9</v>
      </c>
      <c r="L11" s="45"/>
      <c r="M11" s="45"/>
      <c r="N11" s="45"/>
      <c r="O11" s="45"/>
      <c r="P11" s="49"/>
      <c r="Q11" s="106"/>
      <c r="R11" s="107"/>
      <c r="V11" s="154"/>
      <c r="W11" s="63"/>
      <c r="X11" s="74"/>
      <c r="Y11" s="63"/>
      <c r="Z11" s="152"/>
      <c r="AA11" s="156"/>
      <c r="AB11" s="63"/>
      <c r="AC11" s="74"/>
      <c r="AD11" s="63"/>
      <c r="AE11" s="152"/>
      <c r="AF11" s="156"/>
      <c r="AG11" s="63"/>
      <c r="AH11" s="116"/>
      <c r="AI11" s="63"/>
      <c r="AJ11" s="152"/>
      <c r="AK11" s="156"/>
      <c r="AL11" s="63"/>
      <c r="AM11" s="116"/>
      <c r="AN11" s="63"/>
      <c r="AO11" s="152"/>
      <c r="AP11" s="156"/>
      <c r="AQ11" s="63"/>
      <c r="AR11" s="116"/>
      <c r="AS11" s="63"/>
      <c r="AT11" s="152"/>
      <c r="AU11" s="156"/>
      <c r="AV11" s="63"/>
      <c r="AW11" s="116"/>
      <c r="AX11" s="144"/>
      <c r="AY11" s="60"/>
      <c r="BA11" s="117">
        <v>5</v>
      </c>
      <c r="BB11" s="280" t="s">
        <v>139</v>
      </c>
      <c r="BC11" s="281"/>
      <c r="BD11" s="281"/>
      <c r="BE11" s="281"/>
      <c r="BF11" s="290"/>
      <c r="BG11" s="117">
        <f>IF(SUM(AP31:AS31)&lt;0,-1,0)</f>
        <v>0</v>
      </c>
    </row>
    <row r="12" spans="2:60" x14ac:dyDescent="0.25">
      <c r="B12" s="48"/>
      <c r="C12" s="45"/>
      <c r="D12" s="87">
        <v>4</v>
      </c>
      <c r="E12" s="45"/>
      <c r="F12" s="45"/>
      <c r="G12" s="45"/>
      <c r="H12" s="48"/>
      <c r="I12" s="207" t="s">
        <v>94</v>
      </c>
      <c r="J12" s="208" t="s">
        <v>103</v>
      </c>
      <c r="K12" s="209">
        <v>10</v>
      </c>
      <c r="L12" s="45"/>
      <c r="M12" s="45"/>
      <c r="N12" s="45"/>
      <c r="O12" s="45"/>
      <c r="P12" s="49"/>
      <c r="Q12" s="106"/>
      <c r="R12" s="107"/>
      <c r="V12" s="154"/>
      <c r="W12" s="63"/>
      <c r="X12" s="74"/>
      <c r="Y12" s="63"/>
      <c r="Z12" s="152"/>
      <c r="AA12" s="156"/>
      <c r="AB12" s="63"/>
      <c r="AC12" s="74"/>
      <c r="AD12" s="63"/>
      <c r="AE12" s="152"/>
      <c r="AF12" s="156"/>
      <c r="AG12" s="63"/>
      <c r="AH12" s="116"/>
      <c r="AI12" s="63"/>
      <c r="AJ12" s="152"/>
      <c r="AK12" s="156"/>
      <c r="AL12" s="63"/>
      <c r="AM12" s="116"/>
      <c r="AN12" s="63"/>
      <c r="AO12" s="152"/>
      <c r="AP12" s="156"/>
      <c r="AQ12" s="63"/>
      <c r="AR12" s="116"/>
      <c r="AS12" s="63"/>
      <c r="AT12" s="152"/>
      <c r="AU12" s="156"/>
      <c r="AV12" s="63"/>
      <c r="AW12" s="116"/>
      <c r="AX12" s="144"/>
      <c r="AY12" s="60"/>
      <c r="BA12" s="117">
        <v>6</v>
      </c>
      <c r="BB12" s="280" t="s">
        <v>140</v>
      </c>
      <c r="BC12" s="281"/>
      <c r="BD12" s="281"/>
      <c r="BE12" s="281"/>
      <c r="BF12" s="290"/>
      <c r="BG12" s="117">
        <f>IF(SUM(AU31:AX31)&lt;0,-1,0)</f>
        <v>0</v>
      </c>
    </row>
    <row r="13" spans="2:60" x14ac:dyDescent="0.25">
      <c r="B13" s="48"/>
      <c r="C13" s="45"/>
      <c r="D13" s="87">
        <v>11</v>
      </c>
      <c r="E13" s="45"/>
      <c r="F13" s="45"/>
      <c r="G13" s="45"/>
      <c r="H13" s="48"/>
      <c r="I13" s="207" t="s">
        <v>96</v>
      </c>
      <c r="J13" s="208" t="s">
        <v>103</v>
      </c>
      <c r="K13" s="209">
        <v>4</v>
      </c>
      <c r="L13" s="45"/>
      <c r="M13" s="45"/>
      <c r="N13" s="45"/>
      <c r="O13" s="45"/>
      <c r="P13" s="49"/>
      <c r="Q13" s="106"/>
      <c r="R13" s="107"/>
      <c r="V13" s="154"/>
      <c r="W13" s="63"/>
      <c r="X13" s="74"/>
      <c r="Y13" s="63"/>
      <c r="Z13" s="152"/>
      <c r="AA13" s="156"/>
      <c r="AB13" s="63"/>
      <c r="AC13" s="74"/>
      <c r="AD13" s="63"/>
      <c r="AE13" s="152"/>
      <c r="AF13" s="156"/>
      <c r="AG13" s="63"/>
      <c r="AH13" s="116"/>
      <c r="AI13" s="63"/>
      <c r="AJ13" s="152"/>
      <c r="AK13" s="156"/>
      <c r="AL13" s="63"/>
      <c r="AM13" s="116"/>
      <c r="AN13" s="63"/>
      <c r="AO13" s="152"/>
      <c r="AP13" s="156"/>
      <c r="AQ13" s="63"/>
      <c r="AR13" s="116"/>
      <c r="AS13" s="63"/>
      <c r="AT13" s="152"/>
      <c r="AU13" s="156"/>
      <c r="AV13" s="63"/>
      <c r="AW13" s="116"/>
      <c r="AX13" s="144"/>
      <c r="AY13" s="60"/>
    </row>
    <row r="14" spans="2:60" s="18" customFormat="1" x14ac:dyDescent="0.25">
      <c r="B14" s="48"/>
      <c r="C14" s="45"/>
      <c r="D14" s="87">
        <v>5</v>
      </c>
      <c r="E14" s="45"/>
      <c r="F14" s="45"/>
      <c r="G14" s="45"/>
      <c r="H14" s="48"/>
      <c r="I14" s="207" t="s">
        <v>97</v>
      </c>
      <c r="J14" s="208" t="s">
        <v>103</v>
      </c>
      <c r="K14" s="209">
        <v>6</v>
      </c>
      <c r="L14" s="45"/>
      <c r="M14" s="45"/>
      <c r="N14" s="45"/>
      <c r="O14" s="45"/>
      <c r="P14" s="49"/>
      <c r="Q14" s="106"/>
      <c r="R14" s="107"/>
      <c r="V14" s="154"/>
      <c r="W14" s="63"/>
      <c r="X14" s="74"/>
      <c r="Y14" s="63"/>
      <c r="Z14" s="152"/>
      <c r="AA14" s="156"/>
      <c r="AB14" s="63"/>
      <c r="AC14" s="74"/>
      <c r="AD14" s="63"/>
      <c r="AE14" s="152"/>
      <c r="AF14" s="156"/>
      <c r="AG14" s="63"/>
      <c r="AH14" s="116"/>
      <c r="AI14" s="63"/>
      <c r="AJ14" s="152"/>
      <c r="AK14" s="156"/>
      <c r="AL14" s="63"/>
      <c r="AM14" s="116"/>
      <c r="AN14" s="63"/>
      <c r="AO14" s="152"/>
      <c r="AP14" s="156"/>
      <c r="AQ14" s="63"/>
      <c r="AR14" s="116"/>
      <c r="AS14" s="63"/>
      <c r="AT14" s="152"/>
      <c r="AU14" s="156"/>
      <c r="AV14" s="63"/>
      <c r="AW14" s="116"/>
      <c r="AX14" s="144"/>
      <c r="AY14" s="60"/>
    </row>
    <row r="15" spans="2:60" x14ac:dyDescent="0.25">
      <c r="B15" s="48"/>
      <c r="C15" s="45"/>
      <c r="D15" s="87">
        <v>25</v>
      </c>
      <c r="E15" s="45"/>
      <c r="F15" s="45"/>
      <c r="G15" s="45"/>
      <c r="H15" s="48"/>
      <c r="I15" s="207" t="s">
        <v>98</v>
      </c>
      <c r="J15" s="208" t="s">
        <v>103</v>
      </c>
      <c r="K15" s="209">
        <v>3</v>
      </c>
      <c r="L15" s="45"/>
      <c r="M15" s="45"/>
      <c r="N15" s="45"/>
      <c r="O15" s="56"/>
      <c r="P15" s="57"/>
      <c r="Q15" s="104"/>
      <c r="R15" s="105"/>
      <c r="V15" s="154"/>
      <c r="W15" s="63"/>
      <c r="X15" s="74"/>
      <c r="Y15" s="63"/>
      <c r="Z15" s="152"/>
      <c r="AA15" s="156"/>
      <c r="AB15" s="63"/>
      <c r="AC15" s="74"/>
      <c r="AD15" s="63"/>
      <c r="AE15" s="152"/>
      <c r="AF15" s="156"/>
      <c r="AG15" s="63"/>
      <c r="AH15" s="116"/>
      <c r="AI15" s="63"/>
      <c r="AJ15" s="152"/>
      <c r="AK15" s="156"/>
      <c r="AL15" s="63"/>
      <c r="AM15" s="116"/>
      <c r="AN15" s="63"/>
      <c r="AO15" s="152"/>
      <c r="AP15" s="156"/>
      <c r="AQ15" s="63"/>
      <c r="AR15" s="116"/>
      <c r="AS15" s="63"/>
      <c r="AT15" s="152"/>
      <c r="AU15" s="156"/>
      <c r="AV15" s="63"/>
      <c r="AW15" s="116"/>
      <c r="AX15" s="144"/>
      <c r="AY15" s="60"/>
      <c r="BA15" s="70"/>
      <c r="BC15" s="70"/>
      <c r="BD15" s="70"/>
      <c r="BE15" s="70"/>
      <c r="BF15" s="70"/>
      <c r="BG15" s="70"/>
      <c r="BH15" s="70"/>
    </row>
    <row r="16" spans="2:60" ht="14.45" customHeight="1" x14ac:dyDescent="0.25">
      <c r="B16" s="48"/>
      <c r="C16" s="45"/>
      <c r="D16" s="87">
        <v>27</v>
      </c>
      <c r="E16" s="45"/>
      <c r="F16" s="45"/>
      <c r="G16" s="45"/>
      <c r="H16" s="48"/>
      <c r="I16" s="207" t="s">
        <v>99</v>
      </c>
      <c r="J16" s="208" t="s">
        <v>103</v>
      </c>
      <c r="K16" s="209">
        <v>3</v>
      </c>
      <c r="L16" s="45"/>
      <c r="M16" s="45"/>
      <c r="N16" s="45"/>
      <c r="O16" s="56"/>
      <c r="P16" s="57"/>
      <c r="Q16" s="104"/>
      <c r="R16" s="105"/>
      <c r="V16" s="154"/>
      <c r="W16" s="63"/>
      <c r="X16" s="74"/>
      <c r="Y16" s="63"/>
      <c r="Z16" s="152"/>
      <c r="AA16" s="156"/>
      <c r="AB16" s="63"/>
      <c r="AC16" s="74"/>
      <c r="AD16" s="63"/>
      <c r="AE16" s="152"/>
      <c r="AF16" s="156"/>
      <c r="AG16" s="63"/>
      <c r="AH16" s="116"/>
      <c r="AI16" s="63"/>
      <c r="AJ16" s="152"/>
      <c r="AK16" s="156"/>
      <c r="AL16" s="63"/>
      <c r="AM16" s="116"/>
      <c r="AN16" s="63"/>
      <c r="AO16" s="152"/>
      <c r="AP16" s="156"/>
      <c r="AQ16" s="63"/>
      <c r="AR16" s="116"/>
      <c r="AS16" s="63"/>
      <c r="AT16" s="152"/>
      <c r="AU16" s="156"/>
      <c r="AV16" s="63"/>
      <c r="AW16" s="116"/>
      <c r="AX16" s="144"/>
      <c r="AY16" s="60"/>
      <c r="BA16" s="70"/>
      <c r="BC16" s="70"/>
      <c r="BD16" s="70"/>
      <c r="BE16" s="70"/>
      <c r="BF16" s="70"/>
      <c r="BG16" s="70"/>
      <c r="BH16" s="70"/>
    </row>
    <row r="17" spans="2:60" ht="14.45" customHeight="1" x14ac:dyDescent="0.25">
      <c r="B17" s="48"/>
      <c r="C17" s="45"/>
      <c r="D17" s="87">
        <v>22</v>
      </c>
      <c r="E17" s="45"/>
      <c r="F17" s="45"/>
      <c r="G17" s="45"/>
      <c r="H17" s="48"/>
      <c r="I17" s="207" t="s">
        <v>101</v>
      </c>
      <c r="J17" s="208" t="s">
        <v>103</v>
      </c>
      <c r="K17" s="209">
        <v>6</v>
      </c>
      <c r="L17" s="45"/>
      <c r="M17" s="45"/>
      <c r="N17" s="45"/>
      <c r="O17" s="45"/>
      <c r="P17" s="49"/>
      <c r="Q17" s="286" t="s">
        <v>142</v>
      </c>
      <c r="R17" s="287"/>
      <c r="V17" s="154"/>
      <c r="W17" s="63"/>
      <c r="X17" s="74"/>
      <c r="Y17" s="63"/>
      <c r="Z17" s="152"/>
      <c r="AA17" s="156"/>
      <c r="AB17" s="64"/>
      <c r="AC17" s="74"/>
      <c r="AD17" s="63"/>
      <c r="AE17" s="152"/>
      <c r="AF17" s="156"/>
      <c r="AG17" s="64"/>
      <c r="AH17" s="116"/>
      <c r="AI17" s="63"/>
      <c r="AJ17" s="152"/>
      <c r="AK17" s="156"/>
      <c r="AL17" s="64"/>
      <c r="AM17" s="116"/>
      <c r="AN17" s="63"/>
      <c r="AO17" s="152"/>
      <c r="AP17" s="156"/>
      <c r="AQ17" s="64"/>
      <c r="AR17" s="116"/>
      <c r="AS17" s="63"/>
      <c r="AT17" s="152"/>
      <c r="AU17" s="156"/>
      <c r="AV17" s="64"/>
      <c r="AW17" s="116"/>
      <c r="AX17" s="144"/>
      <c r="AY17" s="60"/>
      <c r="BA17" s="70"/>
      <c r="BC17" s="70"/>
      <c r="BD17" s="70"/>
      <c r="BE17" s="70"/>
      <c r="BF17" s="70"/>
      <c r="BG17" s="70"/>
      <c r="BH17" s="70"/>
    </row>
    <row r="18" spans="2:60" ht="14.45" customHeight="1" x14ac:dyDescent="0.25">
      <c r="B18" s="48"/>
      <c r="C18" s="45"/>
      <c r="D18" s="87">
        <v>10</v>
      </c>
      <c r="E18" s="45"/>
      <c r="F18" s="45"/>
      <c r="G18" s="45"/>
      <c r="H18" s="48"/>
      <c r="I18" s="207" t="s">
        <v>105</v>
      </c>
      <c r="J18" s="208" t="s">
        <v>103</v>
      </c>
      <c r="K18" s="209">
        <v>8</v>
      </c>
      <c r="L18" s="45"/>
      <c r="M18" s="45"/>
      <c r="N18" s="45"/>
      <c r="O18" s="45"/>
      <c r="P18" s="49"/>
      <c r="Q18" s="288"/>
      <c r="R18" s="289"/>
      <c r="V18" s="154"/>
      <c r="W18" s="63"/>
      <c r="X18" s="74"/>
      <c r="Y18" s="63"/>
      <c r="Z18" s="152"/>
      <c r="AA18" s="156"/>
      <c r="AB18" s="64"/>
      <c r="AC18" s="74"/>
      <c r="AD18" s="63"/>
      <c r="AE18" s="152"/>
      <c r="AF18" s="156"/>
      <c r="AG18" s="63"/>
      <c r="AH18" s="116"/>
      <c r="AI18" s="63"/>
      <c r="AJ18" s="152"/>
      <c r="AK18" s="156"/>
      <c r="AL18" s="63"/>
      <c r="AM18" s="116"/>
      <c r="AN18" s="63"/>
      <c r="AO18" s="152"/>
      <c r="AP18" s="156"/>
      <c r="AQ18" s="63"/>
      <c r="AR18" s="116"/>
      <c r="AS18" s="63"/>
      <c r="AT18" s="152"/>
      <c r="AU18" s="156"/>
      <c r="AV18" s="63"/>
      <c r="AW18" s="116"/>
      <c r="AX18" s="144"/>
      <c r="AY18" s="60"/>
      <c r="BA18" s="70"/>
      <c r="BC18" s="70"/>
      <c r="BD18" s="70"/>
      <c r="BE18" s="70"/>
      <c r="BF18" s="70"/>
      <c r="BG18" s="70"/>
      <c r="BH18" s="70"/>
    </row>
    <row r="19" spans="2:60" ht="14.45" customHeight="1" x14ac:dyDescent="0.25">
      <c r="B19" s="48"/>
      <c r="C19" s="45"/>
      <c r="D19" s="87">
        <v>31</v>
      </c>
      <c r="E19" s="45"/>
      <c r="F19" s="45"/>
      <c r="G19" s="45"/>
      <c r="H19" s="48"/>
      <c r="I19" s="207" t="s">
        <v>91</v>
      </c>
      <c r="J19" s="208" t="s">
        <v>102</v>
      </c>
      <c r="K19" s="209">
        <v>10</v>
      </c>
      <c r="L19" s="45"/>
      <c r="M19" s="45"/>
      <c r="N19" s="89" t="s">
        <v>106</v>
      </c>
      <c r="O19" s="169"/>
      <c r="P19" s="49"/>
      <c r="Q19" s="282">
        <f>Dashboard!$AA$7/100</f>
        <v>0</v>
      </c>
      <c r="R19" s="283"/>
      <c r="V19" s="154"/>
      <c r="W19" s="63"/>
      <c r="X19" s="74"/>
      <c r="Y19" s="63"/>
      <c r="Z19" s="152"/>
      <c r="AA19" s="156"/>
      <c r="AB19" s="63"/>
      <c r="AC19" s="74"/>
      <c r="AD19" s="63"/>
      <c r="AE19" s="152"/>
      <c r="AF19" s="156"/>
      <c r="AG19" s="63"/>
      <c r="AH19" s="74"/>
      <c r="AI19" s="63"/>
      <c r="AJ19" s="152"/>
      <c r="AK19" s="156"/>
      <c r="AL19" s="63"/>
      <c r="AM19" s="74"/>
      <c r="AN19" s="63"/>
      <c r="AO19" s="152"/>
      <c r="AP19" s="156"/>
      <c r="AQ19" s="63"/>
      <c r="AR19" s="74"/>
      <c r="AS19" s="63"/>
      <c r="AT19" s="152"/>
      <c r="AU19" s="156"/>
      <c r="AV19" s="63"/>
      <c r="AW19" s="74"/>
      <c r="AX19" s="144"/>
      <c r="AY19" s="60"/>
      <c r="BA19" s="70"/>
      <c r="BC19" s="70"/>
      <c r="BD19" s="70"/>
      <c r="BE19" s="70"/>
      <c r="BF19" s="70"/>
      <c r="BG19" s="70"/>
      <c r="BH19" s="70"/>
    </row>
    <row r="20" spans="2:60" ht="14.45" customHeight="1" x14ac:dyDescent="0.25">
      <c r="B20" s="48"/>
      <c r="C20" s="45"/>
      <c r="D20" s="87">
        <v>5</v>
      </c>
      <c r="E20" s="45"/>
      <c r="F20" s="45"/>
      <c r="G20" s="45"/>
      <c r="H20" s="48"/>
      <c r="I20" s="207" t="s">
        <v>92</v>
      </c>
      <c r="J20" s="208" t="s">
        <v>102</v>
      </c>
      <c r="K20" s="209">
        <v>5</v>
      </c>
      <c r="L20" s="45"/>
      <c r="M20" s="45"/>
      <c r="N20" s="89"/>
      <c r="O20" s="45"/>
      <c r="P20" s="49"/>
      <c r="Q20" s="284"/>
      <c r="R20" s="285"/>
      <c r="V20" s="154"/>
      <c r="W20" s="63"/>
      <c r="X20" s="74"/>
      <c r="Y20" s="63"/>
      <c r="Z20" s="152"/>
      <c r="AA20" s="156"/>
      <c r="AB20" s="63"/>
      <c r="AC20" s="74"/>
      <c r="AD20" s="63"/>
      <c r="AE20" s="152"/>
      <c r="AF20" s="156"/>
      <c r="AG20" s="63"/>
      <c r="AH20" s="74"/>
      <c r="AI20" s="63"/>
      <c r="AJ20" s="152"/>
      <c r="AK20" s="156"/>
      <c r="AL20" s="63"/>
      <c r="AM20" s="74"/>
      <c r="AN20" s="63"/>
      <c r="AO20" s="152"/>
      <c r="AP20" s="156"/>
      <c r="AQ20" s="63"/>
      <c r="AR20" s="74"/>
      <c r="AS20" s="63"/>
      <c r="AT20" s="152"/>
      <c r="AU20" s="156"/>
      <c r="AV20" s="63"/>
      <c r="AW20" s="74"/>
      <c r="AX20" s="144"/>
      <c r="AY20" s="60"/>
    </row>
    <row r="21" spans="2:60" ht="14.45" customHeight="1" x14ac:dyDescent="0.25">
      <c r="B21" s="48"/>
      <c r="C21" s="45"/>
      <c r="D21" s="87">
        <v>1</v>
      </c>
      <c r="E21" s="45"/>
      <c r="F21" s="45"/>
      <c r="G21" s="45"/>
      <c r="H21" s="48"/>
      <c r="I21" s="207" t="s">
        <v>93</v>
      </c>
      <c r="J21" s="208" t="s">
        <v>102</v>
      </c>
      <c r="K21" s="209">
        <v>9</v>
      </c>
      <c r="L21" s="45"/>
      <c r="M21" s="45"/>
      <c r="N21" s="89" t="s">
        <v>107</v>
      </c>
      <c r="O21" s="169"/>
      <c r="P21" s="49"/>
      <c r="Q21" s="106"/>
      <c r="R21" s="107"/>
      <c r="V21" s="154"/>
      <c r="W21" s="63"/>
      <c r="X21" s="74"/>
      <c r="Y21" s="63"/>
      <c r="Z21" s="152"/>
      <c r="AA21" s="156"/>
      <c r="AB21" s="63"/>
      <c r="AC21" s="74"/>
      <c r="AD21" s="63"/>
      <c r="AE21" s="152"/>
      <c r="AF21" s="156"/>
      <c r="AG21" s="63"/>
      <c r="AH21" s="74"/>
      <c r="AI21" s="63"/>
      <c r="AJ21" s="152"/>
      <c r="AK21" s="156"/>
      <c r="AL21" s="63"/>
      <c r="AM21" s="74"/>
      <c r="AN21" s="63"/>
      <c r="AO21" s="152"/>
      <c r="AP21" s="156"/>
      <c r="AQ21" s="63"/>
      <c r="AR21" s="74"/>
      <c r="AS21" s="63"/>
      <c r="AT21" s="152"/>
      <c r="AU21" s="156"/>
      <c r="AV21" s="63"/>
      <c r="AW21" s="74"/>
      <c r="AX21" s="144"/>
      <c r="AY21" s="60"/>
      <c r="BA21" s="70">
        <v>1</v>
      </c>
      <c r="BB21" s="121" t="str">
        <f t="array" ref="BB21">IFERROR(VLOOKUP(SMALL(IF($BG$7:$BG$12=-1,$BA$7:$BA$12,999),BA21),$BA$7:$BF$12,2,0),"")</f>
        <v>Check your answer for Part 1</v>
      </c>
      <c r="BC21" s="118"/>
      <c r="BD21" s="118"/>
      <c r="BE21" s="118"/>
      <c r="BF21" s="76"/>
      <c r="BG21" s="77"/>
    </row>
    <row r="22" spans="2:60" s="18" customFormat="1" ht="14.45" customHeight="1" x14ac:dyDescent="0.25">
      <c r="B22" s="48"/>
      <c r="C22" s="45"/>
      <c r="D22" s="87">
        <v>5</v>
      </c>
      <c r="E22" s="45"/>
      <c r="F22" s="45"/>
      <c r="G22" s="45"/>
      <c r="H22" s="48"/>
      <c r="I22" s="207" t="s">
        <v>95</v>
      </c>
      <c r="J22" s="208" t="s">
        <v>102</v>
      </c>
      <c r="K22" s="209">
        <v>3</v>
      </c>
      <c r="L22" s="45"/>
      <c r="M22" s="45"/>
      <c r="N22" s="89"/>
      <c r="O22" s="45"/>
      <c r="P22" s="49"/>
      <c r="Q22" s="106"/>
      <c r="R22" s="107"/>
      <c r="V22" s="154"/>
      <c r="W22" s="63"/>
      <c r="X22" s="74"/>
      <c r="Y22" s="63"/>
      <c r="Z22" s="152"/>
      <c r="AA22" s="156"/>
      <c r="AB22" s="63"/>
      <c r="AC22" s="74"/>
      <c r="AD22" s="63"/>
      <c r="AE22" s="152"/>
      <c r="AF22" s="156"/>
      <c r="AG22" s="63"/>
      <c r="AH22" s="74"/>
      <c r="AI22" s="63"/>
      <c r="AJ22" s="152"/>
      <c r="AK22" s="156"/>
      <c r="AL22" s="63"/>
      <c r="AM22" s="74"/>
      <c r="AN22" s="63"/>
      <c r="AO22" s="152"/>
      <c r="AP22" s="156"/>
      <c r="AQ22" s="63"/>
      <c r="AR22" s="74"/>
      <c r="AS22" s="63"/>
      <c r="AT22" s="152"/>
      <c r="AU22" s="156"/>
      <c r="AV22" s="63"/>
      <c r="AW22" s="74"/>
      <c r="AX22" s="144"/>
      <c r="AY22" s="60"/>
      <c r="BA22" s="71">
        <v>2</v>
      </c>
      <c r="BB22" s="122" t="str">
        <f t="array" ref="BB22">IFERROR(VLOOKUP(SMALL(IF($BG$7:$BG$12=-1,$BA$7:$BA$12,999),BA22),$BA$7:$BF$12,2,0),"")</f>
        <v>Check your answer for Part 2</v>
      </c>
      <c r="BC22" s="119"/>
      <c r="BD22" s="119"/>
      <c r="BE22" s="119"/>
      <c r="BF22" s="78"/>
      <c r="BG22" s="79"/>
    </row>
    <row r="23" spans="2:60" ht="14.45" customHeight="1" x14ac:dyDescent="0.25">
      <c r="B23" s="48"/>
      <c r="C23" s="45"/>
      <c r="D23" s="87">
        <v>11</v>
      </c>
      <c r="E23" s="45"/>
      <c r="F23" s="45"/>
      <c r="G23" s="45"/>
      <c r="H23" s="48"/>
      <c r="I23" s="207" t="s">
        <v>100</v>
      </c>
      <c r="J23" s="208" t="s">
        <v>102</v>
      </c>
      <c r="K23" s="209">
        <v>6</v>
      </c>
      <c r="L23" s="45"/>
      <c r="M23" s="56"/>
      <c r="N23" s="56"/>
      <c r="O23" s="56"/>
      <c r="P23" s="57"/>
      <c r="Q23" s="104"/>
      <c r="R23" s="105"/>
      <c r="V23" s="154"/>
      <c r="W23" s="63"/>
      <c r="X23" s="74"/>
      <c r="Y23" s="63"/>
      <c r="Z23" s="152"/>
      <c r="AA23" s="156"/>
      <c r="AB23" s="63"/>
      <c r="AC23" s="74"/>
      <c r="AD23" s="63"/>
      <c r="AE23" s="152"/>
      <c r="AF23" s="156"/>
      <c r="AG23" s="63"/>
      <c r="AH23" s="74"/>
      <c r="AI23" s="63"/>
      <c r="AJ23" s="152"/>
      <c r="AK23" s="156"/>
      <c r="AL23" s="63"/>
      <c r="AM23" s="74"/>
      <c r="AN23" s="63"/>
      <c r="AO23" s="152"/>
      <c r="AP23" s="156"/>
      <c r="AQ23" s="63"/>
      <c r="AR23" s="74"/>
      <c r="AS23" s="63"/>
      <c r="AT23" s="152"/>
      <c r="AU23" s="156"/>
      <c r="AV23" s="63"/>
      <c r="AW23" s="74"/>
      <c r="AX23" s="144"/>
      <c r="AY23" s="60"/>
      <c r="BA23" s="70">
        <v>3</v>
      </c>
      <c r="BB23" s="122" t="str">
        <f t="array" ref="BB23">IFERROR(VLOOKUP(SMALL(IF($BG$7:$BG$12=-1,$BA$7:$BA$12,999),BA23),$BA$7:$BF$12,2,0),"")</f>
        <v/>
      </c>
      <c r="BC23" s="119"/>
      <c r="BD23" s="119"/>
      <c r="BE23" s="119"/>
      <c r="BF23" s="78"/>
      <c r="BG23" s="79"/>
    </row>
    <row r="24" spans="2:60" ht="14.45" customHeight="1" x14ac:dyDescent="0.25">
      <c r="B24" s="48"/>
      <c r="C24" s="45"/>
      <c r="D24" s="87">
        <v>29</v>
      </c>
      <c r="E24" s="45"/>
      <c r="F24" s="45"/>
      <c r="G24" s="45"/>
      <c r="H24" s="48"/>
      <c r="I24" s="210" t="s">
        <v>104</v>
      </c>
      <c r="J24" s="211" t="s">
        <v>102</v>
      </c>
      <c r="K24" s="212">
        <v>10</v>
      </c>
      <c r="L24" s="45"/>
      <c r="M24" s="56"/>
      <c r="N24" s="56"/>
      <c r="O24" s="56"/>
      <c r="P24" s="57"/>
      <c r="Q24" s="104"/>
      <c r="R24" s="105"/>
      <c r="V24" s="154"/>
      <c r="W24" s="63"/>
      <c r="X24" s="74"/>
      <c r="Y24" s="63"/>
      <c r="Z24" s="152"/>
      <c r="AA24" s="156"/>
      <c r="AB24" s="63"/>
      <c r="AC24" s="74"/>
      <c r="AD24" s="63"/>
      <c r="AE24" s="152"/>
      <c r="AF24" s="156"/>
      <c r="AG24" s="63"/>
      <c r="AH24" s="74"/>
      <c r="AI24" s="63"/>
      <c r="AJ24" s="152"/>
      <c r="AK24" s="156"/>
      <c r="AL24" s="63"/>
      <c r="AM24" s="74"/>
      <c r="AN24" s="63"/>
      <c r="AO24" s="152"/>
      <c r="AP24" s="156"/>
      <c r="AQ24" s="63"/>
      <c r="AR24" s="74"/>
      <c r="AS24" s="63"/>
      <c r="AT24" s="152"/>
      <c r="AU24" s="156"/>
      <c r="AV24" s="63"/>
      <c r="AW24" s="74"/>
      <c r="AX24" s="144"/>
      <c r="AY24" s="60"/>
      <c r="BA24" s="70">
        <v>4</v>
      </c>
      <c r="BB24" s="123" t="str">
        <f t="array" ref="BB24">IFERROR(VLOOKUP(SMALL(IF($BG$7:$BG$12=-1,$BA$7:$BA$12,999),BA24),$BA$7:$BF$12,2,0),"")</f>
        <v/>
      </c>
      <c r="BC24" s="120"/>
      <c r="BD24" s="120"/>
      <c r="BE24" s="120"/>
      <c r="BF24" s="80"/>
      <c r="BG24" s="81"/>
    </row>
    <row r="25" spans="2:60" x14ac:dyDescent="0.25">
      <c r="B25" s="48"/>
      <c r="C25" s="45"/>
      <c r="D25" s="87">
        <v>5</v>
      </c>
      <c r="E25" s="45"/>
      <c r="F25" s="45"/>
      <c r="G25" s="45"/>
      <c r="H25" s="48"/>
      <c r="I25" s="45"/>
      <c r="J25" s="45"/>
      <c r="K25" s="45"/>
      <c r="L25" s="45"/>
      <c r="M25" s="51"/>
      <c r="N25" s="51"/>
      <c r="O25" s="51"/>
      <c r="P25" s="91"/>
      <c r="Q25" s="108"/>
      <c r="R25" s="109"/>
      <c r="V25" s="154"/>
      <c r="W25" s="63"/>
      <c r="X25" s="74"/>
      <c r="Y25" s="63"/>
      <c r="Z25" s="152"/>
      <c r="AA25" s="156"/>
      <c r="AB25" s="63"/>
      <c r="AC25" s="74"/>
      <c r="AD25" s="63"/>
      <c r="AE25" s="152"/>
      <c r="AF25" s="156"/>
      <c r="AG25" s="63"/>
      <c r="AH25" s="74"/>
      <c r="AI25" s="63"/>
      <c r="AJ25" s="152"/>
      <c r="AK25" s="156"/>
      <c r="AL25" s="63"/>
      <c r="AM25" s="74"/>
      <c r="AN25" s="63"/>
      <c r="AO25" s="152"/>
      <c r="AP25" s="156"/>
      <c r="AQ25" s="63"/>
      <c r="AR25" s="74"/>
      <c r="AS25" s="63"/>
      <c r="AT25" s="152"/>
      <c r="AU25" s="156"/>
      <c r="AV25" s="63"/>
      <c r="AW25" s="74"/>
      <c r="AX25" s="144"/>
      <c r="AY25" s="60"/>
    </row>
    <row r="26" spans="2:60" ht="14.45" customHeight="1" x14ac:dyDescent="0.25">
      <c r="B26" s="48"/>
      <c r="C26" s="45"/>
      <c r="D26" s="88">
        <v>9</v>
      </c>
      <c r="E26" s="45"/>
      <c r="F26" s="45"/>
      <c r="G26" s="45"/>
      <c r="H26" s="48"/>
      <c r="I26" s="45"/>
      <c r="J26" s="45"/>
      <c r="K26" s="45"/>
      <c r="L26" s="49"/>
      <c r="M26" s="124"/>
      <c r="N26" s="125"/>
      <c r="O26" s="125"/>
      <c r="P26" s="125"/>
      <c r="Q26" s="125"/>
      <c r="R26" s="126"/>
      <c r="V26" s="154"/>
      <c r="W26" s="63"/>
      <c r="X26" s="74"/>
      <c r="Y26" s="63"/>
      <c r="Z26" s="152"/>
      <c r="AA26" s="156"/>
      <c r="AB26" s="63"/>
      <c r="AC26" s="74"/>
      <c r="AD26" s="63"/>
      <c r="AE26" s="152"/>
      <c r="AF26" s="156"/>
      <c r="AG26" s="63"/>
      <c r="AH26" s="74"/>
      <c r="AI26" s="63"/>
      <c r="AJ26" s="152"/>
      <c r="AK26" s="156"/>
      <c r="AL26" s="63"/>
      <c r="AM26" s="74"/>
      <c r="AN26" s="63"/>
      <c r="AO26" s="152"/>
      <c r="AP26" s="156"/>
      <c r="AQ26" s="63"/>
      <c r="AR26" s="74"/>
      <c r="AS26" s="63"/>
      <c r="AT26" s="152"/>
      <c r="AU26" s="156"/>
      <c r="AV26" s="63"/>
      <c r="AW26" s="74"/>
      <c r="AX26" s="144"/>
      <c r="AY26" s="60"/>
      <c r="BA26" s="70"/>
      <c r="BC26" s="70"/>
      <c r="BD26" s="70"/>
      <c r="BE26" s="70"/>
      <c r="BF26" s="70"/>
      <c r="BG26" s="70"/>
      <c r="BH26" s="70"/>
    </row>
    <row r="27" spans="2:60" ht="14.45" customHeight="1" x14ac:dyDescent="0.25">
      <c r="B27" s="48"/>
      <c r="C27" s="45"/>
      <c r="D27" s="45"/>
      <c r="E27" s="45"/>
      <c r="F27" s="45"/>
      <c r="G27" s="45"/>
      <c r="H27" s="48"/>
      <c r="I27" s="45"/>
      <c r="J27" s="45"/>
      <c r="K27" s="45"/>
      <c r="L27" s="49"/>
      <c r="M27" s="180" t="s">
        <v>116</v>
      </c>
      <c r="N27" s="181"/>
      <c r="O27" s="181"/>
      <c r="P27" s="181"/>
      <c r="Q27" s="127"/>
      <c r="R27" s="128"/>
      <c r="V27" s="154"/>
      <c r="W27" s="63"/>
      <c r="X27" s="74"/>
      <c r="Y27" s="63"/>
      <c r="Z27" s="152"/>
      <c r="AA27" s="156"/>
      <c r="AB27" s="63"/>
      <c r="AC27" s="74"/>
      <c r="AD27" s="63"/>
      <c r="AE27" s="152"/>
      <c r="AF27" s="156"/>
      <c r="AG27" s="63"/>
      <c r="AH27" s="74"/>
      <c r="AI27" s="63"/>
      <c r="AJ27" s="152"/>
      <c r="AK27" s="156"/>
      <c r="AL27" s="63"/>
      <c r="AM27" s="74"/>
      <c r="AN27" s="63"/>
      <c r="AO27" s="152"/>
      <c r="AP27" s="156"/>
      <c r="AQ27" s="63"/>
      <c r="AR27" s="74"/>
      <c r="AS27" s="63"/>
      <c r="AT27" s="152"/>
      <c r="AU27" s="156"/>
      <c r="AV27" s="63"/>
      <c r="AW27" s="74"/>
      <c r="AX27" s="144"/>
      <c r="AY27" s="60"/>
      <c r="BA27" s="70"/>
      <c r="BC27" s="70"/>
      <c r="BD27" s="70"/>
      <c r="BE27" s="70"/>
      <c r="BF27" s="70"/>
      <c r="BG27" s="70"/>
      <c r="BH27" s="70"/>
    </row>
    <row r="28" spans="2:60" ht="14.45" customHeight="1" x14ac:dyDescent="0.25">
      <c r="B28" s="48"/>
      <c r="C28" s="89" t="s">
        <v>82</v>
      </c>
      <c r="D28" s="168"/>
      <c r="E28" s="45"/>
      <c r="F28" s="45"/>
      <c r="G28" s="45"/>
      <c r="H28" s="48"/>
      <c r="I28" s="45"/>
      <c r="J28" s="45"/>
      <c r="K28" s="45"/>
      <c r="L28" s="49"/>
      <c r="M28" s="180" t="s">
        <v>117</v>
      </c>
      <c r="N28" s="181"/>
      <c r="O28" s="181"/>
      <c r="P28" s="181"/>
      <c r="Q28" s="127"/>
      <c r="R28" s="128"/>
      <c r="V28" s="154"/>
      <c r="W28" s="63"/>
      <c r="X28" s="74"/>
      <c r="Y28" s="63"/>
      <c r="Z28" s="152"/>
      <c r="AA28" s="156"/>
      <c r="AB28" s="63"/>
      <c r="AC28" s="74"/>
      <c r="AD28" s="63"/>
      <c r="AE28" s="152"/>
      <c r="AF28" s="156"/>
      <c r="AG28" s="63"/>
      <c r="AH28" s="74"/>
      <c r="AI28" s="63"/>
      <c r="AJ28" s="152"/>
      <c r="AK28" s="156"/>
      <c r="AL28" s="63"/>
      <c r="AM28" s="74"/>
      <c r="AN28" s="63"/>
      <c r="AO28" s="152"/>
      <c r="AP28" s="156"/>
      <c r="AQ28" s="63"/>
      <c r="AR28" s="74"/>
      <c r="AS28" s="63"/>
      <c r="AT28" s="152"/>
      <c r="AU28" s="156"/>
      <c r="AV28" s="63"/>
      <c r="AW28" s="74"/>
      <c r="AX28" s="144"/>
      <c r="AY28" s="60"/>
      <c r="BA28" s="70"/>
      <c r="BC28" s="70"/>
      <c r="BD28" s="70"/>
      <c r="BE28" s="70"/>
      <c r="BF28" s="70"/>
      <c r="BG28" s="70"/>
      <c r="BH28" s="70"/>
    </row>
    <row r="29" spans="2:60" ht="14.45" customHeight="1" x14ac:dyDescent="0.25">
      <c r="B29" s="50"/>
      <c r="C29" s="51"/>
      <c r="D29" s="51"/>
      <c r="E29" s="51"/>
      <c r="F29" s="51"/>
      <c r="G29" s="51"/>
      <c r="H29" s="50"/>
      <c r="I29" s="51"/>
      <c r="J29" s="51"/>
      <c r="K29" s="51"/>
      <c r="L29" s="91"/>
      <c r="M29" s="129"/>
      <c r="N29" s="130"/>
      <c r="O29" s="130"/>
      <c r="P29" s="130"/>
      <c r="Q29" s="130"/>
      <c r="R29" s="131"/>
      <c r="V29" s="155"/>
      <c r="W29" s="145"/>
      <c r="X29" s="145"/>
      <c r="Y29" s="145"/>
      <c r="Z29" s="153"/>
      <c r="AA29" s="157"/>
      <c r="AB29" s="148"/>
      <c r="AC29" s="149"/>
      <c r="AD29" s="148"/>
      <c r="AE29" s="153"/>
      <c r="AF29" s="157"/>
      <c r="AG29" s="148"/>
      <c r="AH29" s="149"/>
      <c r="AI29" s="148"/>
      <c r="AJ29" s="153"/>
      <c r="AK29" s="157"/>
      <c r="AL29" s="148"/>
      <c r="AM29" s="149"/>
      <c r="AN29" s="148"/>
      <c r="AO29" s="153"/>
      <c r="AP29" s="157"/>
      <c r="AQ29" s="148"/>
      <c r="AR29" s="149"/>
      <c r="AS29" s="148"/>
      <c r="AT29" s="153"/>
      <c r="AU29" s="157"/>
      <c r="AV29" s="148"/>
      <c r="AW29" s="149"/>
      <c r="AX29" s="150"/>
      <c r="BA29" s="70"/>
      <c r="BC29" s="70"/>
      <c r="BD29" s="70"/>
      <c r="BE29" s="70"/>
      <c r="BF29" s="70"/>
      <c r="BG29" s="70"/>
      <c r="BH29" s="70"/>
    </row>
    <row r="30" spans="2:60" s="9" customFormat="1" ht="7.9" customHeight="1" x14ac:dyDescent="0.25">
      <c r="V30" s="65"/>
      <c r="W30" s="65"/>
      <c r="X30" s="65"/>
      <c r="Y30" s="65"/>
      <c r="Z30" s="66"/>
      <c r="AA30" s="66"/>
      <c r="AB30" s="66"/>
      <c r="AC30" s="75"/>
      <c r="AD30" s="66"/>
      <c r="AE30" s="159"/>
      <c r="AF30" s="66"/>
      <c r="AG30" s="66"/>
      <c r="AH30" s="75"/>
      <c r="AI30" s="66"/>
      <c r="AJ30" s="66"/>
      <c r="AK30" s="66"/>
      <c r="AL30" s="66"/>
      <c r="AM30" s="75"/>
      <c r="AN30" s="66"/>
      <c r="AO30" s="66"/>
      <c r="AP30" s="66"/>
      <c r="AQ30" s="66"/>
      <c r="AR30" s="75"/>
      <c r="AS30" s="66"/>
      <c r="AT30" s="66"/>
      <c r="AU30" s="66"/>
      <c r="AV30" s="66"/>
      <c r="AW30" s="75"/>
      <c r="AX30" s="66"/>
      <c r="AY30" s="66"/>
      <c r="BB30" s="72"/>
      <c r="BC30" s="69"/>
    </row>
    <row r="31" spans="2:60" s="9" customFormat="1" ht="22.9" customHeight="1" x14ac:dyDescent="0.25">
      <c r="B31" s="230"/>
      <c r="C31" s="231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2"/>
      <c r="R31" s="23"/>
      <c r="V31" s="161"/>
      <c r="W31" s="162">
        <f>SUM(W4:W29)</f>
        <v>-1</v>
      </c>
      <c r="X31" s="162"/>
      <c r="Y31" s="162">
        <f>SUM(Y4:Y29)</f>
        <v>-1</v>
      </c>
      <c r="Z31" s="163"/>
      <c r="AA31" s="163"/>
      <c r="AB31" s="162">
        <f>SUM(AB4:AB29)</f>
        <v>-2</v>
      </c>
      <c r="AC31" s="164"/>
      <c r="AD31" s="162">
        <f>SUM(AD4:AD29)</f>
        <v>-2</v>
      </c>
      <c r="AE31" s="163"/>
      <c r="AF31" s="163"/>
      <c r="AG31" s="162">
        <f>SUM(AG4:AG29)</f>
        <v>0</v>
      </c>
      <c r="AH31" s="164"/>
      <c r="AI31" s="162">
        <f>SUM(AI4:AI29)</f>
        <v>0</v>
      </c>
      <c r="AJ31" s="163"/>
      <c r="AK31" s="163"/>
      <c r="AL31" s="162">
        <f>SUM(AL4:AL29)</f>
        <v>0</v>
      </c>
      <c r="AM31" s="164"/>
      <c r="AN31" s="162">
        <f>SUM(AN4:AN29)</f>
        <v>0</v>
      </c>
      <c r="AO31" s="163"/>
      <c r="AP31" s="163"/>
      <c r="AQ31" s="162">
        <f>SUM(AQ4:AQ29)</f>
        <v>0</v>
      </c>
      <c r="AR31" s="164"/>
      <c r="AS31" s="162">
        <f>SUM(AS4:AS29)</f>
        <v>0</v>
      </c>
      <c r="AT31" s="163"/>
      <c r="AU31" s="163"/>
      <c r="AV31" s="162">
        <f>SUM(AV4:AV29)</f>
        <v>0</v>
      </c>
      <c r="AW31" s="164"/>
      <c r="AX31" s="165">
        <f>SUM(AX4:AX29)</f>
        <v>0</v>
      </c>
      <c r="AY31" s="66"/>
      <c r="BB31" s="72"/>
      <c r="BC31" s="69"/>
    </row>
  </sheetData>
  <sheetProtection algorithmName="SHA-512" hashValue="FSBb83gfsIjwYZavGn6/LV8MF9A2LRpW53L6v5WUN+kaNPZn+aDH5z/oq4LHhXMgvjZTmjm2Xgdy9fOluzQJRg==" saltValue="ygDTL4pSS+3xWK35u/HPaw==" spinCount="100000" sheet="1" objects="1" scenarios="1"/>
  <mergeCells count="11">
    <mergeCell ref="B2:G2"/>
    <mergeCell ref="B31:C31"/>
    <mergeCell ref="BB7:BF7"/>
    <mergeCell ref="BB8:BF8"/>
    <mergeCell ref="BB9:BF9"/>
    <mergeCell ref="BB10:BF10"/>
    <mergeCell ref="BB11:BF11"/>
    <mergeCell ref="BB12:BF12"/>
    <mergeCell ref="Q17:R18"/>
    <mergeCell ref="Q19:R20"/>
    <mergeCell ref="J2:P2"/>
  </mergeCells>
  <conditionalFormatting sqref="Q19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{75B9C096-A8BD-4E37-91E8-7730D3FF0D7B}</x14:id>
        </ext>
      </extLs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Group Box 1">
              <controlPr defaultSize="0" autoFill="0" autoPict="0">
                <anchor moveWithCells="1">
                  <from>
                    <xdr:col>16</xdr:col>
                    <xdr:colOff>76200</xdr:colOff>
                    <xdr:row>8</xdr:row>
                    <xdr:rowOff>66675</xdr:rowOff>
                  </from>
                  <to>
                    <xdr:col>17</xdr:col>
                    <xdr:colOff>590550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Option Button 2">
              <controlPr defaultSize="0" autoFill="0" autoLine="0" autoPict="0" macro="[0]!InstructionsOnOff">
                <anchor moveWithCells="1">
                  <from>
                    <xdr:col>16</xdr:col>
                    <xdr:colOff>190500</xdr:colOff>
                    <xdr:row>9</xdr:row>
                    <xdr:rowOff>57150</xdr:rowOff>
                  </from>
                  <to>
                    <xdr:col>16</xdr:col>
                    <xdr:colOff>628650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Option Button 3">
              <controlPr defaultSize="0" autoFill="0" autoLine="0" autoPict="0" macro="[0]!InstructionsOnOff">
                <anchor moveWithCells="1">
                  <from>
                    <xdr:col>16</xdr:col>
                    <xdr:colOff>695325</xdr:colOff>
                    <xdr:row>9</xdr:row>
                    <xdr:rowOff>57150</xdr:rowOff>
                  </from>
                  <to>
                    <xdr:col>17</xdr:col>
                    <xdr:colOff>419100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5B9C096-A8BD-4E37-91E8-7730D3FF0D7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71</vt:i4>
      </vt:variant>
    </vt:vector>
  </HeadingPairs>
  <TitlesOfParts>
    <vt:vector size="79" baseType="lpstr">
      <vt:lpstr>Dashboard</vt:lpstr>
      <vt:lpstr>Settings</vt:lpstr>
      <vt:lpstr>Terms of Use</vt:lpstr>
      <vt:lpstr>How To Use</vt:lpstr>
      <vt:lpstr>B1</vt:lpstr>
      <vt:lpstr>B2</vt:lpstr>
      <vt:lpstr>B3</vt:lpstr>
      <vt:lpstr>B4</vt:lpstr>
      <vt:lpstr>advancedcomp</vt:lpstr>
      <vt:lpstr>beginnercomp</vt:lpstr>
      <vt:lpstr>CorrectFormat</vt:lpstr>
      <vt:lpstr>'B1'!ErrorFormat</vt:lpstr>
      <vt:lpstr>'B2'!ErrorFormat</vt:lpstr>
      <vt:lpstr>'B3'!ErrorFormat</vt:lpstr>
      <vt:lpstr>'B4'!ErrorFormat</vt:lpstr>
      <vt:lpstr>'B1'!FinalCheck</vt:lpstr>
      <vt:lpstr>'B2'!FinalCheck</vt:lpstr>
      <vt:lpstr>'B3'!FinalCheck</vt:lpstr>
      <vt:lpstr>'B4'!FinalCheck</vt:lpstr>
      <vt:lpstr>'B1'!Instructions</vt:lpstr>
      <vt:lpstr>'B2'!Instructions</vt:lpstr>
      <vt:lpstr>'B3'!Instructions</vt:lpstr>
      <vt:lpstr>'B4'!Instructions</vt:lpstr>
      <vt:lpstr>INTAND</vt:lpstr>
      <vt:lpstr>INTAVERAGE</vt:lpstr>
      <vt:lpstr>INTCONCATENATE</vt:lpstr>
      <vt:lpstr>INTCOUNT</vt:lpstr>
      <vt:lpstr>INTCOUNTA</vt:lpstr>
      <vt:lpstr>INTCOUNTIF</vt:lpstr>
      <vt:lpstr>INTDATE</vt:lpstr>
      <vt:lpstr>INTDAY</vt:lpstr>
      <vt:lpstr>INTHLOOKUP</vt:lpstr>
      <vt:lpstr>INTIF</vt:lpstr>
      <vt:lpstr>INTIFERROR</vt:lpstr>
      <vt:lpstr>INTINDEX</vt:lpstr>
      <vt:lpstr>INTINDIRECT</vt:lpstr>
      <vt:lpstr>INTISBLANK</vt:lpstr>
      <vt:lpstr>INTISNUMBER</vt:lpstr>
      <vt:lpstr>INTISTEXT</vt:lpstr>
      <vt:lpstr>INTLEFT</vt:lpstr>
      <vt:lpstr>INTLEN</vt:lpstr>
      <vt:lpstr>INTMATCH</vt:lpstr>
      <vt:lpstr>INTMAX</vt:lpstr>
      <vt:lpstr>INTMID</vt:lpstr>
      <vt:lpstr>INTMIN</vt:lpstr>
      <vt:lpstr>INTMONTH</vt:lpstr>
      <vt:lpstr>INTOFFSET</vt:lpstr>
      <vt:lpstr>INTOR</vt:lpstr>
      <vt:lpstr>INTRAND</vt:lpstr>
      <vt:lpstr>INTRANDBETWEEN</vt:lpstr>
      <vt:lpstr>INTRIGHT</vt:lpstr>
      <vt:lpstr>INTROUND</vt:lpstr>
      <vt:lpstr>INTROUNDDOWN</vt:lpstr>
      <vt:lpstr>INTROUNDUP</vt:lpstr>
      <vt:lpstr>INTSEARCH</vt:lpstr>
      <vt:lpstr>INTSMALL</vt:lpstr>
      <vt:lpstr>INTSUM</vt:lpstr>
      <vt:lpstr>INTSUMIF</vt:lpstr>
      <vt:lpstr>INTSUMPRODUCT</vt:lpstr>
      <vt:lpstr>INTTODAY</vt:lpstr>
      <vt:lpstr>INTVLOOKUP</vt:lpstr>
      <vt:lpstr>INTYEAR</vt:lpstr>
      <vt:lpstr>mediumcomp</vt:lpstr>
      <vt:lpstr>NotrFormat</vt:lpstr>
      <vt:lpstr>'B1'!Print_Area</vt:lpstr>
      <vt:lpstr>'B2'!Print_Area</vt:lpstr>
      <vt:lpstr>'B3'!Print_Area</vt:lpstr>
      <vt:lpstr>'B4'!Print_Area</vt:lpstr>
      <vt:lpstr>Dashboard!Print_Area</vt:lpstr>
      <vt:lpstr>'How To Use'!Print_Area</vt:lpstr>
      <vt:lpstr>'Terms of Use'!Print_Area</vt:lpstr>
      <vt:lpstr>'B1'!ResultFormat</vt:lpstr>
      <vt:lpstr>'B2'!ResultFormat</vt:lpstr>
      <vt:lpstr>'B3'!ResultFormat</vt:lpstr>
      <vt:lpstr>'B4'!ResultFormat</vt:lpstr>
      <vt:lpstr>'B1'!UserInput</vt:lpstr>
      <vt:lpstr>'B2'!UserInput</vt:lpstr>
      <vt:lpstr>'B3'!UserInput</vt:lpstr>
      <vt:lpstr>'B4'!UserInput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2016-06-19T09:50:42Z</cp:lastPrinted>
  <dcterms:created xsi:type="dcterms:W3CDTF">2016-04-07T10:57:43Z</dcterms:created>
  <dcterms:modified xsi:type="dcterms:W3CDTF">2021-09-09T10:22:18Z</dcterms:modified>
  <dc:title>Excel Formulas Trainer Trial V17F Template</dc:title>
  <dc:subject>Excel Formulas Trainer Trial V17F</dc:subject>
  <dc:description>Excel Formulas Trainer Trial V17F template by Master Productivity Kit — masterproductivitykit.com</dc:description>
  <cp:keywords>Master Productivity Kit, Excel template, Google Sheets template</cp:keywords>
  <cp:category>Business Template</cp:category>
</cp:coreProperties>
</file>