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9-Box Renewal\"/>
    </mc:Choice>
  </mc:AlternateContent>
  <xr:revisionPtr revIDLastSave="0" documentId="13_ncr:1_{06403646-759A-406C-9EB3-C98E3D4B3E2F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ashboard" sheetId="1" r:id="rId1"/>
    <sheet name="EmployeeTable" sheetId="4" r:id="rId2"/>
    <sheet name="ListByCategory" sheetId="5" r:id="rId3"/>
    <sheet name="Settings" sheetId="3" r:id="rId4"/>
    <sheet name="Calculation" sheetId="7" state="hidden" r:id="rId5"/>
  </sheets>
  <definedNames>
    <definedName name="AveragePerf">ListByCategory!$D$110</definedName>
    <definedName name="categories">Settings!$I$7:$I$15</definedName>
    <definedName name="catSymbols">Settings!$J$7:$J$15</definedName>
    <definedName name="CorePlayer">ListByCategory!$D$58</definedName>
    <definedName name="HighPerf">ListByCategory!$F$58</definedName>
    <definedName name="HighPot">ListByCategory!$D$6</definedName>
    <definedName name="Inconsistent">ListByCategory!$B$58</definedName>
    <definedName name="PotentialGem">ListByCategory!$B$6</definedName>
    <definedName name="_xlnm.Print_Area" localSheetId="0">Dashboard!$B$2:$N$36</definedName>
    <definedName name="_xlnm.Print_Area" localSheetId="1">OFFSET(EmployeeTable!$B$5,0,0,COUNTA(EmployeeTable!$B$6:$B$505)+1,10)</definedName>
    <definedName name="_xlnm.Print_Area" localSheetId="2">ListByCategory!$B$2:$F$161</definedName>
    <definedName name="_xlnm.Print_Area" localSheetId="3">Settings!$B$2:$K$51</definedName>
    <definedName name="_xlnm.Print_Titles" localSheetId="1">EmployeeTable!$5:$5</definedName>
    <definedName name="Risk">ListByCategory!$B$110</definedName>
    <definedName name="SolidPerf">ListByCategory!$F$110</definedName>
    <definedName name="Star">ListByCategory!$F$6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7" l="1"/>
  <c r="K18" i="7"/>
  <c r="J18" i="7"/>
  <c r="D18" i="7"/>
  <c r="C18" i="7"/>
  <c r="I18" i="7" s="1"/>
  <c r="B18" i="7"/>
  <c r="V17" i="7"/>
  <c r="E18" i="7" l="1"/>
  <c r="M18" i="7" s="1"/>
  <c r="N18" i="7" s="1" a="1"/>
  <c r="N18" i="7" s="1"/>
  <c r="F18" i="7"/>
  <c r="G18" i="7"/>
  <c r="H18" i="7"/>
  <c r="P7" i="7"/>
  <c r="AD34" i="7"/>
  <c r="AB34" i="7"/>
  <c r="Z34" i="7"/>
  <c r="AD33" i="7"/>
  <c r="AB33" i="7"/>
  <c r="Z33" i="7"/>
  <c r="AD32" i="7"/>
  <c r="AB32" i="7"/>
  <c r="Z32" i="7"/>
  <c r="AD31" i="7"/>
  <c r="AB31" i="7"/>
  <c r="Z31" i="7"/>
  <c r="AD30" i="7"/>
  <c r="AB30" i="7"/>
  <c r="Z30" i="7"/>
  <c r="AD29" i="7"/>
  <c r="AB29" i="7"/>
  <c r="Z29" i="7"/>
  <c r="AD28" i="7"/>
  <c r="AB28" i="7"/>
  <c r="Z28" i="7"/>
  <c r="AD27" i="7"/>
  <c r="AB27" i="7"/>
  <c r="Z27" i="7"/>
  <c r="AD26" i="7"/>
  <c r="AB26" i="7"/>
  <c r="Z26" i="7"/>
  <c r="AD25" i="7"/>
  <c r="AB25" i="7"/>
  <c r="Z25" i="7"/>
  <c r="AD24" i="7"/>
  <c r="AB24" i="7"/>
  <c r="Z24" i="7"/>
  <c r="AD23" i="7"/>
  <c r="AB23" i="7"/>
  <c r="Z23" i="7"/>
  <c r="AD22" i="7"/>
  <c r="AB22" i="7"/>
  <c r="Z22" i="7"/>
  <c r="AD21" i="7"/>
  <c r="AB21" i="7"/>
  <c r="Z21" i="7"/>
  <c r="AD20" i="7"/>
  <c r="AB20" i="7"/>
  <c r="Z20" i="7"/>
  <c r="AD19" i="7"/>
  <c r="AB19" i="7"/>
  <c r="Z19" i="7"/>
  <c r="AD18" i="7"/>
  <c r="AB18" i="7"/>
  <c r="Z18" i="7"/>
  <c r="AD17" i="7"/>
  <c r="AB17" i="7"/>
  <c r="Z17" i="7"/>
  <c r="AD16" i="7"/>
  <c r="AB16" i="7"/>
  <c r="Z16" i="7"/>
  <c r="AD15" i="7"/>
  <c r="AB15" i="7"/>
  <c r="Z15" i="7"/>
  <c r="AD14" i="7"/>
  <c r="AB14" i="7"/>
  <c r="Z14" i="7"/>
  <c r="AD13" i="7"/>
  <c r="AB13" i="7"/>
  <c r="Z13" i="7"/>
  <c r="AD12" i="7"/>
  <c r="AB12" i="7"/>
  <c r="Z12" i="7"/>
  <c r="AD11" i="7"/>
  <c r="AB11" i="7"/>
  <c r="Z11" i="7"/>
  <c r="AD10" i="7"/>
  <c r="AB10" i="7"/>
  <c r="Z10" i="7"/>
  <c r="AD9" i="7"/>
  <c r="AB9" i="7"/>
  <c r="Z9" i="7"/>
  <c r="AD8" i="7"/>
  <c r="AB8" i="7"/>
  <c r="Z8" i="7"/>
  <c r="AD7" i="7"/>
  <c r="AB7" i="7"/>
  <c r="Z7" i="7"/>
  <c r="AD6" i="7"/>
  <c r="AB6" i="7"/>
  <c r="Z6" i="7"/>
  <c r="V16" i="7"/>
  <c r="U17" i="7"/>
  <c r="U16" i="7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AD2" i="7" l="1"/>
  <c r="AB2" i="7"/>
  <c r="Z2" i="7"/>
  <c r="K17" i="7"/>
  <c r="J17" i="7"/>
  <c r="D17" i="7"/>
  <c r="B17" i="7"/>
  <c r="K16" i="7"/>
  <c r="J16" i="7"/>
  <c r="D16" i="7"/>
  <c r="B16" i="7"/>
  <c r="K15" i="7"/>
  <c r="J15" i="7"/>
  <c r="D15" i="7"/>
  <c r="B15" i="7"/>
  <c r="K14" i="7"/>
  <c r="J14" i="7"/>
  <c r="D14" i="7"/>
  <c r="B14" i="7"/>
  <c r="K13" i="7"/>
  <c r="J13" i="7"/>
  <c r="D13" i="7"/>
  <c r="B13" i="7"/>
  <c r="K12" i="7"/>
  <c r="J12" i="7"/>
  <c r="D12" i="7"/>
  <c r="B12" i="7"/>
  <c r="K11" i="7"/>
  <c r="J11" i="7"/>
  <c r="D11" i="7"/>
  <c r="B11" i="7"/>
  <c r="K10" i="7"/>
  <c r="J10" i="7"/>
  <c r="D10" i="7"/>
  <c r="B10" i="7"/>
  <c r="K9" i="7"/>
  <c r="J9" i="7"/>
  <c r="D9" i="7"/>
  <c r="B9" i="7"/>
  <c r="K8" i="7"/>
  <c r="J8" i="7"/>
  <c r="D8" i="7"/>
  <c r="B8" i="7"/>
  <c r="K7" i="7"/>
  <c r="J7" i="7"/>
  <c r="D7" i="7"/>
  <c r="B7" i="7"/>
  <c r="K6" i="7"/>
  <c r="J6" i="7"/>
  <c r="D6" i="7"/>
  <c r="B6" i="7"/>
  <c r="K5" i="7"/>
  <c r="J5" i="7"/>
  <c r="D5" i="7"/>
  <c r="B5" i="7"/>
  <c r="K4" i="7"/>
  <c r="J4" i="7"/>
  <c r="D4" i="7"/>
  <c r="B4" i="7"/>
  <c r="F109" i="5"/>
  <c r="D109" i="5"/>
  <c r="B109" i="5"/>
  <c r="F57" i="5"/>
  <c r="D57" i="5"/>
  <c r="B57" i="5"/>
  <c r="F5" i="5"/>
  <c r="D5" i="5"/>
  <c r="B5" i="5"/>
  <c r="P5" i="7"/>
  <c r="P6" i="7"/>
  <c r="P8" i="7"/>
  <c r="P9" i="7"/>
  <c r="P10" i="7"/>
  <c r="P11" i="7"/>
  <c r="P12" i="7"/>
  <c r="P4" i="7"/>
  <c r="S5" i="7" l="1"/>
  <c r="S8" i="7"/>
  <c r="S6" i="7"/>
  <c r="S4" i="7"/>
  <c r="S12" i="7"/>
  <c r="S11" i="7"/>
  <c r="S10" i="7"/>
  <c r="S9" i="7"/>
  <c r="S7" i="7"/>
  <c r="AD5" i="7"/>
  <c r="AB5" i="7"/>
  <c r="Z5" i="7"/>
  <c r="V6" i="7"/>
  <c r="V7" i="7"/>
  <c r="V8" i="7"/>
  <c r="V9" i="7"/>
  <c r="V10" i="7"/>
  <c r="V11" i="7"/>
  <c r="V12" i="7"/>
  <c r="V13" i="7"/>
  <c r="V14" i="7"/>
  <c r="V5" i="7"/>
  <c r="U6" i="7"/>
  <c r="U7" i="7"/>
  <c r="U8" i="7"/>
  <c r="U9" i="7"/>
  <c r="U10" i="7"/>
  <c r="U11" i="7"/>
  <c r="U12" i="7"/>
  <c r="U13" i="7"/>
  <c r="U14" i="7"/>
  <c r="U5" i="7"/>
  <c r="M7" i="1"/>
  <c r="I7" i="1"/>
  <c r="K7" i="1"/>
  <c r="G7" i="1"/>
  <c r="E7" i="1"/>
  <c r="D3" i="7"/>
  <c r="E3" i="7"/>
  <c r="F3" i="7"/>
  <c r="G3" i="7"/>
  <c r="H3" i="7"/>
  <c r="I3" i="7"/>
  <c r="J3" i="7"/>
  <c r="K3" i="7"/>
  <c r="L3" i="7"/>
  <c r="B3" i="7"/>
  <c r="X43" i="7"/>
  <c r="X67" i="7"/>
  <c r="X131" i="7"/>
  <c r="X195" i="7"/>
  <c r="X259" i="7"/>
  <c r="X299" i="7"/>
  <c r="X323" i="7"/>
  <c r="X363" i="7"/>
  <c r="X387" i="7"/>
  <c r="C5" i="7"/>
  <c r="I5" i="7" s="1"/>
  <c r="C6" i="7"/>
  <c r="I6" i="7" s="1"/>
  <c r="X8" i="7"/>
  <c r="C8" i="7"/>
  <c r="I8" i="7" s="1"/>
  <c r="C9" i="7"/>
  <c r="I9" i="7" s="1"/>
  <c r="C10" i="7"/>
  <c r="I10" i="7" s="1"/>
  <c r="C11" i="7"/>
  <c r="I11" i="7" s="1"/>
  <c r="C12" i="7"/>
  <c r="I12" i="7" s="1"/>
  <c r="C13" i="7"/>
  <c r="I13" i="7" s="1"/>
  <c r="C14" i="7"/>
  <c r="I14" i="7" s="1"/>
  <c r="C15" i="7"/>
  <c r="I15" i="7" s="1"/>
  <c r="C16" i="7"/>
  <c r="I16" i="7" s="1"/>
  <c r="C17" i="7"/>
  <c r="I17" i="7" s="1"/>
  <c r="C4" i="7"/>
  <c r="I4" i="7" s="1"/>
  <c r="H5" i="7" l="1"/>
  <c r="F5" i="7"/>
  <c r="G5" i="7"/>
  <c r="E5" i="7"/>
  <c r="F12" i="7"/>
  <c r="H12" i="7"/>
  <c r="G12" i="7"/>
  <c r="E12" i="7"/>
  <c r="H10" i="7"/>
  <c r="G10" i="7"/>
  <c r="F10" i="7"/>
  <c r="E10" i="7"/>
  <c r="F11" i="7"/>
  <c r="H11" i="7"/>
  <c r="E11" i="7"/>
  <c r="G11" i="7"/>
  <c r="H17" i="7"/>
  <c r="G17" i="7"/>
  <c r="F17" i="7"/>
  <c r="E17" i="7"/>
  <c r="F9" i="7"/>
  <c r="H9" i="7"/>
  <c r="G9" i="7"/>
  <c r="E9" i="7"/>
  <c r="H16" i="7"/>
  <c r="F16" i="7"/>
  <c r="G16" i="7"/>
  <c r="E16" i="7"/>
  <c r="H8" i="7"/>
  <c r="F8" i="7"/>
  <c r="G8" i="7"/>
  <c r="E8" i="7"/>
  <c r="H15" i="7"/>
  <c r="E15" i="7"/>
  <c r="G15" i="7"/>
  <c r="F15" i="7"/>
  <c r="H4" i="7"/>
  <c r="F4" i="7"/>
  <c r="G4" i="7"/>
  <c r="E4" i="7"/>
  <c r="G14" i="7"/>
  <c r="F14" i="7"/>
  <c r="E14" i="7"/>
  <c r="H14" i="7"/>
  <c r="G6" i="7"/>
  <c r="F6" i="7"/>
  <c r="E6" i="7"/>
  <c r="H6" i="7"/>
  <c r="H13" i="7"/>
  <c r="G13" i="7"/>
  <c r="F13" i="7"/>
  <c r="E13" i="7"/>
  <c r="X27" i="7"/>
  <c r="X379" i="7"/>
  <c r="X315" i="7"/>
  <c r="X251" i="7"/>
  <c r="X187" i="7"/>
  <c r="X123" i="7"/>
  <c r="X59" i="7"/>
  <c r="X371" i="7"/>
  <c r="X307" i="7"/>
  <c r="X243" i="7"/>
  <c r="X179" i="7"/>
  <c r="X115" i="7"/>
  <c r="X51" i="7"/>
  <c r="C7" i="7"/>
  <c r="I7" i="7" s="1"/>
  <c r="X355" i="7"/>
  <c r="X291" i="7"/>
  <c r="X227" i="7"/>
  <c r="X163" i="7"/>
  <c r="X99" i="7"/>
  <c r="X35" i="7"/>
  <c r="X171" i="7"/>
  <c r="X347" i="7"/>
  <c r="X283" i="7"/>
  <c r="X219" i="7"/>
  <c r="X155" i="7"/>
  <c r="X91" i="7"/>
  <c r="X235" i="7"/>
  <c r="X339" i="7"/>
  <c r="X275" i="7"/>
  <c r="X211" i="7"/>
  <c r="X147" i="7"/>
  <c r="X83" i="7"/>
  <c r="X19" i="7"/>
  <c r="X107" i="7"/>
  <c r="X331" i="7"/>
  <c r="X267" i="7"/>
  <c r="X203" i="7"/>
  <c r="X139" i="7"/>
  <c r="X75" i="7"/>
  <c r="V2" i="7"/>
  <c r="U2" i="7"/>
  <c r="X309" i="7"/>
  <c r="X475" i="7"/>
  <c r="X411" i="7"/>
  <c r="X9" i="7"/>
  <c r="X500" i="7"/>
  <c r="X492" i="7"/>
  <c r="X484" i="7"/>
  <c r="X476" i="7"/>
  <c r="X468" i="7"/>
  <c r="X460" i="7"/>
  <c r="X452" i="7"/>
  <c r="X444" i="7"/>
  <c r="X436" i="7"/>
  <c r="X428" i="7"/>
  <c r="X420" i="7"/>
  <c r="X412" i="7"/>
  <c r="X404" i="7"/>
  <c r="X396" i="7"/>
  <c r="X388" i="7"/>
  <c r="X380" i="7"/>
  <c r="X372" i="7"/>
  <c r="X364" i="7"/>
  <c r="X356" i="7"/>
  <c r="X348" i="7"/>
  <c r="X340" i="7"/>
  <c r="X332" i="7"/>
  <c r="X324" i="7"/>
  <c r="X316" i="7"/>
  <c r="X308" i="7"/>
  <c r="X300" i="7"/>
  <c r="X292" i="7"/>
  <c r="X284" i="7"/>
  <c r="X276" i="7"/>
  <c r="X268" i="7"/>
  <c r="X260" i="7"/>
  <c r="X252" i="7"/>
  <c r="X244" i="7"/>
  <c r="X236" i="7"/>
  <c r="X228" i="7"/>
  <c r="X220" i="7"/>
  <c r="X212" i="7"/>
  <c r="X204" i="7"/>
  <c r="X196" i="7"/>
  <c r="X188" i="7"/>
  <c r="X180" i="7"/>
  <c r="X172" i="7"/>
  <c r="X164" i="7"/>
  <c r="X156" i="7"/>
  <c r="X148" i="7"/>
  <c r="X140" i="7"/>
  <c r="X132" i="7"/>
  <c r="X124" i="7"/>
  <c r="X116" i="7"/>
  <c r="X108" i="7"/>
  <c r="X100" i="7"/>
  <c r="X92" i="7"/>
  <c r="X84" i="7"/>
  <c r="X76" i="7"/>
  <c r="X68" i="7"/>
  <c r="X60" i="7"/>
  <c r="X52" i="7"/>
  <c r="X44" i="7"/>
  <c r="X36" i="7"/>
  <c r="X28" i="7"/>
  <c r="X20" i="7"/>
  <c r="X483" i="7"/>
  <c r="X443" i="7"/>
  <c r="X419" i="7"/>
  <c r="X7" i="7"/>
  <c r="X498" i="7"/>
  <c r="X490" i="7"/>
  <c r="X482" i="7"/>
  <c r="X474" i="7"/>
  <c r="X466" i="7"/>
  <c r="X458" i="7"/>
  <c r="X450" i="7"/>
  <c r="X442" i="7"/>
  <c r="X434" i="7"/>
  <c r="X426" i="7"/>
  <c r="X418" i="7"/>
  <c r="X410" i="7"/>
  <c r="X402" i="7"/>
  <c r="X394" i="7"/>
  <c r="X386" i="7"/>
  <c r="X378" i="7"/>
  <c r="X370" i="7"/>
  <c r="X362" i="7"/>
  <c r="X354" i="7"/>
  <c r="X346" i="7"/>
  <c r="X338" i="7"/>
  <c r="X330" i="7"/>
  <c r="X322" i="7"/>
  <c r="X314" i="7"/>
  <c r="X306" i="7"/>
  <c r="X298" i="7"/>
  <c r="X290" i="7"/>
  <c r="X282" i="7"/>
  <c r="X274" i="7"/>
  <c r="X266" i="7"/>
  <c r="X258" i="7"/>
  <c r="X250" i="7"/>
  <c r="X242" i="7"/>
  <c r="X234" i="7"/>
  <c r="X226" i="7"/>
  <c r="X218" i="7"/>
  <c r="X210" i="7"/>
  <c r="X202" i="7"/>
  <c r="X194" i="7"/>
  <c r="X186" i="7"/>
  <c r="X178" i="7"/>
  <c r="X170" i="7"/>
  <c r="X162" i="7"/>
  <c r="X154" i="7"/>
  <c r="X146" i="7"/>
  <c r="X138" i="7"/>
  <c r="X130" i="7"/>
  <c r="X122" i="7"/>
  <c r="X114" i="7"/>
  <c r="X106" i="7"/>
  <c r="X98" i="7"/>
  <c r="X90" i="7"/>
  <c r="X82" i="7"/>
  <c r="X74" i="7"/>
  <c r="X66" i="7"/>
  <c r="X58" i="7"/>
  <c r="X50" i="7"/>
  <c r="X42" i="7"/>
  <c r="X34" i="7"/>
  <c r="X26" i="7"/>
  <c r="X18" i="7"/>
  <c r="X467" i="7"/>
  <c r="X395" i="7"/>
  <c r="X6" i="7"/>
  <c r="X497" i="7"/>
  <c r="X489" i="7"/>
  <c r="X481" i="7"/>
  <c r="X473" i="7"/>
  <c r="X465" i="7"/>
  <c r="X457" i="7"/>
  <c r="X449" i="7"/>
  <c r="X441" i="7"/>
  <c r="X433" i="7"/>
  <c r="X425" i="7"/>
  <c r="X417" i="7"/>
  <c r="X409" i="7"/>
  <c r="X401" i="7"/>
  <c r="X393" i="7"/>
  <c r="X385" i="7"/>
  <c r="X377" i="7"/>
  <c r="X369" i="7"/>
  <c r="X361" i="7"/>
  <c r="X353" i="7"/>
  <c r="X345" i="7"/>
  <c r="X337" i="7"/>
  <c r="X329" i="7"/>
  <c r="X321" i="7"/>
  <c r="X313" i="7"/>
  <c r="X305" i="7"/>
  <c r="X297" i="7"/>
  <c r="X289" i="7"/>
  <c r="X281" i="7"/>
  <c r="X273" i="7"/>
  <c r="X265" i="7"/>
  <c r="X257" i="7"/>
  <c r="X249" i="7"/>
  <c r="X241" i="7"/>
  <c r="X233" i="7"/>
  <c r="X225" i="7"/>
  <c r="X217" i="7"/>
  <c r="X209" i="7"/>
  <c r="X201" i="7"/>
  <c r="X193" i="7"/>
  <c r="X185" i="7"/>
  <c r="X177" i="7"/>
  <c r="X169" i="7"/>
  <c r="X161" i="7"/>
  <c r="X153" i="7"/>
  <c r="X145" i="7"/>
  <c r="X137" i="7"/>
  <c r="X129" i="7"/>
  <c r="X121" i="7"/>
  <c r="X113" i="7"/>
  <c r="X105" i="7"/>
  <c r="X97" i="7"/>
  <c r="X89" i="7"/>
  <c r="X81" i="7"/>
  <c r="X73" i="7"/>
  <c r="X65" i="7"/>
  <c r="X57" i="7"/>
  <c r="X49" i="7"/>
  <c r="X41" i="7"/>
  <c r="X33" i="7"/>
  <c r="X25" i="7"/>
  <c r="X17" i="7"/>
  <c r="X459" i="7"/>
  <c r="X403" i="7"/>
  <c r="X5" i="7"/>
  <c r="X504" i="7"/>
  <c r="X496" i="7"/>
  <c r="X488" i="7"/>
  <c r="X480" i="7"/>
  <c r="X472" i="7"/>
  <c r="X464" i="7"/>
  <c r="X456" i="7"/>
  <c r="X448" i="7"/>
  <c r="X440" i="7"/>
  <c r="X432" i="7"/>
  <c r="X424" i="7"/>
  <c r="X416" i="7"/>
  <c r="X408" i="7"/>
  <c r="X400" i="7"/>
  <c r="X392" i="7"/>
  <c r="X384" i="7"/>
  <c r="X376" i="7"/>
  <c r="X368" i="7"/>
  <c r="X360" i="7"/>
  <c r="X352" i="7"/>
  <c r="X344" i="7"/>
  <c r="X336" i="7"/>
  <c r="X328" i="7"/>
  <c r="X320" i="7"/>
  <c r="X312" i="7"/>
  <c r="X304" i="7"/>
  <c r="X296" i="7"/>
  <c r="X288" i="7"/>
  <c r="X280" i="7"/>
  <c r="X272" i="7"/>
  <c r="X264" i="7"/>
  <c r="X256" i="7"/>
  <c r="X248" i="7"/>
  <c r="X240" i="7"/>
  <c r="X232" i="7"/>
  <c r="X224" i="7"/>
  <c r="X216" i="7"/>
  <c r="X208" i="7"/>
  <c r="X200" i="7"/>
  <c r="X192" i="7"/>
  <c r="X184" i="7"/>
  <c r="X176" i="7"/>
  <c r="X168" i="7"/>
  <c r="X160" i="7"/>
  <c r="X152" i="7"/>
  <c r="X144" i="7"/>
  <c r="X136" i="7"/>
  <c r="X128" i="7"/>
  <c r="X120" i="7"/>
  <c r="X112" i="7"/>
  <c r="X104" i="7"/>
  <c r="X96" i="7"/>
  <c r="X88" i="7"/>
  <c r="X80" i="7"/>
  <c r="X72" i="7"/>
  <c r="X64" i="7"/>
  <c r="X56" i="7"/>
  <c r="X48" i="7"/>
  <c r="X40" i="7"/>
  <c r="X32" i="7"/>
  <c r="X24" i="7"/>
  <c r="X16" i="7"/>
  <c r="X499" i="7"/>
  <c r="X435" i="7"/>
  <c r="X12" i="7"/>
  <c r="X503" i="7"/>
  <c r="X495" i="7"/>
  <c r="X487" i="7"/>
  <c r="X479" i="7"/>
  <c r="X471" i="7"/>
  <c r="X463" i="7"/>
  <c r="X455" i="7"/>
  <c r="X447" i="7"/>
  <c r="X439" i="7"/>
  <c r="X431" i="7"/>
  <c r="X423" i="7"/>
  <c r="X415" i="7"/>
  <c r="X407" i="7"/>
  <c r="X399" i="7"/>
  <c r="X391" i="7"/>
  <c r="X383" i="7"/>
  <c r="X375" i="7"/>
  <c r="X367" i="7"/>
  <c r="X359" i="7"/>
  <c r="X351" i="7"/>
  <c r="X343" i="7"/>
  <c r="X335" i="7"/>
  <c r="X327" i="7"/>
  <c r="X319" i="7"/>
  <c r="X311" i="7"/>
  <c r="X303" i="7"/>
  <c r="X295" i="7"/>
  <c r="X287" i="7"/>
  <c r="X279" i="7"/>
  <c r="X271" i="7"/>
  <c r="X263" i="7"/>
  <c r="X255" i="7"/>
  <c r="X247" i="7"/>
  <c r="X239" i="7"/>
  <c r="X231" i="7"/>
  <c r="X223" i="7"/>
  <c r="X215" i="7"/>
  <c r="X207" i="7"/>
  <c r="X199" i="7"/>
  <c r="X191" i="7"/>
  <c r="X183" i="7"/>
  <c r="X175" i="7"/>
  <c r="X167" i="7"/>
  <c r="X159" i="7"/>
  <c r="X151" i="7"/>
  <c r="X143" i="7"/>
  <c r="X135" i="7"/>
  <c r="X127" i="7"/>
  <c r="X119" i="7"/>
  <c r="X111" i="7"/>
  <c r="X103" i="7"/>
  <c r="X95" i="7"/>
  <c r="X87" i="7"/>
  <c r="X79" i="7"/>
  <c r="X71" i="7"/>
  <c r="X63" i="7"/>
  <c r="X55" i="7"/>
  <c r="X47" i="7"/>
  <c r="X39" i="7"/>
  <c r="X31" i="7"/>
  <c r="X23" i="7"/>
  <c r="X15" i="7"/>
  <c r="X11" i="7"/>
  <c r="X502" i="7"/>
  <c r="X494" i="7"/>
  <c r="X486" i="7"/>
  <c r="X478" i="7"/>
  <c r="X470" i="7"/>
  <c r="X462" i="7"/>
  <c r="X454" i="7"/>
  <c r="X446" i="7"/>
  <c r="X438" i="7"/>
  <c r="X430" i="7"/>
  <c r="X422" i="7"/>
  <c r="X414" i="7"/>
  <c r="X406" i="7"/>
  <c r="X398" i="7"/>
  <c r="X390" i="7"/>
  <c r="X382" i="7"/>
  <c r="X374" i="7"/>
  <c r="X366" i="7"/>
  <c r="X358" i="7"/>
  <c r="X350" i="7"/>
  <c r="X342" i="7"/>
  <c r="X334" i="7"/>
  <c r="X326" i="7"/>
  <c r="X318" i="7"/>
  <c r="X310" i="7"/>
  <c r="X302" i="7"/>
  <c r="X294" i="7"/>
  <c r="X286" i="7"/>
  <c r="X278" i="7"/>
  <c r="X270" i="7"/>
  <c r="X262" i="7"/>
  <c r="X254" i="7"/>
  <c r="X246" i="7"/>
  <c r="X238" i="7"/>
  <c r="X230" i="7"/>
  <c r="X222" i="7"/>
  <c r="X214" i="7"/>
  <c r="X206" i="7"/>
  <c r="X198" i="7"/>
  <c r="X190" i="7"/>
  <c r="X182" i="7"/>
  <c r="X174" i="7"/>
  <c r="X166" i="7"/>
  <c r="X158" i="7"/>
  <c r="X150" i="7"/>
  <c r="X142" i="7"/>
  <c r="X134" i="7"/>
  <c r="X126" i="7"/>
  <c r="X118" i="7"/>
  <c r="X110" i="7"/>
  <c r="X102" i="7"/>
  <c r="X94" i="7"/>
  <c r="X86" i="7"/>
  <c r="X78" i="7"/>
  <c r="X70" i="7"/>
  <c r="X62" i="7"/>
  <c r="X54" i="7"/>
  <c r="X46" i="7"/>
  <c r="X38" i="7"/>
  <c r="X30" i="7"/>
  <c r="X22" i="7"/>
  <c r="X14" i="7"/>
  <c r="X491" i="7"/>
  <c r="X451" i="7"/>
  <c r="X427" i="7"/>
  <c r="X10" i="7"/>
  <c r="X501" i="7"/>
  <c r="X493" i="7"/>
  <c r="X485" i="7"/>
  <c r="X477" i="7"/>
  <c r="X469" i="7"/>
  <c r="X461" i="7"/>
  <c r="X453" i="7"/>
  <c r="X445" i="7"/>
  <c r="X437" i="7"/>
  <c r="X429" i="7"/>
  <c r="X421" i="7"/>
  <c r="X413" i="7"/>
  <c r="X405" i="7"/>
  <c r="X397" i="7"/>
  <c r="X389" i="7"/>
  <c r="X381" i="7"/>
  <c r="X373" i="7"/>
  <c r="X365" i="7"/>
  <c r="X357" i="7"/>
  <c r="X349" i="7"/>
  <c r="X341" i="7"/>
  <c r="X333" i="7"/>
  <c r="X325" i="7"/>
  <c r="X317" i="7"/>
  <c r="X301" i="7"/>
  <c r="X293" i="7"/>
  <c r="X285" i="7"/>
  <c r="X277" i="7"/>
  <c r="X269" i="7"/>
  <c r="X261" i="7"/>
  <c r="X253" i="7"/>
  <c r="X245" i="7"/>
  <c r="X237" i="7"/>
  <c r="X229" i="7"/>
  <c r="X221" i="7"/>
  <c r="X213" i="7"/>
  <c r="X205" i="7"/>
  <c r="X197" i="7"/>
  <c r="X189" i="7"/>
  <c r="X181" i="7"/>
  <c r="X173" i="7"/>
  <c r="X165" i="7"/>
  <c r="X157" i="7"/>
  <c r="X149" i="7"/>
  <c r="X141" i="7"/>
  <c r="X133" i="7"/>
  <c r="X125" i="7"/>
  <c r="X117" i="7"/>
  <c r="X109" i="7"/>
  <c r="X101" i="7"/>
  <c r="X93" i="7"/>
  <c r="X85" i="7"/>
  <c r="X77" i="7"/>
  <c r="X69" i="7"/>
  <c r="X61" i="7"/>
  <c r="X53" i="7"/>
  <c r="X45" i="7"/>
  <c r="X37" i="7"/>
  <c r="X29" i="7"/>
  <c r="X21" i="7"/>
  <c r="X13" i="7"/>
  <c r="J15" i="3"/>
  <c r="J14" i="3"/>
  <c r="J13" i="3"/>
  <c r="J12" i="3"/>
  <c r="J11" i="3"/>
  <c r="J10" i="3"/>
  <c r="J9" i="3"/>
  <c r="J8" i="3"/>
  <c r="J7" i="3"/>
  <c r="E7" i="7" l="1"/>
  <c r="H7" i="7"/>
  <c r="G7" i="7"/>
  <c r="F7" i="7"/>
  <c r="X2" i="7"/>
  <c r="L5" i="7"/>
  <c r="K6" i="4"/>
  <c r="L4" i="7" s="1"/>
  <c r="L12" i="7"/>
  <c r="L13" i="7"/>
  <c r="L6" i="7"/>
  <c r="L14" i="7"/>
  <c r="L7" i="7"/>
  <c r="L15" i="7"/>
  <c r="L8" i="7"/>
  <c r="L16" i="7"/>
  <c r="L9" i="7"/>
  <c r="L17" i="7"/>
  <c r="L10" i="7"/>
  <c r="L11" i="7"/>
  <c r="M12" i="7" l="1"/>
  <c r="M11" i="7"/>
  <c r="M16" i="7"/>
  <c r="M6" i="7"/>
  <c r="M5" i="7"/>
  <c r="M14" i="7"/>
  <c r="M8" i="7"/>
  <c r="M9" i="7"/>
  <c r="M10" i="7"/>
  <c r="M15" i="7"/>
  <c r="M13" i="7"/>
  <c r="M7" i="7"/>
  <c r="M4" i="7" l="1"/>
  <c r="N4" i="7" s="1" a="1"/>
  <c r="N4" i="7" s="1"/>
  <c r="Q4" i="7"/>
  <c r="M17" i="7"/>
  <c r="Q10" i="7"/>
  <c r="Q5" i="7"/>
  <c r="Q6" i="7"/>
  <c r="Q9" i="7"/>
  <c r="Q8" i="7"/>
  <c r="N17" i="7" l="1" a="1"/>
  <c r="N17" i="7" s="1"/>
  <c r="N15" i="7" a="1"/>
  <c r="N15" i="7" s="1"/>
  <c r="N13" i="7" a="1"/>
  <c r="N13" i="7" s="1"/>
  <c r="N12" i="7" a="1"/>
  <c r="N12" i="7" s="1"/>
  <c r="N9" i="7" a="1"/>
  <c r="N9" i="7" s="1"/>
  <c r="N10" i="7" a="1"/>
  <c r="N10" i="7" s="1"/>
  <c r="N14" i="7" a="1"/>
  <c r="N14" i="7" s="1"/>
  <c r="N16" i="7" a="1"/>
  <c r="N16" i="7" s="1"/>
  <c r="N6" i="7" a="1"/>
  <c r="N6" i="7" s="1"/>
  <c r="N8" i="7" a="1"/>
  <c r="N8" i="7" s="1"/>
  <c r="N5" i="7" a="1"/>
  <c r="N5" i="7" s="1"/>
  <c r="N11" i="7" a="1"/>
  <c r="N11" i="7" s="1"/>
  <c r="N7" i="7" a="1"/>
  <c r="N7" i="7" s="1"/>
  <c r="Q11" i="7"/>
  <c r="Q18" i="7" s="1"/>
  <c r="Q7" i="7"/>
  <c r="Q17" i="7" s="1"/>
  <c r="Q12" i="7"/>
  <c r="Q19" i="7" s="1"/>
  <c r="Q15" i="7"/>
  <c r="Q16" i="7"/>
  <c r="B6" i="5" l="1" a="1"/>
  <c r="B6" i="5" s="1"/>
  <c r="F111" i="5" a="1"/>
  <c r="F111" i="5" s="1"/>
  <c r="D59" i="5" a="1"/>
  <c r="D59" i="5" s="1"/>
  <c r="F6" i="5" a="1"/>
  <c r="F6" i="5" s="1"/>
  <c r="F7" i="5" a="1"/>
  <c r="F7" i="5" s="1"/>
  <c r="F58" i="5" a="1"/>
  <c r="F58" i="5" s="1"/>
  <c r="B110" i="5" a="1"/>
  <c r="B110" i="5" s="1"/>
  <c r="B58" i="5" a="1"/>
  <c r="B58" i="5" s="1"/>
  <c r="D7" i="5" a="1"/>
  <c r="D7" i="5" s="1"/>
  <c r="F59" i="5" a="1"/>
  <c r="F59" i="5" s="1"/>
  <c r="B111" i="5" a="1"/>
  <c r="B111" i="5" s="1"/>
  <c r="F110" i="5" a="1"/>
  <c r="F110" i="5" s="1"/>
  <c r="B59" i="5" a="1"/>
  <c r="B59" i="5" s="1"/>
  <c r="B7" i="5" a="1"/>
  <c r="B7" i="5" s="1"/>
  <c r="D58" i="5" a="1"/>
  <c r="D58" i="5" s="1"/>
  <c r="D6" i="5" a="1"/>
  <c r="D6" i="5" s="1"/>
  <c r="D110" i="5" a="1"/>
  <c r="D110" i="5" s="1"/>
  <c r="D111" i="5" a="1"/>
  <c r="D111" i="5" s="1"/>
  <c r="B153" i="5" a="1"/>
  <c r="B153" i="5" s="1"/>
  <c r="R6" i="7"/>
  <c r="R9" i="7"/>
  <c r="R7" i="7"/>
  <c r="R12" i="7"/>
  <c r="R5" i="7"/>
  <c r="R11" i="7"/>
  <c r="R10" i="7"/>
  <c r="R8" i="7"/>
  <c r="B29" i="5" a="1"/>
  <c r="B29" i="5" s="1"/>
  <c r="F51" i="5" a="1"/>
  <c r="F51" i="5" s="1"/>
  <c r="F10" i="5" a="1"/>
  <c r="F10" i="5" s="1"/>
  <c r="F54" i="5" a="1"/>
  <c r="F54" i="5" s="1"/>
  <c r="F21" i="5" a="1"/>
  <c r="F21" i="5" s="1"/>
  <c r="F55" i="5" a="1"/>
  <c r="F55" i="5" s="1"/>
  <c r="F32" i="5" a="1"/>
  <c r="F32" i="5" s="1"/>
  <c r="F147" i="5" a="1"/>
  <c r="F147" i="5" s="1"/>
  <c r="F40" i="5" a="1"/>
  <c r="F40" i="5" s="1"/>
  <c r="D69" i="5" a="1"/>
  <c r="D69" i="5" s="1"/>
  <c r="F46" i="5" a="1"/>
  <c r="F46" i="5" s="1"/>
  <c r="F89" i="5" a="1"/>
  <c r="F89" i="5" s="1"/>
  <c r="F47" i="5" a="1"/>
  <c r="F47" i="5" s="1"/>
  <c r="D104" i="5" a="1"/>
  <c r="D104" i="5" s="1"/>
  <c r="F50" i="5" a="1"/>
  <c r="F50" i="5" s="1"/>
  <c r="D50" i="5" a="1"/>
  <c r="D50" i="5" s="1"/>
  <c r="B87" i="5" a="1"/>
  <c r="B87" i="5" s="1"/>
  <c r="F18" i="5" a="1"/>
  <c r="F18" i="5" s="1"/>
  <c r="D53" i="5" a="1"/>
  <c r="D53" i="5" s="1"/>
  <c r="D100" i="5" a="1"/>
  <c r="D100" i="5" s="1"/>
  <c r="B45" i="5" a="1"/>
  <c r="B45" i="5" s="1"/>
  <c r="D52" i="5" a="1"/>
  <c r="D52" i="5" s="1"/>
  <c r="F97" i="5" a="1"/>
  <c r="F97" i="5" s="1"/>
  <c r="D74" i="5" a="1"/>
  <c r="D74" i="5" s="1"/>
  <c r="F12" i="5" a="1"/>
  <c r="F12" i="5" s="1"/>
  <c r="D28" i="5" a="1"/>
  <c r="D28" i="5" s="1"/>
  <c r="B32" i="5" a="1"/>
  <c r="B32" i="5" s="1"/>
  <c r="F94" i="5" a="1"/>
  <c r="F94" i="5" s="1"/>
  <c r="B74" i="5" a="1"/>
  <c r="B74" i="5" s="1"/>
  <c r="D154" i="5" a="1"/>
  <c r="D154" i="5" s="1"/>
  <c r="F15" i="5" a="1"/>
  <c r="F15" i="5" s="1"/>
  <c r="F107" i="5" a="1"/>
  <c r="F107" i="5" s="1"/>
  <c r="D86" i="5" a="1"/>
  <c r="D86" i="5" s="1"/>
  <c r="D65" i="5" a="1"/>
  <c r="D65" i="5" s="1"/>
  <c r="D35" i="5" a="1"/>
  <c r="D35" i="5" s="1"/>
  <c r="B46" i="5" a="1"/>
  <c r="B46" i="5" s="1"/>
  <c r="D99" i="5" a="1"/>
  <c r="D99" i="5" s="1"/>
  <c r="B76" i="5" a="1"/>
  <c r="B76" i="5" s="1"/>
  <c r="B155" i="5" a="1"/>
  <c r="B155" i="5" s="1"/>
  <c r="B83" i="5" a="1"/>
  <c r="B83" i="5" s="1"/>
  <c r="B132" i="5" a="1"/>
  <c r="B132" i="5" s="1"/>
  <c r="D30" i="5" a="1"/>
  <c r="D30" i="5" s="1"/>
  <c r="B36" i="5" a="1"/>
  <c r="B36" i="5" s="1"/>
  <c r="B96" i="5" a="1"/>
  <c r="B96" i="5" s="1"/>
  <c r="D75" i="5" a="1"/>
  <c r="D75" i="5" s="1"/>
  <c r="F149" i="5" a="1"/>
  <c r="F149" i="5" s="1"/>
  <c r="D106" i="5" a="1"/>
  <c r="D106" i="5" s="1"/>
  <c r="B85" i="5" a="1"/>
  <c r="B85" i="5" s="1"/>
  <c r="F146" i="5" a="1"/>
  <c r="F146" i="5" s="1"/>
  <c r="D17" i="5" a="1"/>
  <c r="D17" i="5" s="1"/>
  <c r="B10" i="5" a="1"/>
  <c r="B10" i="5" s="1"/>
  <c r="D87" i="5" a="1"/>
  <c r="D87" i="5" s="1"/>
  <c r="F66" i="5" a="1"/>
  <c r="F66" i="5" s="1"/>
  <c r="D144" i="5" a="1"/>
  <c r="D144" i="5" s="1"/>
  <c r="D120" i="5" a="1"/>
  <c r="D120" i="5" s="1"/>
  <c r="F153" i="5" a="1"/>
  <c r="F153" i="5" s="1"/>
  <c r="F131" i="5" a="1"/>
  <c r="F131" i="5" s="1"/>
  <c r="B64" i="5" a="1"/>
  <c r="B64" i="5" s="1"/>
  <c r="D136" i="5" a="1"/>
  <c r="D136" i="5" s="1"/>
  <c r="F114" i="5" a="1"/>
  <c r="F114" i="5" s="1"/>
  <c r="B136" i="5" a="1"/>
  <c r="B136" i="5" s="1"/>
  <c r="B117" i="5" a="1"/>
  <c r="B117" i="5" s="1"/>
  <c r="D145" i="5" a="1"/>
  <c r="D145" i="5" s="1"/>
  <c r="D123" i="5" a="1"/>
  <c r="D123" i="5" s="1"/>
  <c r="D140" i="5" a="1"/>
  <c r="D140" i="5" s="1"/>
  <c r="F118" i="5" a="1"/>
  <c r="F118" i="5" s="1"/>
  <c r="F132" i="5" a="1"/>
  <c r="F132" i="5" s="1"/>
  <c r="F155" i="5" a="1"/>
  <c r="F155" i="5" s="1"/>
  <c r="D62" i="5" a="1"/>
  <c r="D62" i="5" s="1"/>
  <c r="D119" i="5" a="1"/>
  <c r="D119" i="5" s="1"/>
  <c r="F45" i="5" a="1"/>
  <c r="F45" i="5" s="1"/>
  <c r="D66" i="5" a="1"/>
  <c r="D66" i="5" s="1"/>
  <c r="B53" i="5" a="1"/>
  <c r="B53" i="5" s="1"/>
  <c r="D49" i="5" a="1"/>
  <c r="D49" i="5" s="1"/>
  <c r="F81" i="5" a="1"/>
  <c r="F81" i="5" s="1"/>
  <c r="B13" i="5" a="1"/>
  <c r="B13" i="5" s="1"/>
  <c r="D48" i="5" a="1"/>
  <c r="D48" i="5" s="1"/>
  <c r="B77" i="5" a="1"/>
  <c r="B77" i="5" s="1"/>
  <c r="F157" i="5" a="1"/>
  <c r="F157" i="5" s="1"/>
  <c r="B33" i="5" a="1"/>
  <c r="B33" i="5" s="1"/>
  <c r="D24" i="5" a="1"/>
  <c r="D24" i="5" s="1"/>
  <c r="B24" i="5" a="1"/>
  <c r="B24" i="5" s="1"/>
  <c r="B92" i="5" a="1"/>
  <c r="B92" i="5" s="1"/>
  <c r="D71" i="5" a="1"/>
  <c r="D71" i="5" s="1"/>
  <c r="B151" i="5" a="1"/>
  <c r="B151" i="5" s="1"/>
  <c r="F11" i="5" a="1"/>
  <c r="F11" i="5" s="1"/>
  <c r="B105" i="5" a="1"/>
  <c r="B105" i="5" s="1"/>
  <c r="F83" i="5" a="1"/>
  <c r="F83" i="5" s="1"/>
  <c r="F156" i="5" a="1"/>
  <c r="F156" i="5" s="1"/>
  <c r="D31" i="5" a="1"/>
  <c r="D31" i="5" s="1"/>
  <c r="B38" i="5" a="1"/>
  <c r="B38" i="5" s="1"/>
  <c r="F96" i="5" a="1"/>
  <c r="F96" i="5" s="1"/>
  <c r="D73" i="5" a="1"/>
  <c r="D73" i="5" s="1"/>
  <c r="D153" i="5" a="1"/>
  <c r="D153" i="5" s="1"/>
  <c r="D80" i="5" a="1"/>
  <c r="D80" i="5" s="1"/>
  <c r="F112" i="5" a="1"/>
  <c r="F112" i="5" s="1"/>
  <c r="D26" i="5" a="1"/>
  <c r="D26" i="5" s="1"/>
  <c r="B28" i="5" a="1"/>
  <c r="B28" i="5" s="1"/>
  <c r="D93" i="5" a="1"/>
  <c r="D93" i="5" s="1"/>
  <c r="F72" i="5" a="1"/>
  <c r="F72" i="5" s="1"/>
  <c r="F9" i="5" a="1"/>
  <c r="F9" i="5" s="1"/>
  <c r="F103" i="5" a="1"/>
  <c r="F103" i="5" s="1"/>
  <c r="D82" i="5" a="1"/>
  <c r="D82" i="5" s="1"/>
  <c r="D127" i="5" a="1"/>
  <c r="D127" i="5" s="1"/>
  <c r="D13" i="5" a="1"/>
  <c r="D13" i="5" s="1"/>
  <c r="B106" i="5" a="1"/>
  <c r="B106" i="5" s="1"/>
  <c r="F84" i="5" a="1"/>
  <c r="F84" i="5" s="1"/>
  <c r="B62" i="5" a="1"/>
  <c r="B62" i="5" s="1"/>
  <c r="B142" i="5" a="1"/>
  <c r="B142" i="5" s="1"/>
  <c r="D118" i="5" a="1"/>
  <c r="D118" i="5" s="1"/>
  <c r="D151" i="5" a="1"/>
  <c r="D151" i="5" s="1"/>
  <c r="D129" i="5" a="1"/>
  <c r="D129" i="5" s="1"/>
  <c r="D61" i="5" a="1"/>
  <c r="D61" i="5" s="1"/>
  <c r="F133" i="5" a="1"/>
  <c r="F133" i="5" s="1"/>
  <c r="B112" i="5" a="1"/>
  <c r="B112" i="5" s="1"/>
  <c r="D133" i="5" a="1"/>
  <c r="D133" i="5" s="1"/>
  <c r="D114" i="5" a="1"/>
  <c r="D114" i="5" s="1"/>
  <c r="B143" i="5" a="1"/>
  <c r="B143" i="5" s="1"/>
  <c r="B119" i="5" a="1"/>
  <c r="B119" i="5" s="1"/>
  <c r="B138" i="5" a="1"/>
  <c r="B138" i="5" s="1"/>
  <c r="D116" i="5" a="1"/>
  <c r="D116" i="5" s="1"/>
  <c r="D130" i="5" a="1"/>
  <c r="D130" i="5" s="1"/>
  <c r="B78" i="5" a="1"/>
  <c r="B78" i="5" s="1"/>
  <c r="F69" i="5" a="1"/>
  <c r="F69" i="5" s="1"/>
  <c r="F138" i="5" a="1"/>
  <c r="F138" i="5" s="1"/>
  <c r="F38" i="5" a="1"/>
  <c r="F38" i="5" s="1"/>
  <c r="D46" i="5" a="1"/>
  <c r="D46" i="5" s="1"/>
  <c r="B21" i="5" a="1"/>
  <c r="B21" i="5" s="1"/>
  <c r="F44" i="5" a="1"/>
  <c r="F44" i="5" s="1"/>
  <c r="F141" i="5" a="1"/>
  <c r="F141" i="5" s="1"/>
  <c r="B99" i="5" a="1"/>
  <c r="B99" i="5" s="1"/>
  <c r="F42" i="5" a="1"/>
  <c r="F42" i="5" s="1"/>
  <c r="F33" i="5" a="1"/>
  <c r="F33" i="5" s="1"/>
  <c r="D55" i="5" a="1"/>
  <c r="D55" i="5" s="1"/>
  <c r="F105" i="5" a="1"/>
  <c r="F105" i="5" s="1"/>
  <c r="D20" i="5" a="1"/>
  <c r="D20" i="5" s="1"/>
  <c r="B16" i="5" a="1"/>
  <c r="B16" i="5" s="1"/>
  <c r="D89" i="5" a="1"/>
  <c r="D89" i="5" s="1"/>
  <c r="B69" i="5" a="1"/>
  <c r="B69" i="5" s="1"/>
  <c r="F39" i="5" a="1"/>
  <c r="F39" i="5" s="1"/>
  <c r="B55" i="5" a="1"/>
  <c r="B55" i="5" s="1"/>
  <c r="D102" i="5" a="1"/>
  <c r="D102" i="5" s="1"/>
  <c r="B81" i="5" a="1"/>
  <c r="B81" i="5" s="1"/>
  <c r="B137" i="5" a="1"/>
  <c r="B137" i="5" s="1"/>
  <c r="D27" i="5" a="1"/>
  <c r="D27" i="5" s="1"/>
  <c r="B30" i="5" a="1"/>
  <c r="B30" i="5" s="1"/>
  <c r="B94" i="5" a="1"/>
  <c r="B94" i="5" s="1"/>
  <c r="F70" i="5" a="1"/>
  <c r="F70" i="5" s="1"/>
  <c r="B147" i="5" a="1"/>
  <c r="B147" i="5" s="1"/>
  <c r="D78" i="5" a="1"/>
  <c r="D78" i="5" s="1"/>
  <c r="F154" i="5" a="1"/>
  <c r="F154" i="5" s="1"/>
  <c r="D22" i="5" a="1"/>
  <c r="D22" i="5" s="1"/>
  <c r="B20" i="5" a="1"/>
  <c r="B20" i="5" s="1"/>
  <c r="F90" i="5" a="1"/>
  <c r="F90" i="5" s="1"/>
  <c r="D70" i="5" a="1"/>
  <c r="D70" i="5" s="1"/>
  <c r="B51" i="5" a="1"/>
  <c r="B51" i="5" s="1"/>
  <c r="B101" i="5" a="1"/>
  <c r="B101" i="5" s="1"/>
  <c r="F77" i="5" a="1"/>
  <c r="F77" i="5" s="1"/>
  <c r="D60" i="5" a="1"/>
  <c r="D60" i="5" s="1"/>
  <c r="D9" i="5" a="1"/>
  <c r="D9" i="5" s="1"/>
  <c r="D103" i="5" a="1"/>
  <c r="D103" i="5" s="1"/>
  <c r="B82" i="5" a="1"/>
  <c r="B82" i="5" s="1"/>
  <c r="B144" i="5" a="1"/>
  <c r="B144" i="5" s="1"/>
  <c r="D137" i="5" a="1"/>
  <c r="D137" i="5" s="1"/>
  <c r="F115" i="5" a="1"/>
  <c r="F115" i="5" s="1"/>
  <c r="B149" i="5" a="1"/>
  <c r="B149" i="5" s="1"/>
  <c r="B127" i="5" a="1"/>
  <c r="B127" i="5" s="1"/>
  <c r="F158" i="5" a="1"/>
  <c r="F158" i="5" s="1"/>
  <c r="D131" i="5" a="1"/>
  <c r="D131" i="5" s="1"/>
  <c r="B61" i="5" a="1"/>
  <c r="B61" i="5" s="1"/>
  <c r="B131" i="5" a="1"/>
  <c r="B131" i="5" s="1"/>
  <c r="B66" i="5" a="1"/>
  <c r="B66" i="5" s="1"/>
  <c r="F140" i="5" a="1"/>
  <c r="F140" i="5" s="1"/>
  <c r="F116" i="5" a="1"/>
  <c r="F116" i="5" s="1"/>
  <c r="D135" i="5" a="1"/>
  <c r="D135" i="5" s="1"/>
  <c r="F113" i="5" a="1"/>
  <c r="F113" i="5" s="1"/>
  <c r="B128" i="5" a="1"/>
  <c r="B128" i="5" s="1"/>
  <c r="F98" i="5" a="1"/>
  <c r="F98" i="5" s="1"/>
  <c r="B90" i="5" a="1"/>
  <c r="B90" i="5" s="1"/>
  <c r="D117" i="5" a="1"/>
  <c r="D117" i="5" s="1"/>
  <c r="F30" i="5" a="1"/>
  <c r="F30" i="5" s="1"/>
  <c r="F53" i="5" a="1"/>
  <c r="F53" i="5" s="1"/>
  <c r="F101" i="5" a="1"/>
  <c r="F101" i="5" s="1"/>
  <c r="D37" i="5" a="1"/>
  <c r="D37" i="5" s="1"/>
  <c r="D43" i="5" a="1"/>
  <c r="D43" i="5" s="1"/>
  <c r="D79" i="5" a="1"/>
  <c r="D79" i="5" s="1"/>
  <c r="F34" i="5" a="1"/>
  <c r="F34" i="5" s="1"/>
  <c r="F24" i="5" a="1"/>
  <c r="F24" i="5" s="1"/>
  <c r="D51" i="5" a="1"/>
  <c r="D51" i="5" s="1"/>
  <c r="D92" i="5" a="1"/>
  <c r="D92" i="5" s="1"/>
  <c r="D16" i="5" a="1"/>
  <c r="D16" i="5" s="1"/>
  <c r="B8" i="5" a="1"/>
  <c r="B8" i="5" s="1"/>
  <c r="F86" i="5" a="1"/>
  <c r="F86" i="5" s="1"/>
  <c r="F65" i="5" a="1"/>
  <c r="F65" i="5" s="1"/>
  <c r="F35" i="5" a="1"/>
  <c r="F35" i="5" s="1"/>
  <c r="B47" i="5" a="1"/>
  <c r="B47" i="5" s="1"/>
  <c r="F99" i="5" a="1"/>
  <c r="F99" i="5" s="1"/>
  <c r="F78" i="5" a="1"/>
  <c r="F78" i="5" s="1"/>
  <c r="B118" i="5" a="1"/>
  <c r="B118" i="5" s="1"/>
  <c r="D23" i="5" a="1"/>
  <c r="D23" i="5" s="1"/>
  <c r="B22" i="5" a="1"/>
  <c r="B22" i="5" s="1"/>
  <c r="D91" i="5" a="1"/>
  <c r="D91" i="5" s="1"/>
  <c r="B68" i="5" a="1"/>
  <c r="B68" i="5" s="1"/>
  <c r="D96" i="5" a="1"/>
  <c r="D96" i="5" s="1"/>
  <c r="F75" i="5" a="1"/>
  <c r="F75" i="5" s="1"/>
  <c r="F150" i="5" a="1"/>
  <c r="F150" i="5" s="1"/>
  <c r="D18" i="5" a="1"/>
  <c r="D18" i="5" s="1"/>
  <c r="B12" i="5" a="1"/>
  <c r="B12" i="5" s="1"/>
  <c r="B88" i="5" a="1"/>
  <c r="B88" i="5" s="1"/>
  <c r="D67" i="5" a="1"/>
  <c r="D67" i="5" s="1"/>
  <c r="B43" i="5" a="1"/>
  <c r="B43" i="5" s="1"/>
  <c r="D98" i="5" a="1"/>
  <c r="D98" i="5" s="1"/>
  <c r="B75" i="5" a="1"/>
  <c r="B75" i="5" s="1"/>
  <c r="B157" i="5" a="1"/>
  <c r="B157" i="5" s="1"/>
  <c r="B50" i="5" a="1"/>
  <c r="B50" i="5" s="1"/>
  <c r="F100" i="5" a="1"/>
  <c r="F100" i="5" s="1"/>
  <c r="F79" i="5" a="1"/>
  <c r="F79" i="5" s="1"/>
  <c r="F124" i="5" a="1"/>
  <c r="F124" i="5" s="1"/>
  <c r="F134" i="5" a="1"/>
  <c r="F134" i="5" s="1"/>
  <c r="B113" i="5" a="1"/>
  <c r="B113" i="5" s="1"/>
  <c r="D146" i="5" a="1"/>
  <c r="D146" i="5" s="1"/>
  <c r="D124" i="5" a="1"/>
  <c r="D124" i="5" s="1"/>
  <c r="B156" i="5" a="1"/>
  <c r="B156" i="5" s="1"/>
  <c r="F126" i="5" a="1"/>
  <c r="F126" i="5" s="1"/>
  <c r="D158" i="5" a="1"/>
  <c r="D158" i="5" s="1"/>
  <c r="B129" i="5" a="1"/>
  <c r="B129" i="5" s="1"/>
  <c r="D63" i="5" a="1"/>
  <c r="D63" i="5" s="1"/>
  <c r="D138" i="5" a="1"/>
  <c r="D138" i="5" s="1"/>
  <c r="B114" i="5" a="1"/>
  <c r="B114" i="5" s="1"/>
  <c r="B133" i="5" a="1"/>
  <c r="B133" i="5" s="1"/>
  <c r="F144" i="5" a="1"/>
  <c r="F144" i="5" s="1"/>
  <c r="D125" i="5" a="1"/>
  <c r="D125" i="5" s="1"/>
  <c r="B11" i="5" a="1"/>
  <c r="B11" i="5" s="1"/>
  <c r="B134" i="5" a="1"/>
  <c r="B134" i="5" s="1"/>
  <c r="F142" i="5" a="1"/>
  <c r="F142" i="5" s="1"/>
  <c r="F20" i="5" a="1"/>
  <c r="F20" i="5" s="1"/>
  <c r="F49" i="5" a="1"/>
  <c r="F49" i="5" s="1"/>
  <c r="D84" i="5" a="1"/>
  <c r="D84" i="5" s="1"/>
  <c r="F28" i="5" a="1"/>
  <c r="F28" i="5" s="1"/>
  <c r="F52" i="5" a="1"/>
  <c r="F52" i="5" s="1"/>
  <c r="D122" i="5" a="1"/>
  <c r="D122" i="5" s="1"/>
  <c r="F25" i="5" a="1"/>
  <c r="F25" i="5" s="1"/>
  <c r="F13" i="5" a="1"/>
  <c r="F13" i="5" s="1"/>
  <c r="D47" i="5" a="1"/>
  <c r="D47" i="5" s="1"/>
  <c r="F71" i="5" a="1"/>
  <c r="F71" i="5" s="1"/>
  <c r="D12" i="5" a="1"/>
  <c r="D12" i="5" s="1"/>
  <c r="D105" i="5" a="1"/>
  <c r="D105" i="5" s="1"/>
  <c r="B84" i="5" a="1"/>
  <c r="B84" i="5" s="1"/>
  <c r="D159" i="5" a="1"/>
  <c r="D159" i="5" s="1"/>
  <c r="F31" i="5" a="1"/>
  <c r="F31" i="5" s="1"/>
  <c r="B39" i="5" a="1"/>
  <c r="B39" i="5" s="1"/>
  <c r="B97" i="5" a="1"/>
  <c r="B97" i="5" s="1"/>
  <c r="D76" i="5" a="1"/>
  <c r="D76" i="5" s="1"/>
  <c r="F159" i="5" a="1"/>
  <c r="F159" i="5" s="1"/>
  <c r="D19" i="5" a="1"/>
  <c r="D19" i="5" s="1"/>
  <c r="B14" i="5" a="1"/>
  <c r="B14" i="5" s="1"/>
  <c r="F88" i="5" a="1"/>
  <c r="F88" i="5" s="1"/>
  <c r="F64" i="5" a="1"/>
  <c r="F64" i="5" s="1"/>
  <c r="F93" i="5" a="1"/>
  <c r="F93" i="5" s="1"/>
  <c r="B73" i="5" a="1"/>
  <c r="B73" i="5" s="1"/>
  <c r="D113" i="5" a="1"/>
  <c r="D113" i="5" s="1"/>
  <c r="D14" i="5" a="1"/>
  <c r="D14" i="5" s="1"/>
  <c r="F106" i="5" a="1"/>
  <c r="F106" i="5" s="1"/>
  <c r="D85" i="5" a="1"/>
  <c r="D85" i="5" s="1"/>
  <c r="B63" i="5" a="1"/>
  <c r="B63" i="5" s="1"/>
  <c r="B35" i="5" a="1"/>
  <c r="B35" i="5" s="1"/>
  <c r="F95" i="5" a="1"/>
  <c r="F95" i="5" s="1"/>
  <c r="D72" i="5" a="1"/>
  <c r="D72" i="5" s="1"/>
  <c r="D155" i="5" a="1"/>
  <c r="D155" i="5" s="1"/>
  <c r="B42" i="5" a="1"/>
  <c r="B42" i="5" s="1"/>
  <c r="B98" i="5" a="1"/>
  <c r="B98" i="5" s="1"/>
  <c r="D77" i="5" a="1"/>
  <c r="D77" i="5" s="1"/>
  <c r="F68" i="5" a="1"/>
  <c r="F68" i="5" s="1"/>
  <c r="D132" i="5" a="1"/>
  <c r="D132" i="5" s="1"/>
  <c r="D64" i="5" a="1"/>
  <c r="D64" i="5" s="1"/>
  <c r="D141" i="5" a="1"/>
  <c r="D141" i="5" s="1"/>
  <c r="B122" i="5" a="1"/>
  <c r="B122" i="5" s="1"/>
  <c r="F148" i="5" a="1"/>
  <c r="F148" i="5" s="1"/>
  <c r="B124" i="5" a="1"/>
  <c r="B124" i="5" s="1"/>
  <c r="F145" i="5" a="1"/>
  <c r="F145" i="5" s="1"/>
  <c r="D126" i="5" a="1"/>
  <c r="D126" i="5" s="1"/>
  <c r="F60" i="5" a="1"/>
  <c r="F60" i="5" s="1"/>
  <c r="F135" i="5" a="1"/>
  <c r="F135" i="5" s="1"/>
  <c r="D152" i="5" a="1"/>
  <c r="D152" i="5" s="1"/>
  <c r="D128" i="5" a="1"/>
  <c r="D128" i="5" s="1"/>
  <c r="D142" i="5" a="1"/>
  <c r="D142" i="5" s="1"/>
  <c r="F122" i="5" a="1"/>
  <c r="F122" i="5" s="1"/>
  <c r="D34" i="5" a="1"/>
  <c r="D34" i="5" s="1"/>
  <c r="D21" i="5" a="1"/>
  <c r="D21" i="5" s="1"/>
  <c r="D112" i="5" a="1"/>
  <c r="D112" i="5" s="1"/>
  <c r="B121" i="5" a="1"/>
  <c r="B121" i="5" s="1"/>
  <c r="F8" i="5" a="1"/>
  <c r="F8" i="5" s="1"/>
  <c r="D45" i="5" a="1"/>
  <c r="D45" i="5" s="1"/>
  <c r="B60" i="5" a="1"/>
  <c r="B60" i="5" s="1"/>
  <c r="F17" i="5" a="1"/>
  <c r="F17" i="5" s="1"/>
  <c r="D44" i="5" a="1"/>
  <c r="D44" i="5" s="1"/>
  <c r="D147" i="5" a="1"/>
  <c r="D147" i="5" s="1"/>
  <c r="F14" i="5" a="1"/>
  <c r="F14" i="5" s="1"/>
  <c r="B37" i="5" a="1"/>
  <c r="B37" i="5" s="1"/>
  <c r="D41" i="5" a="1"/>
  <c r="D41" i="5" s="1"/>
  <c r="D40" i="5" a="1"/>
  <c r="D40" i="5" s="1"/>
  <c r="D8" i="5" a="1"/>
  <c r="D8" i="5" s="1"/>
  <c r="F102" i="5" a="1"/>
  <c r="F102" i="5" s="1"/>
  <c r="D81" i="5" a="1"/>
  <c r="D81" i="5" s="1"/>
  <c r="F139" i="5" a="1"/>
  <c r="F139" i="5" s="1"/>
  <c r="F27" i="5" a="1"/>
  <c r="F27" i="5" s="1"/>
  <c r="B31" i="5" a="1"/>
  <c r="B31" i="5" s="1"/>
  <c r="D94" i="5" a="1"/>
  <c r="D94" i="5" s="1"/>
  <c r="F73" i="5" a="1"/>
  <c r="F73" i="5" s="1"/>
  <c r="B150" i="5" a="1"/>
  <c r="B150" i="5" s="1"/>
  <c r="D15" i="5" a="1"/>
  <c r="D15" i="5" s="1"/>
  <c r="D107" i="5" a="1"/>
  <c r="D107" i="5" s="1"/>
  <c r="B86" i="5" a="1"/>
  <c r="B86" i="5" s="1"/>
  <c r="B154" i="5" a="1"/>
  <c r="B154" i="5" s="1"/>
  <c r="B91" i="5" a="1"/>
  <c r="B91" i="5" s="1"/>
  <c r="F67" i="5" a="1"/>
  <c r="F67" i="5" s="1"/>
  <c r="D42" i="5" a="1"/>
  <c r="D42" i="5" s="1"/>
  <c r="D10" i="5" a="1"/>
  <c r="D10" i="5" s="1"/>
  <c r="B104" i="5" a="1"/>
  <c r="B104" i="5" s="1"/>
  <c r="F82" i="5" a="1"/>
  <c r="F82" i="5" s="1"/>
  <c r="D149" i="5" a="1"/>
  <c r="D149" i="5" s="1"/>
  <c r="B27" i="5" a="1"/>
  <c r="B27" i="5" s="1"/>
  <c r="B93" i="5" a="1"/>
  <c r="B93" i="5" s="1"/>
  <c r="B70" i="5" a="1"/>
  <c r="B70" i="5" s="1"/>
  <c r="D29" i="5" a="1"/>
  <c r="D29" i="5" s="1"/>
  <c r="B34" i="5" a="1"/>
  <c r="B34" i="5" s="1"/>
  <c r="D95" i="5" a="1"/>
  <c r="D95" i="5" s="1"/>
  <c r="F74" i="5" a="1"/>
  <c r="F74" i="5" s="1"/>
  <c r="B152" i="5" a="1"/>
  <c r="B152" i="5" s="1"/>
  <c r="B130" i="5" a="1"/>
  <c r="B130" i="5" s="1"/>
  <c r="F61" i="5" a="1"/>
  <c r="F61" i="5" s="1"/>
  <c r="D139" i="5" a="1"/>
  <c r="D139" i="5" s="1"/>
  <c r="F117" i="5" a="1"/>
  <c r="F117" i="5" s="1"/>
  <c r="B146" i="5" a="1"/>
  <c r="B146" i="5" s="1"/>
  <c r="F121" i="5" a="1"/>
  <c r="F121" i="5" s="1"/>
  <c r="D143" i="5" a="1"/>
  <c r="D143" i="5" s="1"/>
  <c r="F123" i="5" a="1"/>
  <c r="F123" i="5" s="1"/>
  <c r="B158" i="5" a="1"/>
  <c r="B158" i="5" s="1"/>
  <c r="F130" i="5" a="1"/>
  <c r="F130" i="5" s="1"/>
  <c r="D150" i="5" a="1"/>
  <c r="D150" i="5" s="1"/>
  <c r="F125" i="5" a="1"/>
  <c r="F125" i="5" s="1"/>
  <c r="B140" i="5" a="1"/>
  <c r="B140" i="5" s="1"/>
  <c r="F120" i="5" a="1"/>
  <c r="F120" i="5" s="1"/>
  <c r="F151" i="5" a="1"/>
  <c r="F151" i="5" s="1"/>
  <c r="F62" i="5" a="1"/>
  <c r="F62" i="5" s="1"/>
  <c r="D156" i="5" a="1"/>
  <c r="D156" i="5" s="1"/>
  <c r="B126" i="5" a="1"/>
  <c r="B126" i="5" s="1"/>
  <c r="B25" i="5" a="1"/>
  <c r="B25" i="5" s="1"/>
  <c r="F37" i="5" a="1"/>
  <c r="F37" i="5" s="1"/>
  <c r="F43" i="5" a="1"/>
  <c r="F43" i="5" s="1"/>
  <c r="B49" i="5" a="1"/>
  <c r="B49" i="5" s="1"/>
  <c r="F26" i="5" a="1"/>
  <c r="F26" i="5" s="1"/>
  <c r="F48" i="5" a="1"/>
  <c r="F48" i="5" s="1"/>
  <c r="B41" i="5" a="1"/>
  <c r="B41" i="5" s="1"/>
  <c r="B107" i="5" a="1"/>
  <c r="B107" i="5" s="1"/>
  <c r="D33" i="5" a="1"/>
  <c r="D33" i="5" s="1"/>
  <c r="D36" i="5" a="1"/>
  <c r="D36" i="5" s="1"/>
  <c r="B48" i="5" a="1"/>
  <c r="B48" i="5" s="1"/>
  <c r="B100" i="5" a="1"/>
  <c r="B100" i="5" s="1"/>
  <c r="B79" i="5" a="1"/>
  <c r="B79" i="5" s="1"/>
  <c r="B120" i="5" a="1"/>
  <c r="B120" i="5" s="1"/>
  <c r="F23" i="5" a="1"/>
  <c r="F23" i="5" s="1"/>
  <c r="B23" i="5" a="1"/>
  <c r="B23" i="5" s="1"/>
  <c r="F91" i="5" a="1"/>
  <c r="F91" i="5" s="1"/>
  <c r="B71" i="5" a="1"/>
  <c r="B71" i="5" s="1"/>
  <c r="D148" i="5" a="1"/>
  <c r="D148" i="5" s="1"/>
  <c r="D11" i="5" a="1"/>
  <c r="D11" i="5" s="1"/>
  <c r="F104" i="5" a="1"/>
  <c r="F104" i="5" s="1"/>
  <c r="D83" i="5" a="1"/>
  <c r="D83" i="5" s="1"/>
  <c r="D134" i="5" a="1"/>
  <c r="D134" i="5" s="1"/>
  <c r="D88" i="5" a="1"/>
  <c r="D88" i="5" s="1"/>
  <c r="F63" i="5" a="1"/>
  <c r="F63" i="5" s="1"/>
  <c r="D38" i="5" a="1"/>
  <c r="D38" i="5" s="1"/>
  <c r="B52" i="5" a="1"/>
  <c r="B52" i="5" s="1"/>
  <c r="D101" i="5" a="1"/>
  <c r="D101" i="5" s="1"/>
  <c r="B80" i="5" a="1"/>
  <c r="B80" i="5" s="1"/>
  <c r="F129" i="5" a="1"/>
  <c r="F129" i="5" s="1"/>
  <c r="B19" i="5" a="1"/>
  <c r="B19" i="5" s="1"/>
  <c r="D90" i="5" a="1"/>
  <c r="D90" i="5" s="1"/>
  <c r="B67" i="5" a="1"/>
  <c r="B67" i="5" s="1"/>
  <c r="D25" i="5" a="1"/>
  <c r="D25" i="5" s="1"/>
  <c r="B26" i="5" a="1"/>
  <c r="B26" i="5" s="1"/>
  <c r="F92" i="5" a="1"/>
  <c r="F92" i="5" s="1"/>
  <c r="B72" i="5" a="1"/>
  <c r="B72" i="5" s="1"/>
  <c r="B65" i="5" a="1"/>
  <c r="B65" i="5" s="1"/>
  <c r="F127" i="5" a="1"/>
  <c r="F127" i="5" s="1"/>
  <c r="B159" i="5" a="1"/>
  <c r="B159" i="5" s="1"/>
  <c r="F136" i="5" a="1"/>
  <c r="F136" i="5" s="1"/>
  <c r="B115" i="5" a="1"/>
  <c r="B115" i="5" s="1"/>
  <c r="F143" i="5" a="1"/>
  <c r="F143" i="5" s="1"/>
  <c r="F119" i="5" a="1"/>
  <c r="F119" i="5" s="1"/>
  <c r="B141" i="5" a="1"/>
  <c r="B141" i="5" s="1"/>
  <c r="D121" i="5" a="1"/>
  <c r="D121" i="5" s="1"/>
  <c r="F152" i="5" a="1"/>
  <c r="F152" i="5" s="1"/>
  <c r="F128" i="5" a="1"/>
  <c r="F128" i="5" s="1"/>
  <c r="B145" i="5" a="1"/>
  <c r="B145" i="5" s="1"/>
  <c r="B123" i="5" a="1"/>
  <c r="B123" i="5" s="1"/>
  <c r="F137" i="5" a="1"/>
  <c r="F137" i="5" s="1"/>
  <c r="B116" i="5" a="1"/>
  <c r="B116" i="5" s="1"/>
  <c r="F85" i="5" a="1"/>
  <c r="F85" i="5" s="1"/>
  <c r="F87" i="5" a="1"/>
  <c r="F87" i="5" s="1"/>
  <c r="B125" i="5" a="1"/>
  <c r="B125" i="5" s="1"/>
  <c r="B148" i="5" a="1"/>
  <c r="B148" i="5" s="1"/>
  <c r="B103" i="5" a="1"/>
  <c r="B103" i="5" s="1"/>
  <c r="F29" i="5" a="1"/>
  <c r="F29" i="5" s="1"/>
  <c r="D54" i="5" a="1"/>
  <c r="D54" i="5" s="1"/>
  <c r="B17" i="5" a="1"/>
  <c r="B17" i="5" s="1"/>
  <c r="F16" i="5" a="1"/>
  <c r="F16" i="5" s="1"/>
  <c r="F36" i="5" a="1"/>
  <c r="F36" i="5" s="1"/>
  <c r="B9" i="5" a="1"/>
  <c r="B9" i="5" s="1"/>
  <c r="B95" i="5" a="1"/>
  <c r="B95" i="5" s="1"/>
  <c r="F22" i="5" a="1"/>
  <c r="F22" i="5" s="1"/>
  <c r="D32" i="5" a="1"/>
  <c r="D32" i="5" s="1"/>
  <c r="B40" i="5" a="1"/>
  <c r="B40" i="5" s="1"/>
  <c r="D97" i="5" a="1"/>
  <c r="D97" i="5" s="1"/>
  <c r="F76" i="5" a="1"/>
  <c r="F76" i="5" s="1"/>
  <c r="D157" i="5" a="1"/>
  <c r="D157" i="5" s="1"/>
  <c r="F19" i="5" a="1"/>
  <c r="F19" i="5" s="1"/>
  <c r="B15" i="5" a="1"/>
  <c r="B15" i="5" s="1"/>
  <c r="B89" i="5" a="1"/>
  <c r="B89" i="5" s="1"/>
  <c r="D68" i="5" a="1"/>
  <c r="D68" i="5" s="1"/>
  <c r="D39" i="5" a="1"/>
  <c r="D39" i="5" s="1"/>
  <c r="B54" i="5" a="1"/>
  <c r="B54" i="5" s="1"/>
  <c r="B102" i="5" a="1"/>
  <c r="B102" i="5" s="1"/>
  <c r="F80" i="5" a="1"/>
  <c r="F80" i="5" s="1"/>
  <c r="D115" i="5" a="1"/>
  <c r="D115" i="5" s="1"/>
  <c r="B44" i="5" a="1"/>
  <c r="B44" i="5" s="1"/>
  <c r="B18" i="5" a="1"/>
  <c r="B18" i="5" s="1"/>
  <c r="B139" i="5" a="1"/>
  <c r="B139" i="5" s="1"/>
  <c r="B135" i="5" a="1"/>
  <c r="B135" i="5" s="1"/>
  <c r="F41" i="5" a="1"/>
  <c r="F41" i="5" s="1"/>
  <c r="R4" i="7"/>
</calcChain>
</file>

<file path=xl/sharedStrings.xml><?xml version="1.0" encoding="utf-8"?>
<sst xmlns="http://schemas.openxmlformats.org/spreadsheetml/2006/main" count="173" uniqueCount="114">
  <si>
    <t>High</t>
  </si>
  <si>
    <t>Poor</t>
  </si>
  <si>
    <t>Average</t>
  </si>
  <si>
    <t>Sales</t>
  </si>
  <si>
    <t>Age</t>
  </si>
  <si>
    <t>PERF - POT</t>
  </si>
  <si>
    <t>AGE</t>
  </si>
  <si>
    <t>POSITION</t>
  </si>
  <si>
    <t>JOB LEVELS</t>
  </si>
  <si>
    <t>JUNIOR</t>
  </si>
  <si>
    <t>SENIOR</t>
  </si>
  <si>
    <t>BAND 1</t>
  </si>
  <si>
    <t>BAND 2</t>
  </si>
  <si>
    <t>BAND 3</t>
  </si>
  <si>
    <t>SPECIALIST</t>
  </si>
  <si>
    <t>9 BOX CATEGORIES</t>
  </si>
  <si>
    <t>EVALUATION LEVELS</t>
  </si>
  <si>
    <t>LVL</t>
  </si>
  <si>
    <t>Active</t>
  </si>
  <si>
    <t>EMPLOYEE ID</t>
  </si>
  <si>
    <t>NAME SURNAME</t>
  </si>
  <si>
    <t>POTENTIAL</t>
  </si>
  <si>
    <t>PERFORMANCE</t>
  </si>
  <si>
    <t>9 BOX CATEGORIZATION</t>
  </si>
  <si>
    <t>Categorites</t>
  </si>
  <si>
    <t>Count</t>
  </si>
  <si>
    <t>ID</t>
  </si>
  <si>
    <t>ALL</t>
  </si>
  <si>
    <t>JOB LEVEL</t>
  </si>
  <si>
    <t>Years Of expirience</t>
  </si>
  <si>
    <t>0-1</t>
  </si>
  <si>
    <t>2-3</t>
  </si>
  <si>
    <t>30-35</t>
  </si>
  <si>
    <t>18-20</t>
  </si>
  <si>
    <t>DEPERTAMENT</t>
  </si>
  <si>
    <t>Filtered ID</t>
  </si>
  <si>
    <t>Min</t>
  </si>
  <si>
    <t>Max</t>
  </si>
  <si>
    <t>&lt; 5</t>
  </si>
  <si>
    <t>&gt; 10</t>
  </si>
  <si>
    <t>&gt;30</t>
  </si>
  <si>
    <t>Green</t>
  </si>
  <si>
    <t>Light Green</t>
  </si>
  <si>
    <t>Yellow</t>
  </si>
  <si>
    <t>Light  Red</t>
  </si>
  <si>
    <t>Red</t>
  </si>
  <si>
    <t>Graph Data</t>
  </si>
  <si>
    <t>No</t>
  </si>
  <si>
    <t>%</t>
  </si>
  <si>
    <t>COUNT BY CATEGORY</t>
  </si>
  <si>
    <t>DASHBOARD</t>
  </si>
  <si>
    <t>High performance</t>
  </si>
  <si>
    <t>High potential</t>
  </si>
  <si>
    <t>Star</t>
  </si>
  <si>
    <t>Solid Performer</t>
  </si>
  <si>
    <t>Core Player</t>
  </si>
  <si>
    <t>Potential Gem</t>
  </si>
  <si>
    <t>Inconsistent player</t>
  </si>
  <si>
    <t>Risk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</si>
  <si>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</si>
  <si>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</si>
  <si>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</si>
  <si>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</si>
  <si>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</si>
  <si>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</si>
  <si>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</si>
  <si>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</si>
  <si>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Average performer</t>
  </si>
  <si>
    <t>Product Management</t>
  </si>
  <si>
    <t>Research and Development</t>
  </si>
  <si>
    <t>Accounting</t>
  </si>
  <si>
    <t>Marketing</t>
  </si>
  <si>
    <t>Engineering</t>
  </si>
  <si>
    <t>Business Development</t>
  </si>
  <si>
    <t>Support</t>
  </si>
  <si>
    <t>Senior Cost Accountant</t>
  </si>
  <si>
    <t>Chief Design Engineer</t>
  </si>
  <si>
    <t>Account Executive</t>
  </si>
  <si>
    <t>Editor</t>
  </si>
  <si>
    <t>Environmental Specialist</t>
  </si>
  <si>
    <t>Health Coach I</t>
  </si>
  <si>
    <t>Marketing Assistant</t>
  </si>
  <si>
    <t>Daffie Bertot</t>
  </si>
  <si>
    <t>Shelba Meiklem</t>
  </si>
  <si>
    <t>YEARS OF EXPERIENCE</t>
  </si>
  <si>
    <t>DEPARTMENT</t>
  </si>
  <si>
    <t>DEPARTMENTS</t>
  </si>
  <si>
    <t>9 BOX GRID TALENT MANAGEMENT</t>
  </si>
  <si>
    <t>SETTINGS</t>
  </si>
  <si>
    <t>LIST BY CATEGORY</t>
  </si>
  <si>
    <t>EMPLOYEE TABLE</t>
  </si>
  <si>
    <t>Frederica Fridlington</t>
  </si>
  <si>
    <t>Herman Slainey</t>
  </si>
  <si>
    <t>Alastair Gotliffe</t>
  </si>
  <si>
    <t>Kyrstin Urry</t>
  </si>
  <si>
    <t>Padgett Briance</t>
  </si>
  <si>
    <t>Katha St. Quentin</t>
  </si>
  <si>
    <t>Dwight Cars</t>
  </si>
  <si>
    <t>Lotty Gillet</t>
  </si>
  <si>
    <t>Caresa Nabbs</t>
  </si>
  <si>
    <t>Bernhard Newell</t>
  </si>
  <si>
    <t>Bette Kernar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</si>
  <si>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</si>
  <si>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4-6</t>
  </si>
  <si>
    <t>7-9</t>
  </si>
  <si>
    <t>10-15</t>
  </si>
  <si>
    <t>21-23</t>
  </si>
  <si>
    <t>24-26</t>
  </si>
  <si>
    <t>27-29</t>
  </si>
  <si>
    <t>36-40</t>
  </si>
  <si>
    <t>41-45</t>
  </si>
  <si>
    <t>46-50</t>
  </si>
  <si>
    <t>51-60</t>
  </si>
  <si>
    <t>Con. Frmt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</si>
</sst>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[$$-409]#,##0.00"/>
  </numFmts>
  <fonts count="3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9"/>
      <color theme="0"/>
      <name val="Arial"/>
      <family val="2"/>
      <charset val="16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</font>
    <font>
      <b/>
      <sz val="11.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9"/>
      <color rgb="FF2E86AB"/>
      <name val="Arial"/>
      <family val="2"/>
    </font>
    <font>
      <sz val="9"/>
      <color theme="3" tint="0.39997558519241921"/>
      <name val="Arial"/>
      <family val="2"/>
    </font>
    <font>
      <sz val="9"/>
      <color rgb="FF70AD47"/>
      <name val="Arial"/>
      <family val="2"/>
    </font>
    <font>
      <sz val="11"/>
      <color rgb="FF1F4E78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3"/>
      <color theme="1"/>
      <name val="Arial"/>
      <family val="2"/>
      <scheme val="minor"/>
    </font>
    <font>
      <b/>
      <sz val="13"/>
      <color theme="0"/>
      <name val="Arial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1F6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medium">
        <color rgb="FF78A8C6"/>
      </bottom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0" xfId="0" applyFill="1"/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" xfId="0" applyNumberFormat="1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1"/>
    </xf>
    <xf numFmtId="0" fontId="6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3" fillId="2" borderId="0" xfId="2" applyFill="1" applyAlignment="1">
      <alignment vertical="center"/>
    </xf>
    <xf numFmtId="0" fontId="4" fillId="2" borderId="0" xfId="0" applyFont="1" applyFill="1"/>
    <xf numFmtId="0" fontId="0" fillId="2" borderId="0" xfId="0" applyFill="1" applyAlignment="1">
      <alignment vertical="center"/>
    </xf>
    <xf numFmtId="0" fontId="0" fillId="8" borderId="0" xfId="0" applyFill="1"/>
    <xf numFmtId="0" fontId="13" fillId="8" borderId="0" xfId="3" applyFont="1" applyFill="1" applyBorder="1" applyAlignment="1" applyProtection="1">
      <alignment vertical="center"/>
    </xf>
    <xf numFmtId="0" fontId="0" fillId="8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5" xfId="2" applyFill="1" applyBorder="1" applyAlignment="1">
      <alignment vertical="center"/>
    </xf>
    <xf numFmtId="0" fontId="3" fillId="0" borderId="6" xfId="2" applyFill="1" applyBorder="1" applyAlignment="1">
      <alignment vertical="center"/>
    </xf>
    <xf numFmtId="0" fontId="3" fillId="0" borderId="7" xfId="2" applyFill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0" fillId="0" borderId="11" xfId="0" quotePrefix="1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2" applyFill="1" applyAlignment="1">
      <alignment horizontal="center" vertical="center"/>
    </xf>
    <xf numFmtId="0" fontId="0" fillId="9" borderId="4" xfId="0" applyFont="1" applyFill="1" applyBorder="1" applyAlignment="1" applyProtection="1">
      <alignment horizontal="center" vertical="center" shrinkToFit="1"/>
      <protection hidden="1"/>
    </xf>
    <xf numFmtId="0" fontId="0" fillId="10" borderId="4" xfId="0" applyFont="1" applyFill="1" applyBorder="1" applyAlignment="1" applyProtection="1">
      <alignment horizontal="center" vertical="center" shrinkToFit="1"/>
      <protection hidden="1"/>
    </xf>
    <xf numFmtId="49" fontId="7" fillId="4" borderId="0" xfId="0" applyNumberFormat="1" applyFont="1" applyFill="1" applyAlignment="1">
      <alignment horizontal="left" vertical="center" indent="2"/>
    </xf>
    <xf numFmtId="49" fontId="10" fillId="6" borderId="0" xfId="0" applyNumberFormat="1" applyFont="1" applyFill="1" applyAlignment="1">
      <alignment horizontal="left" vertical="center" indent="2"/>
    </xf>
    <xf numFmtId="0" fontId="0" fillId="2" borderId="0" xfId="0" applyFill="1" applyAlignment="1">
      <alignment shrinkToFit="1"/>
    </xf>
    <xf numFmtId="0" fontId="8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center" vertical="center" shrinkToFit="1"/>
    </xf>
    <xf numFmtId="0" fontId="16" fillId="2" borderId="0" xfId="4" applyFont="1" applyFill="1" applyAlignment="1" applyProtection="1">
      <alignment vertical="center"/>
      <protection locked="0"/>
    </xf>
    <xf numFmtId="0" fontId="17" fillId="2" borderId="0" xfId="4" applyFont="1" applyFill="1" applyAlignment="1" applyProtection="1">
      <alignment vertical="center"/>
      <protection locked="0"/>
    </xf>
    <xf numFmtId="0" fontId="18" fillId="2" borderId="0" xfId="4" applyFont="1" applyFill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Fill="1" applyBorder="1" applyAlignment="1">
      <alignment vertical="center"/>
    </xf>
    <xf numFmtId="49" fontId="7" fillId="4" borderId="0" xfId="0" applyNumberFormat="1" applyFont="1" applyFill="1" applyAlignment="1">
      <alignment horizontal="left" vertical="center" indent="6"/>
    </xf>
    <xf numFmtId="49" fontId="7" fillId="4" borderId="0" xfId="0" applyNumberFormat="1" applyFont="1" applyFill="1" applyAlignment="1">
      <alignment horizontal="left" vertical="center" indent="9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23" fillId="0" borderId="10" xfId="0" applyFont="1" applyFill="1" applyBorder="1"/>
    <xf numFmtId="0" fontId="23" fillId="0" borderId="11" xfId="0" applyFont="1" applyFill="1" applyBorder="1"/>
    <xf numFmtId="0" fontId="23" fillId="0" borderId="12" xfId="0" applyFont="1" applyFill="1" applyBorder="1"/>
    <xf numFmtId="0" fontId="24" fillId="2" borderId="0" xfId="0" applyFont="1" applyFill="1"/>
    <xf numFmtId="0" fontId="26" fillId="16" borderId="4" xfId="0" applyFont="1" applyFill="1" applyBorder="1" applyAlignment="1" applyProtection="1">
      <alignment horizontal="center" vertical="center" shrinkToFit="1"/>
      <protection hidden="1"/>
    </xf>
    <xf numFmtId="0" fontId="26" fillId="17" borderId="13" xfId="0" applyFont="1" applyFill="1" applyBorder="1" applyAlignment="1" applyProtection="1">
      <alignment horizontal="center" vertical="center" shrinkToFit="1"/>
      <protection hidden="1"/>
    </xf>
    <xf numFmtId="0" fontId="28" fillId="2" borderId="0" xfId="0" applyFont="1" applyFill="1" applyAlignment="1">
      <alignment horizontal="center" vertical="center" shrinkToFit="1"/>
    </xf>
    <xf numFmtId="0" fontId="28" fillId="0" borderId="0" xfId="0" applyFont="1" applyBorder="1" applyAlignment="1">
      <alignment horizontal="center" vertical="center"/>
    </xf>
    <xf numFmtId="0" fontId="26" fillId="21" borderId="16" xfId="0" applyFont="1" applyFill="1" applyBorder="1" applyAlignment="1">
      <alignment horizontal="center" vertical="center" wrapText="1" shrinkToFit="1"/>
    </xf>
    <xf numFmtId="0" fontId="26" fillId="23" borderId="17" xfId="0" applyFont="1" applyFill="1" applyBorder="1" applyAlignment="1">
      <alignment horizontal="center" vertical="center" wrapText="1" shrinkToFit="1"/>
    </xf>
    <xf numFmtId="0" fontId="25" fillId="2" borderId="0" xfId="2" applyFont="1" applyFill="1" applyAlignment="1">
      <alignment vertical="center"/>
    </xf>
    <xf numFmtId="0" fontId="25" fillId="19" borderId="5" xfId="2" applyFont="1" applyFill="1" applyBorder="1" applyAlignment="1">
      <alignment vertical="center"/>
    </xf>
    <xf numFmtId="0" fontId="25" fillId="19" borderId="6" xfId="2" applyFont="1" applyFill="1" applyBorder="1" applyAlignment="1">
      <alignment vertical="center"/>
    </xf>
    <xf numFmtId="0" fontId="25" fillId="19" borderId="7" xfId="2" applyFont="1" applyFill="1" applyBorder="1" applyAlignment="1">
      <alignment vertical="center"/>
    </xf>
    <xf numFmtId="0" fontId="25" fillId="2" borderId="0" xfId="0" applyFont="1" applyFill="1"/>
    <xf numFmtId="0" fontId="27" fillId="2" borderId="0" xfId="0" applyFont="1" applyFill="1"/>
    <xf numFmtId="0" fontId="27" fillId="19" borderId="8" xfId="0" applyFont="1" applyFill="1" applyBorder="1"/>
    <xf numFmtId="0" fontId="29" fillId="19" borderId="21" xfId="0" applyFont="1" applyFill="1" applyBorder="1" applyAlignment="1">
      <alignment horizontal="center" vertical="center"/>
    </xf>
    <xf numFmtId="0" fontId="29" fillId="19" borderId="0" xfId="0" applyFont="1" applyFill="1" applyBorder="1"/>
    <xf numFmtId="0" fontId="29" fillId="19" borderId="21" xfId="0" applyFont="1" applyFill="1" applyBorder="1" applyAlignment="1" applyProtection="1">
      <alignment horizontal="center" vertical="center"/>
      <protection hidden="1"/>
    </xf>
    <xf numFmtId="0" fontId="27" fillId="19" borderId="9" xfId="0" applyFont="1" applyFill="1" applyBorder="1"/>
    <xf numFmtId="0" fontId="25" fillId="19" borderId="8" xfId="0" applyFont="1" applyFill="1" applyBorder="1"/>
    <xf numFmtId="0" fontId="31" fillId="19" borderId="0" xfId="0" applyFont="1" applyFill="1" applyBorder="1"/>
    <xf numFmtId="0" fontId="32" fillId="19" borderId="0" xfId="0" applyFont="1" applyFill="1" applyBorder="1"/>
    <xf numFmtId="0" fontId="25" fillId="19" borderId="9" xfId="0" applyFont="1" applyFill="1" applyBorder="1"/>
    <xf numFmtId="0" fontId="25" fillId="19" borderId="0" xfId="0" applyFont="1" applyFill="1" applyBorder="1"/>
    <xf numFmtId="0" fontId="25" fillId="20" borderId="8" xfId="0" applyFont="1" applyFill="1" applyBorder="1"/>
    <xf numFmtId="0" fontId="25" fillId="20" borderId="0" xfId="0" applyFont="1" applyFill="1" applyBorder="1"/>
    <xf numFmtId="0" fontId="25" fillId="20" borderId="9" xfId="0" applyFont="1" applyFill="1" applyBorder="1"/>
    <xf numFmtId="0" fontId="25" fillId="0" borderId="8" xfId="0" applyFont="1" applyFill="1" applyBorder="1"/>
    <xf numFmtId="0" fontId="25" fillId="0" borderId="0" xfId="0" applyFont="1" applyFill="1" applyBorder="1"/>
    <xf numFmtId="0" fontId="25" fillId="0" borderId="9" xfId="0" applyFont="1" applyFill="1" applyBorder="1"/>
    <xf numFmtId="9" fontId="25" fillId="0" borderId="0" xfId="1" applyFont="1" applyFill="1" applyBorder="1"/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7" fillId="4" borderId="0" xfId="0" applyNumberFormat="1" applyFont="1" applyFill="1" applyAlignment="1">
      <alignment horizontal="left" vertical="center" indent="6"/>
    </xf>
    <xf numFmtId="0" fontId="0" fillId="18" borderId="26" xfId="0" applyFont="1" applyFill="1" applyBorder="1" applyAlignment="1" applyProtection="1">
      <alignment horizontal="center" vertical="center" shrinkToFit="1"/>
      <protection hidden="1"/>
    </xf>
    <xf numFmtId="0" fontId="26" fillId="13" borderId="13" xfId="0" applyFont="1" applyFill="1" applyBorder="1" applyAlignment="1" applyProtection="1">
      <alignment horizontal="center" vertical="center" shrinkToFit="1"/>
      <protection hidden="1"/>
    </xf>
    <xf numFmtId="0" fontId="0" fillId="14" borderId="26" xfId="0" applyFont="1" applyFill="1" applyBorder="1" applyAlignment="1" applyProtection="1">
      <alignment horizontal="center" vertical="center" shrinkToFit="1"/>
      <protection hidden="1"/>
    </xf>
    <xf numFmtId="0" fontId="26" fillId="11" borderId="13" xfId="0" applyFont="1" applyFill="1" applyBorder="1" applyAlignment="1" applyProtection="1">
      <alignment horizontal="center" vertical="center" shrinkToFit="1"/>
      <protection hidden="1"/>
    </xf>
    <xf numFmtId="0" fontId="0" fillId="12" borderId="26" xfId="0" applyFont="1" applyFill="1" applyBorder="1" applyAlignment="1" applyProtection="1">
      <alignment horizontal="center" vertical="center" shrinkToFit="1"/>
      <protection hidden="1"/>
    </xf>
    <xf numFmtId="0" fontId="1" fillId="0" borderId="2" xfId="6" applyBorder="1" applyAlignment="1">
      <alignment horizontal="left" wrapText="1" indent="1"/>
    </xf>
    <xf numFmtId="0" fontId="1" fillId="2" borderId="0" xfId="6" applyFill="1"/>
    <xf numFmtId="0" fontId="1" fillId="0" borderId="3" xfId="6" applyBorder="1" applyAlignment="1">
      <alignment horizontal="left" indent="1"/>
    </xf>
    <xf numFmtId="0" fontId="1" fillId="0" borderId="3" xfId="6" applyBorder="1" applyAlignment="1">
      <alignment horizontal="left" vertical="center" wrapText="1" indent="1"/>
    </xf>
    <xf numFmtId="0" fontId="1" fillId="0" borderId="3" xfId="6" applyBorder="1" applyAlignment="1">
      <alignment horizontal="left" vertical="top" wrapText="1" indent="2"/>
    </xf>
    <xf numFmtId="0" fontId="14" fillId="0" borderId="3" xfId="6" applyFont="1" applyBorder="1" applyAlignment="1">
      <alignment horizontal="left" indent="1"/>
    </xf>
    <xf numFmtId="0" fontId="1" fillId="0" borderId="14" xfId="6" applyBorder="1" applyAlignment="1">
      <alignment horizontal="left" indent="1"/>
    </xf>
    <xf numFmtId="0" fontId="34" fillId="2" borderId="0" xfId="0" applyFont="1" applyFill="1" applyAlignment="1">
      <alignment vertical="center"/>
    </xf>
    <xf numFmtId="49" fontId="35" fillId="6" borderId="0" xfId="0" applyNumberFormat="1" applyFont="1" applyFill="1" applyAlignment="1">
      <alignment horizontal="left" vertical="center" indent="1"/>
    </xf>
    <xf numFmtId="49" fontId="35" fillId="6" borderId="0" xfId="0" applyNumberFormat="1" applyFont="1" applyFill="1" applyAlignment="1">
      <alignment horizontal="left" vertical="center" indent="6"/>
    </xf>
    <xf numFmtId="0" fontId="35" fillId="6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right" vertical="center"/>
    </xf>
    <xf numFmtId="0" fontId="35" fillId="2" borderId="0" xfId="0" applyFont="1" applyFill="1" applyAlignment="1">
      <alignment horizontal="center" vertical="center"/>
    </xf>
    <xf numFmtId="49" fontId="35" fillId="6" borderId="0" xfId="0" applyNumberFormat="1" applyFont="1" applyFill="1" applyAlignment="1">
      <alignment horizontal="left" vertical="center" indent="9"/>
    </xf>
    <xf numFmtId="0" fontId="36" fillId="2" borderId="0" xfId="0" applyFont="1" applyFill="1" applyAlignment="1">
      <alignment horizontal="right" vertical="center"/>
    </xf>
    <xf numFmtId="0" fontId="37" fillId="0" borderId="0" xfId="0" applyFont="1" applyAlignment="1">
      <alignment horizontal="center" vertical="center"/>
    </xf>
    <xf numFmtId="0" fontId="38" fillId="3" borderId="1" xfId="0" applyFont="1" applyFill="1" applyBorder="1" applyAlignment="1" applyProtection="1">
      <alignment horizontal="center" vertical="center" shrinkToFit="1"/>
      <protection hidden="1"/>
    </xf>
    <xf numFmtId="0" fontId="35" fillId="3" borderId="1" xfId="0" applyFont="1" applyFill="1" applyBorder="1" applyAlignment="1" applyProtection="1">
      <alignment horizontal="center" vertical="center"/>
      <protection hidden="1"/>
    </xf>
    <xf numFmtId="0" fontId="35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/>
    </xf>
    <xf numFmtId="0" fontId="0" fillId="0" borderId="17" xfId="0" applyBorder="1" applyAlignment="1" applyProtection="1">
      <alignment vertical="center" shrinkToFit="1"/>
      <protection locked="0"/>
    </xf>
    <xf numFmtId="0" fontId="0" fillId="0" borderId="15" xfId="0" applyBorder="1" applyAlignment="1" applyProtection="1">
      <alignment vertical="center" shrinkToFit="1"/>
      <protection locked="0"/>
    </xf>
    <xf numFmtId="49" fontId="0" fillId="0" borderId="15" xfId="0" applyNumberFormat="1" applyBorder="1" applyAlignment="1" applyProtection="1">
      <alignment horizontal="center" vertical="center" shrinkToFit="1"/>
      <protection locked="0"/>
    </xf>
    <xf numFmtId="49" fontId="0" fillId="0" borderId="15" xfId="0" quotePrefix="1" applyNumberFormat="1" applyBorder="1" applyAlignment="1" applyProtection="1">
      <alignment horizontal="center" vertical="center" shrinkToFit="1"/>
      <protection locked="0"/>
    </xf>
    <xf numFmtId="0" fontId="30" fillId="20" borderId="22" xfId="0" applyFont="1" applyFill="1" applyBorder="1" applyAlignment="1" applyProtection="1">
      <alignment horizontal="center" vertical="center" shrinkToFit="1"/>
      <protection locked="0"/>
    </xf>
    <xf numFmtId="165" fontId="33" fillId="2" borderId="25" xfId="0" applyNumberFormat="1" applyFont="1" applyFill="1" applyBorder="1" applyAlignment="1" applyProtection="1">
      <alignment horizontal="center" vertical="center" shrinkToFit="1"/>
      <protection hidden="1"/>
    </xf>
    <xf numFmtId="0" fontId="26" fillId="21" borderId="17" xfId="0" applyFont="1" applyFill="1" applyBorder="1" applyAlignment="1">
      <alignment horizontal="center" vertical="center" wrapText="1" shrinkToFit="1"/>
    </xf>
    <xf numFmtId="0" fontId="26" fillId="21" borderId="24" xfId="0" applyFont="1" applyFill="1" applyBorder="1" applyAlignment="1">
      <alignment horizontal="center" vertical="center" wrapText="1" shrinkToFit="1"/>
    </xf>
    <xf numFmtId="0" fontId="26" fillId="21" borderId="23" xfId="0" applyFont="1" applyFill="1" applyBorder="1" applyAlignment="1">
      <alignment horizontal="center" vertical="center" wrapText="1" shrinkToFit="1"/>
    </xf>
    <xf numFmtId="0" fontId="26" fillId="15" borderId="0" xfId="2" applyFont="1" applyFill="1" applyAlignment="1" applyProtection="1">
      <alignment horizontal="center" vertical="center" shrinkToFit="1"/>
      <protection hidden="1"/>
    </xf>
    <xf numFmtId="0" fontId="28" fillId="2" borderId="0" xfId="2" applyFont="1" applyFill="1" applyAlignment="1">
      <alignment horizontal="center" vertical="center" shrinkToFit="1"/>
    </xf>
    <xf numFmtId="0" fontId="22" fillId="22" borderId="15" xfId="0" applyFont="1" applyFill="1" applyBorder="1" applyAlignment="1">
      <alignment horizontal="center" vertical="center" shrinkToFit="1"/>
    </xf>
    <xf numFmtId="0" fontId="26" fillId="22" borderId="15" xfId="0" applyFont="1" applyFill="1" applyBorder="1" applyAlignment="1">
      <alignment horizontal="center" vertical="center" shrinkToFit="1"/>
    </xf>
    <xf numFmtId="0" fontId="0" fillId="2" borderId="15" xfId="0" applyNumberFormat="1" applyFill="1" applyBorder="1" applyAlignment="1" applyProtection="1">
      <alignment horizontal="center" vertical="center" shrinkToFit="1"/>
      <protection hidden="1"/>
    </xf>
    <xf numFmtId="0" fontId="0" fillId="24" borderId="27" xfId="0" applyFill="1" applyBorder="1" applyAlignment="1" applyProtection="1">
      <alignment horizontal="center" vertical="center" shrinkToFit="1"/>
      <protection hidden="1"/>
    </xf>
    <xf numFmtId="165" fontId="33" fillId="24" borderId="27" xfId="0" applyNumberFormat="1" applyFont="1" applyFill="1" applyBorder="1" applyAlignment="1" applyProtection="1">
      <alignment horizontal="center" vertical="center"/>
      <protection hidden="1"/>
    </xf>
    <xf numFmtId="0" fontId="0" fillId="25" borderId="1" xfId="0" applyFill="1" applyBorder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left" vertical="center" shrinkToFit="1"/>
      <protection locked="0"/>
    </xf>
  </cellXfs>
  <cellStyles count="7">
    <cellStyle name="Hyperlink" xfId="3" builtinId="8"/>
    <cellStyle name="Normal" xfId="0" builtinId="0"/>
    <cellStyle name="Normal 2" xfId="2" xr:uid="{322E45EE-A728-4DDB-BFB9-AE33B0B9012A}"/>
    <cellStyle name="Normal 2 2" xfId="4" xr:uid="{29DF7E0B-E184-48A9-95CD-8CA82C368B80}"/>
    <cellStyle name="Normal 3 2" xfId="5" xr:uid="{FF54C382-D992-40ED-B71E-746C6E71563A}"/>
    <cellStyle name="Normal 3 2 2" xfId="6" xr:uid="{9C932817-4C51-43C4-8331-7F5771F49655}"/>
    <cellStyle name="Percent" xfId="1" builtinId="5"/>
  </cellStyles>
  <dxfs count="16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3" tint="0.59996337778862885"/>
        </top>
        <bottom style="thin">
          <color theme="3" tint="0.59996337778862885"/>
        </bottom>
      </border>
      <protection locked="1" hidden="1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6795556505021"/>
        </right>
        <top style="thin">
          <color theme="0" tint="-0.14999847407452621"/>
        </top>
        <bottom style="thin">
          <color theme="0" tint="-0.14999847407452621"/>
        </bottom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alignment horizontal="center" vertical="center" textRotation="0" wrapText="0" indent="0" justifyLastLine="0" shrinkToFit="1" readingOrder="0"/>
      <border diagonalUp="0" diagonalDown="0">
        <left/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  <dxf>
      <border>
        <top style="thin">
          <color theme="0" tint="-0.14999847407452621"/>
        </top>
      </border>
    </dxf>
    <dxf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alignment horizontal="center" vertical="center" textRotation="0" wrapText="0" indent="0" justifyLastLine="0" shrinkToFit="1" readingOrder="0"/>
    </dxf>
    <dxf>
      <border>
        <bottom style="thin">
          <color theme="0" tint="-0.149998474074526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orbel"/>
        <family val="2"/>
        <scheme val="none"/>
      </font>
      <fill>
        <patternFill patternType="solid">
          <fgColor indexed="64"/>
          <bgColor theme="8"/>
        </patternFill>
      </fill>
      <alignment horizontal="center" vertical="center" textRotation="0" wrapText="1" indent="0" justifyLastLine="0" shrinkToFit="1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/>
      </border>
    </dxf>
  </dxfs>
  <tableStyles count="1" defaultTableStyle="TableStyleMedium2" defaultPivotStyle="PivotStyleLight16">
    <tableStyle name="Invisible" pivot="0" table="0" count="0" xr9:uid="{0728DDE9-59E2-48DE-850C-E30338A44982}"/>
  </tableStyles>
  <colors>
    <mruColors>
      <color rgb="FF78A8C6"/>
      <color rgb="FFEAEAEA"/>
      <color rgb="FF333333"/>
      <color rgb="FF4F4F4F"/>
      <color rgb="FFFB5936"/>
      <color rgb="FF437C9F"/>
      <color rgb="FFACCADC"/>
      <color rgb="FFF1F6F9"/>
      <color rgb="FFF48924"/>
      <color rgb="FFFFC8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r>
              <a:rPr lang="tr-TR"/>
              <a:t>Grouped by total score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orbel" panose="020B0503020204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ubbleChart>
        <c:varyColors val="0"/>
        <c:ser>
          <c:idx val="0"/>
          <c:order val="0"/>
          <c:spPr>
            <a:solidFill>
              <a:schemeClr val="accent1">
                <a:alpha val="75000"/>
              </a:schemeClr>
            </a:solidFill>
            <a:ln>
              <a:noFill/>
            </a:ln>
            <a:effectLst>
              <a:outerShdw blurRad="25400" dist="38100" dir="8100000" sx="98000" sy="98000" algn="tr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39A0FD"/>
              </a:solidFill>
              <a:ln>
                <a:noFill/>
              </a:ln>
              <a:effectLst>
                <a:outerShdw blurRad="25400" dist="38100" dir="8100000" sx="98000" sy="98000" algn="t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DFF-439F-A51D-94B9998D1303}"/>
              </c:ext>
            </c:extLst>
          </c:dPt>
          <c:dPt>
            <c:idx val="1"/>
            <c:invertIfNegative val="0"/>
            <c:bubble3D val="0"/>
            <c:spPr>
              <a:solidFill>
                <a:srgbClr val="4BBA8D"/>
              </a:solidFill>
              <a:ln>
                <a:noFill/>
              </a:ln>
              <a:effectLst>
                <a:outerShdw blurRad="25400" dist="38100" dir="8100000" sx="98000" sy="98000" algn="t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DFF-439F-A51D-94B9998D1303}"/>
              </c:ext>
            </c:extLst>
          </c:dPt>
          <c:dPt>
            <c:idx val="2"/>
            <c:invertIfNegative val="0"/>
            <c:bubble3D val="0"/>
            <c:spPr>
              <a:solidFill>
                <a:srgbClr val="FFC845"/>
              </a:solidFill>
              <a:ln>
                <a:noFill/>
              </a:ln>
              <a:effectLst>
                <a:outerShdw blurRad="25400" dist="38100" dir="8100000" sx="98000" sy="98000" algn="t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DFF-439F-A51D-94B9998D1303}"/>
              </c:ext>
            </c:extLst>
          </c:dPt>
          <c:dPt>
            <c:idx val="3"/>
            <c:invertIfNegative val="0"/>
            <c:bubble3D val="0"/>
            <c:spPr>
              <a:solidFill>
                <a:srgbClr val="F48924"/>
              </a:solidFill>
              <a:ln>
                <a:noFill/>
              </a:ln>
              <a:effectLst>
                <a:outerShdw blurRad="25400" dist="38100" dir="8100000" sx="98000" sy="98000" algn="t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DFF-439F-A51D-94B9998D1303}"/>
              </c:ext>
            </c:extLst>
          </c:dPt>
          <c:dPt>
            <c:idx val="4"/>
            <c:invertIfNegative val="0"/>
            <c:bubble3D val="0"/>
            <c:spPr>
              <a:solidFill>
                <a:srgbClr val="FB5936"/>
              </a:solidFill>
              <a:ln>
                <a:noFill/>
              </a:ln>
              <a:effectLst>
                <a:outerShdw blurRad="25400" dist="38100" dir="8100000" sx="98000" sy="98000" algn="tr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DFF-439F-A51D-94B9998D13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orbel" panose="020B0503020204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Calculation!$P$15:$P$19</c:f>
              <c:strCache>
                <c:ptCount val="5"/>
                <c:pt idx="0">
                  <c:v>Green</c:v>
                </c:pt>
                <c:pt idx="1">
                  <c:v>Light Green</c:v>
                </c:pt>
                <c:pt idx="2">
                  <c:v>Yellow</c:v>
                </c:pt>
                <c:pt idx="3">
                  <c:v>Light  Red</c:v>
                </c:pt>
                <c:pt idx="4">
                  <c:v>Red</c:v>
                </c:pt>
              </c:strCache>
            </c:strRef>
          </c:xVal>
          <c:yVal>
            <c:numRef>
              <c:f>Calculation!$Q$15:$Q$19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</c:numCache>
            </c:numRef>
          </c:yVal>
          <c:bubbleSize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bubbleSize>
          <c:bubble3D val="0"/>
          <c:extLst>
            <c:ext xmlns:c16="http://schemas.microsoft.com/office/drawing/2014/chart" uri="{C3380CC4-5D6E-409C-BE32-E72D297353CC}">
              <c16:uniqueId val="{0000000A-9DFF-439F-A51D-94B9998D1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278005455"/>
        <c:axId val="1278005871"/>
      </c:bubbleChart>
      <c:valAx>
        <c:axId val="127800545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crossAx val="1278005871"/>
        <c:crosses val="autoZero"/>
        <c:crossBetween val="midCat"/>
      </c:valAx>
      <c:valAx>
        <c:axId val="12780058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orbel" panose="020B0503020204020204" pitchFamily="34" charset="0"/>
                <a:ea typeface="+mn-ea"/>
                <a:cs typeface="+mn-cs"/>
              </a:defRPr>
            </a:pPr>
            <a:endParaRPr lang="tr-TR"/>
          </a:p>
        </c:txPr>
        <c:crossAx val="1278005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orbel" panose="020B0503020204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consistent"/><Relationship Id="rId13" Type="http://schemas.openxmlformats.org/officeDocument/2006/relationships/hyperlink" Target="#Settings!A7"/><Relationship Id="rId18" Type="http://schemas.openxmlformats.org/officeDocument/2006/relationships/image" Target="../media/image3.png"/><Relationship Id="rId3" Type="http://schemas.openxmlformats.org/officeDocument/2006/relationships/hyperlink" Target="#SolidPerf"/><Relationship Id="rId21" Type="http://schemas.openxmlformats.org/officeDocument/2006/relationships/image" Target="../media/image4.png"/><Relationship Id="rId7" Type="http://schemas.openxmlformats.org/officeDocument/2006/relationships/hyperlink" Target="#PotentialGem"/><Relationship Id="rId12" Type="http://schemas.openxmlformats.org/officeDocument/2006/relationships/hyperlink" Target="#EmployeeTable!A6"/><Relationship Id="rId2" Type="http://schemas.openxmlformats.org/officeDocument/2006/relationships/hyperlink" Target="#HighPerf"/><Relationship Id="rId1" Type="http://schemas.openxmlformats.org/officeDocument/2006/relationships/hyperlink" Target="#Star"/><Relationship Id="rId6" Type="http://schemas.openxmlformats.org/officeDocument/2006/relationships/hyperlink" Target="#AveragePerf"/><Relationship Id="rId11" Type="http://schemas.openxmlformats.org/officeDocument/2006/relationships/image" Target="../media/image1.png"/><Relationship Id="rId5" Type="http://schemas.openxmlformats.org/officeDocument/2006/relationships/hyperlink" Target="#CorePlayer"/><Relationship Id="rId15" Type="http://schemas.openxmlformats.org/officeDocument/2006/relationships/image" Target="../media/image2.png"/><Relationship Id="rId10" Type="http://schemas.openxmlformats.org/officeDocument/2006/relationships/chart" Target="../charts/chart1.xml"/><Relationship Id="rId19" Type="http://schemas.microsoft.com/office/2007/relationships/hdphoto" Target="../media/hdphoto1.wdp"/><Relationship Id="rId4" Type="http://schemas.openxmlformats.org/officeDocument/2006/relationships/hyperlink" Target="#HighPot"/><Relationship Id="rId9" Type="http://schemas.openxmlformats.org/officeDocument/2006/relationships/hyperlink" Target="#Risk"/><Relationship Id="rId22" Type="http://schemas.openxmlformats.org/officeDocument/2006/relationships/image" Target="../media/image7.png"/><Relationship Id="rId2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hyperlink" Target="#Dashboard!C8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hyperlink" Target="#Dashboard!C8"/><Relationship Id="rId7" Type="http://schemas.openxmlformats.org/officeDocument/2006/relationships/image" Target="../media/image9.png"/><Relationship Id="rId8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hyperlink" Target="#Dashboard!C8"/><Relationship Id="rId7" Type="http://schemas.openxmlformats.org/officeDocument/2006/relationships/image" Target="../media/image10.png"/><Relationship Id="rId8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63499</xdr:colOff>
      <xdr:row>10</xdr:row>
      <xdr:rowOff>49741</xdr:rowOff>
    </xdr:from>
    <xdr:to>
      <xdr:col>2</xdr:col>
      <xdr:colOff>211733</xdr:colOff>
      <xdr:row>29</xdr:row>
      <xdr:rowOff>174241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8F0B5DDB-55FA-4AD0-9C8C-0EDA8F15811C}"/>
            </a:ext>
          </a:extLst>
        </xdr:cNvPr>
        <xdr:cNvSpPr/>
      </xdr:nvSpPr>
      <xdr:spPr>
        <a:xfrm flipV="1">
          <a:off x="558799" y="1611841"/>
          <a:ext cx="148234" cy="3744000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t"/>
        <a:lstStyle/>
        <a:p>
          <a:pPr algn="l"/>
          <a:endParaRPr lang="en-US" sz="1100">
            <a:latin typeface="Arial" panose="020B0503020204020204" pitchFamily="34" charset="0"/>
          </a:endParaRPr>
        </a:p>
      </xdr:txBody>
    </xdr:sp>
    <xdr:clientData/>
  </xdr:twoCellAnchor>
  <xdr:twoCellAnchor editAs="oneCell">
    <xdr:from>
      <xdr:col>2</xdr:col>
      <xdr:colOff>508726</xdr:colOff>
      <xdr:row>31</xdr:row>
      <xdr:rowOff>125348</xdr:rowOff>
    </xdr:from>
    <xdr:to>
      <xdr:col>8</xdr:col>
      <xdr:colOff>914401</xdr:colOff>
      <xdr:row>32</xdr:row>
      <xdr:rowOff>78848</xdr:rowOff>
    </xdr:to>
    <xdr:sp macro="" textlink="">
      <xdr:nvSpPr>
        <xdr:cNvPr id="63" name="Arrow: Down 62">
          <a:extLst>
            <a:ext uri="{FF2B5EF4-FFF2-40B4-BE49-F238E27FC236}">
              <a16:creationId xmlns:a16="http://schemas.microsoft.com/office/drawing/2014/main" id="{B5D5D850-CD4F-4630-94D0-5AC21945D1D3}"/>
            </a:ext>
          </a:extLst>
        </xdr:cNvPr>
        <xdr:cNvSpPr/>
      </xdr:nvSpPr>
      <xdr:spPr>
        <a:xfrm rot="5400000" flipV="1">
          <a:off x="3578026" y="3113948"/>
          <a:ext cx="144000" cy="5292000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3"/>
        </a:fillRef>
        <a:effectRef idx="1">
          <a:schemeClr val="accent3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t"/>
        <a:lstStyle/>
        <a:p>
          <a:pPr algn="l"/>
          <a:endParaRPr lang="en-US" sz="1100">
            <a:latin typeface="Arial" panose="020B0503020204020204" pitchFamily="34" charset="0"/>
          </a:endParaRPr>
        </a:p>
      </xdr:txBody>
    </xdr:sp>
    <xdr:clientData/>
  </xdr:twoCellAnchor>
  <xdr:twoCellAnchor editAs="oneCell">
    <xdr:from>
      <xdr:col>4</xdr:col>
      <xdr:colOff>587850</xdr:colOff>
      <xdr:row>32</xdr:row>
      <xdr:rowOff>114300</xdr:rowOff>
    </xdr:from>
    <xdr:to>
      <xdr:col>6</xdr:col>
      <xdr:colOff>759075</xdr:colOff>
      <xdr:row>33</xdr:row>
      <xdr:rowOff>96027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75453DC-561D-42B3-BE10-3652A08C87B4}"/>
            </a:ext>
          </a:extLst>
        </xdr:cNvPr>
        <xdr:cNvSpPr txBox="1"/>
      </xdr:nvSpPr>
      <xdr:spPr>
        <a:xfrm>
          <a:off x="2711925" y="5867400"/>
          <a:ext cx="180000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25400" tIns="0" rIns="25400" bIns="0" rtlCol="0" anchor="ctr">
          <a:noAutofit/>
        </a:bodyPr>
        <a:lstStyle/>
        <a:p>
          <a:pPr algn="ctr"/>
          <a:r>
            <a:rPr lang="tr-TR" sz="1100" b="0">
              <a:latin typeface="Arial" panose="020B0503020204020204" pitchFamily="34" charset="0"/>
              <a:cs typeface="Arial" panose="020B0504020200020000" pitchFamily="34" charset="0"/>
            </a:rPr>
            <a:t>PERFORMANCE</a:t>
          </a:r>
          <a:endParaRPr lang="en-US" sz="1100" b="0"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1</xdr:col>
      <xdr:colOff>143547</xdr:colOff>
      <xdr:row>15</xdr:row>
      <xdr:rowOff>40669</xdr:rowOff>
    </xdr:from>
    <xdr:to>
      <xdr:col>2</xdr:col>
      <xdr:colOff>63890</xdr:colOff>
      <xdr:row>24</xdr:row>
      <xdr:rowOff>126169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D9E0EEF-91AB-4424-891E-035BA3CF726A}"/>
            </a:ext>
          </a:extLst>
        </xdr:cNvPr>
        <xdr:cNvSpPr txBox="1"/>
      </xdr:nvSpPr>
      <xdr:spPr>
        <a:xfrm rot="16200000">
          <a:off x="-424806" y="3371272"/>
          <a:ext cx="1800000" cy="1679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lIns="25400" tIns="0" rIns="25400" bIns="0" rtlCol="0" anchor="ctr">
          <a:noAutofit/>
        </a:bodyPr>
        <a:lstStyle/>
        <a:p>
          <a:pPr algn="ctr"/>
          <a:r>
            <a:rPr lang="tr-TR" sz="1100" b="0">
              <a:latin typeface="Arial" panose="020B0503020204020204" pitchFamily="34" charset="0"/>
              <a:cs typeface="Arial" panose="020B0504020200020000" pitchFamily="34" charset="0"/>
            </a:rPr>
            <a:t>POTENTIAL</a:t>
          </a:r>
          <a:endParaRPr lang="en-US" sz="1100" b="0"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838199</xdr:colOff>
      <xdr:row>10</xdr:row>
      <xdr:rowOff>76200</xdr:rowOff>
    </xdr:from>
    <xdr:to>
      <xdr:col>8</xdr:col>
      <xdr:colOff>973424</xdr:colOff>
      <xdr:row>16</xdr:row>
      <xdr:rowOff>157200</xdr:rowOff>
    </xdr:to>
    <xdr:sp macro="" textlink="ListByCategory!F5">
      <xdr:nvSpPr>
        <xdr:cNvPr id="41" name="Rectangle 40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D2CDC456-E906-4F65-A07E-30E0896ABDF7}"/>
            </a:ext>
          </a:extLst>
        </xdr:cNvPr>
        <xdr:cNvSpPr/>
      </xdr:nvSpPr>
      <xdr:spPr>
        <a:xfrm>
          <a:off x="45910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151D558A-576D-4A9A-8403-A000D66B9724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STAR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1179675</xdr:colOff>
      <xdr:row>13</xdr:row>
      <xdr:rowOff>13260</xdr:rowOff>
    </xdr:from>
    <xdr:to>
      <xdr:col>8</xdr:col>
      <xdr:colOff>522900</xdr:colOff>
      <xdr:row>14</xdr:row>
      <xdr:rowOff>76200</xdr:rowOff>
    </xdr:to>
    <xdr:sp macro="" textlink="Calculation!Q4">
      <xdr:nvSpPr>
        <xdr:cNvPr id="65" name="Rectangle: Rounded Corners 64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23C51DC8-19CE-4B45-9346-F2FEA765E24E}"/>
            </a:ext>
          </a:extLst>
        </xdr:cNvPr>
        <xdr:cNvSpPr/>
      </xdr:nvSpPr>
      <xdr:spPr>
        <a:xfrm>
          <a:off x="4932525" y="2146860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B1EAD712-C603-4CE5-9880-1B907D59E6A6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838199</xdr:colOff>
      <xdr:row>17</xdr:row>
      <xdr:rowOff>14287</xdr:rowOff>
    </xdr:from>
    <xdr:to>
      <xdr:col>8</xdr:col>
      <xdr:colOff>973424</xdr:colOff>
      <xdr:row>23</xdr:row>
      <xdr:rowOff>95287</xdr:rowOff>
    </xdr:to>
    <xdr:sp macro="" textlink="ListByCategory!F57">
      <xdr:nvSpPr>
        <xdr:cNvPr id="49" name="Rectangle 48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40334AC9-0D9B-4466-9B20-CEDC8DB8D6F6}"/>
            </a:ext>
          </a:extLst>
        </xdr:cNvPr>
        <xdr:cNvSpPr/>
      </xdr:nvSpPr>
      <xdr:spPr>
        <a:xfrm>
          <a:off x="45910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B0225886-1A9F-4AC1-94C7-F2E57BF753F3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HIGH PERFORMANCE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1179675</xdr:colOff>
      <xdr:row>19</xdr:row>
      <xdr:rowOff>141847</xdr:rowOff>
    </xdr:from>
    <xdr:to>
      <xdr:col>8</xdr:col>
      <xdr:colOff>522900</xdr:colOff>
      <xdr:row>21</xdr:row>
      <xdr:rowOff>14287</xdr:rowOff>
    </xdr:to>
    <xdr:sp macro="" textlink="Calculation!Q5">
      <xdr:nvSpPr>
        <xdr:cNvPr id="66" name="Rectangle: Rounded Corners 65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CEE242A2-0A3F-4BEA-A012-23106D3E8BFC}"/>
            </a:ext>
          </a:extLst>
        </xdr:cNvPr>
        <xdr:cNvSpPr/>
      </xdr:nvSpPr>
      <xdr:spPr>
        <a:xfrm>
          <a:off x="4932525" y="3418447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F5C8891E-9F11-4076-B54B-0F59C9420B0D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838199</xdr:colOff>
      <xdr:row>23</xdr:row>
      <xdr:rowOff>133350</xdr:rowOff>
    </xdr:from>
    <xdr:to>
      <xdr:col>8</xdr:col>
      <xdr:colOff>973424</xdr:colOff>
      <xdr:row>30</xdr:row>
      <xdr:rowOff>23850</xdr:rowOff>
    </xdr:to>
    <xdr:sp macro="" textlink="ListByCategory!F109">
      <xdr:nvSpPr>
        <xdr:cNvPr id="52" name="Rectangle 51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AFC67E73-0F1E-40AE-95E5-1CA87AEFB922}"/>
            </a:ext>
          </a:extLst>
        </xdr:cNvPr>
        <xdr:cNvSpPr/>
      </xdr:nvSpPr>
      <xdr:spPr>
        <a:xfrm>
          <a:off x="45910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2B33936B-0967-4A63-969C-1A1C9241E945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SOLID PERFORMER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1179675</xdr:colOff>
      <xdr:row>26</xdr:row>
      <xdr:rowOff>70410</xdr:rowOff>
    </xdr:from>
    <xdr:to>
      <xdr:col>8</xdr:col>
      <xdr:colOff>522900</xdr:colOff>
      <xdr:row>27</xdr:row>
      <xdr:rowOff>133350</xdr:rowOff>
    </xdr:to>
    <xdr:sp macro="" textlink="Calculation!Q9">
      <xdr:nvSpPr>
        <xdr:cNvPr id="67" name="Rectangle: Rounded Corners 66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17E4823A-B9F0-4AC8-BEA1-CD7782278723}"/>
            </a:ext>
          </a:extLst>
        </xdr:cNvPr>
        <xdr:cNvSpPr/>
      </xdr:nvSpPr>
      <xdr:spPr>
        <a:xfrm>
          <a:off x="4932525" y="4680510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4876F36E-1AFE-48FD-A875-857A7A8215E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2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676274</xdr:colOff>
      <xdr:row>10</xdr:row>
      <xdr:rowOff>76200</xdr:rowOff>
    </xdr:from>
    <xdr:to>
      <xdr:col>6</xdr:col>
      <xdr:colOff>811499</xdr:colOff>
      <xdr:row>16</xdr:row>
      <xdr:rowOff>157200</xdr:rowOff>
    </xdr:to>
    <xdr:sp macro="" textlink="ListByCategory!D5">
      <xdr:nvSpPr>
        <xdr:cNvPr id="40" name="Rectangle 39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8AAF0DE4-1AD9-4C73-A6E5-27FB851A89AE}"/>
            </a:ext>
          </a:extLst>
        </xdr:cNvPr>
        <xdr:cNvSpPr/>
      </xdr:nvSpPr>
      <xdr:spPr>
        <a:xfrm>
          <a:off x="28003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40FD3D10-C6AB-4197-86C1-5912BADE52EE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HIGH POTENTIAL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13</xdr:row>
      <xdr:rowOff>13260</xdr:rowOff>
    </xdr:from>
    <xdr:to>
      <xdr:col>6</xdr:col>
      <xdr:colOff>360975</xdr:colOff>
      <xdr:row>14</xdr:row>
      <xdr:rowOff>76200</xdr:rowOff>
    </xdr:to>
    <xdr:sp macro="" textlink="Calculation!Q6">
      <xdr:nvSpPr>
        <xdr:cNvPr id="68" name="Rectangle: Rounded Corners 67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7EFC7C53-569F-4B21-B6F6-98936E348793}"/>
            </a:ext>
          </a:extLst>
        </xdr:cNvPr>
        <xdr:cNvSpPr/>
      </xdr:nvSpPr>
      <xdr:spPr>
        <a:xfrm>
          <a:off x="3141825" y="2146860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894F5CDD-01F5-4CC7-8596-A39CB1EFBF4C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2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676274</xdr:colOff>
      <xdr:row>17</xdr:row>
      <xdr:rowOff>14287</xdr:rowOff>
    </xdr:from>
    <xdr:to>
      <xdr:col>6</xdr:col>
      <xdr:colOff>811499</xdr:colOff>
      <xdr:row>23</xdr:row>
      <xdr:rowOff>95287</xdr:rowOff>
    </xdr:to>
    <xdr:sp macro="" textlink="ListByCategory!D57">
      <xdr:nvSpPr>
        <xdr:cNvPr id="48" name="Rectangle 47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93D9AD60-96BC-4CFE-A246-A1B5F3015DA8}"/>
            </a:ext>
          </a:extLst>
        </xdr:cNvPr>
        <xdr:cNvSpPr/>
      </xdr:nvSpPr>
      <xdr:spPr>
        <a:xfrm>
          <a:off x="28003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A2BA4839-98EF-4A3C-8AFF-59071CE3D963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CORE PLAYER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19</xdr:row>
      <xdr:rowOff>141847</xdr:rowOff>
    </xdr:from>
    <xdr:to>
      <xdr:col>6</xdr:col>
      <xdr:colOff>360975</xdr:colOff>
      <xdr:row>21</xdr:row>
      <xdr:rowOff>14287</xdr:rowOff>
    </xdr:to>
    <xdr:sp macro="" textlink="Calculation!Q8">
      <xdr:nvSpPr>
        <xdr:cNvPr id="69" name="Rectangle: Rounded Corners 68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EEFDD04E-9755-4C6F-AED5-D8CC08218C09}"/>
            </a:ext>
          </a:extLst>
        </xdr:cNvPr>
        <xdr:cNvSpPr/>
      </xdr:nvSpPr>
      <xdr:spPr>
        <a:xfrm>
          <a:off x="3141825" y="3418447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A5031D7F-0972-4EB6-BEB6-CA0BCD38A823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2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676274</xdr:colOff>
      <xdr:row>23</xdr:row>
      <xdr:rowOff>133350</xdr:rowOff>
    </xdr:from>
    <xdr:to>
      <xdr:col>6</xdr:col>
      <xdr:colOff>811499</xdr:colOff>
      <xdr:row>30</xdr:row>
      <xdr:rowOff>23850</xdr:rowOff>
    </xdr:to>
    <xdr:sp macro="" textlink="ListByCategory!D109">
      <xdr:nvSpPr>
        <xdr:cNvPr id="51" name="Rectangle 50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A4431289-17BB-4117-A1D8-EAFE96B8A1FF}"/>
            </a:ext>
          </a:extLst>
        </xdr:cNvPr>
        <xdr:cNvSpPr/>
      </xdr:nvSpPr>
      <xdr:spPr>
        <a:xfrm>
          <a:off x="28003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59EB9FB3-D33F-4655-A6EE-7ED9DE763D0C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AVERAGE PERFORMER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26</xdr:row>
      <xdr:rowOff>70410</xdr:rowOff>
    </xdr:from>
    <xdr:to>
      <xdr:col>6</xdr:col>
      <xdr:colOff>360975</xdr:colOff>
      <xdr:row>27</xdr:row>
      <xdr:rowOff>133350</xdr:rowOff>
    </xdr:to>
    <xdr:sp macro="" textlink="Calculation!Q11">
      <xdr:nvSpPr>
        <xdr:cNvPr id="70" name="Rectangle: Rounded Corners 69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EEF606C4-D959-4040-8F2C-DCC0AF62A3FE}"/>
            </a:ext>
          </a:extLst>
        </xdr:cNvPr>
        <xdr:cNvSpPr/>
      </xdr:nvSpPr>
      <xdr:spPr>
        <a:xfrm>
          <a:off x="3141825" y="4680510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E475AA04-0526-495B-B26F-DCDC51D2105E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514349</xdr:colOff>
      <xdr:row>10</xdr:row>
      <xdr:rowOff>76200</xdr:rowOff>
    </xdr:from>
    <xdr:to>
      <xdr:col>4</xdr:col>
      <xdr:colOff>649574</xdr:colOff>
      <xdr:row>16</xdr:row>
      <xdr:rowOff>157200</xdr:rowOff>
    </xdr:to>
    <xdr:sp macro="" textlink="ListByCategory!B5">
      <xdr:nvSpPr>
        <xdr:cNvPr id="2" name="Rectangle 1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64F5316C-5148-4215-8211-21E8950A0CFB}"/>
            </a:ext>
          </a:extLst>
        </xdr:cNvPr>
        <xdr:cNvSpPr/>
      </xdr:nvSpPr>
      <xdr:spPr>
        <a:xfrm>
          <a:off x="1009649" y="163830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marL="0" indent="0" algn="ctr"/>
          <a:fld id="{C938F0B8-B97D-46B1-B1A8-FCA77A00B029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POTENTIAL GEM</a:t>
          </a:fld>
          <a:endParaRPr lang="en-US" sz="1000" b="0" i="0" u="none" strike="noStrike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13</xdr:row>
      <xdr:rowOff>13260</xdr:rowOff>
    </xdr:from>
    <xdr:to>
      <xdr:col>4</xdr:col>
      <xdr:colOff>199050</xdr:colOff>
      <xdr:row>14</xdr:row>
      <xdr:rowOff>76200</xdr:rowOff>
    </xdr:to>
    <xdr:sp macro="" textlink="Calculation!Q7">
      <xdr:nvSpPr>
        <xdr:cNvPr id="71" name="Rectangle: Rounded Corners 70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8C365A6F-02DA-447C-B55B-3E3800C3214E}"/>
            </a:ext>
          </a:extLst>
        </xdr:cNvPr>
        <xdr:cNvSpPr/>
      </xdr:nvSpPr>
      <xdr:spPr>
        <a:xfrm>
          <a:off x="1351125" y="2146860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97CABF09-45C6-4770-A5D4-0381199E78F2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514349</xdr:colOff>
      <xdr:row>17</xdr:row>
      <xdr:rowOff>14287</xdr:rowOff>
    </xdr:from>
    <xdr:to>
      <xdr:col>4</xdr:col>
      <xdr:colOff>649574</xdr:colOff>
      <xdr:row>23</xdr:row>
      <xdr:rowOff>95287</xdr:rowOff>
    </xdr:to>
    <xdr:sp macro="" textlink="ListByCategory!B57">
      <xdr:nvSpPr>
        <xdr:cNvPr id="42" name="Rectangle 41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B61A7ADB-196A-4F78-90A5-4C4808353D8A}"/>
            </a:ext>
          </a:extLst>
        </xdr:cNvPr>
        <xdr:cNvSpPr/>
      </xdr:nvSpPr>
      <xdr:spPr>
        <a:xfrm>
          <a:off x="1009649" y="2909887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9994B70D-431A-477A-8424-612CC6D5F69B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INCONSISTENT PLAYER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19</xdr:row>
      <xdr:rowOff>141847</xdr:rowOff>
    </xdr:from>
    <xdr:to>
      <xdr:col>4</xdr:col>
      <xdr:colOff>199050</xdr:colOff>
      <xdr:row>21</xdr:row>
      <xdr:rowOff>14287</xdr:rowOff>
    </xdr:to>
    <xdr:sp macro="" textlink="Calculation!Q10">
      <xdr:nvSpPr>
        <xdr:cNvPr id="72" name="Rectangle: Rounded Corners 71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932CAA72-56DC-48E6-9B20-8BF0E533476A}"/>
            </a:ext>
          </a:extLst>
        </xdr:cNvPr>
        <xdr:cNvSpPr/>
      </xdr:nvSpPr>
      <xdr:spPr>
        <a:xfrm>
          <a:off x="1351125" y="3418447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94588B7A-FF24-472C-B169-335055B10D72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2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514349</xdr:colOff>
      <xdr:row>23</xdr:row>
      <xdr:rowOff>133350</xdr:rowOff>
    </xdr:from>
    <xdr:to>
      <xdr:col>4</xdr:col>
      <xdr:colOff>649574</xdr:colOff>
      <xdr:row>30</xdr:row>
      <xdr:rowOff>23850</xdr:rowOff>
    </xdr:to>
    <xdr:sp macro="" textlink="ListByCategory!B109">
      <xdr:nvSpPr>
        <xdr:cNvPr id="50" name="Rectangle 49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03BB1DBB-C010-4035-B9B4-099D0977C5A8}"/>
            </a:ext>
          </a:extLst>
        </xdr:cNvPr>
        <xdr:cNvSpPr/>
      </xdr:nvSpPr>
      <xdr:spPr>
        <a:xfrm>
          <a:off x="1009649" y="4171950"/>
          <a:ext cx="1764000" cy="1224000"/>
        </a:xfrm>
        <a:prstGeom prst="rect">
          <a:avLst/>
        </a:prstGeom>
        <a:solidFill>
          <a:srgbClr val="F1F6F9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720000" rtlCol="0" anchor="ctr"/>
        <a:lstStyle/>
        <a:p>
          <a:pPr algn="ctr"/>
          <a:fld id="{C050F7FD-246F-468D-9D98-444549AF5689}" type="TxLink">
            <a:rPr lang="en-US" sz="1000" b="0" i="0" u="none" strike="noStrike" spc="100" baseline="0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RISK</a:t>
          </a:fld>
          <a:endParaRPr lang="en-US" sz="1100" b="0" spc="100" baseline="0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26</xdr:row>
      <xdr:rowOff>70410</xdr:rowOff>
    </xdr:from>
    <xdr:to>
      <xdr:col>4</xdr:col>
      <xdr:colOff>199050</xdr:colOff>
      <xdr:row>27</xdr:row>
      <xdr:rowOff>133350</xdr:rowOff>
    </xdr:to>
    <xdr:sp macro="" textlink="Calculation!Q12">
      <xdr:nvSpPr>
        <xdr:cNvPr id="73" name="Rectangle: Rounded Corners 72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54D04CEB-076B-407D-906D-DE27EB547082}"/>
            </a:ext>
          </a:extLst>
        </xdr:cNvPr>
        <xdr:cNvSpPr/>
      </xdr:nvSpPr>
      <xdr:spPr>
        <a:xfrm>
          <a:off x="1351125" y="4680510"/>
          <a:ext cx="972000" cy="253440"/>
        </a:xfrm>
        <a:prstGeom prst="roundRect">
          <a:avLst>
            <a:gd name="adj" fmla="val 5000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6C9D19C9-CFD1-46F7-B05A-E5AD495C8B93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8</xdr:col>
      <xdr:colOff>1200150</xdr:colOff>
      <xdr:row>10</xdr:row>
      <xdr:rowOff>57151</xdr:rowOff>
    </xdr:from>
    <xdr:to>
      <xdr:col>12</xdr:col>
      <xdr:colOff>1466850</xdr:colOff>
      <xdr:row>32</xdr:row>
      <xdr:rowOff>19050</xdr:rowOff>
    </xdr:to>
    <xdr:graphicFrame macro="">
      <xdr:nvGraphicFramePr>
        <xdr:cNvPr id="76" name="Chart 75">
          <a:extLst>
            <a:ext uri="{FF2B5EF4-FFF2-40B4-BE49-F238E27FC236}">
              <a16:creationId xmlns:a16="http://schemas.microsoft.com/office/drawing/2014/main" id="{8DD09F29-E5BA-4ACC-B389-F740D5C62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6</xdr:col>
      <xdr:colOff>1179675</xdr:colOff>
      <xdr:row>14</xdr:row>
      <xdr:rowOff>142875</xdr:rowOff>
    </xdr:from>
    <xdr:to>
      <xdr:col>8</xdr:col>
      <xdr:colOff>522900</xdr:colOff>
      <xdr:row>16</xdr:row>
      <xdr:rowOff>15315</xdr:rowOff>
    </xdr:to>
    <xdr:sp macro="" textlink="Calculation!R4">
      <xdr:nvSpPr>
        <xdr:cNvPr id="45" name="Rectangle: Rounded Corners 44">
          <a:hlinkClick xmlns:r="http://schemas.openxmlformats.org/officeDocument/2006/relationships" r:id="rId1" tooltip="Go to:"/>
          <a:extLst>
            <a:ext uri="{FF2B5EF4-FFF2-40B4-BE49-F238E27FC236}">
              <a16:creationId xmlns:a16="http://schemas.microsoft.com/office/drawing/2014/main" id="{BA7100E5-B404-486A-90B7-94B76C1668BE}"/>
            </a:ext>
          </a:extLst>
        </xdr:cNvPr>
        <xdr:cNvSpPr/>
      </xdr:nvSpPr>
      <xdr:spPr>
        <a:xfrm>
          <a:off x="4932525" y="2466975"/>
          <a:ext cx="972000" cy="253440"/>
        </a:xfrm>
        <a:prstGeom prst="roundRect">
          <a:avLst>
            <a:gd name="adj" fmla="val 50000"/>
          </a:avLst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5FCB3B1C-6A67-4D96-8CC4-3B3DCAE2B5B8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7,7%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1179675</xdr:colOff>
      <xdr:row>21</xdr:row>
      <xdr:rowOff>80962</xdr:rowOff>
    </xdr:from>
    <xdr:to>
      <xdr:col>8</xdr:col>
      <xdr:colOff>522900</xdr:colOff>
      <xdr:row>22</xdr:row>
      <xdr:rowOff>143902</xdr:rowOff>
    </xdr:to>
    <xdr:sp macro="" textlink="Calculation!R5">
      <xdr:nvSpPr>
        <xdr:cNvPr id="46" name="Rectangle: Rounded Corners 45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21AB12E8-1037-45EF-B605-4B4CBE0D29CF}"/>
            </a:ext>
          </a:extLst>
        </xdr:cNvPr>
        <xdr:cNvSpPr/>
      </xdr:nvSpPr>
      <xdr:spPr>
        <a:xfrm>
          <a:off x="4932525" y="3738562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AE34D3E9-13F9-4B6B-999D-3CA0F6AE7C8D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7,7%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1179675</xdr:colOff>
      <xdr:row>28</xdr:row>
      <xdr:rowOff>9525</xdr:rowOff>
    </xdr:from>
    <xdr:to>
      <xdr:col>8</xdr:col>
      <xdr:colOff>522900</xdr:colOff>
      <xdr:row>29</xdr:row>
      <xdr:rowOff>72465</xdr:rowOff>
    </xdr:to>
    <xdr:sp macro="" textlink="Calculation!R9">
      <xdr:nvSpPr>
        <xdr:cNvPr id="47" name="Rectangle: Rounded Corners 46">
          <a:hlinkClick xmlns:r="http://schemas.openxmlformats.org/officeDocument/2006/relationships" r:id="rId3" tooltip="Go to:"/>
          <a:extLst>
            <a:ext uri="{FF2B5EF4-FFF2-40B4-BE49-F238E27FC236}">
              <a16:creationId xmlns:a16="http://schemas.microsoft.com/office/drawing/2014/main" id="{9FF3E55D-5567-48CB-8F86-BE774424735D}"/>
            </a:ext>
          </a:extLst>
        </xdr:cNvPr>
        <xdr:cNvSpPr/>
      </xdr:nvSpPr>
      <xdr:spPr>
        <a:xfrm>
          <a:off x="4932525" y="5000625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8F2EF7E2-6FED-4875-8932-0DD3655B520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15,4%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14</xdr:row>
      <xdr:rowOff>142875</xdr:rowOff>
    </xdr:from>
    <xdr:to>
      <xdr:col>6</xdr:col>
      <xdr:colOff>360975</xdr:colOff>
      <xdr:row>16</xdr:row>
      <xdr:rowOff>15315</xdr:rowOff>
    </xdr:to>
    <xdr:sp macro="" textlink="Calculation!R6">
      <xdr:nvSpPr>
        <xdr:cNvPr id="53" name="Rectangle: Rounded Corners 52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73C89A72-EC0C-4362-AAB8-F477B934EDF5}"/>
            </a:ext>
          </a:extLst>
        </xdr:cNvPr>
        <xdr:cNvSpPr/>
      </xdr:nvSpPr>
      <xdr:spPr>
        <a:xfrm>
          <a:off x="3141825" y="2466975"/>
          <a:ext cx="972000" cy="253440"/>
        </a:xfrm>
        <a:prstGeom prst="roundRect">
          <a:avLst>
            <a:gd name="adj" fmla="val 50000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1F3F7B94-AAF5-4895-A411-F5E811C88BF5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15,4%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21</xdr:row>
      <xdr:rowOff>80962</xdr:rowOff>
    </xdr:from>
    <xdr:to>
      <xdr:col>6</xdr:col>
      <xdr:colOff>360975</xdr:colOff>
      <xdr:row>22</xdr:row>
      <xdr:rowOff>143902</xdr:rowOff>
    </xdr:to>
    <xdr:sp macro="" textlink="Calculation!R8">
      <xdr:nvSpPr>
        <xdr:cNvPr id="54" name="Rectangle: Rounded Corners 53">
          <a:hlinkClick xmlns:r="http://schemas.openxmlformats.org/officeDocument/2006/relationships" r:id="rId5" tooltip="Go to:"/>
          <a:extLst>
            <a:ext uri="{FF2B5EF4-FFF2-40B4-BE49-F238E27FC236}">
              <a16:creationId xmlns:a16="http://schemas.microsoft.com/office/drawing/2014/main" id="{1C0512D8-AB49-449B-99F2-97F089FB4151}"/>
            </a:ext>
          </a:extLst>
        </xdr:cNvPr>
        <xdr:cNvSpPr/>
      </xdr:nvSpPr>
      <xdr:spPr>
        <a:xfrm>
          <a:off x="3141825" y="3738562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marL="0" indent="0" algn="ctr"/>
          <a:fld id="{18AA95FF-1B99-4D18-91D5-A795258B997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ea typeface="+mn-ea"/>
              <a:cs typeface="Arial" panose="020B0504020200020000" pitchFamily="34" charset="0"/>
            </a:rPr>
            <a:pPr marL="0" indent="0" algn="ctr"/>
            <a:t>15,4%</a:t>
          </a:fld>
          <a:endParaRPr lang="en-US" sz="1100" b="1" i="0" u="none" strike="noStrike">
            <a:solidFill>
              <a:sysClr val="windowText" lastClr="000000"/>
            </a:solidFill>
            <a:effectLst/>
            <a:latin typeface="Arial" panose="020B0503020204020204" pitchFamily="34" charset="0"/>
            <a:ea typeface="+mn-ea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1017750</xdr:colOff>
      <xdr:row>28</xdr:row>
      <xdr:rowOff>9525</xdr:rowOff>
    </xdr:from>
    <xdr:to>
      <xdr:col>6</xdr:col>
      <xdr:colOff>360975</xdr:colOff>
      <xdr:row>29</xdr:row>
      <xdr:rowOff>72465</xdr:rowOff>
    </xdr:to>
    <xdr:sp macro="" textlink="Calculation!R11">
      <xdr:nvSpPr>
        <xdr:cNvPr id="55" name="Rectangle: Rounded Corners 54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171C38E5-83E6-45EF-B0A8-23C8DB949995}"/>
            </a:ext>
          </a:extLst>
        </xdr:cNvPr>
        <xdr:cNvSpPr/>
      </xdr:nvSpPr>
      <xdr:spPr>
        <a:xfrm>
          <a:off x="3141825" y="5000625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41A17674-C083-4DBE-B907-45042FB5F6A6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7,7%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14</xdr:row>
      <xdr:rowOff>142875</xdr:rowOff>
    </xdr:from>
    <xdr:to>
      <xdr:col>4</xdr:col>
      <xdr:colOff>199050</xdr:colOff>
      <xdr:row>16</xdr:row>
      <xdr:rowOff>15315</xdr:rowOff>
    </xdr:to>
    <xdr:sp macro="" textlink="Calculation!R7">
      <xdr:nvSpPr>
        <xdr:cNvPr id="56" name="Rectangle: Rounded Corners 55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62082A10-E70F-4827-84AA-C10FE48161F4}"/>
            </a:ext>
          </a:extLst>
        </xdr:cNvPr>
        <xdr:cNvSpPr/>
      </xdr:nvSpPr>
      <xdr:spPr>
        <a:xfrm>
          <a:off x="1351125" y="2466975"/>
          <a:ext cx="972000" cy="253440"/>
        </a:xfrm>
        <a:prstGeom prst="roundRect">
          <a:avLst>
            <a:gd name="adj" fmla="val 50000"/>
          </a:avLst>
        </a:prstGeom>
        <a:solidFill>
          <a:srgbClr val="2E86AB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9D34E1F5-E8F4-4E45-9557-F50A3F171DE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7,7%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21</xdr:row>
      <xdr:rowOff>80962</xdr:rowOff>
    </xdr:from>
    <xdr:to>
      <xdr:col>4</xdr:col>
      <xdr:colOff>199050</xdr:colOff>
      <xdr:row>22</xdr:row>
      <xdr:rowOff>143902</xdr:rowOff>
    </xdr:to>
    <xdr:sp macro="" textlink="Calculation!R10">
      <xdr:nvSpPr>
        <xdr:cNvPr id="57" name="Rectangle: Rounded Corners 56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8F844A47-F2BF-4DA7-A9C1-D43AD42E0176}"/>
            </a:ext>
          </a:extLst>
        </xdr:cNvPr>
        <xdr:cNvSpPr/>
      </xdr:nvSpPr>
      <xdr:spPr>
        <a:xfrm>
          <a:off x="1351125" y="3738562"/>
          <a:ext cx="972000" cy="253440"/>
        </a:xfrm>
        <a:prstGeom prst="roundRect">
          <a:avLst>
            <a:gd name="adj" fmla="val 50000"/>
          </a:avLst>
        </a:prstGeom>
        <a:solidFill>
          <a:srgbClr val="70AD47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0ABA03ED-200B-4036-82C2-695004067DDB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15,4%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855825</xdr:colOff>
      <xdr:row>28</xdr:row>
      <xdr:rowOff>9525</xdr:rowOff>
    </xdr:from>
    <xdr:to>
      <xdr:col>4</xdr:col>
      <xdr:colOff>199050</xdr:colOff>
      <xdr:row>29</xdr:row>
      <xdr:rowOff>72465</xdr:rowOff>
    </xdr:to>
    <xdr:sp macro="" textlink="Calculation!R12">
      <xdr:nvSpPr>
        <xdr:cNvPr id="58" name="Rectangle: Rounded Corners 57">
          <a:hlinkClick xmlns:r="http://schemas.openxmlformats.org/officeDocument/2006/relationships" r:id="rId9" tooltip="Go to:"/>
          <a:extLst>
            <a:ext uri="{FF2B5EF4-FFF2-40B4-BE49-F238E27FC236}">
              <a16:creationId xmlns:a16="http://schemas.microsoft.com/office/drawing/2014/main" id="{3A6AE46E-73BB-4D60-A5B8-CCEF591FD485}"/>
            </a:ext>
          </a:extLst>
        </xdr:cNvPr>
        <xdr:cNvSpPr/>
      </xdr:nvSpPr>
      <xdr:spPr>
        <a:xfrm>
          <a:off x="1351125" y="5000625"/>
          <a:ext cx="972000" cy="253440"/>
        </a:xfrm>
        <a:prstGeom prst="roundRect">
          <a:avLst>
            <a:gd name="adj" fmla="val 5000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25400" tIns="0" rIns="25400" bIns="0" rtlCol="0" anchor="ctr"/>
        <a:lstStyle/>
        <a:p>
          <a:pPr algn="ctr"/>
          <a:fld id="{F92B5AD3-816B-425E-8B09-AF69FB3A1CAA}" type="TxLink">
            <a:rPr lang="en-US" sz="1100" b="1" i="0" u="none" strike="noStrike">
              <a:solidFill>
                <a:sysClr val="windowText" lastClr="000000"/>
              </a:solidFill>
              <a:effectLst/>
              <a:latin typeface="Arial" panose="020B0503020204020204" pitchFamily="34" charset="0"/>
              <a:cs typeface="Arial" panose="020B0504020200020000" pitchFamily="34" charset="0"/>
            </a:rPr>
            <a:pPr algn="ctr"/>
            <a:t>7,7%</a:t>
          </a:fld>
          <a:endParaRPr lang="en-US" sz="1100" b="1">
            <a:solidFill>
              <a:sysClr val="windowText" lastClr="000000"/>
            </a:solidFill>
            <a:effectLst/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512909</xdr:colOff>
      <xdr:row>30</xdr:row>
      <xdr:rowOff>76912</xdr:rowOff>
    </xdr:from>
    <xdr:to>
      <xdr:col>4</xdr:col>
      <xdr:colOff>648134</xdr:colOff>
      <xdr:row>31</xdr:row>
      <xdr:rowOff>95250</xdr:rowOff>
    </xdr:to>
    <xdr:sp macro="" textlink="Settings!I39">
      <xdr:nvSpPr>
        <xdr:cNvPr id="59" name="Rectangle 58">
          <a:extLst>
            <a:ext uri="{FF2B5EF4-FFF2-40B4-BE49-F238E27FC236}">
              <a16:creationId xmlns:a16="http://schemas.microsoft.com/office/drawing/2014/main" id="{81F70946-5CD8-453B-888B-81B29319872C}"/>
            </a:ext>
          </a:extLst>
        </xdr:cNvPr>
        <xdr:cNvSpPr/>
      </xdr:nvSpPr>
      <xdr:spPr>
        <a:xfrm>
          <a:off x="10082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812BA039-11B2-4F89-8C39-3BD1FD059A6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Poor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4</xdr:col>
      <xdr:colOff>674834</xdr:colOff>
      <xdr:row>30</xdr:row>
      <xdr:rowOff>76912</xdr:rowOff>
    </xdr:from>
    <xdr:to>
      <xdr:col>6</xdr:col>
      <xdr:colOff>810059</xdr:colOff>
      <xdr:row>31</xdr:row>
      <xdr:rowOff>95250</xdr:rowOff>
    </xdr:to>
    <xdr:sp macro="" textlink="Settings!I40">
      <xdr:nvSpPr>
        <xdr:cNvPr id="60" name="Rectangle 59">
          <a:extLst>
            <a:ext uri="{FF2B5EF4-FFF2-40B4-BE49-F238E27FC236}">
              <a16:creationId xmlns:a16="http://schemas.microsoft.com/office/drawing/2014/main" id="{DB0AD320-91D4-4B60-A70A-C7593095AC3F}"/>
            </a:ext>
          </a:extLst>
        </xdr:cNvPr>
        <xdr:cNvSpPr/>
      </xdr:nvSpPr>
      <xdr:spPr>
        <a:xfrm>
          <a:off x="27989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F679586D-71E9-46B4-BBE9-3CDA3F8C73C7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Average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6</xdr:col>
      <xdr:colOff>836759</xdr:colOff>
      <xdr:row>30</xdr:row>
      <xdr:rowOff>76912</xdr:rowOff>
    </xdr:from>
    <xdr:to>
      <xdr:col>8</xdr:col>
      <xdr:colOff>971984</xdr:colOff>
      <xdr:row>31</xdr:row>
      <xdr:rowOff>95250</xdr:rowOff>
    </xdr:to>
    <xdr:sp macro="" textlink="Settings!I41">
      <xdr:nvSpPr>
        <xdr:cNvPr id="61" name="Rectangle 60">
          <a:extLst>
            <a:ext uri="{FF2B5EF4-FFF2-40B4-BE49-F238E27FC236}">
              <a16:creationId xmlns:a16="http://schemas.microsoft.com/office/drawing/2014/main" id="{3B152309-1381-4DD1-97B9-35CD69F702C8}"/>
            </a:ext>
          </a:extLst>
        </xdr:cNvPr>
        <xdr:cNvSpPr/>
      </xdr:nvSpPr>
      <xdr:spPr>
        <a:xfrm>
          <a:off x="4589609" y="5449012"/>
          <a:ext cx="1764000" cy="208838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3186C306-397D-4630-88AB-456C324EBD4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High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250949</xdr:colOff>
      <xdr:row>23</xdr:row>
      <xdr:rowOff>124905</xdr:rowOff>
    </xdr:from>
    <xdr:to>
      <xdr:col>2</xdr:col>
      <xdr:colOff>459749</xdr:colOff>
      <xdr:row>29</xdr:row>
      <xdr:rowOff>155505</xdr:rowOff>
    </xdr:to>
    <xdr:sp macro="" textlink="Settings!I39">
      <xdr:nvSpPr>
        <xdr:cNvPr id="74" name="Rectangle 73">
          <a:extLst>
            <a:ext uri="{FF2B5EF4-FFF2-40B4-BE49-F238E27FC236}">
              <a16:creationId xmlns:a16="http://schemas.microsoft.com/office/drawing/2014/main" id="{63CB7436-A6D3-46E6-A480-412EF77CBE68}"/>
            </a:ext>
          </a:extLst>
        </xdr:cNvPr>
        <xdr:cNvSpPr/>
      </xdr:nvSpPr>
      <xdr:spPr>
        <a:xfrm rot="16200000">
          <a:off x="263849" y="4645905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812BA039-11B2-4F89-8C39-3BD1FD059A6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Poor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250949</xdr:colOff>
      <xdr:row>16</xdr:row>
      <xdr:rowOff>186817</xdr:rowOff>
    </xdr:from>
    <xdr:to>
      <xdr:col>2</xdr:col>
      <xdr:colOff>459749</xdr:colOff>
      <xdr:row>23</xdr:row>
      <xdr:rowOff>26917</xdr:rowOff>
    </xdr:to>
    <xdr:sp macro="" textlink="Settings!I40">
      <xdr:nvSpPr>
        <xdr:cNvPr id="77" name="Rectangle 76">
          <a:extLst>
            <a:ext uri="{FF2B5EF4-FFF2-40B4-BE49-F238E27FC236}">
              <a16:creationId xmlns:a16="http://schemas.microsoft.com/office/drawing/2014/main" id="{4AF653D4-0345-4EDC-9F36-36E61BEC04B8}"/>
            </a:ext>
          </a:extLst>
        </xdr:cNvPr>
        <xdr:cNvSpPr/>
      </xdr:nvSpPr>
      <xdr:spPr>
        <a:xfrm rot="16200000">
          <a:off x="263849" y="3374317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F679586D-71E9-46B4-BBE9-3CDA3F8C73C7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Average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2</xdr:col>
      <xdr:colOff>247650</xdr:colOff>
      <xdr:row>10</xdr:row>
      <xdr:rowOff>93224</xdr:rowOff>
    </xdr:from>
    <xdr:to>
      <xdr:col>2</xdr:col>
      <xdr:colOff>456450</xdr:colOff>
      <xdr:row>16</xdr:row>
      <xdr:rowOff>123824</xdr:rowOff>
    </xdr:to>
    <xdr:sp macro="" textlink="Settings!I41">
      <xdr:nvSpPr>
        <xdr:cNvPr id="78" name="Rectangle 77">
          <a:extLst>
            <a:ext uri="{FF2B5EF4-FFF2-40B4-BE49-F238E27FC236}">
              <a16:creationId xmlns:a16="http://schemas.microsoft.com/office/drawing/2014/main" id="{BFE6681A-09AF-4C1C-B46D-017FFEFEF594}"/>
            </a:ext>
          </a:extLst>
        </xdr:cNvPr>
        <xdr:cNvSpPr/>
      </xdr:nvSpPr>
      <xdr:spPr>
        <a:xfrm rot="16200000">
          <a:off x="260550" y="2137724"/>
          <a:ext cx="1173600" cy="208800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fld id="{3186C306-397D-4630-88AB-456C324EBD4B}" type="TxLink">
            <a:rPr lang="en-US" sz="1000" b="1" i="0" u="none" strike="noStrike" cap="all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Arial" panose="020B0503020204020204" pitchFamily="34" charset="0"/>
              <a:cs typeface="Arial" panose="020B0504020200020000" pitchFamily="34" charset="0"/>
            </a:rPr>
            <a:pPr algn="ctr"/>
            <a:t>High</a:t>
          </a:fld>
          <a:endParaRPr lang="en-US" sz="1000" b="1" cap="all" baseline="0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  <a:latin typeface="Arial" panose="020B0503020204020204" pitchFamily="34" charset="0"/>
            <a:cs typeface="Arial" panose="020B0504020200020000" pitchFamily="34" charset="0"/>
          </a:endParaRPr>
        </a:p>
      </xdr:txBody>
    </xdr:sp>
    <xdr:clientData/>
  </xdr:twoCellAnchor>
  <xdr:twoCellAnchor editAs="oneCell">
    <xdr:from>
      <xdr:col>1</xdr:col>
      <xdr:colOff>180000</xdr:colOff>
      <xdr:row>1</xdr:row>
      <xdr:rowOff>60225</xdr:rowOff>
    </xdr:from>
    <xdr:to>
      <xdr:col>2</xdr:col>
      <xdr:colOff>364350</xdr:colOff>
      <xdr:row>2</xdr:row>
      <xdr:rowOff>244575</xdr:rowOff>
    </xdr:to>
    <xdr:pic>
      <xdr:nvPicPr>
        <xdr:cNvPr id="84" name="mainicon">
          <a:extLst>
            <a:ext uri="{FF2B5EF4-FFF2-40B4-BE49-F238E27FC236}">
              <a16:creationId xmlns:a16="http://schemas.microsoft.com/office/drawing/2014/main" id="{E1C58819-732E-4981-B4B2-8678F5D13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8</xdr:col>
      <xdr:colOff>304800</xdr:colOff>
      <xdr:row>1</xdr:row>
      <xdr:rowOff>133350</xdr:rowOff>
    </xdr:from>
    <xdr:to>
      <xdr:col>8</xdr:col>
      <xdr:colOff>1312800</xdr:colOff>
      <xdr:row>2</xdr:row>
      <xdr:rowOff>173700</xdr:rowOff>
    </xdr:to>
    <xdr:sp macro="" textlink="">
      <xdr:nvSpPr>
        <xdr:cNvPr id="4" name="Rectangle: Rounded Corners 3">
          <a:hlinkClick xmlns:r="http://schemas.openxmlformats.org/officeDocument/2006/relationships" r:id="rId12" tooltip="Go to:"/>
          <a:extLst>
            <a:ext uri="{FF2B5EF4-FFF2-40B4-BE49-F238E27FC236}">
              <a16:creationId xmlns:a16="http://schemas.microsoft.com/office/drawing/2014/main" id="{F552081A-1FED-4349-AFE8-AED79A758AA4}"/>
            </a:ext>
          </a:extLst>
        </xdr:cNvPr>
        <xdr:cNvSpPr/>
      </xdr:nvSpPr>
      <xdr:spPr>
        <a:xfrm>
          <a:off x="5686425" y="219075"/>
          <a:ext cx="1008000" cy="288000"/>
        </a:xfrm>
        <a:prstGeom prst="roundRect">
          <a:avLst/>
        </a:prstGeom>
        <a:solidFill>
          <a:srgbClr val="C00000"/>
        </a:solidFill>
        <a:ln w="28575">
          <a:solidFill>
            <a:schemeClr val="bg1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DATA</a:t>
          </a:r>
          <a:r>
            <a:rPr lang="tr-TR" sz="105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 </a:t>
          </a:r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INPUT</a:t>
          </a:r>
          <a:endParaRPr lang="en-US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 panose="020E0502030303020204" pitchFamily="34" charset="0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8</xdr:col>
      <xdr:colOff>1457325</xdr:colOff>
      <xdr:row>1</xdr:row>
      <xdr:rowOff>133350</xdr:rowOff>
    </xdr:from>
    <xdr:to>
      <xdr:col>10</xdr:col>
      <xdr:colOff>836550</xdr:colOff>
      <xdr:row>2</xdr:row>
      <xdr:rowOff>173700</xdr:rowOff>
    </xdr:to>
    <xdr:sp macro="" textlink="">
      <xdr:nvSpPr>
        <xdr:cNvPr id="62" name="Rectangle: Rounded Corners 61">
          <a:hlinkClick xmlns:r="http://schemas.openxmlformats.org/officeDocument/2006/relationships" r:id="rId13" tooltip="Go to:"/>
          <a:extLst>
            <a:ext uri="{FF2B5EF4-FFF2-40B4-BE49-F238E27FC236}">
              <a16:creationId xmlns:a16="http://schemas.microsoft.com/office/drawing/2014/main" id="{E2A921F7-A22A-482D-9019-C83F31211AAB}"/>
            </a:ext>
          </a:extLst>
        </xdr:cNvPr>
        <xdr:cNvSpPr/>
      </xdr:nvSpPr>
      <xdr:spPr>
        <a:xfrm>
          <a:off x="6838950" y="219075"/>
          <a:ext cx="1008000" cy="288000"/>
        </a:xfrm>
        <a:prstGeom prst="roundRect">
          <a:avLst/>
        </a:prstGeom>
        <a:solidFill>
          <a:schemeClr val="bg1">
            <a:lumMod val="50000"/>
          </a:schemeClr>
        </a:solidFill>
        <a:ln w="28575">
          <a:solidFill>
            <a:schemeClr val="bg1"/>
          </a:solidFill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05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 panose="020E0502030303020204" pitchFamily="34" charset="0"/>
              <a:ea typeface="+mn-ea"/>
              <a:cs typeface="Arial"/>
            </a:rPr>
            <a:t>SETTINGS</a:t>
          </a:r>
          <a:endParaRPr lang="en-US" sz="105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 panose="020E0502030303020204" pitchFamily="34" charset="0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15</xdr:col>
      <xdr:colOff>0</xdr:colOff>
      <xdr:row>6</xdr:row>
      <xdr:rowOff>271557</xdr:rowOff>
    </xdr:from>
    <xdr:to>
      <xdr:col>15</xdr:col>
      <xdr:colOff>342900</xdr:colOff>
      <xdr:row>7</xdr:row>
      <xdr:rowOff>257952</xdr:rowOff>
    </xdr:to>
    <xdr:sp macro="" textlink="">
      <xdr:nvSpPr>
        <xdr:cNvPr id="83" name="Left Arrow 1">
          <a:extLst>
            <a:ext uri="{FF2B5EF4-FFF2-40B4-BE49-F238E27FC236}">
              <a16:creationId xmlns:a16="http://schemas.microsoft.com/office/drawing/2014/main" id="{F622AE67-50A7-4E1C-BF81-72DE0E6ADB22}"/>
            </a:ext>
          </a:extLst>
        </xdr:cNvPr>
        <xdr:cNvSpPr/>
      </xdr:nvSpPr>
      <xdr:spPr>
        <a:xfrm>
          <a:off x="10582275" y="1119282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12</xdr:col>
      <xdr:colOff>152400</xdr:colOff>
      <xdr:row>1</xdr:row>
      <xdr:rowOff>104775</xdr:rowOff>
    </xdr:from>
    <xdr:ext cx="1014221" cy="291600"/>
    <xdr:pic>
      <xdr:nvPicPr>
        <xdr:cNvPr id="1084" name="mpkLogo">
          <a:hlinkClick xmlns:a="http://schemas.openxmlformats.org/drawingml/2006/main" xmlns:r="http://schemas.openxmlformats.org/officeDocument/2006/relationships" r:id="rId2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179999</xdr:colOff>
      <xdr:row>1</xdr:row>
      <xdr:rowOff>60225</xdr:rowOff>
    </xdr:from>
    <xdr:to>
      <xdr:col>1</xdr:col>
      <xdr:colOff>611999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F9B217AF-41D7-4127-84F6-CFFE4ADD8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7174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47625</xdr:rowOff>
    </xdr:from>
    <xdr:to>
      <xdr:col>13</xdr:col>
      <xdr:colOff>434400</xdr:colOff>
      <xdr:row>2</xdr:row>
      <xdr:rowOff>249975</xdr:rowOff>
    </xdr:to>
    <xdr:grpSp>
      <xdr:nvGrpSpPr>
        <xdr:cNvPr id="2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3FF5C64E-9144-478F-A162-0CB2F9CFE9CD}"/>
            </a:ext>
          </a:extLst>
        </xdr:cNvPr>
        <xdr:cNvGrpSpPr/>
      </xdr:nvGrpSpPr>
      <xdr:grpSpPr>
        <a:xfrm>
          <a:off x="11811000" y="133350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C27DFF0-DA5B-13E9-6873-C5B79E57FF2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5006348-0CB0-0C2A-8C63-DED6308077F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714375</xdr:colOff>
      <xdr:row>1</xdr:row>
      <xdr:rowOff>104775</xdr:rowOff>
    </xdr:from>
    <xdr:ext cx="1014221" cy="291600"/>
    <xdr:pic>
      <xdr:nvPicPr>
        <xdr:cNvPr id="1006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180000</xdr:colOff>
      <xdr:row>1</xdr:row>
      <xdr:rowOff>60225</xdr:rowOff>
    </xdr:from>
    <xdr:to>
      <xdr:col>1</xdr:col>
      <xdr:colOff>612000</xdr:colOff>
      <xdr:row>2</xdr:row>
      <xdr:rowOff>244575</xdr:rowOff>
    </xdr:to>
    <xdr:pic>
      <xdr:nvPicPr>
        <xdr:cNvPr id="13" name="mainicon">
          <a:extLst>
            <a:ext uri="{FF2B5EF4-FFF2-40B4-BE49-F238E27FC236}">
              <a16:creationId xmlns:a16="http://schemas.microsoft.com/office/drawing/2014/main" id="{6C0144A8-EFDE-4BA1-9C42-6C9AD7395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0</xdr:colOff>
      <xdr:row>1</xdr:row>
      <xdr:rowOff>38100</xdr:rowOff>
    </xdr:from>
    <xdr:to>
      <xdr:col>8</xdr:col>
      <xdr:colOff>434400</xdr:colOff>
      <xdr:row>2</xdr:row>
      <xdr:rowOff>240450</xdr:rowOff>
    </xdr:to>
    <xdr:grpSp>
      <xdr:nvGrpSpPr>
        <xdr:cNvPr id="2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93B8414B-3F29-466E-81C8-DECF3CB01467}"/>
            </a:ext>
          </a:extLst>
        </xdr:cNvPr>
        <xdr:cNvGrpSpPr/>
      </xdr:nvGrpSpPr>
      <xdr:grpSpPr>
        <a:xfrm>
          <a:off x="9934575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85961DB5-FE96-3EA4-AE1D-5E8BCECE6D2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1463440B-327D-49FF-A7A5-48C07E69DB5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5</xdr:col>
      <xdr:colOff>1438275</xdr:colOff>
      <xdr:row>1</xdr:row>
      <xdr:rowOff>104775</xdr:rowOff>
    </xdr:from>
    <xdr:ext cx="1014221" cy="291600"/>
    <xdr:pic>
      <xdr:nvPicPr>
        <xdr:cNvPr id="1013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180000</xdr:colOff>
      <xdr:row>1</xdr:row>
      <xdr:rowOff>60225</xdr:rowOff>
    </xdr:from>
    <xdr:to>
      <xdr:col>2</xdr:col>
      <xdr:colOff>364350</xdr:colOff>
      <xdr:row>2</xdr:row>
      <xdr:rowOff>244575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194011B7-C456-40F3-9D87-D181892D8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7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38100</xdr:rowOff>
    </xdr:from>
    <xdr:to>
      <xdr:col>13</xdr:col>
      <xdr:colOff>434400</xdr:colOff>
      <xdr:row>2</xdr:row>
      <xdr:rowOff>240450</xdr:rowOff>
    </xdr:to>
    <xdr:grpSp>
      <xdr:nvGrpSpPr>
        <xdr:cNvPr id="2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331E8E03-8345-42E4-AD05-1C893A4CF185}"/>
            </a:ext>
          </a:extLst>
        </xdr:cNvPr>
        <xdr:cNvGrpSpPr/>
      </xdr:nvGrpSpPr>
      <xdr:grpSpPr>
        <a:xfrm>
          <a:off x="9925050" y="12382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21C38198-A565-6D23-EE34-4C00C7C7CAE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6" name="Picture 5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20FCCFE9-9F3F-6A88-A8C0-9E42164AE99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8</xdr:col>
      <xdr:colOff>1552575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BB995DB-5C2D-4586-A930-4AFD59E9FD6F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99F349B-04BE-3FBA-AFFB-1296D5CD048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F59449B-C65B-3EF6-1FF9-5DDF32CE2C3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B7937A-F3F2-4373-8717-F489E0A2C9F6}" name="Table1" displayName="Table1" ref="B5:K505" totalsRowShown="0" headerRowDxfId="15" dataDxfId="13" headerRowBorderDxfId="14" tableBorderDxfId="12" totalsRowBorderDxfId="11">
  <tableColumns count="10">
    <tableColumn id="1" xr3:uid="{05117A49-9D5F-4CBB-84F5-A063FD77D41E}" name="EMPLOYEE ID" dataDxfId="10"/>
    <tableColumn id="2" xr3:uid="{4B374E00-17D6-4812-A640-21BB4556F4BD}" name="NAME SURNAME" dataDxfId="9"/>
    <tableColumn id="3" xr3:uid="{72572941-4A12-4195-B1E7-3FB328602773}" name="DEPARTMENT" dataDxfId="8"/>
    <tableColumn id="4" xr3:uid="{AA6FC2ED-8DC4-46EA-8A69-09527241ACA6}" name="POSITION" dataDxfId="7"/>
    <tableColumn id="5" xr3:uid="{6B85C8E9-0B1C-4B0D-AA47-404DFFEADBD3}" name="YEARS OF EXPERIENCE" dataDxfId="6"/>
    <tableColumn id="6" xr3:uid="{9E118528-1BA8-4878-8C68-5C0E109086B7}" name="JOB LEVEL" dataDxfId="5"/>
    <tableColumn id="7" xr3:uid="{74AF8156-A68F-435C-9CD3-9312664C6ADA}" name="AGE" dataDxfId="4"/>
    <tableColumn id="8" xr3:uid="{A04650ED-7FA1-4137-8A8A-7CDC2E08D428}" name="PERFORMANCE" dataDxfId="3"/>
    <tableColumn id="9" xr3:uid="{94C1D24A-47D6-4591-AF4F-2A8DC5EECDC7}" name="POTENTIAL" dataDxfId="2"/>
    <tableColumn id="10" xr3:uid="{A128BCEB-3A86-4D25-ABD6-22DB2398ACD6}" name="9 BOX CATEGORIZATION" dataDxfId="1">
      <calculatedColumnFormula>IFERROR(INDEX(categories,MATCH(I6&amp; " - " &amp;J6,catSymbols,0),1),"")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36"/>
  <sheetViews>
    <sheetView showGridLines="0" showRowColHeaders="0"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2" width="3.7109375" style="5" customWidth="1"/>
    <col min="3" max="3" width="22.7109375" style="5" customWidth="1"/>
    <col min="4" max="4" width="1.7109375" style="5" customWidth="1"/>
    <col min="5" max="5" width="22.7109375" style="5" customWidth="1"/>
    <col min="6" max="6" width="1.7109375" style="5" customWidth="1"/>
    <col min="7" max="7" width="22.7109375" style="5" customWidth="1"/>
    <col min="8" max="8" width="1.7109375" style="5" customWidth="1"/>
    <col min="9" max="9" width="22.7109375" style="5" customWidth="1"/>
    <col min="10" max="10" width="1.7109375" style="5" customWidth="1"/>
    <col min="11" max="11" width="22.7109375" style="5" customWidth="1"/>
    <col min="12" max="12" width="1.7109375" style="5" customWidth="1"/>
    <col min="13" max="13" width="22.7109375" style="5" customWidth="1"/>
    <col min="14" max="14" width="3.7109375" style="5" customWidth="1"/>
    <col min="15" max="15" width="2.7109375" style="5" customWidth="1"/>
    <col min="16" max="16384" width="9.140625" style="5"/>
  </cols>
  <sheetData>
    <row r="1" spans="1:16" s="12" customFormat="1" ht="6.75" customHeight="1" x14ac:dyDescent="0.25">
      <c r="B1" s="13"/>
      <c r="E1" s="14"/>
      <c r="F1" s="14"/>
      <c r="G1" s="14"/>
    </row>
    <row r="2" spans="1:16" s="15" customFormat="1" ht="20.100000000000001" customHeight="1" x14ac:dyDescent="0.25">
      <c r="B2" s="16"/>
      <c r="C2" s="101" t="s">
        <v>87</v>
      </c>
      <c r="D2" s="17"/>
      <c r="E2" s="17"/>
      <c r="F2" s="17"/>
      <c r="G2" s="17"/>
      <c r="H2" s="17"/>
      <c r="I2" s="17"/>
      <c r="J2" s="17"/>
      <c r="K2" s="18"/>
      <c r="L2" s="18"/>
      <c r="M2" s="17"/>
      <c r="N2" s="17"/>
    </row>
    <row r="3" spans="1:16" s="114" customFormat="1" ht="24" customHeight="1" x14ac:dyDescent="0.25">
      <c r="B3" s="115"/>
      <c r="C3" s="116" t="s">
        <v>50</v>
      </c>
      <c r="D3" s="117"/>
      <c r="E3" s="117"/>
      <c r="F3" s="117"/>
      <c r="G3" s="117"/>
      <c r="H3" s="117"/>
      <c r="I3" s="117"/>
      <c r="J3" s="117"/>
      <c r="K3" s="118"/>
      <c r="L3" s="118"/>
      <c r="M3" s="117"/>
      <c r="N3" s="117"/>
    </row>
    <row r="4" spans="1:16" s="23" customFormat="1" ht="4.900000000000000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s="23" customFormat="1" ht="4.9000000000000004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6" s="23" customFormat="1" ht="8.1" customHeight="1" x14ac:dyDescent="0.25">
      <c r="A6" s="75"/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9"/>
      <c r="P6" s="79"/>
    </row>
    <row r="7" spans="1:16" s="68" customFormat="1" ht="21.95" customHeight="1" thickBot="1" x14ac:dyDescent="0.25">
      <c r="A7" s="80"/>
      <c r="B7" s="81"/>
      <c r="C7" s="82" t="s">
        <v>26</v>
      </c>
      <c r="D7" s="83"/>
      <c r="E7" s="84" t="str">
        <f>EmployeeTable!D5</f>
        <v>DEPARTMENT</v>
      </c>
      <c r="F7" s="83"/>
      <c r="G7" s="84" t="str">
        <f>EmployeeTable!E5</f>
        <v>POSITION</v>
      </c>
      <c r="H7" s="83"/>
      <c r="I7" s="84" t="str">
        <f>EmployeeTable!G5</f>
        <v>JOB LEVEL</v>
      </c>
      <c r="J7" s="83"/>
      <c r="K7" s="84" t="str">
        <f>EmployeeTable!F5</f>
        <v>YEARS OF EXPERIENCE</v>
      </c>
      <c r="L7" s="83"/>
      <c r="M7" s="84" t="str">
        <f>EmployeeTable!H5</f>
        <v>AGE</v>
      </c>
      <c r="N7" s="85"/>
      <c r="O7" s="80"/>
      <c r="P7" s="80"/>
    </row>
    <row r="8" spans="1:16" ht="21.95" customHeight="1" x14ac:dyDescent="0.25">
      <c r="A8" s="79"/>
      <c r="B8" s="86"/>
      <c r="C8" s="132" t="s">
        <v>27</v>
      </c>
      <c r="D8" s="87"/>
      <c r="E8" s="132" t="s">
        <v>27</v>
      </c>
      <c r="F8" s="87"/>
      <c r="G8" s="132" t="s">
        <v>27</v>
      </c>
      <c r="H8" s="87"/>
      <c r="I8" s="132" t="s">
        <v>27</v>
      </c>
      <c r="J8" s="88"/>
      <c r="K8" s="132" t="s">
        <v>27</v>
      </c>
      <c r="L8" s="87"/>
      <c r="M8" s="132" t="s">
        <v>27</v>
      </c>
      <c r="N8" s="89"/>
      <c r="O8" s="79"/>
      <c r="P8" s="79"/>
    </row>
    <row r="9" spans="1:16" ht="8.1" customHeight="1" x14ac:dyDescent="0.25">
      <c r="A9" s="79"/>
      <c r="B9" s="86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89"/>
      <c r="O9" s="79"/>
      <c r="P9" s="79"/>
    </row>
    <row r="10" spans="1:16" ht="8.25" customHeight="1" x14ac:dyDescent="0.25">
      <c r="A10" s="79"/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3"/>
      <c r="O10" s="79"/>
      <c r="P10" s="79"/>
    </row>
    <row r="11" spans="1:16" x14ac:dyDescent="0.25">
      <c r="A11" s="79"/>
      <c r="B11" s="94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6"/>
      <c r="O11" s="79"/>
      <c r="P11" s="79"/>
    </row>
    <row r="12" spans="1:16" x14ac:dyDescent="0.25">
      <c r="A12" s="79"/>
      <c r="B12" s="94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6"/>
      <c r="O12" s="79"/>
      <c r="P12" s="79"/>
    </row>
    <row r="13" spans="1:16" x14ac:dyDescent="0.25">
      <c r="A13" s="79"/>
      <c r="B13" s="94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6"/>
      <c r="O13" s="79"/>
      <c r="P13" s="79"/>
    </row>
    <row r="14" spans="1:16" x14ac:dyDescent="0.25">
      <c r="A14" s="79"/>
      <c r="B14" s="94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6"/>
      <c r="O14" s="79"/>
      <c r="P14" s="79"/>
    </row>
    <row r="15" spans="1:16" x14ac:dyDescent="0.25">
      <c r="A15" s="79"/>
      <c r="B15" s="94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6"/>
      <c r="O15" s="79"/>
      <c r="P15" s="79"/>
    </row>
    <row r="16" spans="1:16" x14ac:dyDescent="0.25">
      <c r="A16" s="79"/>
      <c r="B16" s="94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6"/>
      <c r="O16" s="79"/>
      <c r="P16" s="79"/>
    </row>
    <row r="17" spans="1:16" x14ac:dyDescent="0.25">
      <c r="A17" s="79"/>
      <c r="B17" s="94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6"/>
      <c r="O17" s="79"/>
      <c r="P17" s="79"/>
    </row>
    <row r="18" spans="1:16" x14ac:dyDescent="0.25">
      <c r="A18" s="79"/>
      <c r="B18" s="94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6"/>
      <c r="O18" s="79"/>
      <c r="P18" s="79"/>
    </row>
    <row r="19" spans="1:16" x14ac:dyDescent="0.25">
      <c r="A19" s="79"/>
      <c r="B19" s="94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6"/>
      <c r="O19" s="79"/>
      <c r="P19" s="79"/>
    </row>
    <row r="20" spans="1:16" x14ac:dyDescent="0.25">
      <c r="A20" s="79"/>
      <c r="B20" s="94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6"/>
      <c r="O20" s="79"/>
      <c r="P20" s="79"/>
    </row>
    <row r="21" spans="1:16" x14ac:dyDescent="0.25">
      <c r="A21" s="79"/>
      <c r="B21" s="94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6"/>
      <c r="O21" s="79"/>
      <c r="P21" s="79"/>
    </row>
    <row r="22" spans="1:16" x14ac:dyDescent="0.25">
      <c r="A22" s="79"/>
      <c r="B22" s="94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6"/>
      <c r="O22" s="79"/>
      <c r="P22" s="79"/>
    </row>
    <row r="23" spans="1:16" x14ac:dyDescent="0.25">
      <c r="A23" s="79"/>
      <c r="B23" s="94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6"/>
      <c r="O23" s="79"/>
      <c r="P23" s="79"/>
    </row>
    <row r="24" spans="1:16" x14ac:dyDescent="0.25">
      <c r="A24" s="79"/>
      <c r="B24" s="94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6"/>
      <c r="O24" s="79"/>
      <c r="P24" s="79"/>
    </row>
    <row r="25" spans="1:16" x14ac:dyDescent="0.25">
      <c r="A25" s="79"/>
      <c r="B25" s="94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6"/>
      <c r="O25" s="79"/>
      <c r="P25" s="79"/>
    </row>
    <row r="26" spans="1:16" x14ac:dyDescent="0.25">
      <c r="A26" s="79"/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6"/>
      <c r="O26" s="79"/>
      <c r="P26" s="79"/>
    </row>
    <row r="27" spans="1:16" x14ac:dyDescent="0.25">
      <c r="A27" s="79"/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6"/>
      <c r="O27" s="79"/>
      <c r="P27" s="79"/>
    </row>
    <row r="28" spans="1:16" x14ac:dyDescent="0.25">
      <c r="A28" s="79"/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6"/>
      <c r="O28" s="79"/>
      <c r="P28" s="79"/>
    </row>
    <row r="29" spans="1:16" x14ac:dyDescent="0.25">
      <c r="A29" s="79"/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6"/>
      <c r="O29" s="79"/>
      <c r="P29" s="79"/>
    </row>
    <row r="30" spans="1:16" x14ac:dyDescent="0.25">
      <c r="A30" s="79"/>
      <c r="B30" s="94"/>
      <c r="C30" s="95"/>
      <c r="D30" s="95"/>
      <c r="E30" s="95"/>
      <c r="F30" s="97"/>
      <c r="G30" s="95"/>
      <c r="H30" s="95"/>
      <c r="I30" s="95"/>
      <c r="J30" s="95"/>
      <c r="K30" s="95"/>
      <c r="L30" s="95"/>
      <c r="M30" s="95"/>
      <c r="N30" s="96"/>
      <c r="O30" s="79"/>
      <c r="P30" s="79"/>
    </row>
    <row r="31" spans="1:16" x14ac:dyDescent="0.25">
      <c r="A31" s="79"/>
      <c r="B31" s="94"/>
      <c r="C31" s="95"/>
      <c r="D31" s="95"/>
      <c r="E31" s="95"/>
      <c r="F31" s="97"/>
      <c r="G31" s="95"/>
      <c r="H31" s="95"/>
      <c r="I31" s="95"/>
      <c r="J31" s="95"/>
      <c r="K31" s="95"/>
      <c r="L31" s="95"/>
      <c r="M31" s="95"/>
      <c r="N31" s="96"/>
      <c r="O31" s="79"/>
      <c r="P31" s="79"/>
    </row>
    <row r="32" spans="1:16" x14ac:dyDescent="0.25">
      <c r="A32" s="79"/>
      <c r="B32" s="94"/>
      <c r="C32" s="95"/>
      <c r="D32" s="95"/>
      <c r="E32" s="95"/>
      <c r="F32" s="97"/>
      <c r="G32" s="95"/>
      <c r="H32" s="95"/>
      <c r="I32" s="95"/>
      <c r="J32" s="95"/>
      <c r="K32" s="95"/>
      <c r="L32" s="95"/>
      <c r="M32" s="95"/>
      <c r="N32" s="96"/>
      <c r="O32" s="79"/>
      <c r="P32" s="79"/>
    </row>
    <row r="33" spans="1:16" x14ac:dyDescent="0.25">
      <c r="A33" s="79"/>
      <c r="B33" s="94"/>
      <c r="C33" s="95"/>
      <c r="D33" s="95"/>
      <c r="E33" s="95"/>
      <c r="F33" s="97"/>
      <c r="G33" s="95"/>
      <c r="H33" s="95"/>
      <c r="I33" s="95"/>
      <c r="J33" s="95"/>
      <c r="K33" s="95"/>
      <c r="L33" s="95"/>
      <c r="M33" s="95"/>
      <c r="N33" s="96"/>
      <c r="O33" s="79"/>
      <c r="P33" s="79"/>
    </row>
    <row r="34" spans="1:16" x14ac:dyDescent="0.25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7"/>
    </row>
    <row r="35" spans="1:16" s="23" customFormat="1" ht="7.15" customHeight="1" x14ac:dyDescent="0.25"/>
    <row r="36" spans="1:16" s="24" customFormat="1" ht="22.9" customHeight="1" x14ac:dyDescent="0.25">
      <c r="B36" s="25"/>
      <c r="C36" s="25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</row>
  </sheetData>
  <sheetProtection algorithmName="SHA-512" hashValue="nK1gVk5qMk8/icIpgVogR11VCDJ88zaW6+JsPtGmOygRzkC4dJXMofVU80QXxDneDlPUDRvZFGzrrxnVweQgOA==" saltValue="vQGfdvsioLUAwKAyms2rS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8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D2017596-549E-45C5-BF9A-360C891037BD}">
          <x14:formula1>
            <xm:f>OFFSET(Calculation!$U$4,0,0,Calculation!$U$2,1)</xm:f>
          </x14:formula1>
          <xm:sqref>K8</xm:sqref>
        </x14:dataValidation>
        <x14:dataValidation type="list" allowBlank="1" showInputMessage="1" showErrorMessage="1" xr:uid="{7E918F1C-EF4B-4F8C-89F7-36E6D09457D3}">
          <x14:formula1>
            <xm:f>OFFSET(Calculation!$V$4,0,0,Calculation!$V$2,1)</xm:f>
          </x14:formula1>
          <xm:sqref>M8</xm:sqref>
        </x14:dataValidation>
        <x14:dataValidation type="list" allowBlank="1" showInputMessage="1" showErrorMessage="1" xr:uid="{07F679EA-3022-4ABF-9320-67A3C8DA39C7}">
          <x14:formula1>
            <xm:f>OFFSET(Calculation!$Z$4,0,0,Calculation!$Z$2,1)</xm:f>
          </x14:formula1>
          <xm:sqref>E8</xm:sqref>
        </x14:dataValidation>
        <x14:dataValidation type="list" allowBlank="1" showInputMessage="1" showErrorMessage="1" xr:uid="{D66C1C00-5707-4AB7-A204-5E355CB545AE}">
          <x14:formula1>
            <xm:f>OFFSET(Calculation!$AB$4,0,0,Calculation!$AB$2,1)</xm:f>
          </x14:formula1>
          <xm:sqref>G8</xm:sqref>
        </x14:dataValidation>
        <x14:dataValidation type="list" allowBlank="1" showInputMessage="1" showErrorMessage="1" xr:uid="{AF464088-D05F-4230-8816-9088C03EEED9}">
          <x14:formula1>
            <xm:f>OFFSET(Calculation!$AD$4,0,0,Calculation!$AD$2,1)</xm:f>
          </x14:formula1>
          <xm:sqref>I8</xm:sqref>
        </x14:dataValidation>
        <x14:dataValidation type="list" allowBlank="1" showInputMessage="1" showErrorMessage="1" xr:uid="{D8CD6175-D1BE-4FFF-A5C0-9196FFBC93B7}">
          <x14:formula1>
            <xm:f>OFFSET(Calculation!$X$4,0,0,Calculation!$X$2,1)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N505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21.75" customHeight="1" x14ac:dyDescent="0.25"/>
  <cols>
    <col min="1" max="1" width="3.7109375" style="5" customWidth="1"/>
    <col min="2" max="2" width="10.7109375" style="5" customWidth="1"/>
    <col min="3" max="3" width="20.28515625" style="5" customWidth="1"/>
    <col min="4" max="5" width="20.7109375" style="5" customWidth="1"/>
    <col min="6" max="6" width="15.140625" style="5" customWidth="1"/>
    <col min="7" max="7" width="16.5703125" style="5" customWidth="1"/>
    <col min="8" max="8" width="16.28515625" style="5" customWidth="1"/>
    <col min="9" max="9" width="15.42578125" style="5" customWidth="1"/>
    <col min="10" max="10" width="12.7109375" style="5" customWidth="1"/>
    <col min="11" max="11" width="22.140625" style="5" customWidth="1"/>
    <col min="12" max="12" width="2.7109375" style="5" customWidth="1"/>
    <col min="13" max="16384" width="9.140625" style="5"/>
  </cols>
  <sheetData>
    <row r="1" spans="1:14" s="12" customFormat="1" ht="6.75" customHeight="1" x14ac:dyDescent="0.25">
      <c r="B1" s="13"/>
      <c r="E1" s="14"/>
      <c r="F1" s="14"/>
      <c r="G1" s="14"/>
    </row>
    <row r="2" spans="1:14" s="15" customFormat="1" ht="20.100000000000001" customHeight="1" x14ac:dyDescent="0.25">
      <c r="B2" s="16"/>
      <c r="C2" s="16" t="s">
        <v>87</v>
      </c>
      <c r="D2" s="17"/>
      <c r="E2" s="17"/>
      <c r="F2" s="17"/>
      <c r="G2" s="17"/>
      <c r="H2" s="17"/>
      <c r="I2" s="17"/>
      <c r="J2" s="17"/>
      <c r="K2" s="18"/>
      <c r="L2" s="19"/>
      <c r="M2" s="19"/>
      <c r="N2" s="19"/>
    </row>
    <row r="3" spans="1:14" s="114" customFormat="1" ht="24" customHeight="1" x14ac:dyDescent="0.25">
      <c r="B3" s="115"/>
      <c r="C3" s="115" t="s">
        <v>90</v>
      </c>
      <c r="D3" s="117"/>
      <c r="E3" s="117"/>
      <c r="F3" s="117"/>
      <c r="G3" s="117"/>
      <c r="H3" s="117"/>
      <c r="I3" s="117"/>
      <c r="J3" s="117"/>
      <c r="K3" s="118"/>
      <c r="L3" s="119"/>
      <c r="M3" s="119"/>
      <c r="N3" s="119"/>
    </row>
    <row r="4" spans="1:14" s="23" customFormat="1" ht="4.900000000000000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s="52" customFormat="1" ht="30" customHeight="1" x14ac:dyDescent="0.25">
      <c r="B5" s="73" t="s">
        <v>19</v>
      </c>
      <c r="C5" s="134" t="s">
        <v>20</v>
      </c>
      <c r="D5" s="74" t="s">
        <v>85</v>
      </c>
      <c r="E5" s="74" t="s">
        <v>7</v>
      </c>
      <c r="F5" s="74" t="s">
        <v>84</v>
      </c>
      <c r="G5" s="74" t="s">
        <v>28</v>
      </c>
      <c r="H5" s="74" t="s">
        <v>6</v>
      </c>
      <c r="I5" s="134" t="s">
        <v>22</v>
      </c>
      <c r="J5" s="135" t="s">
        <v>21</v>
      </c>
      <c r="K5" s="136" t="s">
        <v>23</v>
      </c>
    </row>
    <row r="6" spans="1:14" ht="21.75" customHeight="1" x14ac:dyDescent="0.25">
      <c r="B6" s="63">
        <v>1</v>
      </c>
      <c r="C6" s="145" t="s">
        <v>82</v>
      </c>
      <c r="D6" s="145" t="s">
        <v>68</v>
      </c>
      <c r="E6" s="145" t="s">
        <v>75</v>
      </c>
      <c r="F6" s="64">
        <v>9</v>
      </c>
      <c r="G6" s="64" t="s">
        <v>14</v>
      </c>
      <c r="H6" s="64">
        <v>36</v>
      </c>
      <c r="I6" s="98">
        <v>1</v>
      </c>
      <c r="J6" s="100">
        <v>1</v>
      </c>
      <c r="K6" s="133" t="str">
        <f t="shared" ref="K6:K20" si="0">IFERROR(INDEX(categories,MATCH(I6&amp; " - " &amp;J6,catSymbols,0),1),"")</f>
        <v>Risk</v>
      </c>
      <c r="M6" s="52"/>
    </row>
    <row r="7" spans="1:14" ht="21.75" customHeight="1" x14ac:dyDescent="0.25">
      <c r="B7" s="63">
        <v>2</v>
      </c>
      <c r="C7" s="145" t="s">
        <v>83</v>
      </c>
      <c r="D7" s="145" t="s">
        <v>69</v>
      </c>
      <c r="E7" s="145" t="s">
        <v>76</v>
      </c>
      <c r="F7" s="64">
        <v>1</v>
      </c>
      <c r="G7" s="64" t="s">
        <v>9</v>
      </c>
      <c r="H7" s="64">
        <v>24</v>
      </c>
      <c r="I7" s="64">
        <v>3</v>
      </c>
      <c r="J7" s="99">
        <v>3</v>
      </c>
      <c r="K7" s="133" t="str">
        <f t="shared" si="0"/>
        <v>Star</v>
      </c>
      <c r="M7" s="52"/>
    </row>
    <row r="8" spans="1:14" ht="21.75" customHeight="1" x14ac:dyDescent="0.25">
      <c r="B8" s="63">
        <v>3</v>
      </c>
      <c r="C8" s="145" t="s">
        <v>91</v>
      </c>
      <c r="D8" s="145" t="s">
        <v>69</v>
      </c>
      <c r="E8" s="145" t="s">
        <v>79</v>
      </c>
      <c r="F8" s="64">
        <v>2</v>
      </c>
      <c r="G8" s="64" t="s">
        <v>9</v>
      </c>
      <c r="H8" s="64">
        <v>25</v>
      </c>
      <c r="I8" s="64">
        <v>1</v>
      </c>
      <c r="J8" s="98">
        <v>3</v>
      </c>
      <c r="K8" s="133" t="str">
        <f t="shared" si="0"/>
        <v>Potential Gem</v>
      </c>
      <c r="M8" s="52"/>
    </row>
    <row r="9" spans="1:14" ht="21.75" customHeight="1" x14ac:dyDescent="0.25">
      <c r="B9" s="63">
        <v>4</v>
      </c>
      <c r="C9" s="145" t="s">
        <v>92</v>
      </c>
      <c r="D9" s="145" t="s">
        <v>70</v>
      </c>
      <c r="E9" s="145" t="s">
        <v>77</v>
      </c>
      <c r="F9" s="64">
        <v>1</v>
      </c>
      <c r="G9" s="64" t="s">
        <v>10</v>
      </c>
      <c r="H9" s="64">
        <v>22</v>
      </c>
      <c r="I9" s="64">
        <v>1</v>
      </c>
      <c r="J9" s="98">
        <v>2</v>
      </c>
      <c r="K9" s="133" t="str">
        <f t="shared" si="0"/>
        <v>Inconsistent player</v>
      </c>
    </row>
    <row r="10" spans="1:14" ht="21.75" customHeight="1" x14ac:dyDescent="0.25">
      <c r="B10" s="63">
        <v>5</v>
      </c>
      <c r="C10" s="145" t="s">
        <v>93</v>
      </c>
      <c r="D10" s="145" t="s">
        <v>3</v>
      </c>
      <c r="E10" s="145" t="s">
        <v>81</v>
      </c>
      <c r="F10" s="64">
        <v>3</v>
      </c>
      <c r="G10" s="64" t="s">
        <v>14</v>
      </c>
      <c r="H10" s="64">
        <v>18</v>
      </c>
      <c r="I10" s="64">
        <v>3</v>
      </c>
      <c r="J10" s="98">
        <v>2</v>
      </c>
      <c r="K10" s="133" t="str">
        <f t="shared" si="0"/>
        <v>High performance</v>
      </c>
    </row>
    <row r="11" spans="1:14" ht="21.75" customHeight="1" x14ac:dyDescent="0.25">
      <c r="B11" s="63">
        <v>6</v>
      </c>
      <c r="C11" s="145" t="s">
        <v>94</v>
      </c>
      <c r="D11" s="145" t="s">
        <v>71</v>
      </c>
      <c r="E11" s="145" t="s">
        <v>81</v>
      </c>
      <c r="F11" s="64">
        <v>4</v>
      </c>
      <c r="G11" s="64" t="s">
        <v>12</v>
      </c>
      <c r="H11" s="64">
        <v>38</v>
      </c>
      <c r="I11" s="64">
        <v>2</v>
      </c>
      <c r="J11" s="98">
        <v>2</v>
      </c>
      <c r="K11" s="133" t="str">
        <f t="shared" si="0"/>
        <v>Core Player</v>
      </c>
    </row>
    <row r="12" spans="1:14" ht="21.75" customHeight="1" x14ac:dyDescent="0.25">
      <c r="B12" s="63">
        <v>7</v>
      </c>
      <c r="C12" s="145" t="s">
        <v>95</v>
      </c>
      <c r="D12" s="145" t="s">
        <v>74</v>
      </c>
      <c r="E12" s="145" t="s">
        <v>80</v>
      </c>
      <c r="F12" s="64">
        <v>2</v>
      </c>
      <c r="G12" s="64" t="s">
        <v>10</v>
      </c>
      <c r="H12" s="64">
        <v>42</v>
      </c>
      <c r="I12" s="64">
        <v>1</v>
      </c>
      <c r="J12" s="98">
        <v>2</v>
      </c>
      <c r="K12" s="133" t="str">
        <f t="shared" si="0"/>
        <v>Inconsistent player</v>
      </c>
    </row>
    <row r="13" spans="1:14" ht="21.75" customHeight="1" x14ac:dyDescent="0.25">
      <c r="B13" s="63">
        <v>8</v>
      </c>
      <c r="C13" s="145" t="s">
        <v>96</v>
      </c>
      <c r="D13" s="145" t="s">
        <v>74</v>
      </c>
      <c r="E13" s="145" t="s">
        <v>78</v>
      </c>
      <c r="F13" s="64">
        <v>1</v>
      </c>
      <c r="G13" s="64" t="s">
        <v>11</v>
      </c>
      <c r="H13" s="64">
        <v>24</v>
      </c>
      <c r="I13" s="64">
        <v>2</v>
      </c>
      <c r="J13" s="98">
        <v>3</v>
      </c>
      <c r="K13" s="133" t="str">
        <f t="shared" si="0"/>
        <v>High potential</v>
      </c>
    </row>
    <row r="14" spans="1:14" ht="21.75" customHeight="1" x14ac:dyDescent="0.25">
      <c r="B14" s="63">
        <v>9</v>
      </c>
      <c r="C14" s="145" t="s">
        <v>97</v>
      </c>
      <c r="D14" s="145" t="s">
        <v>69</v>
      </c>
      <c r="E14" s="145" t="s">
        <v>81</v>
      </c>
      <c r="F14" s="64">
        <v>6</v>
      </c>
      <c r="G14" s="64" t="s">
        <v>9</v>
      </c>
      <c r="H14" s="64">
        <v>46</v>
      </c>
      <c r="I14" s="64">
        <v>3</v>
      </c>
      <c r="J14" s="98">
        <v>1</v>
      </c>
      <c r="K14" s="133" t="str">
        <f t="shared" si="0"/>
        <v>Solid Performer</v>
      </c>
    </row>
    <row r="15" spans="1:14" ht="21.75" customHeight="1" x14ac:dyDescent="0.25">
      <c r="B15" s="63">
        <v>10</v>
      </c>
      <c r="C15" s="145" t="s">
        <v>98</v>
      </c>
      <c r="D15" s="145" t="s">
        <v>72</v>
      </c>
      <c r="E15" s="145" t="s">
        <v>76</v>
      </c>
      <c r="F15" s="64">
        <v>3</v>
      </c>
      <c r="G15" s="64" t="s">
        <v>14</v>
      </c>
      <c r="H15" s="64">
        <v>28</v>
      </c>
      <c r="I15" s="64">
        <v>2</v>
      </c>
      <c r="J15" s="98">
        <v>1</v>
      </c>
      <c r="K15" s="133" t="str">
        <f t="shared" si="0"/>
        <v>Average performer</v>
      </c>
    </row>
    <row r="16" spans="1:14" ht="21.75" customHeight="1" x14ac:dyDescent="0.25">
      <c r="B16" s="63">
        <v>11</v>
      </c>
      <c r="C16" s="145" t="s">
        <v>99</v>
      </c>
      <c r="D16" s="145" t="s">
        <v>69</v>
      </c>
      <c r="E16" s="145" t="s">
        <v>76</v>
      </c>
      <c r="F16" s="64">
        <v>3</v>
      </c>
      <c r="G16" s="64" t="s">
        <v>11</v>
      </c>
      <c r="H16" s="64">
        <v>25</v>
      </c>
      <c r="I16" s="64">
        <v>2</v>
      </c>
      <c r="J16" s="98">
        <v>2</v>
      </c>
      <c r="K16" s="133" t="str">
        <f t="shared" si="0"/>
        <v>Core Player</v>
      </c>
    </row>
    <row r="17" spans="2:11" ht="21.75" customHeight="1" x14ac:dyDescent="0.25">
      <c r="B17" s="63">
        <v>12</v>
      </c>
      <c r="C17" s="145" t="s">
        <v>100</v>
      </c>
      <c r="D17" s="145" t="s">
        <v>3</v>
      </c>
      <c r="E17" s="145" t="s">
        <v>79</v>
      </c>
      <c r="F17" s="64">
        <v>6</v>
      </c>
      <c r="G17" s="64" t="s">
        <v>9</v>
      </c>
      <c r="H17" s="64">
        <v>27</v>
      </c>
      <c r="I17" s="64">
        <v>2</v>
      </c>
      <c r="J17" s="98">
        <v>3</v>
      </c>
      <c r="K17" s="133" t="str">
        <f t="shared" si="0"/>
        <v>High potential</v>
      </c>
    </row>
    <row r="18" spans="2:11" ht="21.75" customHeight="1" x14ac:dyDescent="0.25">
      <c r="B18" s="63">
        <v>13</v>
      </c>
      <c r="C18" s="145" t="s">
        <v>101</v>
      </c>
      <c r="D18" s="145" t="s">
        <v>3</v>
      </c>
      <c r="E18" s="145" t="s">
        <v>80</v>
      </c>
      <c r="F18" s="64">
        <v>1</v>
      </c>
      <c r="G18" s="64" t="s">
        <v>10</v>
      </c>
      <c r="H18" s="64">
        <v>31</v>
      </c>
      <c r="I18" s="64">
        <v>3</v>
      </c>
      <c r="J18" s="98">
        <v>1</v>
      </c>
      <c r="K18" s="133" t="str">
        <f t="shared" si="0"/>
        <v>Solid Performer</v>
      </c>
    </row>
    <row r="19" spans="2:11" ht="21.75" customHeight="1" x14ac:dyDescent="0.25">
      <c r="B19" s="63"/>
      <c r="C19" s="145"/>
      <c r="D19" s="145"/>
      <c r="E19" s="145"/>
      <c r="F19" s="64"/>
      <c r="G19" s="64"/>
      <c r="H19" s="64"/>
      <c r="I19" s="64"/>
      <c r="J19" s="98"/>
      <c r="K19" s="133" t="str">
        <f t="shared" si="0"/>
        <v/>
      </c>
    </row>
    <row r="20" spans="2:11" ht="21.75" customHeight="1" x14ac:dyDescent="0.25">
      <c r="B20" s="63"/>
      <c r="C20" s="145"/>
      <c r="D20" s="145"/>
      <c r="E20" s="145"/>
      <c r="F20" s="64"/>
      <c r="G20" s="64"/>
      <c r="H20" s="64"/>
      <c r="I20" s="64"/>
      <c r="J20" s="98"/>
      <c r="K20" s="133" t="str">
        <f t="shared" si="0"/>
        <v/>
      </c>
    </row>
    <row r="21" spans="2:11" ht="21.75" customHeight="1" x14ac:dyDescent="0.25">
      <c r="B21" s="142"/>
      <c r="C21" s="142"/>
      <c r="D21" s="142"/>
      <c r="E21" s="142"/>
      <c r="F21" s="142"/>
      <c r="G21" s="142"/>
      <c r="H21" s="142"/>
      <c r="I21" s="142"/>
      <c r="J21" s="142"/>
      <c r="K21" s="143"/>
    </row>
    <row r="22" spans="2:11" ht="21.75" customHeight="1" x14ac:dyDescent="0.25">
      <c r="B22" s="142"/>
      <c r="C22" s="142"/>
      <c r="D22" s="142"/>
      <c r="E22" s="142"/>
      <c r="F22" s="142"/>
      <c r="G22" s="142"/>
      <c r="H22" s="142"/>
      <c r="I22" s="142"/>
      <c r="J22" s="142"/>
      <c r="K22" s="143"/>
    </row>
    <row r="23" spans="2:11" ht="21.75" customHeight="1" x14ac:dyDescent="0.25">
      <c r="B23" s="142"/>
      <c r="C23" s="142"/>
      <c r="D23" s="142"/>
      <c r="E23" s="142"/>
      <c r="F23" s="142"/>
      <c r="G23" s="142"/>
      <c r="H23" s="142"/>
      <c r="I23" s="142"/>
      <c r="J23" s="142"/>
      <c r="K23" s="143"/>
    </row>
    <row r="24" spans="2:11" ht="21.75" customHeight="1" x14ac:dyDescent="0.25">
      <c r="B24" s="142"/>
      <c r="C24" s="142"/>
      <c r="D24" s="142"/>
      <c r="E24" s="142"/>
      <c r="F24" s="142"/>
      <c r="G24" s="142"/>
      <c r="H24" s="142"/>
      <c r="I24" s="142"/>
      <c r="J24" s="142"/>
      <c r="K24" s="143"/>
    </row>
    <row r="25" spans="2:11" ht="21.75" customHeight="1" x14ac:dyDescent="0.25">
      <c r="B25" s="142"/>
      <c r="C25" s="142"/>
      <c r="D25" s="142"/>
      <c r="E25" s="142"/>
      <c r="F25" s="142"/>
      <c r="G25" s="142"/>
      <c r="H25" s="142"/>
      <c r="I25" s="142"/>
      <c r="J25" s="142"/>
      <c r="K25" s="143"/>
    </row>
    <row r="26" spans="2:11" ht="21.75" customHeight="1" x14ac:dyDescent="0.25">
      <c r="B26" s="142"/>
      <c r="C26" s="142"/>
      <c r="D26" s="142"/>
      <c r="E26" s="142"/>
      <c r="F26" s="142"/>
      <c r="G26" s="142"/>
      <c r="H26" s="142"/>
      <c r="I26" s="142"/>
      <c r="J26" s="142"/>
      <c r="K26" s="143"/>
    </row>
    <row r="27" spans="2:11" ht="21.75" customHeight="1" x14ac:dyDescent="0.25">
      <c r="B27" s="142"/>
      <c r="C27" s="142"/>
      <c r="D27" s="142"/>
      <c r="E27" s="142"/>
      <c r="F27" s="142"/>
      <c r="G27" s="142"/>
      <c r="H27" s="142"/>
      <c r="I27" s="142"/>
      <c r="J27" s="142"/>
      <c r="K27" s="143"/>
    </row>
    <row r="28" spans="2:11" ht="21.75" customHeight="1" x14ac:dyDescent="0.25">
      <c r="B28" s="142"/>
      <c r="C28" s="142"/>
      <c r="D28" s="142"/>
      <c r="E28" s="142"/>
      <c r="F28" s="142"/>
      <c r="G28" s="142"/>
      <c r="H28" s="142"/>
      <c r="I28" s="142"/>
      <c r="J28" s="142"/>
      <c r="K28" s="143"/>
    </row>
    <row r="29" spans="2:11" ht="21.75" customHeight="1" x14ac:dyDescent="0.25">
      <c r="B29" s="142"/>
      <c r="C29" s="142"/>
      <c r="D29" s="142"/>
      <c r="E29" s="142"/>
      <c r="F29" s="142"/>
      <c r="G29" s="142"/>
      <c r="H29" s="142"/>
      <c r="I29" s="142"/>
      <c r="J29" s="142"/>
      <c r="K29" s="143"/>
    </row>
    <row r="30" spans="2:11" ht="21.75" customHeight="1" x14ac:dyDescent="0.25">
      <c r="B30" s="142"/>
      <c r="C30" s="142"/>
      <c r="D30" s="142"/>
      <c r="E30" s="142"/>
      <c r="F30" s="142"/>
      <c r="G30" s="142"/>
      <c r="H30" s="142"/>
      <c r="I30" s="142"/>
      <c r="J30" s="142"/>
      <c r="K30" s="143"/>
    </row>
    <row r="31" spans="2:11" ht="21.75" customHeight="1" x14ac:dyDescent="0.25">
      <c r="B31" s="142"/>
      <c r="C31" s="142"/>
      <c r="D31" s="142"/>
      <c r="E31" s="142"/>
      <c r="F31" s="142"/>
      <c r="G31" s="142"/>
      <c r="H31" s="142"/>
      <c r="I31" s="142"/>
      <c r="J31" s="142"/>
      <c r="K31" s="143"/>
    </row>
    <row r="32" spans="2:11" ht="21.75" customHeight="1" x14ac:dyDescent="0.25">
      <c r="B32" s="142"/>
      <c r="C32" s="142"/>
      <c r="D32" s="142"/>
      <c r="E32" s="142"/>
      <c r="F32" s="142"/>
      <c r="G32" s="142"/>
      <c r="H32" s="142"/>
      <c r="I32" s="142"/>
      <c r="J32" s="142"/>
      <c r="K32" s="143"/>
    </row>
    <row r="33" spans="2:11" ht="21.75" customHeight="1" x14ac:dyDescent="0.25">
      <c r="B33" s="142"/>
      <c r="C33" s="142"/>
      <c r="D33" s="142"/>
      <c r="E33" s="142"/>
      <c r="F33" s="142"/>
      <c r="G33" s="142"/>
      <c r="H33" s="142"/>
      <c r="I33" s="142"/>
      <c r="J33" s="142"/>
      <c r="K33" s="143"/>
    </row>
    <row r="34" spans="2:11" ht="21.75" customHeight="1" x14ac:dyDescent="0.25">
      <c r="B34" s="142"/>
      <c r="C34" s="142"/>
      <c r="D34" s="142"/>
      <c r="E34" s="142"/>
      <c r="F34" s="142"/>
      <c r="G34" s="142"/>
      <c r="H34" s="142"/>
      <c r="I34" s="142"/>
      <c r="J34" s="142"/>
      <c r="K34" s="143"/>
    </row>
    <row r="35" spans="2:11" ht="21.75" customHeight="1" x14ac:dyDescent="0.25">
      <c r="B35" s="142"/>
      <c r="C35" s="142"/>
      <c r="D35" s="142"/>
      <c r="E35" s="142"/>
      <c r="F35" s="142"/>
      <c r="G35" s="142"/>
      <c r="H35" s="142"/>
      <c r="I35" s="142"/>
      <c r="J35" s="142"/>
      <c r="K35" s="143"/>
    </row>
    <row r="36" spans="2:11" ht="21.75" customHeight="1" x14ac:dyDescent="0.25">
      <c r="B36" s="142"/>
      <c r="C36" s="142"/>
      <c r="D36" s="142"/>
      <c r="E36" s="142"/>
      <c r="F36" s="142"/>
      <c r="G36" s="142"/>
      <c r="H36" s="142"/>
      <c r="I36" s="142"/>
      <c r="J36" s="142"/>
      <c r="K36" s="143"/>
    </row>
    <row r="37" spans="2:11" ht="21.75" customHeight="1" x14ac:dyDescent="0.25">
      <c r="B37" s="142"/>
      <c r="C37" s="142"/>
      <c r="D37" s="142"/>
      <c r="E37" s="142"/>
      <c r="F37" s="142"/>
      <c r="G37" s="142"/>
      <c r="H37" s="142"/>
      <c r="I37" s="142"/>
      <c r="J37" s="142"/>
      <c r="K37" s="143"/>
    </row>
    <row r="38" spans="2:11" ht="21.75" customHeight="1" x14ac:dyDescent="0.25">
      <c r="B38" s="142"/>
      <c r="C38" s="142"/>
      <c r="D38" s="142"/>
      <c r="E38" s="142"/>
      <c r="F38" s="142"/>
      <c r="G38" s="142"/>
      <c r="H38" s="142"/>
      <c r="I38" s="142"/>
      <c r="J38" s="142"/>
      <c r="K38" s="143"/>
    </row>
    <row r="39" spans="2:11" ht="21.75" customHeight="1" x14ac:dyDescent="0.25">
      <c r="B39" s="142"/>
      <c r="C39" s="142"/>
      <c r="D39" s="142"/>
      <c r="E39" s="142"/>
      <c r="F39" s="142"/>
      <c r="G39" s="142"/>
      <c r="H39" s="142"/>
      <c r="I39" s="142"/>
      <c r="J39" s="142"/>
      <c r="K39" s="143"/>
    </row>
    <row r="40" spans="2:11" ht="21.75" customHeight="1" x14ac:dyDescent="0.25">
      <c r="B40" s="142"/>
      <c r="C40" s="142"/>
      <c r="D40" s="142"/>
      <c r="E40" s="142"/>
      <c r="F40" s="142"/>
      <c r="G40" s="142"/>
      <c r="H40" s="142"/>
      <c r="I40" s="142"/>
      <c r="J40" s="142"/>
      <c r="K40" s="143"/>
    </row>
    <row r="41" spans="2:11" ht="21.75" customHeight="1" x14ac:dyDescent="0.25">
      <c r="B41" s="142"/>
      <c r="C41" s="142"/>
      <c r="D41" s="142"/>
      <c r="E41" s="142"/>
      <c r="F41" s="142"/>
      <c r="G41" s="142"/>
      <c r="H41" s="142"/>
      <c r="I41" s="142"/>
      <c r="J41" s="142"/>
      <c r="K41" s="143"/>
    </row>
    <row r="42" spans="2:11" ht="21.75" customHeight="1" x14ac:dyDescent="0.25">
      <c r="B42" s="142"/>
      <c r="C42" s="142"/>
      <c r="D42" s="142"/>
      <c r="E42" s="142"/>
      <c r="F42" s="142"/>
      <c r="G42" s="142"/>
      <c r="H42" s="142"/>
      <c r="I42" s="142"/>
      <c r="J42" s="142"/>
      <c r="K42" s="143"/>
    </row>
    <row r="43" spans="2:11" ht="21.75" customHeight="1" x14ac:dyDescent="0.25">
      <c r="B43" s="142"/>
      <c r="C43" s="142"/>
      <c r="D43" s="142"/>
      <c r="E43" s="142"/>
      <c r="F43" s="142"/>
      <c r="G43" s="142"/>
      <c r="H43" s="142"/>
      <c r="I43" s="142"/>
      <c r="J43" s="142"/>
      <c r="K43" s="143"/>
    </row>
    <row r="44" spans="2:11" ht="21.75" customHeight="1" x14ac:dyDescent="0.25">
      <c r="B44" s="142"/>
      <c r="C44" s="142"/>
      <c r="D44" s="142"/>
      <c r="E44" s="142"/>
      <c r="F44" s="142"/>
      <c r="G44" s="142"/>
      <c r="H44" s="142"/>
      <c r="I44" s="142"/>
      <c r="J44" s="142"/>
      <c r="K44" s="143"/>
    </row>
    <row r="45" spans="2:11" ht="21.75" customHeight="1" x14ac:dyDescent="0.25">
      <c r="B45" s="142"/>
      <c r="C45" s="142"/>
      <c r="D45" s="142"/>
      <c r="E45" s="142"/>
      <c r="F45" s="142"/>
      <c r="G45" s="142"/>
      <c r="H45" s="142"/>
      <c r="I45" s="142"/>
      <c r="J45" s="142"/>
      <c r="K45" s="143"/>
    </row>
    <row r="46" spans="2:11" ht="21.75" customHeight="1" x14ac:dyDescent="0.25">
      <c r="B46" s="142"/>
      <c r="C46" s="142"/>
      <c r="D46" s="142"/>
      <c r="E46" s="142"/>
      <c r="F46" s="142"/>
      <c r="G46" s="142"/>
      <c r="H46" s="142"/>
      <c r="I46" s="142"/>
      <c r="J46" s="142"/>
      <c r="K46" s="143"/>
    </row>
    <row r="47" spans="2:11" ht="21.75" customHeight="1" x14ac:dyDescent="0.25">
      <c r="B47" s="142"/>
      <c r="C47" s="142"/>
      <c r="D47" s="142"/>
      <c r="E47" s="142"/>
      <c r="F47" s="142"/>
      <c r="G47" s="142"/>
      <c r="H47" s="142"/>
      <c r="I47" s="142"/>
      <c r="J47" s="142"/>
      <c r="K47" s="143"/>
    </row>
    <row r="48" spans="2:11" ht="21.75" customHeight="1" x14ac:dyDescent="0.25">
      <c r="B48" s="142"/>
      <c r="C48" s="142"/>
      <c r="D48" s="142"/>
      <c r="E48" s="142"/>
      <c r="F48" s="142"/>
      <c r="G48" s="142"/>
      <c r="H48" s="142"/>
      <c r="I48" s="142"/>
      <c r="J48" s="142"/>
      <c r="K48" s="143"/>
    </row>
    <row r="49" spans="2:11" ht="21.75" customHeight="1" x14ac:dyDescent="0.25">
      <c r="B49" s="142"/>
      <c r="C49" s="142"/>
      <c r="D49" s="142"/>
      <c r="E49" s="142"/>
      <c r="F49" s="142"/>
      <c r="G49" s="142"/>
      <c r="H49" s="142"/>
      <c r="I49" s="142"/>
      <c r="J49" s="142"/>
      <c r="K49" s="143"/>
    </row>
    <row r="50" spans="2:11" ht="21.75" customHeight="1" x14ac:dyDescent="0.25">
      <c r="B50" s="142"/>
      <c r="C50" s="142"/>
      <c r="D50" s="142"/>
      <c r="E50" s="142"/>
      <c r="F50" s="142"/>
      <c r="G50" s="142"/>
      <c r="H50" s="142"/>
      <c r="I50" s="142"/>
      <c r="J50" s="142"/>
      <c r="K50" s="143"/>
    </row>
    <row r="51" spans="2:11" ht="21.75" customHeight="1" x14ac:dyDescent="0.25">
      <c r="B51" s="142"/>
      <c r="C51" s="142"/>
      <c r="D51" s="142"/>
      <c r="E51" s="142"/>
      <c r="F51" s="142"/>
      <c r="G51" s="142"/>
      <c r="H51" s="142"/>
      <c r="I51" s="142"/>
      <c r="J51" s="142"/>
      <c r="K51" s="143"/>
    </row>
    <row r="52" spans="2:11" ht="21.75" customHeight="1" x14ac:dyDescent="0.25">
      <c r="B52" s="142"/>
      <c r="C52" s="142"/>
      <c r="D52" s="142"/>
      <c r="E52" s="142"/>
      <c r="F52" s="142"/>
      <c r="G52" s="142"/>
      <c r="H52" s="142"/>
      <c r="I52" s="142"/>
      <c r="J52" s="142"/>
      <c r="K52" s="143"/>
    </row>
    <row r="53" spans="2:11" ht="21.75" customHeight="1" x14ac:dyDescent="0.25">
      <c r="B53" s="142"/>
      <c r="C53" s="142"/>
      <c r="D53" s="142"/>
      <c r="E53" s="142"/>
      <c r="F53" s="142"/>
      <c r="G53" s="142"/>
      <c r="H53" s="142"/>
      <c r="I53" s="142"/>
      <c r="J53" s="142"/>
      <c r="K53" s="143"/>
    </row>
    <row r="54" spans="2:11" ht="21.75" customHeight="1" x14ac:dyDescent="0.25">
      <c r="B54" s="142"/>
      <c r="C54" s="142"/>
      <c r="D54" s="142"/>
      <c r="E54" s="142"/>
      <c r="F54" s="142"/>
      <c r="G54" s="142"/>
      <c r="H54" s="142"/>
      <c r="I54" s="142"/>
      <c r="J54" s="142"/>
      <c r="K54" s="143"/>
    </row>
    <row r="55" spans="2:11" ht="21.75" customHeight="1" x14ac:dyDescent="0.25">
      <c r="B55" s="142"/>
      <c r="C55" s="142"/>
      <c r="D55" s="142"/>
      <c r="E55" s="142"/>
      <c r="F55" s="142"/>
      <c r="G55" s="142"/>
      <c r="H55" s="142"/>
      <c r="I55" s="142"/>
      <c r="J55" s="142"/>
      <c r="K55" s="143"/>
    </row>
    <row r="56" spans="2:11" ht="21.75" customHeight="1" x14ac:dyDescent="0.25">
      <c r="B56" s="142"/>
      <c r="C56" s="142"/>
      <c r="D56" s="142"/>
      <c r="E56" s="142"/>
      <c r="F56" s="142"/>
      <c r="G56" s="142"/>
      <c r="H56" s="142"/>
      <c r="I56" s="142"/>
      <c r="J56" s="142"/>
      <c r="K56" s="143"/>
    </row>
    <row r="57" spans="2:11" ht="21.75" customHeight="1" x14ac:dyDescent="0.25">
      <c r="B57" s="142"/>
      <c r="C57" s="142"/>
      <c r="D57" s="142"/>
      <c r="E57" s="142"/>
      <c r="F57" s="142"/>
      <c r="G57" s="142"/>
      <c r="H57" s="142"/>
      <c r="I57" s="142"/>
      <c r="J57" s="142"/>
      <c r="K57" s="143"/>
    </row>
    <row r="58" spans="2:11" ht="21.75" customHeight="1" x14ac:dyDescent="0.25">
      <c r="B58" s="142"/>
      <c r="C58" s="142"/>
      <c r="D58" s="142"/>
      <c r="E58" s="142"/>
      <c r="F58" s="142"/>
      <c r="G58" s="142"/>
      <c r="H58" s="142"/>
      <c r="I58" s="142"/>
      <c r="J58" s="142"/>
      <c r="K58" s="143"/>
    </row>
    <row r="59" spans="2:11" ht="21.75" customHeight="1" x14ac:dyDescent="0.25">
      <c r="B59" s="142"/>
      <c r="C59" s="142"/>
      <c r="D59" s="142"/>
      <c r="E59" s="142"/>
      <c r="F59" s="142"/>
      <c r="G59" s="142"/>
      <c r="H59" s="142"/>
      <c r="I59" s="142"/>
      <c r="J59" s="142"/>
      <c r="K59" s="143"/>
    </row>
    <row r="60" spans="2:11" ht="21.75" customHeight="1" x14ac:dyDescent="0.25">
      <c r="B60" s="142"/>
      <c r="C60" s="142"/>
      <c r="D60" s="142"/>
      <c r="E60" s="142"/>
      <c r="F60" s="142"/>
      <c r="G60" s="142"/>
      <c r="H60" s="142"/>
      <c r="I60" s="142"/>
      <c r="J60" s="142"/>
      <c r="K60" s="143"/>
    </row>
    <row r="61" spans="2:11" ht="21.75" customHeight="1" x14ac:dyDescent="0.25">
      <c r="B61" s="142"/>
      <c r="C61" s="142"/>
      <c r="D61" s="142"/>
      <c r="E61" s="142"/>
      <c r="F61" s="142"/>
      <c r="G61" s="142"/>
      <c r="H61" s="142"/>
      <c r="I61" s="142"/>
      <c r="J61" s="142"/>
      <c r="K61" s="143"/>
    </row>
    <row r="62" spans="2:11" ht="21.75" customHeight="1" x14ac:dyDescent="0.25">
      <c r="B62" s="142"/>
      <c r="C62" s="142"/>
      <c r="D62" s="142"/>
      <c r="E62" s="142"/>
      <c r="F62" s="142"/>
      <c r="G62" s="142"/>
      <c r="H62" s="142"/>
      <c r="I62" s="142"/>
      <c r="J62" s="142"/>
      <c r="K62" s="143"/>
    </row>
    <row r="63" spans="2:11" ht="21.75" customHeight="1" x14ac:dyDescent="0.25">
      <c r="B63" s="142"/>
      <c r="C63" s="142"/>
      <c r="D63" s="142"/>
      <c r="E63" s="142"/>
      <c r="F63" s="142"/>
      <c r="G63" s="142"/>
      <c r="H63" s="142"/>
      <c r="I63" s="142"/>
      <c r="J63" s="142"/>
      <c r="K63" s="143"/>
    </row>
    <row r="64" spans="2:11" ht="21.75" customHeight="1" x14ac:dyDescent="0.25">
      <c r="B64" s="142"/>
      <c r="C64" s="142"/>
      <c r="D64" s="142"/>
      <c r="E64" s="142"/>
      <c r="F64" s="142"/>
      <c r="G64" s="142"/>
      <c r="H64" s="142"/>
      <c r="I64" s="142"/>
      <c r="J64" s="142"/>
      <c r="K64" s="143"/>
    </row>
    <row r="65" spans="2:11" ht="21.75" customHeight="1" x14ac:dyDescent="0.25">
      <c r="B65" s="142"/>
      <c r="C65" s="142"/>
      <c r="D65" s="142"/>
      <c r="E65" s="142"/>
      <c r="F65" s="142"/>
      <c r="G65" s="142"/>
      <c r="H65" s="142"/>
      <c r="I65" s="142"/>
      <c r="J65" s="142"/>
      <c r="K65" s="143"/>
    </row>
    <row r="66" spans="2:11" ht="21.75" customHeight="1" x14ac:dyDescent="0.25">
      <c r="B66" s="142"/>
      <c r="C66" s="142"/>
      <c r="D66" s="142"/>
      <c r="E66" s="142"/>
      <c r="F66" s="142"/>
      <c r="G66" s="142"/>
      <c r="H66" s="142"/>
      <c r="I66" s="142"/>
      <c r="J66" s="142"/>
      <c r="K66" s="143"/>
    </row>
    <row r="67" spans="2:11" ht="21.75" customHeight="1" x14ac:dyDescent="0.25">
      <c r="B67" s="142"/>
      <c r="C67" s="142"/>
      <c r="D67" s="142"/>
      <c r="E67" s="142"/>
      <c r="F67" s="142"/>
      <c r="G67" s="142"/>
      <c r="H67" s="142"/>
      <c r="I67" s="142"/>
      <c r="J67" s="142"/>
      <c r="K67" s="143"/>
    </row>
    <row r="68" spans="2:11" ht="21.75" customHeight="1" x14ac:dyDescent="0.25">
      <c r="B68" s="142"/>
      <c r="C68" s="142"/>
      <c r="D68" s="142"/>
      <c r="E68" s="142"/>
      <c r="F68" s="142"/>
      <c r="G68" s="142"/>
      <c r="H68" s="142"/>
      <c r="I68" s="142"/>
      <c r="J68" s="142"/>
      <c r="K68" s="143"/>
    </row>
    <row r="69" spans="2:11" ht="21.75" customHeight="1" x14ac:dyDescent="0.25">
      <c r="B69" s="142"/>
      <c r="C69" s="142"/>
      <c r="D69" s="142"/>
      <c r="E69" s="142"/>
      <c r="F69" s="142"/>
      <c r="G69" s="142"/>
      <c r="H69" s="142"/>
      <c r="I69" s="142"/>
      <c r="J69" s="142"/>
      <c r="K69" s="143"/>
    </row>
    <row r="70" spans="2:11" ht="21.75" customHeight="1" x14ac:dyDescent="0.25">
      <c r="B70" s="142"/>
      <c r="C70" s="142"/>
      <c r="D70" s="142"/>
      <c r="E70" s="142"/>
      <c r="F70" s="142"/>
      <c r="G70" s="142"/>
      <c r="H70" s="142"/>
      <c r="I70" s="142"/>
      <c r="J70" s="142"/>
      <c r="K70" s="143"/>
    </row>
    <row r="71" spans="2:11" ht="21.75" customHeight="1" x14ac:dyDescent="0.25">
      <c r="B71" s="142"/>
      <c r="C71" s="142"/>
      <c r="D71" s="142"/>
      <c r="E71" s="142"/>
      <c r="F71" s="142"/>
      <c r="G71" s="142"/>
      <c r="H71" s="142"/>
      <c r="I71" s="142"/>
      <c r="J71" s="142"/>
      <c r="K71" s="143"/>
    </row>
    <row r="72" spans="2:11" ht="21.75" customHeight="1" x14ac:dyDescent="0.25">
      <c r="B72" s="142"/>
      <c r="C72" s="142"/>
      <c r="D72" s="142"/>
      <c r="E72" s="142"/>
      <c r="F72" s="142"/>
      <c r="G72" s="142"/>
      <c r="H72" s="142"/>
      <c r="I72" s="142"/>
      <c r="J72" s="142"/>
      <c r="K72" s="143"/>
    </row>
    <row r="73" spans="2:11" ht="21.75" customHeight="1" x14ac:dyDescent="0.25">
      <c r="B73" s="142"/>
      <c r="C73" s="142"/>
      <c r="D73" s="142"/>
      <c r="E73" s="142"/>
      <c r="F73" s="142"/>
      <c r="G73" s="142"/>
      <c r="H73" s="142"/>
      <c r="I73" s="142"/>
      <c r="J73" s="142"/>
      <c r="K73" s="143"/>
    </row>
    <row r="74" spans="2:11" ht="21.75" customHeight="1" x14ac:dyDescent="0.25">
      <c r="B74" s="142"/>
      <c r="C74" s="142"/>
      <c r="D74" s="142"/>
      <c r="E74" s="142"/>
      <c r="F74" s="142"/>
      <c r="G74" s="142"/>
      <c r="H74" s="142"/>
      <c r="I74" s="142"/>
      <c r="J74" s="142"/>
      <c r="K74" s="143"/>
    </row>
    <row r="75" spans="2:11" ht="21.75" customHeight="1" x14ac:dyDescent="0.25">
      <c r="B75" s="142"/>
      <c r="C75" s="142"/>
      <c r="D75" s="142"/>
      <c r="E75" s="142"/>
      <c r="F75" s="142"/>
      <c r="G75" s="142"/>
      <c r="H75" s="142"/>
      <c r="I75" s="142"/>
      <c r="J75" s="142"/>
      <c r="K75" s="143"/>
    </row>
    <row r="76" spans="2:11" ht="21.75" customHeight="1" x14ac:dyDescent="0.25">
      <c r="B76" s="142"/>
      <c r="C76" s="142"/>
      <c r="D76" s="142"/>
      <c r="E76" s="142"/>
      <c r="F76" s="142"/>
      <c r="G76" s="142"/>
      <c r="H76" s="142"/>
      <c r="I76" s="142"/>
      <c r="J76" s="142"/>
      <c r="K76" s="143"/>
    </row>
    <row r="77" spans="2:11" ht="21.75" customHeight="1" x14ac:dyDescent="0.25">
      <c r="B77" s="142"/>
      <c r="C77" s="142"/>
      <c r="D77" s="142"/>
      <c r="E77" s="142"/>
      <c r="F77" s="142"/>
      <c r="G77" s="142"/>
      <c r="H77" s="142"/>
      <c r="I77" s="142"/>
      <c r="J77" s="142"/>
      <c r="K77" s="143"/>
    </row>
    <row r="78" spans="2:11" ht="21.75" customHeight="1" x14ac:dyDescent="0.25">
      <c r="B78" s="142"/>
      <c r="C78" s="142"/>
      <c r="D78" s="142"/>
      <c r="E78" s="142"/>
      <c r="F78" s="142"/>
      <c r="G78" s="142"/>
      <c r="H78" s="142"/>
      <c r="I78" s="142"/>
      <c r="J78" s="142"/>
      <c r="K78" s="143"/>
    </row>
    <row r="79" spans="2:11" ht="21.75" customHeight="1" x14ac:dyDescent="0.25">
      <c r="B79" s="142"/>
      <c r="C79" s="142"/>
      <c r="D79" s="142"/>
      <c r="E79" s="142"/>
      <c r="F79" s="142"/>
      <c r="G79" s="142"/>
      <c r="H79" s="142"/>
      <c r="I79" s="142"/>
      <c r="J79" s="142"/>
      <c r="K79" s="143"/>
    </row>
    <row r="80" spans="2:11" ht="21.75" customHeight="1" x14ac:dyDescent="0.25">
      <c r="B80" s="142"/>
      <c r="C80" s="142"/>
      <c r="D80" s="142"/>
      <c r="E80" s="142"/>
      <c r="F80" s="142"/>
      <c r="G80" s="142"/>
      <c r="H80" s="142"/>
      <c r="I80" s="142"/>
      <c r="J80" s="142"/>
      <c r="K80" s="143"/>
    </row>
    <row r="81" spans="2:11" ht="21.75" customHeight="1" x14ac:dyDescent="0.25">
      <c r="B81" s="142"/>
      <c r="C81" s="142"/>
      <c r="D81" s="142"/>
      <c r="E81" s="142"/>
      <c r="F81" s="142"/>
      <c r="G81" s="142"/>
      <c r="H81" s="142"/>
      <c r="I81" s="142"/>
      <c r="J81" s="142"/>
      <c r="K81" s="143"/>
    </row>
    <row r="82" spans="2:11" ht="21.75" customHeight="1" x14ac:dyDescent="0.25">
      <c r="B82" s="142"/>
      <c r="C82" s="142"/>
      <c r="D82" s="142"/>
      <c r="E82" s="142"/>
      <c r="F82" s="142"/>
      <c r="G82" s="142"/>
      <c r="H82" s="142"/>
      <c r="I82" s="142"/>
      <c r="J82" s="142"/>
      <c r="K82" s="143"/>
    </row>
    <row r="83" spans="2:11" ht="21.75" customHeight="1" x14ac:dyDescent="0.25">
      <c r="B83" s="142"/>
      <c r="C83" s="142"/>
      <c r="D83" s="142"/>
      <c r="E83" s="142"/>
      <c r="F83" s="142"/>
      <c r="G83" s="142"/>
      <c r="H83" s="142"/>
      <c r="I83" s="142"/>
      <c r="J83" s="142"/>
      <c r="K83" s="143"/>
    </row>
    <row r="84" spans="2:11" ht="21.75" customHeight="1" x14ac:dyDescent="0.25">
      <c r="B84" s="142"/>
      <c r="C84" s="142"/>
      <c r="D84" s="142"/>
      <c r="E84" s="142"/>
      <c r="F84" s="142"/>
      <c r="G84" s="142"/>
      <c r="H84" s="142"/>
      <c r="I84" s="142"/>
      <c r="J84" s="142"/>
      <c r="K84" s="143"/>
    </row>
    <row r="85" spans="2:11" ht="21.75" customHeight="1" x14ac:dyDescent="0.25">
      <c r="B85" s="142"/>
      <c r="C85" s="142"/>
      <c r="D85" s="142"/>
      <c r="E85" s="142"/>
      <c r="F85" s="142"/>
      <c r="G85" s="142"/>
      <c r="H85" s="142"/>
      <c r="I85" s="142"/>
      <c r="J85" s="142"/>
      <c r="K85" s="143"/>
    </row>
    <row r="86" spans="2:11" ht="21.75" customHeight="1" x14ac:dyDescent="0.25">
      <c r="B86" s="142"/>
      <c r="C86" s="142"/>
      <c r="D86" s="142"/>
      <c r="E86" s="142"/>
      <c r="F86" s="142"/>
      <c r="G86" s="142"/>
      <c r="H86" s="142"/>
      <c r="I86" s="142"/>
      <c r="J86" s="142"/>
      <c r="K86" s="143"/>
    </row>
    <row r="87" spans="2:11" ht="21.75" customHeight="1" x14ac:dyDescent="0.25">
      <c r="B87" s="142"/>
      <c r="C87" s="142"/>
      <c r="D87" s="142"/>
      <c r="E87" s="142"/>
      <c r="F87" s="142"/>
      <c r="G87" s="142"/>
      <c r="H87" s="142"/>
      <c r="I87" s="142"/>
      <c r="J87" s="142"/>
      <c r="K87" s="143"/>
    </row>
    <row r="88" spans="2:11" ht="21.75" customHeight="1" x14ac:dyDescent="0.25">
      <c r="B88" s="142"/>
      <c r="C88" s="142"/>
      <c r="D88" s="142"/>
      <c r="E88" s="142"/>
      <c r="F88" s="142"/>
      <c r="G88" s="142"/>
      <c r="H88" s="142"/>
      <c r="I88" s="142"/>
      <c r="J88" s="142"/>
      <c r="K88" s="143"/>
    </row>
    <row r="89" spans="2:11" ht="21.75" customHeight="1" x14ac:dyDescent="0.25">
      <c r="B89" s="142"/>
      <c r="C89" s="142"/>
      <c r="D89" s="142"/>
      <c r="E89" s="142"/>
      <c r="F89" s="142"/>
      <c r="G89" s="142"/>
      <c r="H89" s="142"/>
      <c r="I89" s="142"/>
      <c r="J89" s="142"/>
      <c r="K89" s="143"/>
    </row>
    <row r="90" spans="2:11" ht="21.75" customHeight="1" x14ac:dyDescent="0.25">
      <c r="B90" s="142"/>
      <c r="C90" s="142"/>
      <c r="D90" s="142"/>
      <c r="E90" s="142"/>
      <c r="F90" s="142"/>
      <c r="G90" s="142"/>
      <c r="H90" s="142"/>
      <c r="I90" s="142"/>
      <c r="J90" s="142"/>
      <c r="K90" s="143"/>
    </row>
    <row r="91" spans="2:11" ht="21.75" customHeight="1" x14ac:dyDescent="0.25">
      <c r="B91" s="142"/>
      <c r="C91" s="142"/>
      <c r="D91" s="142"/>
      <c r="E91" s="142"/>
      <c r="F91" s="142"/>
      <c r="G91" s="142"/>
      <c r="H91" s="142"/>
      <c r="I91" s="142"/>
      <c r="J91" s="142"/>
      <c r="K91" s="143"/>
    </row>
    <row r="92" spans="2:11" ht="21.75" customHeight="1" x14ac:dyDescent="0.25">
      <c r="B92" s="142"/>
      <c r="C92" s="142"/>
      <c r="D92" s="142"/>
      <c r="E92" s="142"/>
      <c r="F92" s="142"/>
      <c r="G92" s="142"/>
      <c r="H92" s="142"/>
      <c r="I92" s="142"/>
      <c r="J92" s="142"/>
      <c r="K92" s="143"/>
    </row>
    <row r="93" spans="2:11" ht="21.75" customHeight="1" x14ac:dyDescent="0.25">
      <c r="B93" s="142"/>
      <c r="C93" s="142"/>
      <c r="D93" s="142"/>
      <c r="E93" s="142"/>
      <c r="F93" s="142"/>
      <c r="G93" s="142"/>
      <c r="H93" s="142"/>
      <c r="I93" s="142"/>
      <c r="J93" s="142"/>
      <c r="K93" s="143"/>
    </row>
    <row r="94" spans="2:11" ht="21.75" customHeight="1" x14ac:dyDescent="0.25">
      <c r="B94" s="142"/>
      <c r="C94" s="142"/>
      <c r="D94" s="142"/>
      <c r="E94" s="142"/>
      <c r="F94" s="142"/>
      <c r="G94" s="142"/>
      <c r="H94" s="142"/>
      <c r="I94" s="142"/>
      <c r="J94" s="142"/>
      <c r="K94" s="143"/>
    </row>
    <row r="95" spans="2:11" ht="21.75" customHeight="1" x14ac:dyDescent="0.25">
      <c r="B95" s="142"/>
      <c r="C95" s="142"/>
      <c r="D95" s="142"/>
      <c r="E95" s="142"/>
      <c r="F95" s="142"/>
      <c r="G95" s="142"/>
      <c r="H95" s="142"/>
      <c r="I95" s="142"/>
      <c r="J95" s="142"/>
      <c r="K95" s="143"/>
    </row>
    <row r="96" spans="2:11" ht="21.75" customHeight="1" x14ac:dyDescent="0.25">
      <c r="B96" s="142"/>
      <c r="C96" s="142"/>
      <c r="D96" s="142"/>
      <c r="E96" s="142"/>
      <c r="F96" s="142"/>
      <c r="G96" s="142"/>
      <c r="H96" s="142"/>
      <c r="I96" s="142"/>
      <c r="J96" s="142"/>
      <c r="K96" s="143"/>
    </row>
    <row r="97" spans="2:11" ht="21.75" customHeight="1" x14ac:dyDescent="0.25">
      <c r="B97" s="142"/>
      <c r="C97" s="142"/>
      <c r="D97" s="142"/>
      <c r="E97" s="142"/>
      <c r="F97" s="142"/>
      <c r="G97" s="142"/>
      <c r="H97" s="142"/>
      <c r="I97" s="142"/>
      <c r="J97" s="142"/>
      <c r="K97" s="143"/>
    </row>
    <row r="98" spans="2:11" ht="21.75" customHeight="1" x14ac:dyDescent="0.25">
      <c r="B98" s="142"/>
      <c r="C98" s="142"/>
      <c r="D98" s="142"/>
      <c r="E98" s="142"/>
      <c r="F98" s="142"/>
      <c r="G98" s="142"/>
      <c r="H98" s="142"/>
      <c r="I98" s="142"/>
      <c r="J98" s="142"/>
      <c r="K98" s="143"/>
    </row>
    <row r="99" spans="2:11" ht="21.75" customHeight="1" x14ac:dyDescent="0.25">
      <c r="B99" s="142"/>
      <c r="C99" s="142"/>
      <c r="D99" s="142"/>
      <c r="E99" s="142"/>
      <c r="F99" s="142"/>
      <c r="G99" s="142"/>
      <c r="H99" s="142"/>
      <c r="I99" s="142"/>
      <c r="J99" s="142"/>
      <c r="K99" s="143"/>
    </row>
    <row r="100" spans="2:11" ht="21.75" customHeight="1" x14ac:dyDescent="0.25">
      <c r="B100" s="142"/>
      <c r="C100" s="142"/>
      <c r="D100" s="142"/>
      <c r="E100" s="142"/>
      <c r="F100" s="142"/>
      <c r="G100" s="142"/>
      <c r="H100" s="142"/>
      <c r="I100" s="142"/>
      <c r="J100" s="142"/>
      <c r="K100" s="143"/>
    </row>
    <row r="101" spans="2:11" ht="21.75" customHeight="1" x14ac:dyDescent="0.25">
      <c r="B101" s="142"/>
      <c r="C101" s="142"/>
      <c r="D101" s="142"/>
      <c r="E101" s="142"/>
      <c r="F101" s="142"/>
      <c r="G101" s="142"/>
      <c r="H101" s="142"/>
      <c r="I101" s="142"/>
      <c r="J101" s="142"/>
      <c r="K101" s="143"/>
    </row>
    <row r="102" spans="2:11" ht="21.75" customHeight="1" x14ac:dyDescent="0.25">
      <c r="B102" s="142"/>
      <c r="C102" s="142"/>
      <c r="D102" s="142"/>
      <c r="E102" s="142"/>
      <c r="F102" s="142"/>
      <c r="G102" s="142"/>
      <c r="H102" s="142"/>
      <c r="I102" s="142"/>
      <c r="J102" s="142"/>
      <c r="K102" s="143"/>
    </row>
    <row r="103" spans="2:11" ht="21.75" customHeight="1" x14ac:dyDescent="0.25">
      <c r="B103" s="142"/>
      <c r="C103" s="142"/>
      <c r="D103" s="142"/>
      <c r="E103" s="142"/>
      <c r="F103" s="142"/>
      <c r="G103" s="142"/>
      <c r="H103" s="142"/>
      <c r="I103" s="142"/>
      <c r="J103" s="142"/>
      <c r="K103" s="143"/>
    </row>
    <row r="104" spans="2:11" ht="21.75" customHeight="1" x14ac:dyDescent="0.25">
      <c r="B104" s="142"/>
      <c r="C104" s="142"/>
      <c r="D104" s="142"/>
      <c r="E104" s="142"/>
      <c r="F104" s="142"/>
      <c r="G104" s="142"/>
      <c r="H104" s="142"/>
      <c r="I104" s="142"/>
      <c r="J104" s="142"/>
      <c r="K104" s="143"/>
    </row>
    <row r="105" spans="2:11" ht="21.75" customHeight="1" x14ac:dyDescent="0.25">
      <c r="B105" s="142"/>
      <c r="C105" s="142"/>
      <c r="D105" s="142"/>
      <c r="E105" s="142"/>
      <c r="F105" s="142"/>
      <c r="G105" s="142"/>
      <c r="H105" s="142"/>
      <c r="I105" s="142"/>
      <c r="J105" s="142"/>
      <c r="K105" s="143"/>
    </row>
    <row r="106" spans="2:11" ht="21.75" customHeight="1" x14ac:dyDescent="0.25">
      <c r="B106" s="142"/>
      <c r="C106" s="142"/>
      <c r="D106" s="142"/>
      <c r="E106" s="142"/>
      <c r="F106" s="142"/>
      <c r="G106" s="142"/>
      <c r="H106" s="142"/>
      <c r="I106" s="142"/>
      <c r="J106" s="142"/>
      <c r="K106" s="143"/>
    </row>
    <row r="107" spans="2:11" ht="21.75" customHeight="1" x14ac:dyDescent="0.25">
      <c r="B107" s="142"/>
      <c r="C107" s="142"/>
      <c r="D107" s="142"/>
      <c r="E107" s="142"/>
      <c r="F107" s="142"/>
      <c r="G107" s="142"/>
      <c r="H107" s="142"/>
      <c r="I107" s="142"/>
      <c r="J107" s="142"/>
      <c r="K107" s="143"/>
    </row>
    <row r="108" spans="2:11" ht="21.75" customHeight="1" x14ac:dyDescent="0.25">
      <c r="B108" s="142"/>
      <c r="C108" s="142"/>
      <c r="D108" s="142"/>
      <c r="E108" s="142"/>
      <c r="F108" s="142"/>
      <c r="G108" s="142"/>
      <c r="H108" s="142"/>
      <c r="I108" s="142"/>
      <c r="J108" s="142"/>
      <c r="K108" s="143"/>
    </row>
    <row r="109" spans="2:11" ht="21.75" customHeight="1" x14ac:dyDescent="0.25">
      <c r="B109" s="142"/>
      <c r="C109" s="142"/>
      <c r="D109" s="142"/>
      <c r="E109" s="142"/>
      <c r="F109" s="142"/>
      <c r="G109" s="142"/>
      <c r="H109" s="142"/>
      <c r="I109" s="142"/>
      <c r="J109" s="142"/>
      <c r="K109" s="143"/>
    </row>
    <row r="110" spans="2:11" ht="21.75" customHeight="1" x14ac:dyDescent="0.25">
      <c r="B110" s="142"/>
      <c r="C110" s="142"/>
      <c r="D110" s="142"/>
      <c r="E110" s="142"/>
      <c r="F110" s="142"/>
      <c r="G110" s="142"/>
      <c r="H110" s="142"/>
      <c r="I110" s="142"/>
      <c r="J110" s="142"/>
      <c r="K110" s="143"/>
    </row>
    <row r="111" spans="2:11" ht="21.75" customHeight="1" x14ac:dyDescent="0.25">
      <c r="B111" s="142"/>
      <c r="C111" s="142"/>
      <c r="D111" s="142"/>
      <c r="E111" s="142"/>
      <c r="F111" s="142"/>
      <c r="G111" s="142"/>
      <c r="H111" s="142"/>
      <c r="I111" s="142"/>
      <c r="J111" s="142"/>
      <c r="K111" s="143"/>
    </row>
    <row r="112" spans="2:11" ht="21.75" customHeight="1" x14ac:dyDescent="0.25">
      <c r="B112" s="142"/>
      <c r="C112" s="142"/>
      <c r="D112" s="142"/>
      <c r="E112" s="142"/>
      <c r="F112" s="142"/>
      <c r="G112" s="142"/>
      <c r="H112" s="142"/>
      <c r="I112" s="142"/>
      <c r="J112" s="142"/>
      <c r="K112" s="143"/>
    </row>
    <row r="113" spans="2:11" ht="21.75" customHeight="1" x14ac:dyDescent="0.25">
      <c r="B113" s="142"/>
      <c r="C113" s="142"/>
      <c r="D113" s="142"/>
      <c r="E113" s="142"/>
      <c r="F113" s="142"/>
      <c r="G113" s="142"/>
      <c r="H113" s="142"/>
      <c r="I113" s="142"/>
      <c r="J113" s="142"/>
      <c r="K113" s="143"/>
    </row>
    <row r="114" spans="2:11" ht="21.75" customHeight="1" x14ac:dyDescent="0.25">
      <c r="B114" s="142"/>
      <c r="C114" s="142"/>
      <c r="D114" s="142"/>
      <c r="E114" s="142"/>
      <c r="F114" s="142"/>
      <c r="G114" s="142"/>
      <c r="H114" s="142"/>
      <c r="I114" s="142"/>
      <c r="J114" s="142"/>
      <c r="K114" s="143"/>
    </row>
    <row r="115" spans="2:11" ht="21.75" customHeight="1" x14ac:dyDescent="0.25">
      <c r="B115" s="142"/>
      <c r="C115" s="142"/>
      <c r="D115" s="142"/>
      <c r="E115" s="142"/>
      <c r="F115" s="142"/>
      <c r="G115" s="142"/>
      <c r="H115" s="142"/>
      <c r="I115" s="142"/>
      <c r="J115" s="142"/>
      <c r="K115" s="143"/>
    </row>
    <row r="116" spans="2:11" ht="21.75" customHeight="1" x14ac:dyDescent="0.25">
      <c r="B116" s="142"/>
      <c r="C116" s="142"/>
      <c r="D116" s="142"/>
      <c r="E116" s="142"/>
      <c r="F116" s="142"/>
      <c r="G116" s="142"/>
      <c r="H116" s="142"/>
      <c r="I116" s="142"/>
      <c r="J116" s="142"/>
      <c r="K116" s="143"/>
    </row>
    <row r="117" spans="2:11" ht="21.75" customHeight="1" x14ac:dyDescent="0.25">
      <c r="B117" s="142"/>
      <c r="C117" s="142"/>
      <c r="D117" s="142"/>
      <c r="E117" s="142"/>
      <c r="F117" s="142"/>
      <c r="G117" s="142"/>
      <c r="H117" s="142"/>
      <c r="I117" s="142"/>
      <c r="J117" s="142"/>
      <c r="K117" s="143"/>
    </row>
    <row r="118" spans="2:11" ht="21.75" customHeight="1" x14ac:dyDescent="0.25">
      <c r="B118" s="142"/>
      <c r="C118" s="142"/>
      <c r="D118" s="142"/>
      <c r="E118" s="142"/>
      <c r="F118" s="142"/>
      <c r="G118" s="142"/>
      <c r="H118" s="142"/>
      <c r="I118" s="142"/>
      <c r="J118" s="142"/>
      <c r="K118" s="143"/>
    </row>
    <row r="119" spans="2:11" ht="21.75" customHeight="1" x14ac:dyDescent="0.25">
      <c r="B119" s="142"/>
      <c r="C119" s="142"/>
      <c r="D119" s="142"/>
      <c r="E119" s="142"/>
      <c r="F119" s="142"/>
      <c r="G119" s="142"/>
      <c r="H119" s="142"/>
      <c r="I119" s="142"/>
      <c r="J119" s="142"/>
      <c r="K119" s="143"/>
    </row>
    <row r="120" spans="2:11" ht="21.75" customHeight="1" x14ac:dyDescent="0.25">
      <c r="B120" s="142"/>
      <c r="C120" s="142"/>
      <c r="D120" s="142"/>
      <c r="E120" s="142"/>
      <c r="F120" s="142"/>
      <c r="G120" s="142"/>
      <c r="H120" s="142"/>
      <c r="I120" s="142"/>
      <c r="J120" s="142"/>
      <c r="K120" s="143"/>
    </row>
    <row r="121" spans="2:11" ht="21.75" customHeight="1" x14ac:dyDescent="0.25">
      <c r="B121" s="142"/>
      <c r="C121" s="142"/>
      <c r="D121" s="142"/>
      <c r="E121" s="142"/>
      <c r="F121" s="142"/>
      <c r="G121" s="142"/>
      <c r="H121" s="142"/>
      <c r="I121" s="142"/>
      <c r="J121" s="142"/>
      <c r="K121" s="143"/>
    </row>
    <row r="122" spans="2:11" ht="21.75" customHeight="1" x14ac:dyDescent="0.25">
      <c r="B122" s="142"/>
      <c r="C122" s="142"/>
      <c r="D122" s="142"/>
      <c r="E122" s="142"/>
      <c r="F122" s="142"/>
      <c r="G122" s="142"/>
      <c r="H122" s="142"/>
      <c r="I122" s="142"/>
      <c r="J122" s="142"/>
      <c r="K122" s="143"/>
    </row>
    <row r="123" spans="2:11" ht="21.75" customHeight="1" x14ac:dyDescent="0.25">
      <c r="B123" s="142"/>
      <c r="C123" s="142"/>
      <c r="D123" s="142"/>
      <c r="E123" s="142"/>
      <c r="F123" s="142"/>
      <c r="G123" s="142"/>
      <c r="H123" s="142"/>
      <c r="I123" s="142"/>
      <c r="J123" s="142"/>
      <c r="K123" s="143"/>
    </row>
    <row r="124" spans="2:11" ht="21.75" customHeight="1" x14ac:dyDescent="0.25">
      <c r="B124" s="142"/>
      <c r="C124" s="142"/>
      <c r="D124" s="142"/>
      <c r="E124" s="142"/>
      <c r="F124" s="142"/>
      <c r="G124" s="142"/>
      <c r="H124" s="142"/>
      <c r="I124" s="142"/>
      <c r="J124" s="142"/>
      <c r="K124" s="143"/>
    </row>
    <row r="125" spans="2:11" ht="21.75" customHeight="1" x14ac:dyDescent="0.25">
      <c r="B125" s="142"/>
      <c r="C125" s="142"/>
      <c r="D125" s="142"/>
      <c r="E125" s="142"/>
      <c r="F125" s="142"/>
      <c r="G125" s="142"/>
      <c r="H125" s="142"/>
      <c r="I125" s="142"/>
      <c r="J125" s="142"/>
      <c r="K125" s="143"/>
    </row>
    <row r="126" spans="2:11" ht="21.75" customHeight="1" x14ac:dyDescent="0.25">
      <c r="B126" s="142"/>
      <c r="C126" s="142"/>
      <c r="D126" s="142"/>
      <c r="E126" s="142"/>
      <c r="F126" s="142"/>
      <c r="G126" s="142"/>
      <c r="H126" s="142"/>
      <c r="I126" s="142"/>
      <c r="J126" s="142"/>
      <c r="K126" s="143"/>
    </row>
    <row r="127" spans="2:11" ht="21.75" customHeight="1" x14ac:dyDescent="0.25">
      <c r="B127" s="142"/>
      <c r="C127" s="142"/>
      <c r="D127" s="142"/>
      <c r="E127" s="142"/>
      <c r="F127" s="142"/>
      <c r="G127" s="142"/>
      <c r="H127" s="142"/>
      <c r="I127" s="142"/>
      <c r="J127" s="142"/>
      <c r="K127" s="143"/>
    </row>
    <row r="128" spans="2:11" ht="21.75" customHeight="1" x14ac:dyDescent="0.25">
      <c r="B128" s="142"/>
      <c r="C128" s="142"/>
      <c r="D128" s="142"/>
      <c r="E128" s="142"/>
      <c r="F128" s="142"/>
      <c r="G128" s="142"/>
      <c r="H128" s="142"/>
      <c r="I128" s="142"/>
      <c r="J128" s="142"/>
      <c r="K128" s="143"/>
    </row>
    <row r="129" spans="2:11" ht="21.75" customHeight="1" x14ac:dyDescent="0.25">
      <c r="B129" s="142"/>
      <c r="C129" s="142"/>
      <c r="D129" s="142"/>
      <c r="E129" s="142"/>
      <c r="F129" s="142"/>
      <c r="G129" s="142"/>
      <c r="H129" s="142"/>
      <c r="I129" s="142"/>
      <c r="J129" s="142"/>
      <c r="K129" s="143"/>
    </row>
    <row r="130" spans="2:11" ht="21.75" customHeight="1" x14ac:dyDescent="0.25">
      <c r="B130" s="142"/>
      <c r="C130" s="142"/>
      <c r="D130" s="142"/>
      <c r="E130" s="142"/>
      <c r="F130" s="142"/>
      <c r="G130" s="142"/>
      <c r="H130" s="142"/>
      <c r="I130" s="142"/>
      <c r="J130" s="142"/>
      <c r="K130" s="143"/>
    </row>
    <row r="131" spans="2:11" ht="21.75" customHeight="1" x14ac:dyDescent="0.25">
      <c r="B131" s="142"/>
      <c r="C131" s="142"/>
      <c r="D131" s="142"/>
      <c r="E131" s="142"/>
      <c r="F131" s="142"/>
      <c r="G131" s="142"/>
      <c r="H131" s="142"/>
      <c r="I131" s="142"/>
      <c r="J131" s="142"/>
      <c r="K131" s="143"/>
    </row>
    <row r="132" spans="2:11" ht="21.75" customHeight="1" x14ac:dyDescent="0.25">
      <c r="B132" s="142"/>
      <c r="C132" s="142"/>
      <c r="D132" s="142"/>
      <c r="E132" s="142"/>
      <c r="F132" s="142"/>
      <c r="G132" s="142"/>
      <c r="H132" s="142"/>
      <c r="I132" s="142"/>
      <c r="J132" s="142"/>
      <c r="K132" s="143"/>
    </row>
    <row r="133" spans="2:11" ht="21.75" customHeight="1" x14ac:dyDescent="0.25">
      <c r="B133" s="142"/>
      <c r="C133" s="142"/>
      <c r="D133" s="142"/>
      <c r="E133" s="142"/>
      <c r="F133" s="142"/>
      <c r="G133" s="142"/>
      <c r="H133" s="142"/>
      <c r="I133" s="142"/>
      <c r="J133" s="142"/>
      <c r="K133" s="143"/>
    </row>
    <row r="134" spans="2:11" ht="21.75" customHeight="1" x14ac:dyDescent="0.25">
      <c r="B134" s="142"/>
      <c r="C134" s="142"/>
      <c r="D134" s="142"/>
      <c r="E134" s="142"/>
      <c r="F134" s="142"/>
      <c r="G134" s="142"/>
      <c r="H134" s="142"/>
      <c r="I134" s="142"/>
      <c r="J134" s="142"/>
      <c r="K134" s="143"/>
    </row>
    <row r="135" spans="2:11" ht="21.75" customHeight="1" x14ac:dyDescent="0.25">
      <c r="B135" s="142"/>
      <c r="C135" s="142"/>
      <c r="D135" s="142"/>
      <c r="E135" s="142"/>
      <c r="F135" s="142"/>
      <c r="G135" s="142"/>
      <c r="H135" s="142"/>
      <c r="I135" s="142"/>
      <c r="J135" s="142"/>
      <c r="K135" s="143"/>
    </row>
    <row r="136" spans="2:11" ht="21.75" customHeight="1" x14ac:dyDescent="0.25">
      <c r="B136" s="142"/>
      <c r="C136" s="142"/>
      <c r="D136" s="142"/>
      <c r="E136" s="142"/>
      <c r="F136" s="142"/>
      <c r="G136" s="142"/>
      <c r="H136" s="142"/>
      <c r="I136" s="142"/>
      <c r="J136" s="142"/>
      <c r="K136" s="143"/>
    </row>
    <row r="137" spans="2:11" ht="21.75" customHeight="1" x14ac:dyDescent="0.25">
      <c r="B137" s="142"/>
      <c r="C137" s="142"/>
      <c r="D137" s="142"/>
      <c r="E137" s="142"/>
      <c r="F137" s="142"/>
      <c r="G137" s="142"/>
      <c r="H137" s="142"/>
      <c r="I137" s="142"/>
      <c r="J137" s="142"/>
      <c r="K137" s="143"/>
    </row>
    <row r="138" spans="2:11" ht="21.75" customHeight="1" x14ac:dyDescent="0.25">
      <c r="B138" s="142"/>
      <c r="C138" s="142"/>
      <c r="D138" s="142"/>
      <c r="E138" s="142"/>
      <c r="F138" s="142"/>
      <c r="G138" s="142"/>
      <c r="H138" s="142"/>
      <c r="I138" s="142"/>
      <c r="J138" s="142"/>
      <c r="K138" s="143"/>
    </row>
    <row r="139" spans="2:11" ht="21.75" customHeight="1" x14ac:dyDescent="0.25">
      <c r="B139" s="142"/>
      <c r="C139" s="142"/>
      <c r="D139" s="142"/>
      <c r="E139" s="142"/>
      <c r="F139" s="142"/>
      <c r="G139" s="142"/>
      <c r="H139" s="142"/>
      <c r="I139" s="142"/>
      <c r="J139" s="142"/>
      <c r="K139" s="143"/>
    </row>
    <row r="140" spans="2:11" ht="21.75" customHeight="1" x14ac:dyDescent="0.25">
      <c r="B140" s="142"/>
      <c r="C140" s="142"/>
      <c r="D140" s="142"/>
      <c r="E140" s="142"/>
      <c r="F140" s="142"/>
      <c r="G140" s="142"/>
      <c r="H140" s="142"/>
      <c r="I140" s="142"/>
      <c r="J140" s="142"/>
      <c r="K140" s="143"/>
    </row>
    <row r="141" spans="2:11" ht="21.75" customHeight="1" x14ac:dyDescent="0.25">
      <c r="B141" s="142"/>
      <c r="C141" s="142"/>
      <c r="D141" s="142"/>
      <c r="E141" s="142"/>
      <c r="F141" s="142"/>
      <c r="G141" s="142"/>
      <c r="H141" s="142"/>
      <c r="I141" s="142"/>
      <c r="J141" s="142"/>
      <c r="K141" s="143"/>
    </row>
    <row r="142" spans="2:11" ht="21.75" customHeight="1" x14ac:dyDescent="0.25">
      <c r="B142" s="142"/>
      <c r="C142" s="142"/>
      <c r="D142" s="142"/>
      <c r="E142" s="142"/>
      <c r="F142" s="142"/>
      <c r="G142" s="142"/>
      <c r="H142" s="142"/>
      <c r="I142" s="142"/>
      <c r="J142" s="142"/>
      <c r="K142" s="143"/>
    </row>
    <row r="143" spans="2:11" ht="21.75" customHeight="1" x14ac:dyDescent="0.25">
      <c r="B143" s="142"/>
      <c r="C143" s="142"/>
      <c r="D143" s="142"/>
      <c r="E143" s="142"/>
      <c r="F143" s="142"/>
      <c r="G143" s="142"/>
      <c r="H143" s="142"/>
      <c r="I143" s="142"/>
      <c r="J143" s="142"/>
      <c r="K143" s="143"/>
    </row>
    <row r="144" spans="2:11" ht="21.75" customHeight="1" x14ac:dyDescent="0.25">
      <c r="B144" s="142"/>
      <c r="C144" s="142"/>
      <c r="D144" s="142"/>
      <c r="E144" s="142"/>
      <c r="F144" s="142"/>
      <c r="G144" s="142"/>
      <c r="H144" s="142"/>
      <c r="I144" s="142"/>
      <c r="J144" s="142"/>
      <c r="K144" s="143"/>
    </row>
    <row r="145" spans="2:11" ht="21.75" customHeight="1" x14ac:dyDescent="0.25">
      <c r="B145" s="142"/>
      <c r="C145" s="142"/>
      <c r="D145" s="142"/>
      <c r="E145" s="142"/>
      <c r="F145" s="142"/>
      <c r="G145" s="142"/>
      <c r="H145" s="142"/>
      <c r="I145" s="142"/>
      <c r="J145" s="142"/>
      <c r="K145" s="143"/>
    </row>
    <row r="146" spans="2:11" ht="21.75" customHeight="1" x14ac:dyDescent="0.25">
      <c r="B146" s="142"/>
      <c r="C146" s="142"/>
      <c r="D146" s="142"/>
      <c r="E146" s="142"/>
      <c r="F146" s="142"/>
      <c r="G146" s="142"/>
      <c r="H146" s="142"/>
      <c r="I146" s="142"/>
      <c r="J146" s="142"/>
      <c r="K146" s="143"/>
    </row>
    <row r="147" spans="2:11" ht="21.75" customHeight="1" x14ac:dyDescent="0.25">
      <c r="B147" s="142"/>
      <c r="C147" s="142"/>
      <c r="D147" s="142"/>
      <c r="E147" s="142"/>
      <c r="F147" s="142"/>
      <c r="G147" s="142"/>
      <c r="H147" s="142"/>
      <c r="I147" s="142"/>
      <c r="J147" s="142"/>
      <c r="K147" s="143"/>
    </row>
    <row r="148" spans="2:11" ht="21.75" customHeight="1" x14ac:dyDescent="0.25">
      <c r="B148" s="142"/>
      <c r="C148" s="142"/>
      <c r="D148" s="142"/>
      <c r="E148" s="142"/>
      <c r="F148" s="142"/>
      <c r="G148" s="142"/>
      <c r="H148" s="142"/>
      <c r="I148" s="142"/>
      <c r="J148" s="142"/>
      <c r="K148" s="143"/>
    </row>
    <row r="149" spans="2:11" ht="21.75" customHeight="1" x14ac:dyDescent="0.25">
      <c r="B149" s="142"/>
      <c r="C149" s="142"/>
      <c r="D149" s="142"/>
      <c r="E149" s="142"/>
      <c r="F149" s="142"/>
      <c r="G149" s="142"/>
      <c r="H149" s="142"/>
      <c r="I149" s="142"/>
      <c r="J149" s="142"/>
      <c r="K149" s="143"/>
    </row>
    <row r="150" spans="2:11" ht="21.75" customHeight="1" x14ac:dyDescent="0.25">
      <c r="B150" s="142"/>
      <c r="C150" s="142"/>
      <c r="D150" s="142"/>
      <c r="E150" s="142"/>
      <c r="F150" s="142"/>
      <c r="G150" s="142"/>
      <c r="H150" s="142"/>
      <c r="I150" s="142"/>
      <c r="J150" s="142"/>
      <c r="K150" s="143"/>
    </row>
    <row r="151" spans="2:11" ht="21.75" customHeight="1" x14ac:dyDescent="0.25">
      <c r="B151" s="142"/>
      <c r="C151" s="142"/>
      <c r="D151" s="142"/>
      <c r="E151" s="142"/>
      <c r="F151" s="142"/>
      <c r="G151" s="142"/>
      <c r="H151" s="142"/>
      <c r="I151" s="142"/>
      <c r="J151" s="142"/>
      <c r="K151" s="143"/>
    </row>
    <row r="152" spans="2:11" ht="21.75" customHeight="1" x14ac:dyDescent="0.25">
      <c r="B152" s="142"/>
      <c r="C152" s="142"/>
      <c r="D152" s="142"/>
      <c r="E152" s="142"/>
      <c r="F152" s="142"/>
      <c r="G152" s="142"/>
      <c r="H152" s="142"/>
      <c r="I152" s="142"/>
      <c r="J152" s="142"/>
      <c r="K152" s="143"/>
    </row>
    <row r="153" spans="2:11" ht="21.75" customHeight="1" x14ac:dyDescent="0.25">
      <c r="B153" s="142"/>
      <c r="C153" s="142"/>
      <c r="D153" s="142"/>
      <c r="E153" s="142"/>
      <c r="F153" s="142"/>
      <c r="G153" s="142"/>
      <c r="H153" s="142"/>
      <c r="I153" s="142"/>
      <c r="J153" s="142"/>
      <c r="K153" s="143"/>
    </row>
    <row r="154" spans="2:11" ht="21.75" customHeight="1" x14ac:dyDescent="0.25">
      <c r="B154" s="142"/>
      <c r="C154" s="142"/>
      <c r="D154" s="142"/>
      <c r="E154" s="142"/>
      <c r="F154" s="142"/>
      <c r="G154" s="142"/>
      <c r="H154" s="142"/>
      <c r="I154" s="142"/>
      <c r="J154" s="142"/>
      <c r="K154" s="143"/>
    </row>
    <row r="155" spans="2:11" ht="21.75" customHeight="1" x14ac:dyDescent="0.25">
      <c r="B155" s="142"/>
      <c r="C155" s="142"/>
      <c r="D155" s="142"/>
      <c r="E155" s="142"/>
      <c r="F155" s="142"/>
      <c r="G155" s="142"/>
      <c r="H155" s="142"/>
      <c r="I155" s="142"/>
      <c r="J155" s="142"/>
      <c r="K155" s="143"/>
    </row>
    <row r="156" spans="2:11" ht="21.75" customHeight="1" x14ac:dyDescent="0.25">
      <c r="B156" s="142"/>
      <c r="C156" s="142"/>
      <c r="D156" s="142"/>
      <c r="E156" s="142"/>
      <c r="F156" s="142"/>
      <c r="G156" s="142"/>
      <c r="H156" s="142"/>
      <c r="I156" s="142"/>
      <c r="J156" s="142"/>
      <c r="K156" s="143"/>
    </row>
    <row r="157" spans="2:11" ht="21.75" customHeight="1" x14ac:dyDescent="0.25">
      <c r="B157" s="142"/>
      <c r="C157" s="142"/>
      <c r="D157" s="142"/>
      <c r="E157" s="142"/>
      <c r="F157" s="142"/>
      <c r="G157" s="142"/>
      <c r="H157" s="142"/>
      <c r="I157" s="142"/>
      <c r="J157" s="142"/>
      <c r="K157" s="143"/>
    </row>
    <row r="158" spans="2:11" ht="21.75" customHeight="1" x14ac:dyDescent="0.25">
      <c r="B158" s="142"/>
      <c r="C158" s="142"/>
      <c r="D158" s="142"/>
      <c r="E158" s="142"/>
      <c r="F158" s="142"/>
      <c r="G158" s="142"/>
      <c r="H158" s="142"/>
      <c r="I158" s="142"/>
      <c r="J158" s="142"/>
      <c r="K158" s="143"/>
    </row>
    <row r="159" spans="2:11" ht="21.75" customHeight="1" x14ac:dyDescent="0.25">
      <c r="B159" s="142"/>
      <c r="C159" s="142"/>
      <c r="D159" s="142"/>
      <c r="E159" s="142"/>
      <c r="F159" s="142"/>
      <c r="G159" s="142"/>
      <c r="H159" s="142"/>
      <c r="I159" s="142"/>
      <c r="J159" s="142"/>
      <c r="K159" s="143"/>
    </row>
    <row r="160" spans="2:11" ht="21.75" customHeight="1" x14ac:dyDescent="0.25">
      <c r="B160" s="142"/>
      <c r="C160" s="142"/>
      <c r="D160" s="142"/>
      <c r="E160" s="142"/>
      <c r="F160" s="142"/>
      <c r="G160" s="142"/>
      <c r="H160" s="142"/>
      <c r="I160" s="142"/>
      <c r="J160" s="142"/>
      <c r="K160" s="143"/>
    </row>
    <row r="161" spans="2:11" ht="21.75" customHeight="1" x14ac:dyDescent="0.25">
      <c r="B161" s="142"/>
      <c r="C161" s="142"/>
      <c r="D161" s="142"/>
      <c r="E161" s="142"/>
      <c r="F161" s="142"/>
      <c r="G161" s="142"/>
      <c r="H161" s="142"/>
      <c r="I161" s="142"/>
      <c r="J161" s="142"/>
      <c r="K161" s="143"/>
    </row>
    <row r="162" spans="2:11" ht="21.75" customHeight="1" x14ac:dyDescent="0.25">
      <c r="B162" s="142"/>
      <c r="C162" s="142"/>
      <c r="D162" s="142"/>
      <c r="E162" s="142"/>
      <c r="F162" s="142"/>
      <c r="G162" s="142"/>
      <c r="H162" s="142"/>
      <c r="I162" s="142"/>
      <c r="J162" s="142"/>
      <c r="K162" s="143"/>
    </row>
    <row r="163" spans="2:11" ht="21.75" customHeight="1" x14ac:dyDescent="0.25">
      <c r="B163" s="142"/>
      <c r="C163" s="142"/>
      <c r="D163" s="142"/>
      <c r="E163" s="142"/>
      <c r="F163" s="142"/>
      <c r="G163" s="142"/>
      <c r="H163" s="142"/>
      <c r="I163" s="142"/>
      <c r="J163" s="142"/>
      <c r="K163" s="143"/>
    </row>
    <row r="164" spans="2:11" ht="21.75" customHeight="1" x14ac:dyDescent="0.25">
      <c r="B164" s="142"/>
      <c r="C164" s="142"/>
      <c r="D164" s="142"/>
      <c r="E164" s="142"/>
      <c r="F164" s="142"/>
      <c r="G164" s="142"/>
      <c r="H164" s="142"/>
      <c r="I164" s="142"/>
      <c r="J164" s="142"/>
      <c r="K164" s="143"/>
    </row>
    <row r="165" spans="2:11" ht="21.75" customHeight="1" x14ac:dyDescent="0.25">
      <c r="B165" s="142"/>
      <c r="C165" s="142"/>
      <c r="D165" s="142"/>
      <c r="E165" s="142"/>
      <c r="F165" s="142"/>
      <c r="G165" s="142"/>
      <c r="H165" s="142"/>
      <c r="I165" s="142"/>
      <c r="J165" s="142"/>
      <c r="K165" s="143"/>
    </row>
    <row r="166" spans="2:11" ht="21.75" customHeight="1" x14ac:dyDescent="0.25">
      <c r="B166" s="142"/>
      <c r="C166" s="142"/>
      <c r="D166" s="142"/>
      <c r="E166" s="142"/>
      <c r="F166" s="142"/>
      <c r="G166" s="142"/>
      <c r="H166" s="142"/>
      <c r="I166" s="142"/>
      <c r="J166" s="142"/>
      <c r="K166" s="143"/>
    </row>
    <row r="167" spans="2:11" ht="21.75" customHeight="1" x14ac:dyDescent="0.25">
      <c r="B167" s="142"/>
      <c r="C167" s="142"/>
      <c r="D167" s="142"/>
      <c r="E167" s="142"/>
      <c r="F167" s="142"/>
      <c r="G167" s="142"/>
      <c r="H167" s="142"/>
      <c r="I167" s="142"/>
      <c r="J167" s="142"/>
      <c r="K167" s="143"/>
    </row>
    <row r="168" spans="2:11" ht="21.75" customHeight="1" x14ac:dyDescent="0.25">
      <c r="B168" s="142"/>
      <c r="C168" s="142"/>
      <c r="D168" s="142"/>
      <c r="E168" s="142"/>
      <c r="F168" s="142"/>
      <c r="G168" s="142"/>
      <c r="H168" s="142"/>
      <c r="I168" s="142"/>
      <c r="J168" s="142"/>
      <c r="K168" s="143"/>
    </row>
    <row r="169" spans="2:11" ht="21.75" customHeight="1" x14ac:dyDescent="0.25">
      <c r="B169" s="142"/>
      <c r="C169" s="142"/>
      <c r="D169" s="142"/>
      <c r="E169" s="142"/>
      <c r="F169" s="142"/>
      <c r="G169" s="142"/>
      <c r="H169" s="142"/>
      <c r="I169" s="142"/>
      <c r="J169" s="142"/>
      <c r="K169" s="143"/>
    </row>
    <row r="170" spans="2:11" ht="21.75" customHeight="1" x14ac:dyDescent="0.25">
      <c r="B170" s="142"/>
      <c r="C170" s="142"/>
      <c r="D170" s="142"/>
      <c r="E170" s="142"/>
      <c r="F170" s="142"/>
      <c r="G170" s="142"/>
      <c r="H170" s="142"/>
      <c r="I170" s="142"/>
      <c r="J170" s="142"/>
      <c r="K170" s="143"/>
    </row>
    <row r="171" spans="2:11" ht="21.75" customHeight="1" x14ac:dyDescent="0.25">
      <c r="B171" s="142"/>
      <c r="C171" s="142"/>
      <c r="D171" s="142"/>
      <c r="E171" s="142"/>
      <c r="F171" s="142"/>
      <c r="G171" s="142"/>
      <c r="H171" s="142"/>
      <c r="I171" s="142"/>
      <c r="J171" s="142"/>
      <c r="K171" s="143"/>
    </row>
    <row r="172" spans="2:11" ht="21.75" customHeight="1" x14ac:dyDescent="0.25">
      <c r="B172" s="142"/>
      <c r="C172" s="142"/>
      <c r="D172" s="142"/>
      <c r="E172" s="142"/>
      <c r="F172" s="142"/>
      <c r="G172" s="142"/>
      <c r="H172" s="142"/>
      <c r="I172" s="142"/>
      <c r="J172" s="142"/>
      <c r="K172" s="143"/>
    </row>
    <row r="173" spans="2:11" ht="21.75" customHeight="1" x14ac:dyDescent="0.25">
      <c r="B173" s="142"/>
      <c r="C173" s="142"/>
      <c r="D173" s="142"/>
      <c r="E173" s="142"/>
      <c r="F173" s="142"/>
      <c r="G173" s="142"/>
      <c r="H173" s="142"/>
      <c r="I173" s="142"/>
      <c r="J173" s="142"/>
      <c r="K173" s="143"/>
    </row>
    <row r="174" spans="2:11" ht="21.75" customHeight="1" x14ac:dyDescent="0.25">
      <c r="B174" s="142"/>
      <c r="C174" s="142"/>
      <c r="D174" s="142"/>
      <c r="E174" s="142"/>
      <c r="F174" s="142"/>
      <c r="G174" s="142"/>
      <c r="H174" s="142"/>
      <c r="I174" s="142"/>
      <c r="J174" s="142"/>
      <c r="K174" s="143"/>
    </row>
    <row r="175" spans="2:11" ht="21.75" customHeight="1" x14ac:dyDescent="0.25">
      <c r="B175" s="142"/>
      <c r="C175" s="142"/>
      <c r="D175" s="142"/>
      <c r="E175" s="142"/>
      <c r="F175" s="142"/>
      <c r="G175" s="142"/>
      <c r="H175" s="142"/>
      <c r="I175" s="142"/>
      <c r="J175" s="142"/>
      <c r="K175" s="143"/>
    </row>
    <row r="176" spans="2:11" ht="21.75" customHeight="1" x14ac:dyDescent="0.25">
      <c r="B176" s="142"/>
      <c r="C176" s="142"/>
      <c r="D176" s="142"/>
      <c r="E176" s="142"/>
      <c r="F176" s="142"/>
      <c r="G176" s="142"/>
      <c r="H176" s="142"/>
      <c r="I176" s="142"/>
      <c r="J176" s="142"/>
      <c r="K176" s="143"/>
    </row>
    <row r="177" spans="2:11" ht="21.75" customHeight="1" x14ac:dyDescent="0.25">
      <c r="B177" s="142"/>
      <c r="C177" s="142"/>
      <c r="D177" s="142"/>
      <c r="E177" s="142"/>
      <c r="F177" s="142"/>
      <c r="G177" s="142"/>
      <c r="H177" s="142"/>
      <c r="I177" s="142"/>
      <c r="J177" s="142"/>
      <c r="K177" s="143"/>
    </row>
    <row r="178" spans="2:11" ht="21.75" customHeight="1" x14ac:dyDescent="0.25">
      <c r="B178" s="142"/>
      <c r="C178" s="142"/>
      <c r="D178" s="142"/>
      <c r="E178" s="142"/>
      <c r="F178" s="142"/>
      <c r="G178" s="142"/>
      <c r="H178" s="142"/>
      <c r="I178" s="142"/>
      <c r="J178" s="142"/>
      <c r="K178" s="143"/>
    </row>
    <row r="179" spans="2:11" ht="21.75" customHeight="1" x14ac:dyDescent="0.25">
      <c r="B179" s="142"/>
      <c r="C179" s="142"/>
      <c r="D179" s="142"/>
      <c r="E179" s="142"/>
      <c r="F179" s="142"/>
      <c r="G179" s="142"/>
      <c r="H179" s="142"/>
      <c r="I179" s="142"/>
      <c r="J179" s="142"/>
      <c r="K179" s="143"/>
    </row>
    <row r="180" spans="2:11" ht="21.75" customHeight="1" x14ac:dyDescent="0.25">
      <c r="B180" s="142"/>
      <c r="C180" s="142"/>
      <c r="D180" s="142"/>
      <c r="E180" s="142"/>
      <c r="F180" s="142"/>
      <c r="G180" s="142"/>
      <c r="H180" s="142"/>
      <c r="I180" s="142"/>
      <c r="J180" s="142"/>
      <c r="K180" s="143"/>
    </row>
    <row r="181" spans="2:11" ht="21.75" customHeight="1" x14ac:dyDescent="0.25">
      <c r="B181" s="142"/>
      <c r="C181" s="142"/>
      <c r="D181" s="142"/>
      <c r="E181" s="142"/>
      <c r="F181" s="142"/>
      <c r="G181" s="142"/>
      <c r="H181" s="142"/>
      <c r="I181" s="142"/>
      <c r="J181" s="142"/>
      <c r="K181" s="143"/>
    </row>
    <row r="182" spans="2:11" ht="21.75" customHeight="1" x14ac:dyDescent="0.25">
      <c r="B182" s="142"/>
      <c r="C182" s="142"/>
      <c r="D182" s="142"/>
      <c r="E182" s="142"/>
      <c r="F182" s="142"/>
      <c r="G182" s="142"/>
      <c r="H182" s="142"/>
      <c r="I182" s="142"/>
      <c r="J182" s="142"/>
      <c r="K182" s="143"/>
    </row>
    <row r="183" spans="2:11" ht="21.75" customHeight="1" x14ac:dyDescent="0.25">
      <c r="B183" s="142"/>
      <c r="C183" s="142"/>
      <c r="D183" s="142"/>
      <c r="E183" s="142"/>
      <c r="F183" s="142"/>
      <c r="G183" s="142"/>
      <c r="H183" s="142"/>
      <c r="I183" s="142"/>
      <c r="J183" s="142"/>
      <c r="K183" s="143"/>
    </row>
    <row r="184" spans="2:11" ht="21.75" customHeight="1" x14ac:dyDescent="0.25">
      <c r="B184" s="142"/>
      <c r="C184" s="142"/>
      <c r="D184" s="142"/>
      <c r="E184" s="142"/>
      <c r="F184" s="142"/>
      <c r="G184" s="142"/>
      <c r="H184" s="142"/>
      <c r="I184" s="142"/>
      <c r="J184" s="142"/>
      <c r="K184" s="143"/>
    </row>
    <row r="185" spans="2:11" ht="21.75" customHeight="1" x14ac:dyDescent="0.25">
      <c r="B185" s="142"/>
      <c r="C185" s="142"/>
      <c r="D185" s="142"/>
      <c r="E185" s="142"/>
      <c r="F185" s="142"/>
      <c r="G185" s="142"/>
      <c r="H185" s="142"/>
      <c r="I185" s="142"/>
      <c r="J185" s="142"/>
      <c r="K185" s="143"/>
    </row>
    <row r="186" spans="2:11" ht="21.75" customHeight="1" x14ac:dyDescent="0.25">
      <c r="B186" s="142"/>
      <c r="C186" s="142"/>
      <c r="D186" s="142"/>
      <c r="E186" s="142"/>
      <c r="F186" s="142"/>
      <c r="G186" s="142"/>
      <c r="H186" s="142"/>
      <c r="I186" s="142"/>
      <c r="J186" s="142"/>
      <c r="K186" s="143"/>
    </row>
    <row r="187" spans="2:11" ht="21.75" customHeight="1" x14ac:dyDescent="0.25">
      <c r="B187" s="142"/>
      <c r="C187" s="142"/>
      <c r="D187" s="142"/>
      <c r="E187" s="142"/>
      <c r="F187" s="142"/>
      <c r="G187" s="142"/>
      <c r="H187" s="142"/>
      <c r="I187" s="142"/>
      <c r="J187" s="142"/>
      <c r="K187" s="143"/>
    </row>
    <row r="188" spans="2:11" ht="21.75" customHeight="1" x14ac:dyDescent="0.25">
      <c r="B188" s="142"/>
      <c r="C188" s="142"/>
      <c r="D188" s="142"/>
      <c r="E188" s="142"/>
      <c r="F188" s="142"/>
      <c r="G188" s="142"/>
      <c r="H188" s="142"/>
      <c r="I188" s="142"/>
      <c r="J188" s="142"/>
      <c r="K188" s="143"/>
    </row>
    <row r="189" spans="2:11" ht="21.75" customHeight="1" x14ac:dyDescent="0.25">
      <c r="B189" s="142"/>
      <c r="C189" s="142"/>
      <c r="D189" s="142"/>
      <c r="E189" s="142"/>
      <c r="F189" s="142"/>
      <c r="G189" s="142"/>
      <c r="H189" s="142"/>
      <c r="I189" s="142"/>
      <c r="J189" s="142"/>
      <c r="K189" s="143"/>
    </row>
    <row r="190" spans="2:11" ht="21.75" customHeight="1" x14ac:dyDescent="0.25">
      <c r="B190" s="142"/>
      <c r="C190" s="142"/>
      <c r="D190" s="142"/>
      <c r="E190" s="142"/>
      <c r="F190" s="142"/>
      <c r="G190" s="142"/>
      <c r="H190" s="142"/>
      <c r="I190" s="142"/>
      <c r="J190" s="142"/>
      <c r="K190" s="143"/>
    </row>
    <row r="191" spans="2:11" ht="21.75" customHeight="1" x14ac:dyDescent="0.25">
      <c r="B191" s="142"/>
      <c r="C191" s="142"/>
      <c r="D191" s="142"/>
      <c r="E191" s="142"/>
      <c r="F191" s="142"/>
      <c r="G191" s="142"/>
      <c r="H191" s="142"/>
      <c r="I191" s="142"/>
      <c r="J191" s="142"/>
      <c r="K191" s="143"/>
    </row>
    <row r="192" spans="2:11" ht="21.75" customHeight="1" x14ac:dyDescent="0.25">
      <c r="B192" s="142"/>
      <c r="C192" s="142"/>
      <c r="D192" s="142"/>
      <c r="E192" s="142"/>
      <c r="F192" s="142"/>
      <c r="G192" s="142"/>
      <c r="H192" s="142"/>
      <c r="I192" s="142"/>
      <c r="J192" s="142"/>
      <c r="K192" s="143"/>
    </row>
    <row r="193" spans="2:11" ht="21.75" customHeight="1" x14ac:dyDescent="0.25">
      <c r="B193" s="142"/>
      <c r="C193" s="142"/>
      <c r="D193" s="142"/>
      <c r="E193" s="142"/>
      <c r="F193" s="142"/>
      <c r="G193" s="142"/>
      <c r="H193" s="142"/>
      <c r="I193" s="142"/>
      <c r="J193" s="142"/>
      <c r="K193" s="143"/>
    </row>
    <row r="194" spans="2:11" ht="21.75" customHeight="1" x14ac:dyDescent="0.25">
      <c r="B194" s="142"/>
      <c r="C194" s="142"/>
      <c r="D194" s="142"/>
      <c r="E194" s="142"/>
      <c r="F194" s="142"/>
      <c r="G194" s="142"/>
      <c r="H194" s="142"/>
      <c r="I194" s="142"/>
      <c r="J194" s="142"/>
      <c r="K194" s="143"/>
    </row>
    <row r="195" spans="2:11" ht="21.75" customHeight="1" x14ac:dyDescent="0.25">
      <c r="B195" s="142"/>
      <c r="C195" s="142"/>
      <c r="D195" s="142"/>
      <c r="E195" s="142"/>
      <c r="F195" s="142"/>
      <c r="G195" s="142"/>
      <c r="H195" s="142"/>
      <c r="I195" s="142"/>
      <c r="J195" s="142"/>
      <c r="K195" s="143"/>
    </row>
    <row r="196" spans="2:11" ht="21.75" customHeight="1" x14ac:dyDescent="0.25">
      <c r="B196" s="142"/>
      <c r="C196" s="142"/>
      <c r="D196" s="142"/>
      <c r="E196" s="142"/>
      <c r="F196" s="142"/>
      <c r="G196" s="142"/>
      <c r="H196" s="142"/>
      <c r="I196" s="142"/>
      <c r="J196" s="142"/>
      <c r="K196" s="143"/>
    </row>
    <row r="197" spans="2:11" ht="21.75" customHeight="1" x14ac:dyDescent="0.25">
      <c r="B197" s="142"/>
      <c r="C197" s="142"/>
      <c r="D197" s="142"/>
      <c r="E197" s="142"/>
      <c r="F197" s="142"/>
      <c r="G197" s="142"/>
      <c r="H197" s="142"/>
      <c r="I197" s="142"/>
      <c r="J197" s="142"/>
      <c r="K197" s="143"/>
    </row>
    <row r="198" spans="2:11" ht="21.75" customHeight="1" x14ac:dyDescent="0.25">
      <c r="B198" s="142"/>
      <c r="C198" s="142"/>
      <c r="D198" s="142"/>
      <c r="E198" s="142"/>
      <c r="F198" s="142"/>
      <c r="G198" s="142"/>
      <c r="H198" s="142"/>
      <c r="I198" s="142"/>
      <c r="J198" s="142"/>
      <c r="K198" s="143"/>
    </row>
    <row r="199" spans="2:11" ht="21.75" customHeight="1" x14ac:dyDescent="0.25">
      <c r="B199" s="142"/>
      <c r="C199" s="142"/>
      <c r="D199" s="142"/>
      <c r="E199" s="142"/>
      <c r="F199" s="142"/>
      <c r="G199" s="142"/>
      <c r="H199" s="142"/>
      <c r="I199" s="142"/>
      <c r="J199" s="142"/>
      <c r="K199" s="143"/>
    </row>
    <row r="200" spans="2:11" ht="21.75" customHeight="1" x14ac:dyDescent="0.25">
      <c r="B200" s="142"/>
      <c r="C200" s="142"/>
      <c r="D200" s="142"/>
      <c r="E200" s="142"/>
      <c r="F200" s="142"/>
      <c r="G200" s="142"/>
      <c r="H200" s="142"/>
      <c r="I200" s="142"/>
      <c r="J200" s="142"/>
      <c r="K200" s="143"/>
    </row>
    <row r="201" spans="2:11" ht="21.75" customHeight="1" x14ac:dyDescent="0.25">
      <c r="B201" s="142"/>
      <c r="C201" s="142"/>
      <c r="D201" s="142"/>
      <c r="E201" s="142"/>
      <c r="F201" s="142"/>
      <c r="G201" s="142"/>
      <c r="H201" s="142"/>
      <c r="I201" s="142"/>
      <c r="J201" s="142"/>
      <c r="K201" s="143"/>
    </row>
    <row r="202" spans="2:11" ht="21.75" customHeight="1" x14ac:dyDescent="0.25">
      <c r="B202" s="142"/>
      <c r="C202" s="142"/>
      <c r="D202" s="142"/>
      <c r="E202" s="142"/>
      <c r="F202" s="142"/>
      <c r="G202" s="142"/>
      <c r="H202" s="142"/>
      <c r="I202" s="142"/>
      <c r="J202" s="142"/>
      <c r="K202" s="143"/>
    </row>
    <row r="203" spans="2:11" ht="21.75" customHeight="1" x14ac:dyDescent="0.25">
      <c r="B203" s="142"/>
      <c r="C203" s="142"/>
      <c r="D203" s="142"/>
      <c r="E203" s="142"/>
      <c r="F203" s="142"/>
      <c r="G203" s="142"/>
      <c r="H203" s="142"/>
      <c r="I203" s="142"/>
      <c r="J203" s="142"/>
      <c r="K203" s="143"/>
    </row>
    <row r="204" spans="2:11" ht="21.75" customHeight="1" x14ac:dyDescent="0.25">
      <c r="B204" s="142"/>
      <c r="C204" s="142"/>
      <c r="D204" s="142"/>
      <c r="E204" s="142"/>
      <c r="F204" s="142"/>
      <c r="G204" s="142"/>
      <c r="H204" s="142"/>
      <c r="I204" s="142"/>
      <c r="J204" s="142"/>
      <c r="K204" s="143"/>
    </row>
    <row r="205" spans="2:11" ht="21.75" customHeight="1" x14ac:dyDescent="0.25">
      <c r="B205" s="142"/>
      <c r="C205" s="142"/>
      <c r="D205" s="142"/>
      <c r="E205" s="142"/>
      <c r="F205" s="142"/>
      <c r="G205" s="142"/>
      <c r="H205" s="142"/>
      <c r="I205" s="142"/>
      <c r="J205" s="142"/>
      <c r="K205" s="143"/>
    </row>
    <row r="206" spans="2:11" ht="21.75" customHeight="1" x14ac:dyDescent="0.25">
      <c r="B206" s="142"/>
      <c r="C206" s="142"/>
      <c r="D206" s="142"/>
      <c r="E206" s="142"/>
      <c r="F206" s="142"/>
      <c r="G206" s="142"/>
      <c r="H206" s="142"/>
      <c r="I206" s="142"/>
      <c r="J206" s="142"/>
      <c r="K206" s="143"/>
    </row>
    <row r="207" spans="2:11" ht="21.75" customHeight="1" x14ac:dyDescent="0.25">
      <c r="B207" s="142"/>
      <c r="C207" s="142"/>
      <c r="D207" s="142"/>
      <c r="E207" s="142"/>
      <c r="F207" s="142"/>
      <c r="G207" s="142"/>
      <c r="H207" s="142"/>
      <c r="I207" s="142"/>
      <c r="J207" s="142"/>
      <c r="K207" s="143"/>
    </row>
    <row r="208" spans="2:11" ht="21.75" customHeight="1" x14ac:dyDescent="0.25">
      <c r="B208" s="142"/>
      <c r="C208" s="142"/>
      <c r="D208" s="142"/>
      <c r="E208" s="142"/>
      <c r="F208" s="142"/>
      <c r="G208" s="142"/>
      <c r="H208" s="142"/>
      <c r="I208" s="142"/>
      <c r="J208" s="142"/>
      <c r="K208" s="143"/>
    </row>
    <row r="209" spans="2:11" ht="21.75" customHeight="1" x14ac:dyDescent="0.25">
      <c r="B209" s="142"/>
      <c r="C209" s="142"/>
      <c r="D209" s="142"/>
      <c r="E209" s="142"/>
      <c r="F209" s="142"/>
      <c r="G209" s="142"/>
      <c r="H209" s="142"/>
      <c r="I209" s="142"/>
      <c r="J209" s="142"/>
      <c r="K209" s="143"/>
    </row>
    <row r="210" spans="2:11" ht="21.75" customHeight="1" x14ac:dyDescent="0.25">
      <c r="B210" s="142"/>
      <c r="C210" s="142"/>
      <c r="D210" s="142"/>
      <c r="E210" s="142"/>
      <c r="F210" s="142"/>
      <c r="G210" s="142"/>
      <c r="H210" s="142"/>
      <c r="I210" s="142"/>
      <c r="J210" s="142"/>
      <c r="K210" s="143"/>
    </row>
    <row r="211" spans="2:11" ht="21.75" customHeight="1" x14ac:dyDescent="0.25">
      <c r="B211" s="142"/>
      <c r="C211" s="142"/>
      <c r="D211" s="142"/>
      <c r="E211" s="142"/>
      <c r="F211" s="142"/>
      <c r="G211" s="142"/>
      <c r="H211" s="142"/>
      <c r="I211" s="142"/>
      <c r="J211" s="142"/>
      <c r="K211" s="143"/>
    </row>
    <row r="212" spans="2:11" ht="21.75" customHeight="1" x14ac:dyDescent="0.25">
      <c r="B212" s="142"/>
      <c r="C212" s="142"/>
      <c r="D212" s="142"/>
      <c r="E212" s="142"/>
      <c r="F212" s="142"/>
      <c r="G212" s="142"/>
      <c r="H212" s="142"/>
      <c r="I212" s="142"/>
      <c r="J212" s="142"/>
      <c r="K212" s="143"/>
    </row>
    <row r="213" spans="2:11" ht="21.75" customHeight="1" x14ac:dyDescent="0.25">
      <c r="B213" s="142"/>
      <c r="C213" s="142"/>
      <c r="D213" s="142"/>
      <c r="E213" s="142"/>
      <c r="F213" s="142"/>
      <c r="G213" s="142"/>
      <c r="H213" s="142"/>
      <c r="I213" s="142"/>
      <c r="J213" s="142"/>
      <c r="K213" s="143"/>
    </row>
    <row r="214" spans="2:11" ht="21.75" customHeight="1" x14ac:dyDescent="0.25">
      <c r="B214" s="142"/>
      <c r="C214" s="142"/>
      <c r="D214" s="142"/>
      <c r="E214" s="142"/>
      <c r="F214" s="142"/>
      <c r="G214" s="142"/>
      <c r="H214" s="142"/>
      <c r="I214" s="142"/>
      <c r="J214" s="142"/>
      <c r="K214" s="143"/>
    </row>
    <row r="215" spans="2:11" ht="21.75" customHeight="1" x14ac:dyDescent="0.25">
      <c r="B215" s="142"/>
      <c r="C215" s="142"/>
      <c r="D215" s="142"/>
      <c r="E215" s="142"/>
      <c r="F215" s="142"/>
      <c r="G215" s="142"/>
      <c r="H215" s="142"/>
      <c r="I215" s="142"/>
      <c r="J215" s="142"/>
      <c r="K215" s="143"/>
    </row>
    <row r="216" spans="2:11" ht="21.75" customHeight="1" x14ac:dyDescent="0.25">
      <c r="B216" s="142"/>
      <c r="C216" s="142"/>
      <c r="D216" s="142"/>
      <c r="E216" s="142"/>
      <c r="F216" s="142"/>
      <c r="G216" s="142"/>
      <c r="H216" s="142"/>
      <c r="I216" s="142"/>
      <c r="J216" s="142"/>
      <c r="K216" s="143"/>
    </row>
    <row r="217" spans="2:11" ht="21.75" customHeight="1" x14ac:dyDescent="0.25">
      <c r="B217" s="142"/>
      <c r="C217" s="142"/>
      <c r="D217" s="142"/>
      <c r="E217" s="142"/>
      <c r="F217" s="142"/>
      <c r="G217" s="142"/>
      <c r="H217" s="142"/>
      <c r="I217" s="142"/>
      <c r="J217" s="142"/>
      <c r="K217" s="143"/>
    </row>
    <row r="218" spans="2:11" ht="21.75" customHeight="1" x14ac:dyDescent="0.25">
      <c r="B218" s="142"/>
      <c r="C218" s="142"/>
      <c r="D218" s="142"/>
      <c r="E218" s="142"/>
      <c r="F218" s="142"/>
      <c r="G218" s="142"/>
      <c r="H218" s="142"/>
      <c r="I218" s="142"/>
      <c r="J218" s="142"/>
      <c r="K218" s="143"/>
    </row>
    <row r="219" spans="2:11" ht="21.75" customHeight="1" x14ac:dyDescent="0.25">
      <c r="B219" s="142"/>
      <c r="C219" s="142"/>
      <c r="D219" s="142"/>
      <c r="E219" s="142"/>
      <c r="F219" s="142"/>
      <c r="G219" s="142"/>
      <c r="H219" s="142"/>
      <c r="I219" s="142"/>
      <c r="J219" s="142"/>
      <c r="K219" s="143"/>
    </row>
    <row r="220" spans="2:11" ht="21.75" customHeight="1" x14ac:dyDescent="0.25">
      <c r="B220" s="142"/>
      <c r="C220" s="142"/>
      <c r="D220" s="142"/>
      <c r="E220" s="142"/>
      <c r="F220" s="142"/>
      <c r="G220" s="142"/>
      <c r="H220" s="142"/>
      <c r="I220" s="142"/>
      <c r="J220" s="142"/>
      <c r="K220" s="143"/>
    </row>
    <row r="221" spans="2:11" ht="21.75" customHeight="1" x14ac:dyDescent="0.25">
      <c r="B221" s="142"/>
      <c r="C221" s="142"/>
      <c r="D221" s="142"/>
      <c r="E221" s="142"/>
      <c r="F221" s="142"/>
      <c r="G221" s="142"/>
      <c r="H221" s="142"/>
      <c r="I221" s="142"/>
      <c r="J221" s="142"/>
      <c r="K221" s="143"/>
    </row>
    <row r="222" spans="2:11" ht="21.75" customHeight="1" x14ac:dyDescent="0.25">
      <c r="B222" s="142"/>
      <c r="C222" s="142"/>
      <c r="D222" s="142"/>
      <c r="E222" s="142"/>
      <c r="F222" s="142"/>
      <c r="G222" s="142"/>
      <c r="H222" s="142"/>
      <c r="I222" s="142"/>
      <c r="J222" s="142"/>
      <c r="K222" s="143"/>
    </row>
    <row r="223" spans="2:11" ht="21.75" customHeight="1" x14ac:dyDescent="0.25">
      <c r="B223" s="142"/>
      <c r="C223" s="142"/>
      <c r="D223" s="142"/>
      <c r="E223" s="142"/>
      <c r="F223" s="142"/>
      <c r="G223" s="142"/>
      <c r="H223" s="142"/>
      <c r="I223" s="142"/>
      <c r="J223" s="142"/>
      <c r="K223" s="143"/>
    </row>
    <row r="224" spans="2:11" ht="21.75" customHeight="1" x14ac:dyDescent="0.25">
      <c r="B224" s="142"/>
      <c r="C224" s="142"/>
      <c r="D224" s="142"/>
      <c r="E224" s="142"/>
      <c r="F224" s="142"/>
      <c r="G224" s="142"/>
      <c r="H224" s="142"/>
      <c r="I224" s="142"/>
      <c r="J224" s="142"/>
      <c r="K224" s="143"/>
    </row>
    <row r="225" spans="2:11" ht="21.75" customHeight="1" x14ac:dyDescent="0.25">
      <c r="B225" s="142"/>
      <c r="C225" s="142"/>
      <c r="D225" s="142"/>
      <c r="E225" s="142"/>
      <c r="F225" s="142"/>
      <c r="G225" s="142"/>
      <c r="H225" s="142"/>
      <c r="I225" s="142"/>
      <c r="J225" s="142"/>
      <c r="K225" s="143"/>
    </row>
    <row r="226" spans="2:11" ht="21.75" customHeight="1" x14ac:dyDescent="0.25">
      <c r="B226" s="142"/>
      <c r="C226" s="142"/>
      <c r="D226" s="142"/>
      <c r="E226" s="142"/>
      <c r="F226" s="142"/>
      <c r="G226" s="142"/>
      <c r="H226" s="142"/>
      <c r="I226" s="142"/>
      <c r="J226" s="142"/>
      <c r="K226" s="143"/>
    </row>
    <row r="227" spans="2:11" ht="21.75" customHeight="1" x14ac:dyDescent="0.25">
      <c r="B227" s="142"/>
      <c r="C227" s="142"/>
      <c r="D227" s="142"/>
      <c r="E227" s="142"/>
      <c r="F227" s="142"/>
      <c r="G227" s="142"/>
      <c r="H227" s="142"/>
      <c r="I227" s="142"/>
      <c r="J227" s="142"/>
      <c r="K227" s="143"/>
    </row>
    <row r="228" spans="2:11" ht="21.75" customHeight="1" x14ac:dyDescent="0.25">
      <c r="B228" s="142"/>
      <c r="C228" s="142"/>
      <c r="D228" s="142"/>
      <c r="E228" s="142"/>
      <c r="F228" s="142"/>
      <c r="G228" s="142"/>
      <c r="H228" s="142"/>
      <c r="I228" s="142"/>
      <c r="J228" s="142"/>
      <c r="K228" s="143"/>
    </row>
    <row r="229" spans="2:11" ht="21.75" customHeight="1" x14ac:dyDescent="0.25">
      <c r="B229" s="142"/>
      <c r="C229" s="142"/>
      <c r="D229" s="142"/>
      <c r="E229" s="142"/>
      <c r="F229" s="142"/>
      <c r="G229" s="142"/>
      <c r="H229" s="142"/>
      <c r="I229" s="142"/>
      <c r="J229" s="142"/>
      <c r="K229" s="143"/>
    </row>
    <row r="230" spans="2:11" ht="21.75" customHeight="1" x14ac:dyDescent="0.25">
      <c r="B230" s="142"/>
      <c r="C230" s="142"/>
      <c r="D230" s="142"/>
      <c r="E230" s="142"/>
      <c r="F230" s="142"/>
      <c r="G230" s="142"/>
      <c r="H230" s="142"/>
      <c r="I230" s="142"/>
      <c r="J230" s="142"/>
      <c r="K230" s="143"/>
    </row>
    <row r="231" spans="2:11" ht="21.75" customHeight="1" x14ac:dyDescent="0.25">
      <c r="B231" s="142"/>
      <c r="C231" s="142"/>
      <c r="D231" s="142"/>
      <c r="E231" s="142"/>
      <c r="F231" s="142"/>
      <c r="G231" s="142"/>
      <c r="H231" s="142"/>
      <c r="I231" s="142"/>
      <c r="J231" s="142"/>
      <c r="K231" s="143"/>
    </row>
    <row r="232" spans="2:11" ht="21.75" customHeight="1" x14ac:dyDescent="0.25">
      <c r="B232" s="142"/>
      <c r="C232" s="142"/>
      <c r="D232" s="142"/>
      <c r="E232" s="142"/>
      <c r="F232" s="142"/>
      <c r="G232" s="142"/>
      <c r="H232" s="142"/>
      <c r="I232" s="142"/>
      <c r="J232" s="142"/>
      <c r="K232" s="143"/>
    </row>
    <row r="233" spans="2:11" ht="21.75" customHeight="1" x14ac:dyDescent="0.25">
      <c r="B233" s="142"/>
      <c r="C233" s="142"/>
      <c r="D233" s="142"/>
      <c r="E233" s="142"/>
      <c r="F233" s="142"/>
      <c r="G233" s="142"/>
      <c r="H233" s="142"/>
      <c r="I233" s="142"/>
      <c r="J233" s="142"/>
      <c r="K233" s="143"/>
    </row>
    <row r="234" spans="2:11" ht="21.75" customHeight="1" x14ac:dyDescent="0.25">
      <c r="B234" s="142"/>
      <c r="C234" s="142"/>
      <c r="D234" s="142"/>
      <c r="E234" s="142"/>
      <c r="F234" s="142"/>
      <c r="G234" s="142"/>
      <c r="H234" s="142"/>
      <c r="I234" s="142"/>
      <c r="J234" s="142"/>
      <c r="K234" s="143"/>
    </row>
    <row r="235" spans="2:11" ht="21.75" customHeight="1" x14ac:dyDescent="0.25">
      <c r="B235" s="142"/>
      <c r="C235" s="142"/>
      <c r="D235" s="142"/>
      <c r="E235" s="142"/>
      <c r="F235" s="142"/>
      <c r="G235" s="142"/>
      <c r="H235" s="142"/>
      <c r="I235" s="142"/>
      <c r="J235" s="142"/>
      <c r="K235" s="143"/>
    </row>
    <row r="236" spans="2:11" ht="21.75" customHeight="1" x14ac:dyDescent="0.25">
      <c r="B236" s="142"/>
      <c r="C236" s="142"/>
      <c r="D236" s="142"/>
      <c r="E236" s="142"/>
      <c r="F236" s="142"/>
      <c r="G236" s="142"/>
      <c r="H236" s="142"/>
      <c r="I236" s="142"/>
      <c r="J236" s="142"/>
      <c r="K236" s="143"/>
    </row>
    <row r="237" spans="2:11" ht="21.75" customHeight="1" x14ac:dyDescent="0.25">
      <c r="B237" s="142"/>
      <c r="C237" s="142"/>
      <c r="D237" s="142"/>
      <c r="E237" s="142"/>
      <c r="F237" s="142"/>
      <c r="G237" s="142"/>
      <c r="H237" s="142"/>
      <c r="I237" s="142"/>
      <c r="J237" s="142"/>
      <c r="K237" s="143"/>
    </row>
    <row r="238" spans="2:11" ht="21.75" customHeight="1" x14ac:dyDescent="0.25">
      <c r="B238" s="142"/>
      <c r="C238" s="142"/>
      <c r="D238" s="142"/>
      <c r="E238" s="142"/>
      <c r="F238" s="142"/>
      <c r="G238" s="142"/>
      <c r="H238" s="142"/>
      <c r="I238" s="142"/>
      <c r="J238" s="142"/>
      <c r="K238" s="143"/>
    </row>
    <row r="239" spans="2:11" ht="21.75" customHeight="1" x14ac:dyDescent="0.25">
      <c r="B239" s="142"/>
      <c r="C239" s="142"/>
      <c r="D239" s="142"/>
      <c r="E239" s="142"/>
      <c r="F239" s="142"/>
      <c r="G239" s="142"/>
      <c r="H239" s="142"/>
      <c r="I239" s="142"/>
      <c r="J239" s="142"/>
      <c r="K239" s="143"/>
    </row>
    <row r="240" spans="2:11" ht="21.75" customHeight="1" x14ac:dyDescent="0.25">
      <c r="B240" s="142"/>
      <c r="C240" s="142"/>
      <c r="D240" s="142"/>
      <c r="E240" s="142"/>
      <c r="F240" s="142"/>
      <c r="G240" s="142"/>
      <c r="H240" s="142"/>
      <c r="I240" s="142"/>
      <c r="J240" s="142"/>
      <c r="K240" s="143"/>
    </row>
    <row r="241" spans="2:11" ht="21.75" customHeight="1" x14ac:dyDescent="0.25">
      <c r="B241" s="142"/>
      <c r="C241" s="142"/>
      <c r="D241" s="142"/>
      <c r="E241" s="142"/>
      <c r="F241" s="142"/>
      <c r="G241" s="142"/>
      <c r="H241" s="142"/>
      <c r="I241" s="142"/>
      <c r="J241" s="142"/>
      <c r="K241" s="143"/>
    </row>
    <row r="242" spans="2:11" ht="21.75" customHeight="1" x14ac:dyDescent="0.25">
      <c r="B242" s="142"/>
      <c r="C242" s="142"/>
      <c r="D242" s="142"/>
      <c r="E242" s="142"/>
      <c r="F242" s="142"/>
      <c r="G242" s="142"/>
      <c r="H242" s="142"/>
      <c r="I242" s="142"/>
      <c r="J242" s="142"/>
      <c r="K242" s="143"/>
    </row>
    <row r="243" spans="2:11" ht="21.75" customHeight="1" x14ac:dyDescent="0.25">
      <c r="B243" s="142"/>
      <c r="C243" s="142"/>
      <c r="D243" s="142"/>
      <c r="E243" s="142"/>
      <c r="F243" s="142"/>
      <c r="G243" s="142"/>
      <c r="H243" s="142"/>
      <c r="I243" s="142"/>
      <c r="J243" s="142"/>
      <c r="K243" s="143"/>
    </row>
    <row r="244" spans="2:11" ht="21.75" customHeight="1" x14ac:dyDescent="0.25">
      <c r="B244" s="142"/>
      <c r="C244" s="142"/>
      <c r="D244" s="142"/>
      <c r="E244" s="142"/>
      <c r="F244" s="142"/>
      <c r="G244" s="142"/>
      <c r="H244" s="142"/>
      <c r="I244" s="142"/>
      <c r="J244" s="142"/>
      <c r="K244" s="143"/>
    </row>
    <row r="245" spans="2:11" ht="21.75" customHeight="1" x14ac:dyDescent="0.25">
      <c r="B245" s="142"/>
      <c r="C245" s="142"/>
      <c r="D245" s="142"/>
      <c r="E245" s="142"/>
      <c r="F245" s="142"/>
      <c r="G245" s="142"/>
      <c r="H245" s="142"/>
      <c r="I245" s="142"/>
      <c r="J245" s="142"/>
      <c r="K245" s="143"/>
    </row>
    <row r="246" spans="2:11" ht="21.75" customHeight="1" x14ac:dyDescent="0.25">
      <c r="B246" s="142"/>
      <c r="C246" s="142"/>
      <c r="D246" s="142"/>
      <c r="E246" s="142"/>
      <c r="F246" s="142"/>
      <c r="G246" s="142"/>
      <c r="H246" s="142"/>
      <c r="I246" s="142"/>
      <c r="J246" s="142"/>
      <c r="K246" s="143"/>
    </row>
    <row r="247" spans="2:11" ht="21.75" customHeight="1" x14ac:dyDescent="0.25">
      <c r="B247" s="142"/>
      <c r="C247" s="142"/>
      <c r="D247" s="142"/>
      <c r="E247" s="142"/>
      <c r="F247" s="142"/>
      <c r="G247" s="142"/>
      <c r="H247" s="142"/>
      <c r="I247" s="142"/>
      <c r="J247" s="142"/>
      <c r="K247" s="143"/>
    </row>
    <row r="248" spans="2:11" ht="21.75" customHeight="1" x14ac:dyDescent="0.25">
      <c r="B248" s="142"/>
      <c r="C248" s="142"/>
      <c r="D248" s="142"/>
      <c r="E248" s="142"/>
      <c r="F248" s="142"/>
      <c r="G248" s="142"/>
      <c r="H248" s="142"/>
      <c r="I248" s="142"/>
      <c r="J248" s="142"/>
      <c r="K248" s="143"/>
    </row>
    <row r="249" spans="2:11" ht="21.75" customHeight="1" x14ac:dyDescent="0.25">
      <c r="B249" s="142"/>
      <c r="C249" s="142"/>
      <c r="D249" s="142"/>
      <c r="E249" s="142"/>
      <c r="F249" s="142"/>
      <c r="G249" s="142"/>
      <c r="H249" s="142"/>
      <c r="I249" s="142"/>
      <c r="J249" s="142"/>
      <c r="K249" s="143"/>
    </row>
    <row r="250" spans="2:11" ht="21.75" customHeight="1" x14ac:dyDescent="0.25">
      <c r="B250" s="142"/>
      <c r="C250" s="142"/>
      <c r="D250" s="142"/>
      <c r="E250" s="142"/>
      <c r="F250" s="142"/>
      <c r="G250" s="142"/>
      <c r="H250" s="142"/>
      <c r="I250" s="142"/>
      <c r="J250" s="142"/>
      <c r="K250" s="143"/>
    </row>
    <row r="251" spans="2:11" ht="21.75" customHeight="1" x14ac:dyDescent="0.25">
      <c r="B251" s="142"/>
      <c r="C251" s="142"/>
      <c r="D251" s="142"/>
      <c r="E251" s="142"/>
      <c r="F251" s="142"/>
      <c r="G251" s="142"/>
      <c r="H251" s="142"/>
      <c r="I251" s="142"/>
      <c r="J251" s="142"/>
      <c r="K251" s="143"/>
    </row>
    <row r="252" spans="2:11" ht="21.75" customHeight="1" x14ac:dyDescent="0.25">
      <c r="B252" s="142"/>
      <c r="C252" s="142"/>
      <c r="D252" s="142"/>
      <c r="E252" s="142"/>
      <c r="F252" s="142"/>
      <c r="G252" s="142"/>
      <c r="H252" s="142"/>
      <c r="I252" s="142"/>
      <c r="J252" s="142"/>
      <c r="K252" s="143"/>
    </row>
    <row r="253" spans="2:11" ht="21.75" customHeight="1" x14ac:dyDescent="0.25">
      <c r="B253" s="142"/>
      <c r="C253" s="142"/>
      <c r="D253" s="142"/>
      <c r="E253" s="142"/>
      <c r="F253" s="142"/>
      <c r="G253" s="142"/>
      <c r="H253" s="142"/>
      <c r="I253" s="142"/>
      <c r="J253" s="142"/>
      <c r="K253" s="143"/>
    </row>
    <row r="254" spans="2:11" ht="21.75" customHeight="1" x14ac:dyDescent="0.25">
      <c r="B254" s="142"/>
      <c r="C254" s="142"/>
      <c r="D254" s="142"/>
      <c r="E254" s="142"/>
      <c r="F254" s="142"/>
      <c r="G254" s="142"/>
      <c r="H254" s="142"/>
      <c r="I254" s="142"/>
      <c r="J254" s="142"/>
      <c r="K254" s="143"/>
    </row>
    <row r="255" spans="2:11" ht="21.75" customHeight="1" x14ac:dyDescent="0.25">
      <c r="B255" s="142"/>
      <c r="C255" s="142"/>
      <c r="D255" s="142"/>
      <c r="E255" s="142"/>
      <c r="F255" s="142"/>
      <c r="G255" s="142"/>
      <c r="H255" s="142"/>
      <c r="I255" s="142"/>
      <c r="J255" s="142"/>
      <c r="K255" s="143"/>
    </row>
    <row r="256" spans="2:11" ht="21.75" customHeight="1" x14ac:dyDescent="0.25">
      <c r="B256" s="142"/>
      <c r="C256" s="142"/>
      <c r="D256" s="142"/>
      <c r="E256" s="142"/>
      <c r="F256" s="142"/>
      <c r="G256" s="142"/>
      <c r="H256" s="142"/>
      <c r="I256" s="142"/>
      <c r="J256" s="142"/>
      <c r="K256" s="143"/>
    </row>
    <row r="257" spans="2:11" ht="21.75" customHeight="1" x14ac:dyDescent="0.25">
      <c r="B257" s="142"/>
      <c r="C257" s="142"/>
      <c r="D257" s="142"/>
      <c r="E257" s="142"/>
      <c r="F257" s="142"/>
      <c r="G257" s="142"/>
      <c r="H257" s="142"/>
      <c r="I257" s="142"/>
      <c r="J257" s="142"/>
      <c r="K257" s="143"/>
    </row>
    <row r="258" spans="2:11" ht="21.75" customHeight="1" x14ac:dyDescent="0.25">
      <c r="B258" s="142"/>
      <c r="C258" s="142"/>
      <c r="D258" s="142"/>
      <c r="E258" s="142"/>
      <c r="F258" s="142"/>
      <c r="G258" s="142"/>
      <c r="H258" s="142"/>
      <c r="I258" s="142"/>
      <c r="J258" s="142"/>
      <c r="K258" s="143"/>
    </row>
    <row r="259" spans="2:11" ht="21.75" customHeight="1" x14ac:dyDescent="0.25">
      <c r="B259" s="142"/>
      <c r="C259" s="142"/>
      <c r="D259" s="142"/>
      <c r="E259" s="142"/>
      <c r="F259" s="142"/>
      <c r="G259" s="142"/>
      <c r="H259" s="142"/>
      <c r="I259" s="142"/>
      <c r="J259" s="142"/>
      <c r="K259" s="143"/>
    </row>
    <row r="260" spans="2:11" ht="21.75" customHeight="1" x14ac:dyDescent="0.25">
      <c r="B260" s="142"/>
      <c r="C260" s="142"/>
      <c r="D260" s="142"/>
      <c r="E260" s="142"/>
      <c r="F260" s="142"/>
      <c r="G260" s="142"/>
      <c r="H260" s="142"/>
      <c r="I260" s="142"/>
      <c r="J260" s="142"/>
      <c r="K260" s="143"/>
    </row>
    <row r="261" spans="2:11" ht="21.75" customHeight="1" x14ac:dyDescent="0.25">
      <c r="B261" s="142"/>
      <c r="C261" s="142"/>
      <c r="D261" s="142"/>
      <c r="E261" s="142"/>
      <c r="F261" s="142"/>
      <c r="G261" s="142"/>
      <c r="H261" s="142"/>
      <c r="I261" s="142"/>
      <c r="J261" s="142"/>
      <c r="K261" s="143"/>
    </row>
    <row r="262" spans="2:11" ht="21.75" customHeight="1" x14ac:dyDescent="0.25">
      <c r="B262" s="142"/>
      <c r="C262" s="142"/>
      <c r="D262" s="142"/>
      <c r="E262" s="142"/>
      <c r="F262" s="142"/>
      <c r="G262" s="142"/>
      <c r="H262" s="142"/>
      <c r="I262" s="142"/>
      <c r="J262" s="142"/>
      <c r="K262" s="143"/>
    </row>
    <row r="263" spans="2:11" ht="21.75" customHeight="1" x14ac:dyDescent="0.25">
      <c r="B263" s="142"/>
      <c r="C263" s="142"/>
      <c r="D263" s="142"/>
      <c r="E263" s="142"/>
      <c r="F263" s="142"/>
      <c r="G263" s="142"/>
      <c r="H263" s="142"/>
      <c r="I263" s="142"/>
      <c r="J263" s="142"/>
      <c r="K263" s="143"/>
    </row>
    <row r="264" spans="2:11" ht="21.75" customHeight="1" x14ac:dyDescent="0.25">
      <c r="B264" s="142"/>
      <c r="C264" s="142"/>
      <c r="D264" s="142"/>
      <c r="E264" s="142"/>
      <c r="F264" s="142"/>
      <c r="G264" s="142"/>
      <c r="H264" s="142"/>
      <c r="I264" s="142"/>
      <c r="J264" s="142"/>
      <c r="K264" s="143"/>
    </row>
    <row r="265" spans="2:11" ht="21.75" customHeight="1" x14ac:dyDescent="0.25">
      <c r="B265" s="142"/>
      <c r="C265" s="142"/>
      <c r="D265" s="142"/>
      <c r="E265" s="142"/>
      <c r="F265" s="142"/>
      <c r="G265" s="142"/>
      <c r="H265" s="142"/>
      <c r="I265" s="142"/>
      <c r="J265" s="142"/>
      <c r="K265" s="143"/>
    </row>
    <row r="266" spans="2:11" ht="21.75" customHeight="1" x14ac:dyDescent="0.25">
      <c r="B266" s="142"/>
      <c r="C266" s="142"/>
      <c r="D266" s="142"/>
      <c r="E266" s="142"/>
      <c r="F266" s="142"/>
      <c r="G266" s="142"/>
      <c r="H266" s="142"/>
      <c r="I266" s="142"/>
      <c r="J266" s="142"/>
      <c r="K266" s="143"/>
    </row>
    <row r="267" spans="2:11" ht="21.75" customHeight="1" x14ac:dyDescent="0.25">
      <c r="B267" s="142"/>
      <c r="C267" s="142"/>
      <c r="D267" s="142"/>
      <c r="E267" s="142"/>
      <c r="F267" s="142"/>
      <c r="G267" s="142"/>
      <c r="H267" s="142"/>
      <c r="I267" s="142"/>
      <c r="J267" s="142"/>
      <c r="K267" s="143"/>
    </row>
    <row r="268" spans="2:11" ht="21.75" customHeight="1" x14ac:dyDescent="0.25">
      <c r="B268" s="142"/>
      <c r="C268" s="142"/>
      <c r="D268" s="142"/>
      <c r="E268" s="142"/>
      <c r="F268" s="142"/>
      <c r="G268" s="142"/>
      <c r="H268" s="142"/>
      <c r="I268" s="142"/>
      <c r="J268" s="142"/>
      <c r="K268" s="143"/>
    </row>
    <row r="269" spans="2:11" ht="21.75" customHeight="1" x14ac:dyDescent="0.25">
      <c r="B269" s="142"/>
      <c r="C269" s="142"/>
      <c r="D269" s="142"/>
      <c r="E269" s="142"/>
      <c r="F269" s="142"/>
      <c r="G269" s="142"/>
      <c r="H269" s="142"/>
      <c r="I269" s="142"/>
      <c r="J269" s="142"/>
      <c r="K269" s="143"/>
    </row>
    <row r="270" spans="2:11" ht="21.75" customHeight="1" x14ac:dyDescent="0.25">
      <c r="B270" s="142"/>
      <c r="C270" s="142"/>
      <c r="D270" s="142"/>
      <c r="E270" s="142"/>
      <c r="F270" s="142"/>
      <c r="G270" s="142"/>
      <c r="H270" s="142"/>
      <c r="I270" s="142"/>
      <c r="J270" s="142"/>
      <c r="K270" s="143"/>
    </row>
    <row r="271" spans="2:11" ht="21.75" customHeight="1" x14ac:dyDescent="0.25">
      <c r="B271" s="142"/>
      <c r="C271" s="142"/>
      <c r="D271" s="142"/>
      <c r="E271" s="142"/>
      <c r="F271" s="142"/>
      <c r="G271" s="142"/>
      <c r="H271" s="142"/>
      <c r="I271" s="142"/>
      <c r="J271" s="142"/>
      <c r="K271" s="143"/>
    </row>
    <row r="272" spans="2:11" ht="21.75" customHeight="1" x14ac:dyDescent="0.25">
      <c r="B272" s="142"/>
      <c r="C272" s="142"/>
      <c r="D272" s="142"/>
      <c r="E272" s="142"/>
      <c r="F272" s="142"/>
      <c r="G272" s="142"/>
      <c r="H272" s="142"/>
      <c r="I272" s="142"/>
      <c r="J272" s="142"/>
      <c r="K272" s="143"/>
    </row>
    <row r="273" spans="2:11" ht="21.75" customHeight="1" x14ac:dyDescent="0.25">
      <c r="B273" s="142"/>
      <c r="C273" s="142"/>
      <c r="D273" s="142"/>
      <c r="E273" s="142"/>
      <c r="F273" s="142"/>
      <c r="G273" s="142"/>
      <c r="H273" s="142"/>
      <c r="I273" s="142"/>
      <c r="J273" s="142"/>
      <c r="K273" s="143"/>
    </row>
    <row r="274" spans="2:11" ht="21.75" customHeight="1" x14ac:dyDescent="0.25">
      <c r="B274" s="142"/>
      <c r="C274" s="142"/>
      <c r="D274" s="142"/>
      <c r="E274" s="142"/>
      <c r="F274" s="142"/>
      <c r="G274" s="142"/>
      <c r="H274" s="142"/>
      <c r="I274" s="142"/>
      <c r="J274" s="142"/>
      <c r="K274" s="143"/>
    </row>
    <row r="275" spans="2:11" ht="21.75" customHeight="1" x14ac:dyDescent="0.25">
      <c r="B275" s="142"/>
      <c r="C275" s="142"/>
      <c r="D275" s="142"/>
      <c r="E275" s="142"/>
      <c r="F275" s="142"/>
      <c r="G275" s="142"/>
      <c r="H275" s="142"/>
      <c r="I275" s="142"/>
      <c r="J275" s="142"/>
      <c r="K275" s="143"/>
    </row>
    <row r="276" spans="2:11" ht="21.75" customHeight="1" x14ac:dyDescent="0.25">
      <c r="B276" s="142"/>
      <c r="C276" s="142"/>
      <c r="D276" s="142"/>
      <c r="E276" s="142"/>
      <c r="F276" s="142"/>
      <c r="G276" s="142"/>
      <c r="H276" s="142"/>
      <c r="I276" s="142"/>
      <c r="J276" s="142"/>
      <c r="K276" s="143"/>
    </row>
    <row r="277" spans="2:11" ht="21.75" customHeight="1" x14ac:dyDescent="0.25">
      <c r="B277" s="142"/>
      <c r="C277" s="142"/>
      <c r="D277" s="142"/>
      <c r="E277" s="142"/>
      <c r="F277" s="142"/>
      <c r="G277" s="142"/>
      <c r="H277" s="142"/>
      <c r="I277" s="142"/>
      <c r="J277" s="142"/>
      <c r="K277" s="143"/>
    </row>
    <row r="278" spans="2:11" ht="21.75" customHeight="1" x14ac:dyDescent="0.25">
      <c r="B278" s="142"/>
      <c r="C278" s="142"/>
      <c r="D278" s="142"/>
      <c r="E278" s="142"/>
      <c r="F278" s="142"/>
      <c r="G278" s="142"/>
      <c r="H278" s="142"/>
      <c r="I278" s="142"/>
      <c r="J278" s="142"/>
      <c r="K278" s="143"/>
    </row>
    <row r="279" spans="2:11" ht="21.75" customHeight="1" x14ac:dyDescent="0.25">
      <c r="B279" s="142"/>
      <c r="C279" s="142"/>
      <c r="D279" s="142"/>
      <c r="E279" s="142"/>
      <c r="F279" s="142"/>
      <c r="G279" s="142"/>
      <c r="H279" s="142"/>
      <c r="I279" s="142"/>
      <c r="J279" s="142"/>
      <c r="K279" s="143"/>
    </row>
    <row r="280" spans="2:11" ht="21.75" customHeight="1" x14ac:dyDescent="0.25">
      <c r="B280" s="142"/>
      <c r="C280" s="142"/>
      <c r="D280" s="142"/>
      <c r="E280" s="142"/>
      <c r="F280" s="142"/>
      <c r="G280" s="142"/>
      <c r="H280" s="142"/>
      <c r="I280" s="142"/>
      <c r="J280" s="142"/>
      <c r="K280" s="143"/>
    </row>
    <row r="281" spans="2:11" ht="21.75" customHeight="1" x14ac:dyDescent="0.25">
      <c r="B281" s="142"/>
      <c r="C281" s="142"/>
      <c r="D281" s="142"/>
      <c r="E281" s="142"/>
      <c r="F281" s="142"/>
      <c r="G281" s="142"/>
      <c r="H281" s="142"/>
      <c r="I281" s="142"/>
      <c r="J281" s="142"/>
      <c r="K281" s="143"/>
    </row>
    <row r="282" spans="2:11" ht="21.75" customHeight="1" x14ac:dyDescent="0.25">
      <c r="B282" s="142"/>
      <c r="C282" s="142"/>
      <c r="D282" s="142"/>
      <c r="E282" s="142"/>
      <c r="F282" s="142"/>
      <c r="G282" s="142"/>
      <c r="H282" s="142"/>
      <c r="I282" s="142"/>
      <c r="J282" s="142"/>
      <c r="K282" s="143"/>
    </row>
    <row r="283" spans="2:11" ht="21.75" customHeight="1" x14ac:dyDescent="0.25">
      <c r="B283" s="142"/>
      <c r="C283" s="142"/>
      <c r="D283" s="142"/>
      <c r="E283" s="142"/>
      <c r="F283" s="142"/>
      <c r="G283" s="142"/>
      <c r="H283" s="142"/>
      <c r="I283" s="142"/>
      <c r="J283" s="142"/>
      <c r="K283" s="143"/>
    </row>
    <row r="284" spans="2:11" ht="21.75" customHeight="1" x14ac:dyDescent="0.25">
      <c r="B284" s="142"/>
      <c r="C284" s="142"/>
      <c r="D284" s="142"/>
      <c r="E284" s="142"/>
      <c r="F284" s="142"/>
      <c r="G284" s="142"/>
      <c r="H284" s="142"/>
      <c r="I284" s="142"/>
      <c r="J284" s="142"/>
      <c r="K284" s="143"/>
    </row>
    <row r="285" spans="2:11" ht="21.75" customHeight="1" x14ac:dyDescent="0.25">
      <c r="B285" s="142"/>
      <c r="C285" s="142"/>
      <c r="D285" s="142"/>
      <c r="E285" s="142"/>
      <c r="F285" s="142"/>
      <c r="G285" s="142"/>
      <c r="H285" s="142"/>
      <c r="I285" s="142"/>
      <c r="J285" s="142"/>
      <c r="K285" s="143"/>
    </row>
    <row r="286" spans="2:11" ht="21.75" customHeight="1" x14ac:dyDescent="0.25">
      <c r="B286" s="142"/>
      <c r="C286" s="142"/>
      <c r="D286" s="142"/>
      <c r="E286" s="142"/>
      <c r="F286" s="142"/>
      <c r="G286" s="142"/>
      <c r="H286" s="142"/>
      <c r="I286" s="142"/>
      <c r="J286" s="142"/>
      <c r="K286" s="143"/>
    </row>
    <row r="287" spans="2:11" ht="21.75" customHeight="1" x14ac:dyDescent="0.25">
      <c r="B287" s="142"/>
      <c r="C287" s="142"/>
      <c r="D287" s="142"/>
      <c r="E287" s="142"/>
      <c r="F287" s="142"/>
      <c r="G287" s="142"/>
      <c r="H287" s="142"/>
      <c r="I287" s="142"/>
      <c r="J287" s="142"/>
      <c r="K287" s="143"/>
    </row>
    <row r="288" spans="2:11" ht="21.75" customHeight="1" x14ac:dyDescent="0.25">
      <c r="B288" s="142"/>
      <c r="C288" s="142"/>
      <c r="D288" s="142"/>
      <c r="E288" s="142"/>
      <c r="F288" s="142"/>
      <c r="G288" s="142"/>
      <c r="H288" s="142"/>
      <c r="I288" s="142"/>
      <c r="J288" s="142"/>
      <c r="K288" s="143"/>
    </row>
    <row r="289" spans="2:11" ht="21.75" customHeight="1" x14ac:dyDescent="0.25">
      <c r="B289" s="142"/>
      <c r="C289" s="142"/>
      <c r="D289" s="142"/>
      <c r="E289" s="142"/>
      <c r="F289" s="142"/>
      <c r="G289" s="142"/>
      <c r="H289" s="142"/>
      <c r="I289" s="142"/>
      <c r="J289" s="142"/>
      <c r="K289" s="143"/>
    </row>
    <row r="290" spans="2:11" ht="21.75" customHeight="1" x14ac:dyDescent="0.25">
      <c r="B290" s="142"/>
      <c r="C290" s="142"/>
      <c r="D290" s="142"/>
      <c r="E290" s="142"/>
      <c r="F290" s="142"/>
      <c r="G290" s="142"/>
      <c r="H290" s="142"/>
      <c r="I290" s="142"/>
      <c r="J290" s="142"/>
      <c r="K290" s="143"/>
    </row>
    <row r="291" spans="2:11" ht="21.75" customHeight="1" x14ac:dyDescent="0.25">
      <c r="B291" s="142"/>
      <c r="C291" s="142"/>
      <c r="D291" s="142"/>
      <c r="E291" s="142"/>
      <c r="F291" s="142"/>
      <c r="G291" s="142"/>
      <c r="H291" s="142"/>
      <c r="I291" s="142"/>
      <c r="J291" s="142"/>
      <c r="K291" s="143"/>
    </row>
    <row r="292" spans="2:11" ht="21.75" customHeight="1" x14ac:dyDescent="0.25">
      <c r="B292" s="142"/>
      <c r="C292" s="142"/>
      <c r="D292" s="142"/>
      <c r="E292" s="142"/>
      <c r="F292" s="142"/>
      <c r="G292" s="142"/>
      <c r="H292" s="142"/>
      <c r="I292" s="142"/>
      <c r="J292" s="142"/>
      <c r="K292" s="143"/>
    </row>
    <row r="293" spans="2:11" ht="21.75" customHeight="1" x14ac:dyDescent="0.25">
      <c r="B293" s="142"/>
      <c r="C293" s="142"/>
      <c r="D293" s="142"/>
      <c r="E293" s="142"/>
      <c r="F293" s="142"/>
      <c r="G293" s="142"/>
      <c r="H293" s="142"/>
      <c r="I293" s="142"/>
      <c r="J293" s="142"/>
      <c r="K293" s="143"/>
    </row>
    <row r="294" spans="2:11" ht="21.75" customHeight="1" x14ac:dyDescent="0.25">
      <c r="B294" s="142"/>
      <c r="C294" s="142"/>
      <c r="D294" s="142"/>
      <c r="E294" s="142"/>
      <c r="F294" s="142"/>
      <c r="G294" s="142"/>
      <c r="H294" s="142"/>
      <c r="I294" s="142"/>
      <c r="J294" s="142"/>
      <c r="K294" s="143"/>
    </row>
    <row r="295" spans="2:11" ht="21.75" customHeight="1" x14ac:dyDescent="0.25">
      <c r="B295" s="142"/>
      <c r="C295" s="142"/>
      <c r="D295" s="142"/>
      <c r="E295" s="142"/>
      <c r="F295" s="142"/>
      <c r="G295" s="142"/>
      <c r="H295" s="142"/>
      <c r="I295" s="142"/>
      <c r="J295" s="142"/>
      <c r="K295" s="143"/>
    </row>
    <row r="296" spans="2:11" ht="21.75" customHeight="1" x14ac:dyDescent="0.25">
      <c r="B296" s="142"/>
      <c r="C296" s="142"/>
      <c r="D296" s="142"/>
      <c r="E296" s="142"/>
      <c r="F296" s="142"/>
      <c r="G296" s="142"/>
      <c r="H296" s="142"/>
      <c r="I296" s="142"/>
      <c r="J296" s="142"/>
      <c r="K296" s="143"/>
    </row>
    <row r="297" spans="2:11" ht="21.75" customHeight="1" x14ac:dyDescent="0.25">
      <c r="B297" s="142"/>
      <c r="C297" s="142"/>
      <c r="D297" s="142"/>
      <c r="E297" s="142"/>
      <c r="F297" s="142"/>
      <c r="G297" s="142"/>
      <c r="H297" s="142"/>
      <c r="I297" s="142"/>
      <c r="J297" s="142"/>
      <c r="K297" s="143"/>
    </row>
    <row r="298" spans="2:11" ht="21.75" customHeight="1" x14ac:dyDescent="0.25">
      <c r="B298" s="142"/>
      <c r="C298" s="142"/>
      <c r="D298" s="142"/>
      <c r="E298" s="142"/>
      <c r="F298" s="142"/>
      <c r="G298" s="142"/>
      <c r="H298" s="142"/>
      <c r="I298" s="142"/>
      <c r="J298" s="142"/>
      <c r="K298" s="143"/>
    </row>
    <row r="299" spans="2:11" ht="21.75" customHeight="1" x14ac:dyDescent="0.25">
      <c r="B299" s="142"/>
      <c r="C299" s="142"/>
      <c r="D299" s="142"/>
      <c r="E299" s="142"/>
      <c r="F299" s="142"/>
      <c r="G299" s="142"/>
      <c r="H299" s="142"/>
      <c r="I299" s="142"/>
      <c r="J299" s="142"/>
      <c r="K299" s="143"/>
    </row>
    <row r="300" spans="2:11" ht="21.75" customHeight="1" x14ac:dyDescent="0.25">
      <c r="B300" s="142"/>
      <c r="C300" s="142"/>
      <c r="D300" s="142"/>
      <c r="E300" s="142"/>
      <c r="F300" s="142"/>
      <c r="G300" s="142"/>
      <c r="H300" s="142"/>
      <c r="I300" s="142"/>
      <c r="J300" s="142"/>
      <c r="K300" s="143"/>
    </row>
    <row r="301" spans="2:11" ht="21.75" customHeight="1" x14ac:dyDescent="0.25">
      <c r="B301" s="142"/>
      <c r="C301" s="142"/>
      <c r="D301" s="142"/>
      <c r="E301" s="142"/>
      <c r="F301" s="142"/>
      <c r="G301" s="142"/>
      <c r="H301" s="142"/>
      <c r="I301" s="142"/>
      <c r="J301" s="142"/>
      <c r="K301" s="143"/>
    </row>
    <row r="302" spans="2:11" ht="21.75" customHeight="1" x14ac:dyDescent="0.25">
      <c r="B302" s="142"/>
      <c r="C302" s="142"/>
      <c r="D302" s="142"/>
      <c r="E302" s="142"/>
      <c r="F302" s="142"/>
      <c r="G302" s="142"/>
      <c r="H302" s="142"/>
      <c r="I302" s="142"/>
      <c r="J302" s="142"/>
      <c r="K302" s="143"/>
    </row>
    <row r="303" spans="2:11" ht="21.75" customHeight="1" x14ac:dyDescent="0.25">
      <c r="B303" s="142"/>
      <c r="C303" s="142"/>
      <c r="D303" s="142"/>
      <c r="E303" s="142"/>
      <c r="F303" s="142"/>
      <c r="G303" s="142"/>
      <c r="H303" s="142"/>
      <c r="I303" s="142"/>
      <c r="J303" s="142"/>
      <c r="K303" s="143"/>
    </row>
    <row r="304" spans="2:11" ht="21.75" customHeight="1" x14ac:dyDescent="0.25">
      <c r="B304" s="142"/>
      <c r="C304" s="142"/>
      <c r="D304" s="142"/>
      <c r="E304" s="142"/>
      <c r="F304" s="142"/>
      <c r="G304" s="142"/>
      <c r="H304" s="142"/>
      <c r="I304" s="142"/>
      <c r="J304" s="142"/>
      <c r="K304" s="143"/>
    </row>
    <row r="305" spans="2:11" ht="21.75" customHeight="1" x14ac:dyDescent="0.25">
      <c r="B305" s="142"/>
      <c r="C305" s="142"/>
      <c r="D305" s="142"/>
      <c r="E305" s="142"/>
      <c r="F305" s="142"/>
      <c r="G305" s="142"/>
      <c r="H305" s="142"/>
      <c r="I305" s="142"/>
      <c r="J305" s="142"/>
      <c r="K305" s="143"/>
    </row>
    <row r="306" spans="2:11" ht="21.75" customHeight="1" x14ac:dyDescent="0.25">
      <c r="B306" s="142"/>
      <c r="C306" s="142"/>
      <c r="D306" s="142"/>
      <c r="E306" s="142"/>
      <c r="F306" s="142"/>
      <c r="G306" s="142"/>
      <c r="H306" s="142"/>
      <c r="I306" s="142"/>
      <c r="J306" s="142"/>
      <c r="K306" s="143"/>
    </row>
    <row r="307" spans="2:11" ht="21.75" customHeight="1" x14ac:dyDescent="0.25">
      <c r="B307" s="142"/>
      <c r="C307" s="142"/>
      <c r="D307" s="142"/>
      <c r="E307" s="142"/>
      <c r="F307" s="142"/>
      <c r="G307" s="142"/>
      <c r="H307" s="142"/>
      <c r="I307" s="142"/>
      <c r="J307" s="142"/>
      <c r="K307" s="143"/>
    </row>
    <row r="308" spans="2:11" ht="21.75" customHeight="1" x14ac:dyDescent="0.25">
      <c r="B308" s="142"/>
      <c r="C308" s="142"/>
      <c r="D308" s="142"/>
      <c r="E308" s="142"/>
      <c r="F308" s="142"/>
      <c r="G308" s="142"/>
      <c r="H308" s="142"/>
      <c r="I308" s="142"/>
      <c r="J308" s="142"/>
      <c r="K308" s="143"/>
    </row>
    <row r="309" spans="2:11" ht="21.75" customHeight="1" x14ac:dyDescent="0.25">
      <c r="B309" s="142"/>
      <c r="C309" s="142"/>
      <c r="D309" s="142"/>
      <c r="E309" s="142"/>
      <c r="F309" s="142"/>
      <c r="G309" s="142"/>
      <c r="H309" s="142"/>
      <c r="I309" s="142"/>
      <c r="J309" s="142"/>
      <c r="K309" s="143"/>
    </row>
    <row r="310" spans="2:11" ht="21.75" customHeight="1" x14ac:dyDescent="0.25">
      <c r="B310" s="142"/>
      <c r="C310" s="142"/>
      <c r="D310" s="142"/>
      <c r="E310" s="142"/>
      <c r="F310" s="142"/>
      <c r="G310" s="142"/>
      <c r="H310" s="142"/>
      <c r="I310" s="142"/>
      <c r="J310" s="142"/>
      <c r="K310" s="143"/>
    </row>
    <row r="311" spans="2:11" ht="21.75" customHeight="1" x14ac:dyDescent="0.25">
      <c r="B311" s="142"/>
      <c r="C311" s="142"/>
      <c r="D311" s="142"/>
      <c r="E311" s="142"/>
      <c r="F311" s="142"/>
      <c r="G311" s="142"/>
      <c r="H311" s="142"/>
      <c r="I311" s="142"/>
      <c r="J311" s="142"/>
      <c r="K311" s="143"/>
    </row>
    <row r="312" spans="2:11" ht="21.75" customHeight="1" x14ac:dyDescent="0.25">
      <c r="B312" s="142"/>
      <c r="C312" s="142"/>
      <c r="D312" s="142"/>
      <c r="E312" s="142"/>
      <c r="F312" s="142"/>
      <c r="G312" s="142"/>
      <c r="H312" s="142"/>
      <c r="I312" s="142"/>
      <c r="J312" s="142"/>
      <c r="K312" s="143"/>
    </row>
    <row r="313" spans="2:11" ht="21.75" customHeight="1" x14ac:dyDescent="0.25">
      <c r="B313" s="142"/>
      <c r="C313" s="142"/>
      <c r="D313" s="142"/>
      <c r="E313" s="142"/>
      <c r="F313" s="142"/>
      <c r="G313" s="142"/>
      <c r="H313" s="142"/>
      <c r="I313" s="142"/>
      <c r="J313" s="142"/>
      <c r="K313" s="143"/>
    </row>
    <row r="314" spans="2:11" ht="21.75" customHeight="1" x14ac:dyDescent="0.25">
      <c r="B314" s="142"/>
      <c r="C314" s="142"/>
      <c r="D314" s="142"/>
      <c r="E314" s="142"/>
      <c r="F314" s="142"/>
      <c r="G314" s="142"/>
      <c r="H314" s="142"/>
      <c r="I314" s="142"/>
      <c r="J314" s="142"/>
      <c r="K314" s="143"/>
    </row>
    <row r="315" spans="2:11" ht="21.75" customHeight="1" x14ac:dyDescent="0.25">
      <c r="B315" s="142"/>
      <c r="C315" s="142"/>
      <c r="D315" s="142"/>
      <c r="E315" s="142"/>
      <c r="F315" s="142"/>
      <c r="G315" s="142"/>
      <c r="H315" s="142"/>
      <c r="I315" s="142"/>
      <c r="J315" s="142"/>
      <c r="K315" s="143"/>
    </row>
    <row r="316" spans="2:11" ht="21.75" customHeight="1" x14ac:dyDescent="0.25">
      <c r="B316" s="142"/>
      <c r="C316" s="142"/>
      <c r="D316" s="142"/>
      <c r="E316" s="142"/>
      <c r="F316" s="142"/>
      <c r="G316" s="142"/>
      <c r="H316" s="142"/>
      <c r="I316" s="142"/>
      <c r="J316" s="142"/>
      <c r="K316" s="143"/>
    </row>
    <row r="317" spans="2:11" ht="21.75" customHeight="1" x14ac:dyDescent="0.25">
      <c r="B317" s="142"/>
      <c r="C317" s="142"/>
      <c r="D317" s="142"/>
      <c r="E317" s="142"/>
      <c r="F317" s="142"/>
      <c r="G317" s="142"/>
      <c r="H317" s="142"/>
      <c r="I317" s="142"/>
      <c r="J317" s="142"/>
      <c r="K317" s="143"/>
    </row>
    <row r="318" spans="2:11" ht="21.75" customHeight="1" x14ac:dyDescent="0.25">
      <c r="B318" s="142"/>
      <c r="C318" s="142"/>
      <c r="D318" s="142"/>
      <c r="E318" s="142"/>
      <c r="F318" s="142"/>
      <c r="G318" s="142"/>
      <c r="H318" s="142"/>
      <c r="I318" s="142"/>
      <c r="J318" s="142"/>
      <c r="K318" s="143"/>
    </row>
    <row r="319" spans="2:11" ht="21.75" customHeight="1" x14ac:dyDescent="0.25">
      <c r="B319" s="142"/>
      <c r="C319" s="142"/>
      <c r="D319" s="142"/>
      <c r="E319" s="142"/>
      <c r="F319" s="142"/>
      <c r="G319" s="142"/>
      <c r="H319" s="142"/>
      <c r="I319" s="142"/>
      <c r="J319" s="142"/>
      <c r="K319" s="143"/>
    </row>
    <row r="320" spans="2:11" ht="21.75" customHeight="1" x14ac:dyDescent="0.25">
      <c r="B320" s="142"/>
      <c r="C320" s="142"/>
      <c r="D320" s="142"/>
      <c r="E320" s="142"/>
      <c r="F320" s="142"/>
      <c r="G320" s="142"/>
      <c r="H320" s="142"/>
      <c r="I320" s="142"/>
      <c r="J320" s="142"/>
      <c r="K320" s="143"/>
    </row>
    <row r="321" spans="2:11" ht="21.75" customHeight="1" x14ac:dyDescent="0.25">
      <c r="B321" s="142"/>
      <c r="C321" s="142"/>
      <c r="D321" s="142"/>
      <c r="E321" s="142"/>
      <c r="F321" s="142"/>
      <c r="G321" s="142"/>
      <c r="H321" s="142"/>
      <c r="I321" s="142"/>
      <c r="J321" s="142"/>
      <c r="K321" s="143"/>
    </row>
    <row r="322" spans="2:11" ht="21.75" customHeight="1" x14ac:dyDescent="0.25">
      <c r="B322" s="142"/>
      <c r="C322" s="142"/>
      <c r="D322" s="142"/>
      <c r="E322" s="142"/>
      <c r="F322" s="142"/>
      <c r="G322" s="142"/>
      <c r="H322" s="142"/>
      <c r="I322" s="142"/>
      <c r="J322" s="142"/>
      <c r="K322" s="143"/>
    </row>
    <row r="323" spans="2:11" ht="21.75" customHeight="1" x14ac:dyDescent="0.25">
      <c r="B323" s="142"/>
      <c r="C323" s="142"/>
      <c r="D323" s="142"/>
      <c r="E323" s="142"/>
      <c r="F323" s="142"/>
      <c r="G323" s="142"/>
      <c r="H323" s="142"/>
      <c r="I323" s="142"/>
      <c r="J323" s="142"/>
      <c r="K323" s="143"/>
    </row>
    <row r="324" spans="2:11" ht="21.75" customHeight="1" x14ac:dyDescent="0.25">
      <c r="B324" s="142"/>
      <c r="C324" s="142"/>
      <c r="D324" s="142"/>
      <c r="E324" s="142"/>
      <c r="F324" s="142"/>
      <c r="G324" s="142"/>
      <c r="H324" s="142"/>
      <c r="I324" s="142"/>
      <c r="J324" s="142"/>
      <c r="K324" s="143"/>
    </row>
    <row r="325" spans="2:11" ht="21.75" customHeight="1" x14ac:dyDescent="0.25">
      <c r="B325" s="142"/>
      <c r="C325" s="142"/>
      <c r="D325" s="142"/>
      <c r="E325" s="142"/>
      <c r="F325" s="142"/>
      <c r="G325" s="142"/>
      <c r="H325" s="142"/>
      <c r="I325" s="142"/>
      <c r="J325" s="142"/>
      <c r="K325" s="143"/>
    </row>
    <row r="326" spans="2:11" ht="21.75" customHeight="1" x14ac:dyDescent="0.25">
      <c r="B326" s="142"/>
      <c r="C326" s="142"/>
      <c r="D326" s="142"/>
      <c r="E326" s="142"/>
      <c r="F326" s="142"/>
      <c r="G326" s="142"/>
      <c r="H326" s="142"/>
      <c r="I326" s="142"/>
      <c r="J326" s="142"/>
      <c r="K326" s="143"/>
    </row>
    <row r="327" spans="2:11" ht="21.75" customHeight="1" x14ac:dyDescent="0.25">
      <c r="B327" s="142"/>
      <c r="C327" s="142"/>
      <c r="D327" s="142"/>
      <c r="E327" s="142"/>
      <c r="F327" s="142"/>
      <c r="G327" s="142"/>
      <c r="H327" s="142"/>
      <c r="I327" s="142"/>
      <c r="J327" s="142"/>
      <c r="K327" s="143"/>
    </row>
    <row r="328" spans="2:11" ht="21.75" customHeight="1" x14ac:dyDescent="0.25">
      <c r="B328" s="142"/>
      <c r="C328" s="142"/>
      <c r="D328" s="142"/>
      <c r="E328" s="142"/>
      <c r="F328" s="142"/>
      <c r="G328" s="142"/>
      <c r="H328" s="142"/>
      <c r="I328" s="142"/>
      <c r="J328" s="142"/>
      <c r="K328" s="143"/>
    </row>
    <row r="329" spans="2:11" ht="21.75" customHeight="1" x14ac:dyDescent="0.25">
      <c r="B329" s="142"/>
      <c r="C329" s="142"/>
      <c r="D329" s="142"/>
      <c r="E329" s="142"/>
      <c r="F329" s="142"/>
      <c r="G329" s="142"/>
      <c r="H329" s="142"/>
      <c r="I329" s="142"/>
      <c r="J329" s="142"/>
      <c r="K329" s="143"/>
    </row>
    <row r="330" spans="2:11" ht="21.75" customHeight="1" x14ac:dyDescent="0.25">
      <c r="B330" s="142"/>
      <c r="C330" s="142"/>
      <c r="D330" s="142"/>
      <c r="E330" s="142"/>
      <c r="F330" s="142"/>
      <c r="G330" s="142"/>
      <c r="H330" s="142"/>
      <c r="I330" s="142"/>
      <c r="J330" s="142"/>
      <c r="K330" s="143"/>
    </row>
    <row r="331" spans="2:11" ht="21.75" customHeight="1" x14ac:dyDescent="0.25">
      <c r="B331" s="142"/>
      <c r="C331" s="142"/>
      <c r="D331" s="142"/>
      <c r="E331" s="142"/>
      <c r="F331" s="142"/>
      <c r="G331" s="142"/>
      <c r="H331" s="142"/>
      <c r="I331" s="142"/>
      <c r="J331" s="142"/>
      <c r="K331" s="143"/>
    </row>
    <row r="332" spans="2:11" ht="21.75" customHeight="1" x14ac:dyDescent="0.25">
      <c r="B332" s="142"/>
      <c r="C332" s="142"/>
      <c r="D332" s="142"/>
      <c r="E332" s="142"/>
      <c r="F332" s="142"/>
      <c r="G332" s="142"/>
      <c r="H332" s="142"/>
      <c r="I332" s="142"/>
      <c r="J332" s="142"/>
      <c r="K332" s="143"/>
    </row>
    <row r="333" spans="2:11" ht="21.75" customHeight="1" x14ac:dyDescent="0.25">
      <c r="B333" s="142"/>
      <c r="C333" s="142"/>
      <c r="D333" s="142"/>
      <c r="E333" s="142"/>
      <c r="F333" s="142"/>
      <c r="G333" s="142"/>
      <c r="H333" s="142"/>
      <c r="I333" s="142"/>
      <c r="J333" s="142"/>
      <c r="K333" s="143"/>
    </row>
    <row r="334" spans="2:11" ht="21.75" customHeight="1" x14ac:dyDescent="0.25">
      <c r="B334" s="142"/>
      <c r="C334" s="142"/>
      <c r="D334" s="142"/>
      <c r="E334" s="142"/>
      <c r="F334" s="142"/>
      <c r="G334" s="142"/>
      <c r="H334" s="142"/>
      <c r="I334" s="142"/>
      <c r="J334" s="142"/>
      <c r="K334" s="143"/>
    </row>
    <row r="335" spans="2:11" ht="21.75" customHeight="1" x14ac:dyDescent="0.25">
      <c r="B335" s="142"/>
      <c r="C335" s="142"/>
      <c r="D335" s="142"/>
      <c r="E335" s="142"/>
      <c r="F335" s="142"/>
      <c r="G335" s="142"/>
      <c r="H335" s="142"/>
      <c r="I335" s="142"/>
      <c r="J335" s="142"/>
      <c r="K335" s="143"/>
    </row>
    <row r="336" spans="2:11" ht="21.75" customHeight="1" x14ac:dyDescent="0.25">
      <c r="B336" s="142"/>
      <c r="C336" s="142"/>
      <c r="D336" s="142"/>
      <c r="E336" s="142"/>
      <c r="F336" s="142"/>
      <c r="G336" s="142"/>
      <c r="H336" s="142"/>
      <c r="I336" s="142"/>
      <c r="J336" s="142"/>
      <c r="K336" s="143"/>
    </row>
    <row r="337" spans="2:11" ht="21.75" customHeight="1" x14ac:dyDescent="0.25">
      <c r="B337" s="142"/>
      <c r="C337" s="142"/>
      <c r="D337" s="142"/>
      <c r="E337" s="142"/>
      <c r="F337" s="142"/>
      <c r="G337" s="142"/>
      <c r="H337" s="142"/>
      <c r="I337" s="142"/>
      <c r="J337" s="142"/>
      <c r="K337" s="143"/>
    </row>
    <row r="338" spans="2:11" ht="21.75" customHeight="1" x14ac:dyDescent="0.25">
      <c r="B338" s="142"/>
      <c r="C338" s="142"/>
      <c r="D338" s="142"/>
      <c r="E338" s="142"/>
      <c r="F338" s="142"/>
      <c r="G338" s="142"/>
      <c r="H338" s="142"/>
      <c r="I338" s="142"/>
      <c r="J338" s="142"/>
      <c r="K338" s="143"/>
    </row>
    <row r="339" spans="2:11" ht="21.75" customHeight="1" x14ac:dyDescent="0.25">
      <c r="B339" s="142"/>
      <c r="C339" s="142"/>
      <c r="D339" s="142"/>
      <c r="E339" s="142"/>
      <c r="F339" s="142"/>
      <c r="G339" s="142"/>
      <c r="H339" s="142"/>
      <c r="I339" s="142"/>
      <c r="J339" s="142"/>
      <c r="K339" s="143"/>
    </row>
    <row r="340" spans="2:11" ht="21.75" customHeight="1" x14ac:dyDescent="0.25">
      <c r="B340" s="142"/>
      <c r="C340" s="142"/>
      <c r="D340" s="142"/>
      <c r="E340" s="142"/>
      <c r="F340" s="142"/>
      <c r="G340" s="142"/>
      <c r="H340" s="142"/>
      <c r="I340" s="142"/>
      <c r="J340" s="142"/>
      <c r="K340" s="143"/>
    </row>
    <row r="341" spans="2:11" ht="21.75" customHeight="1" x14ac:dyDescent="0.25">
      <c r="B341" s="142"/>
      <c r="C341" s="142"/>
      <c r="D341" s="142"/>
      <c r="E341" s="142"/>
      <c r="F341" s="142"/>
      <c r="G341" s="142"/>
      <c r="H341" s="142"/>
      <c r="I341" s="142"/>
      <c r="J341" s="142"/>
      <c r="K341" s="143"/>
    </row>
    <row r="342" spans="2:11" ht="21.75" customHeight="1" x14ac:dyDescent="0.25">
      <c r="B342" s="142"/>
      <c r="C342" s="142"/>
      <c r="D342" s="142"/>
      <c r="E342" s="142"/>
      <c r="F342" s="142"/>
      <c r="G342" s="142"/>
      <c r="H342" s="142"/>
      <c r="I342" s="142"/>
      <c r="J342" s="142"/>
      <c r="K342" s="143"/>
    </row>
    <row r="343" spans="2:11" ht="21.75" customHeight="1" x14ac:dyDescent="0.25">
      <c r="B343" s="142"/>
      <c r="C343" s="142"/>
      <c r="D343" s="142"/>
      <c r="E343" s="142"/>
      <c r="F343" s="142"/>
      <c r="G343" s="142"/>
      <c r="H343" s="142"/>
      <c r="I343" s="142"/>
      <c r="J343" s="142"/>
      <c r="K343" s="143"/>
    </row>
    <row r="344" spans="2:11" ht="21.75" customHeight="1" x14ac:dyDescent="0.25">
      <c r="B344" s="142"/>
      <c r="C344" s="142"/>
      <c r="D344" s="142"/>
      <c r="E344" s="142"/>
      <c r="F344" s="142"/>
      <c r="G344" s="142"/>
      <c r="H344" s="142"/>
      <c r="I344" s="142"/>
      <c r="J344" s="142"/>
      <c r="K344" s="143"/>
    </row>
    <row r="345" spans="2:11" ht="21.75" customHeight="1" x14ac:dyDescent="0.25">
      <c r="B345" s="142"/>
      <c r="C345" s="142"/>
      <c r="D345" s="142"/>
      <c r="E345" s="142"/>
      <c r="F345" s="142"/>
      <c r="G345" s="142"/>
      <c r="H345" s="142"/>
      <c r="I345" s="142"/>
      <c r="J345" s="142"/>
      <c r="K345" s="143"/>
    </row>
    <row r="346" spans="2:11" ht="21.75" customHeight="1" x14ac:dyDescent="0.25">
      <c r="B346" s="142"/>
      <c r="C346" s="142"/>
      <c r="D346" s="142"/>
      <c r="E346" s="142"/>
      <c r="F346" s="142"/>
      <c r="G346" s="142"/>
      <c r="H346" s="142"/>
      <c r="I346" s="142"/>
      <c r="J346" s="142"/>
      <c r="K346" s="143"/>
    </row>
    <row r="347" spans="2:11" ht="21.75" customHeight="1" x14ac:dyDescent="0.25">
      <c r="B347" s="142"/>
      <c r="C347" s="142"/>
      <c r="D347" s="142"/>
      <c r="E347" s="142"/>
      <c r="F347" s="142"/>
      <c r="G347" s="142"/>
      <c r="H347" s="142"/>
      <c r="I347" s="142"/>
      <c r="J347" s="142"/>
      <c r="K347" s="143"/>
    </row>
    <row r="348" spans="2:11" ht="21.75" customHeight="1" x14ac:dyDescent="0.25">
      <c r="B348" s="142"/>
      <c r="C348" s="142"/>
      <c r="D348" s="142"/>
      <c r="E348" s="142"/>
      <c r="F348" s="142"/>
      <c r="G348" s="142"/>
      <c r="H348" s="142"/>
      <c r="I348" s="142"/>
      <c r="J348" s="142"/>
      <c r="K348" s="143"/>
    </row>
    <row r="349" spans="2:11" ht="21.75" customHeight="1" x14ac:dyDescent="0.25">
      <c r="B349" s="142"/>
      <c r="C349" s="142"/>
      <c r="D349" s="142"/>
      <c r="E349" s="142"/>
      <c r="F349" s="142"/>
      <c r="G349" s="142"/>
      <c r="H349" s="142"/>
      <c r="I349" s="142"/>
      <c r="J349" s="142"/>
      <c r="K349" s="143"/>
    </row>
    <row r="350" spans="2:11" ht="21.75" customHeight="1" x14ac:dyDescent="0.25">
      <c r="B350" s="142"/>
      <c r="C350" s="142"/>
      <c r="D350" s="142"/>
      <c r="E350" s="142"/>
      <c r="F350" s="142"/>
      <c r="G350" s="142"/>
      <c r="H350" s="142"/>
      <c r="I350" s="142"/>
      <c r="J350" s="142"/>
      <c r="K350" s="143"/>
    </row>
    <row r="351" spans="2:11" ht="21.75" customHeight="1" x14ac:dyDescent="0.25">
      <c r="B351" s="142"/>
      <c r="C351" s="142"/>
      <c r="D351" s="142"/>
      <c r="E351" s="142"/>
      <c r="F351" s="142"/>
      <c r="G351" s="142"/>
      <c r="H351" s="142"/>
      <c r="I351" s="142"/>
      <c r="J351" s="142"/>
      <c r="K351" s="143"/>
    </row>
    <row r="352" spans="2:11" ht="21.75" customHeight="1" x14ac:dyDescent="0.25">
      <c r="B352" s="142"/>
      <c r="C352" s="142"/>
      <c r="D352" s="142"/>
      <c r="E352" s="142"/>
      <c r="F352" s="142"/>
      <c r="G352" s="142"/>
      <c r="H352" s="142"/>
      <c r="I352" s="142"/>
      <c r="J352" s="142"/>
      <c r="K352" s="143"/>
    </row>
    <row r="353" spans="2:11" ht="21.75" customHeight="1" x14ac:dyDescent="0.25">
      <c r="B353" s="142"/>
      <c r="C353" s="142"/>
      <c r="D353" s="142"/>
      <c r="E353" s="142"/>
      <c r="F353" s="142"/>
      <c r="G353" s="142"/>
      <c r="H353" s="142"/>
      <c r="I353" s="142"/>
      <c r="J353" s="142"/>
      <c r="K353" s="143"/>
    </row>
    <row r="354" spans="2:11" ht="21.75" customHeight="1" x14ac:dyDescent="0.25">
      <c r="B354" s="142"/>
      <c r="C354" s="142"/>
      <c r="D354" s="142"/>
      <c r="E354" s="142"/>
      <c r="F354" s="142"/>
      <c r="G354" s="142"/>
      <c r="H354" s="142"/>
      <c r="I354" s="142"/>
      <c r="J354" s="142"/>
      <c r="K354" s="143"/>
    </row>
    <row r="355" spans="2:11" ht="21.75" customHeight="1" x14ac:dyDescent="0.25">
      <c r="B355" s="142"/>
      <c r="C355" s="142"/>
      <c r="D355" s="142"/>
      <c r="E355" s="142"/>
      <c r="F355" s="142"/>
      <c r="G355" s="142"/>
      <c r="H355" s="142"/>
      <c r="I355" s="142"/>
      <c r="J355" s="142"/>
      <c r="K355" s="143"/>
    </row>
    <row r="356" spans="2:11" ht="21.75" customHeight="1" x14ac:dyDescent="0.25">
      <c r="B356" s="142"/>
      <c r="C356" s="142"/>
      <c r="D356" s="142"/>
      <c r="E356" s="142"/>
      <c r="F356" s="142"/>
      <c r="G356" s="142"/>
      <c r="H356" s="142"/>
      <c r="I356" s="142"/>
      <c r="J356" s="142"/>
      <c r="K356" s="143"/>
    </row>
    <row r="357" spans="2:11" ht="21.75" customHeight="1" x14ac:dyDescent="0.25">
      <c r="B357" s="142"/>
      <c r="C357" s="142"/>
      <c r="D357" s="142"/>
      <c r="E357" s="142"/>
      <c r="F357" s="142"/>
      <c r="G357" s="142"/>
      <c r="H357" s="142"/>
      <c r="I357" s="142"/>
      <c r="J357" s="142"/>
      <c r="K357" s="143"/>
    </row>
    <row r="358" spans="2:11" ht="21.75" customHeight="1" x14ac:dyDescent="0.25">
      <c r="B358" s="142"/>
      <c r="C358" s="142"/>
      <c r="D358" s="142"/>
      <c r="E358" s="142"/>
      <c r="F358" s="142"/>
      <c r="G358" s="142"/>
      <c r="H358" s="142"/>
      <c r="I358" s="142"/>
      <c r="J358" s="142"/>
      <c r="K358" s="143"/>
    </row>
    <row r="359" spans="2:11" ht="21.75" customHeight="1" x14ac:dyDescent="0.25">
      <c r="B359" s="142"/>
      <c r="C359" s="142"/>
      <c r="D359" s="142"/>
      <c r="E359" s="142"/>
      <c r="F359" s="142"/>
      <c r="G359" s="142"/>
      <c r="H359" s="142"/>
      <c r="I359" s="142"/>
      <c r="J359" s="142"/>
      <c r="K359" s="143"/>
    </row>
    <row r="360" spans="2:11" ht="21.75" customHeight="1" x14ac:dyDescent="0.25">
      <c r="B360" s="142"/>
      <c r="C360" s="142"/>
      <c r="D360" s="142"/>
      <c r="E360" s="142"/>
      <c r="F360" s="142"/>
      <c r="G360" s="142"/>
      <c r="H360" s="142"/>
      <c r="I360" s="142"/>
      <c r="J360" s="142"/>
      <c r="K360" s="143"/>
    </row>
    <row r="361" spans="2:11" ht="21.75" customHeight="1" x14ac:dyDescent="0.25">
      <c r="B361" s="142"/>
      <c r="C361" s="142"/>
      <c r="D361" s="142"/>
      <c r="E361" s="142"/>
      <c r="F361" s="142"/>
      <c r="G361" s="142"/>
      <c r="H361" s="142"/>
      <c r="I361" s="142"/>
      <c r="J361" s="142"/>
      <c r="K361" s="143"/>
    </row>
    <row r="362" spans="2:11" ht="21.75" customHeight="1" x14ac:dyDescent="0.25">
      <c r="B362" s="142"/>
      <c r="C362" s="142"/>
      <c r="D362" s="142"/>
      <c r="E362" s="142"/>
      <c r="F362" s="142"/>
      <c r="G362" s="142"/>
      <c r="H362" s="142"/>
      <c r="I362" s="142"/>
      <c r="J362" s="142"/>
      <c r="K362" s="143"/>
    </row>
    <row r="363" spans="2:11" ht="21.75" customHeight="1" x14ac:dyDescent="0.25">
      <c r="B363" s="142"/>
      <c r="C363" s="142"/>
      <c r="D363" s="142"/>
      <c r="E363" s="142"/>
      <c r="F363" s="142"/>
      <c r="G363" s="142"/>
      <c r="H363" s="142"/>
      <c r="I363" s="142"/>
      <c r="J363" s="142"/>
      <c r="K363" s="143"/>
    </row>
    <row r="364" spans="2:11" ht="21.75" customHeight="1" x14ac:dyDescent="0.25">
      <c r="B364" s="142"/>
      <c r="C364" s="142"/>
      <c r="D364" s="142"/>
      <c r="E364" s="142"/>
      <c r="F364" s="142"/>
      <c r="G364" s="142"/>
      <c r="H364" s="142"/>
      <c r="I364" s="142"/>
      <c r="J364" s="142"/>
      <c r="K364" s="143"/>
    </row>
    <row r="365" spans="2:11" ht="21.75" customHeight="1" x14ac:dyDescent="0.25">
      <c r="B365" s="142"/>
      <c r="C365" s="142"/>
      <c r="D365" s="142"/>
      <c r="E365" s="142"/>
      <c r="F365" s="142"/>
      <c r="G365" s="142"/>
      <c r="H365" s="142"/>
      <c r="I365" s="142"/>
      <c r="J365" s="142"/>
      <c r="K365" s="143"/>
    </row>
    <row r="366" spans="2:11" ht="21.75" customHeight="1" x14ac:dyDescent="0.25">
      <c r="B366" s="142"/>
      <c r="C366" s="142"/>
      <c r="D366" s="142"/>
      <c r="E366" s="142"/>
      <c r="F366" s="142"/>
      <c r="G366" s="142"/>
      <c r="H366" s="142"/>
      <c r="I366" s="142"/>
      <c r="J366" s="142"/>
      <c r="K366" s="143"/>
    </row>
    <row r="367" spans="2:11" ht="21.75" customHeight="1" x14ac:dyDescent="0.25">
      <c r="B367" s="142"/>
      <c r="C367" s="142"/>
      <c r="D367" s="142"/>
      <c r="E367" s="142"/>
      <c r="F367" s="142"/>
      <c r="G367" s="142"/>
      <c r="H367" s="142"/>
      <c r="I367" s="142"/>
      <c r="J367" s="142"/>
      <c r="K367" s="143"/>
    </row>
    <row r="368" spans="2:11" ht="21.75" customHeight="1" x14ac:dyDescent="0.25">
      <c r="B368" s="142"/>
      <c r="C368" s="142"/>
      <c r="D368" s="142"/>
      <c r="E368" s="142"/>
      <c r="F368" s="142"/>
      <c r="G368" s="142"/>
      <c r="H368" s="142"/>
      <c r="I368" s="142"/>
      <c r="J368" s="142"/>
      <c r="K368" s="143"/>
    </row>
    <row r="369" spans="2:11" ht="21.75" customHeight="1" x14ac:dyDescent="0.25">
      <c r="B369" s="142"/>
      <c r="C369" s="142"/>
      <c r="D369" s="142"/>
      <c r="E369" s="142"/>
      <c r="F369" s="142"/>
      <c r="G369" s="142"/>
      <c r="H369" s="142"/>
      <c r="I369" s="142"/>
      <c r="J369" s="142"/>
      <c r="K369" s="143"/>
    </row>
    <row r="370" spans="2:11" ht="21.75" customHeight="1" x14ac:dyDescent="0.25">
      <c r="B370" s="142"/>
      <c r="C370" s="142"/>
      <c r="D370" s="142"/>
      <c r="E370" s="142"/>
      <c r="F370" s="142"/>
      <c r="G370" s="142"/>
      <c r="H370" s="142"/>
      <c r="I370" s="142"/>
      <c r="J370" s="142"/>
      <c r="K370" s="143"/>
    </row>
    <row r="371" spans="2:11" ht="21.75" customHeight="1" x14ac:dyDescent="0.25">
      <c r="B371" s="142"/>
      <c r="C371" s="142"/>
      <c r="D371" s="142"/>
      <c r="E371" s="142"/>
      <c r="F371" s="142"/>
      <c r="G371" s="142"/>
      <c r="H371" s="142"/>
      <c r="I371" s="142"/>
      <c r="J371" s="142"/>
      <c r="K371" s="143"/>
    </row>
    <row r="372" spans="2:11" ht="21.75" customHeight="1" x14ac:dyDescent="0.25">
      <c r="B372" s="142"/>
      <c r="C372" s="142"/>
      <c r="D372" s="142"/>
      <c r="E372" s="142"/>
      <c r="F372" s="142"/>
      <c r="G372" s="142"/>
      <c r="H372" s="142"/>
      <c r="I372" s="142"/>
      <c r="J372" s="142"/>
      <c r="K372" s="143"/>
    </row>
    <row r="373" spans="2:11" ht="21.75" customHeight="1" x14ac:dyDescent="0.25">
      <c r="B373" s="142"/>
      <c r="C373" s="142"/>
      <c r="D373" s="142"/>
      <c r="E373" s="142"/>
      <c r="F373" s="142"/>
      <c r="G373" s="142"/>
      <c r="H373" s="142"/>
      <c r="I373" s="142"/>
      <c r="J373" s="142"/>
      <c r="K373" s="143"/>
    </row>
    <row r="374" spans="2:11" ht="21.75" customHeight="1" x14ac:dyDescent="0.25">
      <c r="B374" s="142"/>
      <c r="C374" s="142"/>
      <c r="D374" s="142"/>
      <c r="E374" s="142"/>
      <c r="F374" s="142"/>
      <c r="G374" s="142"/>
      <c r="H374" s="142"/>
      <c r="I374" s="142"/>
      <c r="J374" s="142"/>
      <c r="K374" s="143"/>
    </row>
    <row r="375" spans="2:11" ht="21.75" customHeight="1" x14ac:dyDescent="0.25">
      <c r="B375" s="142"/>
      <c r="C375" s="142"/>
      <c r="D375" s="142"/>
      <c r="E375" s="142"/>
      <c r="F375" s="142"/>
      <c r="G375" s="142"/>
      <c r="H375" s="142"/>
      <c r="I375" s="142"/>
      <c r="J375" s="142"/>
      <c r="K375" s="143"/>
    </row>
    <row r="376" spans="2:11" ht="21.75" customHeight="1" x14ac:dyDescent="0.25">
      <c r="B376" s="142"/>
      <c r="C376" s="142"/>
      <c r="D376" s="142"/>
      <c r="E376" s="142"/>
      <c r="F376" s="142"/>
      <c r="G376" s="142"/>
      <c r="H376" s="142"/>
      <c r="I376" s="142"/>
      <c r="J376" s="142"/>
      <c r="K376" s="143"/>
    </row>
    <row r="377" spans="2:11" ht="21.75" customHeight="1" x14ac:dyDescent="0.25">
      <c r="B377" s="142"/>
      <c r="C377" s="142"/>
      <c r="D377" s="142"/>
      <c r="E377" s="142"/>
      <c r="F377" s="142"/>
      <c r="G377" s="142"/>
      <c r="H377" s="142"/>
      <c r="I377" s="142"/>
      <c r="J377" s="142"/>
      <c r="K377" s="143"/>
    </row>
    <row r="378" spans="2:11" ht="21.75" customHeight="1" x14ac:dyDescent="0.25">
      <c r="B378" s="142"/>
      <c r="C378" s="142"/>
      <c r="D378" s="142"/>
      <c r="E378" s="142"/>
      <c r="F378" s="142"/>
      <c r="G378" s="142"/>
      <c r="H378" s="142"/>
      <c r="I378" s="142"/>
      <c r="J378" s="142"/>
      <c r="K378" s="143"/>
    </row>
    <row r="379" spans="2:11" ht="21.75" customHeight="1" x14ac:dyDescent="0.25">
      <c r="B379" s="142"/>
      <c r="C379" s="142"/>
      <c r="D379" s="142"/>
      <c r="E379" s="142"/>
      <c r="F379" s="142"/>
      <c r="G379" s="142"/>
      <c r="H379" s="142"/>
      <c r="I379" s="142"/>
      <c r="J379" s="142"/>
      <c r="K379" s="143"/>
    </row>
    <row r="380" spans="2:11" ht="21.75" customHeight="1" x14ac:dyDescent="0.25">
      <c r="B380" s="142"/>
      <c r="C380" s="142"/>
      <c r="D380" s="142"/>
      <c r="E380" s="142"/>
      <c r="F380" s="142"/>
      <c r="G380" s="142"/>
      <c r="H380" s="142"/>
      <c r="I380" s="142"/>
      <c r="J380" s="142"/>
      <c r="K380" s="143"/>
    </row>
    <row r="381" spans="2:11" ht="21.75" customHeight="1" x14ac:dyDescent="0.25">
      <c r="B381" s="142"/>
      <c r="C381" s="142"/>
      <c r="D381" s="142"/>
      <c r="E381" s="142"/>
      <c r="F381" s="142"/>
      <c r="G381" s="142"/>
      <c r="H381" s="142"/>
      <c r="I381" s="142"/>
      <c r="J381" s="142"/>
      <c r="K381" s="143"/>
    </row>
    <row r="382" spans="2:11" ht="21.75" customHeight="1" x14ac:dyDescent="0.25">
      <c r="B382" s="142"/>
      <c r="C382" s="142"/>
      <c r="D382" s="142"/>
      <c r="E382" s="142"/>
      <c r="F382" s="142"/>
      <c r="G382" s="142"/>
      <c r="H382" s="142"/>
      <c r="I382" s="142"/>
      <c r="J382" s="142"/>
      <c r="K382" s="143"/>
    </row>
    <row r="383" spans="2:11" ht="21.75" customHeight="1" x14ac:dyDescent="0.25">
      <c r="B383" s="142"/>
      <c r="C383" s="142"/>
      <c r="D383" s="142"/>
      <c r="E383" s="142"/>
      <c r="F383" s="142"/>
      <c r="G383" s="142"/>
      <c r="H383" s="142"/>
      <c r="I383" s="142"/>
      <c r="J383" s="142"/>
      <c r="K383" s="143"/>
    </row>
    <row r="384" spans="2:11" ht="21.75" customHeight="1" x14ac:dyDescent="0.25">
      <c r="B384" s="142"/>
      <c r="C384" s="142"/>
      <c r="D384" s="142"/>
      <c r="E384" s="142"/>
      <c r="F384" s="142"/>
      <c r="G384" s="142"/>
      <c r="H384" s="142"/>
      <c r="I384" s="142"/>
      <c r="J384" s="142"/>
      <c r="K384" s="143"/>
    </row>
    <row r="385" spans="2:11" ht="21.75" customHeight="1" x14ac:dyDescent="0.25">
      <c r="B385" s="142"/>
      <c r="C385" s="142"/>
      <c r="D385" s="142"/>
      <c r="E385" s="142"/>
      <c r="F385" s="142"/>
      <c r="G385" s="142"/>
      <c r="H385" s="142"/>
      <c r="I385" s="142"/>
      <c r="J385" s="142"/>
      <c r="K385" s="143"/>
    </row>
    <row r="386" spans="2:11" ht="21.75" customHeight="1" x14ac:dyDescent="0.25">
      <c r="B386" s="142"/>
      <c r="C386" s="142"/>
      <c r="D386" s="142"/>
      <c r="E386" s="142"/>
      <c r="F386" s="142"/>
      <c r="G386" s="142"/>
      <c r="H386" s="142"/>
      <c r="I386" s="142"/>
      <c r="J386" s="142"/>
      <c r="K386" s="143"/>
    </row>
    <row r="387" spans="2:11" ht="21.75" customHeight="1" x14ac:dyDescent="0.25">
      <c r="B387" s="142"/>
      <c r="C387" s="142"/>
      <c r="D387" s="142"/>
      <c r="E387" s="142"/>
      <c r="F387" s="142"/>
      <c r="G387" s="142"/>
      <c r="H387" s="142"/>
      <c r="I387" s="142"/>
      <c r="J387" s="142"/>
      <c r="K387" s="143"/>
    </row>
    <row r="388" spans="2:11" ht="21.75" customHeight="1" x14ac:dyDescent="0.25">
      <c r="B388" s="142"/>
      <c r="C388" s="142"/>
      <c r="D388" s="142"/>
      <c r="E388" s="142"/>
      <c r="F388" s="142"/>
      <c r="G388" s="142"/>
      <c r="H388" s="142"/>
      <c r="I388" s="142"/>
      <c r="J388" s="142"/>
      <c r="K388" s="143"/>
    </row>
    <row r="389" spans="2:11" ht="21.75" customHeight="1" x14ac:dyDescent="0.25">
      <c r="B389" s="142"/>
      <c r="C389" s="142"/>
      <c r="D389" s="142"/>
      <c r="E389" s="142"/>
      <c r="F389" s="142"/>
      <c r="G389" s="142"/>
      <c r="H389" s="142"/>
      <c r="I389" s="142"/>
      <c r="J389" s="142"/>
      <c r="K389" s="143"/>
    </row>
    <row r="390" spans="2:11" ht="21.75" customHeight="1" x14ac:dyDescent="0.25">
      <c r="B390" s="142"/>
      <c r="C390" s="142"/>
      <c r="D390" s="142"/>
      <c r="E390" s="142"/>
      <c r="F390" s="142"/>
      <c r="G390" s="142"/>
      <c r="H390" s="142"/>
      <c r="I390" s="142"/>
      <c r="J390" s="142"/>
      <c r="K390" s="143"/>
    </row>
    <row r="391" spans="2:11" ht="21.75" customHeight="1" x14ac:dyDescent="0.25">
      <c r="B391" s="142"/>
      <c r="C391" s="142"/>
      <c r="D391" s="142"/>
      <c r="E391" s="142"/>
      <c r="F391" s="142"/>
      <c r="G391" s="142"/>
      <c r="H391" s="142"/>
      <c r="I391" s="142"/>
      <c r="J391" s="142"/>
      <c r="K391" s="143"/>
    </row>
    <row r="392" spans="2:11" ht="21.75" customHeight="1" x14ac:dyDescent="0.25">
      <c r="B392" s="142"/>
      <c r="C392" s="142"/>
      <c r="D392" s="142"/>
      <c r="E392" s="142"/>
      <c r="F392" s="142"/>
      <c r="G392" s="142"/>
      <c r="H392" s="142"/>
      <c r="I392" s="142"/>
      <c r="J392" s="142"/>
      <c r="K392" s="143"/>
    </row>
    <row r="393" spans="2:11" ht="21.75" customHeight="1" x14ac:dyDescent="0.25">
      <c r="B393" s="142"/>
      <c r="C393" s="142"/>
      <c r="D393" s="142"/>
      <c r="E393" s="142"/>
      <c r="F393" s="142"/>
      <c r="G393" s="142"/>
      <c r="H393" s="142"/>
      <c r="I393" s="142"/>
      <c r="J393" s="142"/>
      <c r="K393" s="143"/>
    </row>
    <row r="394" spans="2:11" ht="21.75" customHeight="1" x14ac:dyDescent="0.25">
      <c r="B394" s="142"/>
      <c r="C394" s="142"/>
      <c r="D394" s="142"/>
      <c r="E394" s="142"/>
      <c r="F394" s="142"/>
      <c r="G394" s="142"/>
      <c r="H394" s="142"/>
      <c r="I394" s="142"/>
      <c r="J394" s="142"/>
      <c r="K394" s="143"/>
    </row>
    <row r="395" spans="2:11" ht="21.75" customHeight="1" x14ac:dyDescent="0.25">
      <c r="B395" s="142"/>
      <c r="C395" s="142"/>
      <c r="D395" s="142"/>
      <c r="E395" s="142"/>
      <c r="F395" s="142"/>
      <c r="G395" s="142"/>
      <c r="H395" s="142"/>
      <c r="I395" s="142"/>
      <c r="J395" s="142"/>
      <c r="K395" s="143"/>
    </row>
    <row r="396" spans="2:11" ht="21.75" customHeight="1" x14ac:dyDescent="0.25">
      <c r="B396" s="142"/>
      <c r="C396" s="142"/>
      <c r="D396" s="142"/>
      <c r="E396" s="142"/>
      <c r="F396" s="142"/>
      <c r="G396" s="142"/>
      <c r="H396" s="142"/>
      <c r="I396" s="142"/>
      <c r="J396" s="142"/>
      <c r="K396" s="143"/>
    </row>
    <row r="397" spans="2:11" ht="21.75" customHeight="1" x14ac:dyDescent="0.25">
      <c r="B397" s="142"/>
      <c r="C397" s="142"/>
      <c r="D397" s="142"/>
      <c r="E397" s="142"/>
      <c r="F397" s="142"/>
      <c r="G397" s="142"/>
      <c r="H397" s="142"/>
      <c r="I397" s="142"/>
      <c r="J397" s="142"/>
      <c r="K397" s="143"/>
    </row>
    <row r="398" spans="2:11" ht="21.75" customHeight="1" x14ac:dyDescent="0.25">
      <c r="B398" s="142"/>
      <c r="C398" s="142"/>
      <c r="D398" s="142"/>
      <c r="E398" s="142"/>
      <c r="F398" s="142"/>
      <c r="G398" s="142"/>
      <c r="H398" s="142"/>
      <c r="I398" s="142"/>
      <c r="J398" s="142"/>
      <c r="K398" s="143"/>
    </row>
    <row r="399" spans="2:11" ht="21.75" customHeight="1" x14ac:dyDescent="0.25">
      <c r="B399" s="142"/>
      <c r="C399" s="142"/>
      <c r="D399" s="142"/>
      <c r="E399" s="142"/>
      <c r="F399" s="142"/>
      <c r="G399" s="142"/>
      <c r="H399" s="142"/>
      <c r="I399" s="142"/>
      <c r="J399" s="142"/>
      <c r="K399" s="143"/>
    </row>
    <row r="400" spans="2:11" ht="21.75" customHeight="1" x14ac:dyDescent="0.25">
      <c r="B400" s="142"/>
      <c r="C400" s="142"/>
      <c r="D400" s="142"/>
      <c r="E400" s="142"/>
      <c r="F400" s="142"/>
      <c r="G400" s="142"/>
      <c r="H400" s="142"/>
      <c r="I400" s="142"/>
      <c r="J400" s="142"/>
      <c r="K400" s="143"/>
    </row>
    <row r="401" spans="2:11" ht="21.75" customHeight="1" x14ac:dyDescent="0.25">
      <c r="B401" s="142"/>
      <c r="C401" s="142"/>
      <c r="D401" s="142"/>
      <c r="E401" s="142"/>
      <c r="F401" s="142"/>
      <c r="G401" s="142"/>
      <c r="H401" s="142"/>
      <c r="I401" s="142"/>
      <c r="J401" s="142"/>
      <c r="K401" s="143"/>
    </row>
    <row r="402" spans="2:11" ht="21.75" customHeight="1" x14ac:dyDescent="0.25">
      <c r="B402" s="142"/>
      <c r="C402" s="142"/>
      <c r="D402" s="142"/>
      <c r="E402" s="142"/>
      <c r="F402" s="142"/>
      <c r="G402" s="142"/>
      <c r="H402" s="142"/>
      <c r="I402" s="142"/>
      <c r="J402" s="142"/>
      <c r="K402" s="143"/>
    </row>
    <row r="403" spans="2:11" ht="21.75" customHeight="1" x14ac:dyDescent="0.25">
      <c r="B403" s="142"/>
      <c r="C403" s="142"/>
      <c r="D403" s="142"/>
      <c r="E403" s="142"/>
      <c r="F403" s="142"/>
      <c r="G403" s="142"/>
      <c r="H403" s="142"/>
      <c r="I403" s="142"/>
      <c r="J403" s="142"/>
      <c r="K403" s="143"/>
    </row>
    <row r="404" spans="2:11" ht="21.75" customHeight="1" x14ac:dyDescent="0.25">
      <c r="B404" s="142"/>
      <c r="C404" s="142"/>
      <c r="D404" s="142"/>
      <c r="E404" s="142"/>
      <c r="F404" s="142"/>
      <c r="G404" s="142"/>
      <c r="H404" s="142"/>
      <c r="I404" s="142"/>
      <c r="J404" s="142"/>
      <c r="K404" s="143"/>
    </row>
    <row r="405" spans="2:11" ht="21.75" customHeight="1" x14ac:dyDescent="0.25">
      <c r="B405" s="142"/>
      <c r="C405" s="142"/>
      <c r="D405" s="142"/>
      <c r="E405" s="142"/>
      <c r="F405" s="142"/>
      <c r="G405" s="142"/>
      <c r="H405" s="142"/>
      <c r="I405" s="142"/>
      <c r="J405" s="142"/>
      <c r="K405" s="143"/>
    </row>
    <row r="406" spans="2:11" ht="21.75" customHeight="1" x14ac:dyDescent="0.25">
      <c r="B406" s="142"/>
      <c r="C406" s="142"/>
      <c r="D406" s="142"/>
      <c r="E406" s="142"/>
      <c r="F406" s="142"/>
      <c r="G406" s="142"/>
      <c r="H406" s="142"/>
      <c r="I406" s="142"/>
      <c r="J406" s="142"/>
      <c r="K406" s="143"/>
    </row>
    <row r="407" spans="2:11" ht="21.75" customHeight="1" x14ac:dyDescent="0.25">
      <c r="B407" s="142"/>
      <c r="C407" s="142"/>
      <c r="D407" s="142"/>
      <c r="E407" s="142"/>
      <c r="F407" s="142"/>
      <c r="G407" s="142"/>
      <c r="H407" s="142"/>
      <c r="I407" s="142"/>
      <c r="J407" s="142"/>
      <c r="K407" s="143"/>
    </row>
    <row r="408" spans="2:11" ht="21.75" customHeight="1" x14ac:dyDescent="0.25">
      <c r="B408" s="142"/>
      <c r="C408" s="142"/>
      <c r="D408" s="142"/>
      <c r="E408" s="142"/>
      <c r="F408" s="142"/>
      <c r="G408" s="142"/>
      <c r="H408" s="142"/>
      <c r="I408" s="142"/>
      <c r="J408" s="142"/>
      <c r="K408" s="143"/>
    </row>
    <row r="409" spans="2:11" ht="21.75" customHeight="1" x14ac:dyDescent="0.25">
      <c r="B409" s="142"/>
      <c r="C409" s="142"/>
      <c r="D409" s="142"/>
      <c r="E409" s="142"/>
      <c r="F409" s="142"/>
      <c r="G409" s="142"/>
      <c r="H409" s="142"/>
      <c r="I409" s="142"/>
      <c r="J409" s="142"/>
      <c r="K409" s="143"/>
    </row>
    <row r="410" spans="2:11" ht="21.75" customHeight="1" x14ac:dyDescent="0.25">
      <c r="B410" s="142"/>
      <c r="C410" s="142"/>
      <c r="D410" s="142"/>
      <c r="E410" s="142"/>
      <c r="F410" s="142"/>
      <c r="G410" s="142"/>
      <c r="H410" s="142"/>
      <c r="I410" s="142"/>
      <c r="J410" s="142"/>
      <c r="K410" s="143"/>
    </row>
    <row r="411" spans="2:11" ht="21.75" customHeight="1" x14ac:dyDescent="0.25">
      <c r="B411" s="142"/>
      <c r="C411" s="142"/>
      <c r="D411" s="142"/>
      <c r="E411" s="142"/>
      <c r="F411" s="142"/>
      <c r="G411" s="142"/>
      <c r="H411" s="142"/>
      <c r="I411" s="142"/>
      <c r="J411" s="142"/>
      <c r="K411" s="143"/>
    </row>
    <row r="412" spans="2:11" ht="21.75" customHeight="1" x14ac:dyDescent="0.25">
      <c r="B412" s="142"/>
      <c r="C412" s="142"/>
      <c r="D412" s="142"/>
      <c r="E412" s="142"/>
      <c r="F412" s="142"/>
      <c r="G412" s="142"/>
      <c r="H412" s="142"/>
      <c r="I412" s="142"/>
      <c r="J412" s="142"/>
      <c r="K412" s="143"/>
    </row>
    <row r="413" spans="2:11" ht="21.75" customHeight="1" x14ac:dyDescent="0.25">
      <c r="B413" s="142"/>
      <c r="C413" s="142"/>
      <c r="D413" s="142"/>
      <c r="E413" s="142"/>
      <c r="F413" s="142"/>
      <c r="G413" s="142"/>
      <c r="H413" s="142"/>
      <c r="I413" s="142"/>
      <c r="J413" s="142"/>
      <c r="K413" s="143"/>
    </row>
    <row r="414" spans="2:11" ht="21.75" customHeight="1" x14ac:dyDescent="0.25">
      <c r="B414" s="142"/>
      <c r="C414" s="142"/>
      <c r="D414" s="142"/>
      <c r="E414" s="142"/>
      <c r="F414" s="142"/>
      <c r="G414" s="142"/>
      <c r="H414" s="142"/>
      <c r="I414" s="142"/>
      <c r="J414" s="142"/>
      <c r="K414" s="143"/>
    </row>
    <row r="415" spans="2:11" ht="21.75" customHeight="1" x14ac:dyDescent="0.25">
      <c r="B415" s="142"/>
      <c r="C415" s="142"/>
      <c r="D415" s="142"/>
      <c r="E415" s="142"/>
      <c r="F415" s="142"/>
      <c r="G415" s="142"/>
      <c r="H415" s="142"/>
      <c r="I415" s="142"/>
      <c r="J415" s="142"/>
      <c r="K415" s="143"/>
    </row>
    <row r="416" spans="2:11" ht="21.75" customHeight="1" x14ac:dyDescent="0.25">
      <c r="B416" s="142"/>
      <c r="C416" s="142"/>
      <c r="D416" s="142"/>
      <c r="E416" s="142"/>
      <c r="F416" s="142"/>
      <c r="G416" s="142"/>
      <c r="H416" s="142"/>
      <c r="I416" s="142"/>
      <c r="J416" s="142"/>
      <c r="K416" s="143"/>
    </row>
    <row r="417" spans="2:11" ht="21.75" customHeight="1" x14ac:dyDescent="0.25">
      <c r="B417" s="142"/>
      <c r="C417" s="142"/>
      <c r="D417" s="142"/>
      <c r="E417" s="142"/>
      <c r="F417" s="142"/>
      <c r="G417" s="142"/>
      <c r="H417" s="142"/>
      <c r="I417" s="142"/>
      <c r="J417" s="142"/>
      <c r="K417" s="143"/>
    </row>
    <row r="418" spans="2:11" ht="21.75" customHeight="1" x14ac:dyDescent="0.25">
      <c r="B418" s="142"/>
      <c r="C418" s="142"/>
      <c r="D418" s="142"/>
      <c r="E418" s="142"/>
      <c r="F418" s="142"/>
      <c r="G418" s="142"/>
      <c r="H418" s="142"/>
      <c r="I418" s="142"/>
      <c r="J418" s="142"/>
      <c r="K418" s="143"/>
    </row>
    <row r="419" spans="2:11" ht="21.75" customHeight="1" x14ac:dyDescent="0.25">
      <c r="B419" s="142"/>
      <c r="C419" s="142"/>
      <c r="D419" s="142"/>
      <c r="E419" s="142"/>
      <c r="F419" s="142"/>
      <c r="G419" s="142"/>
      <c r="H419" s="142"/>
      <c r="I419" s="142"/>
      <c r="J419" s="142"/>
      <c r="K419" s="143"/>
    </row>
    <row r="420" spans="2:11" ht="21.75" customHeight="1" x14ac:dyDescent="0.25">
      <c r="B420" s="142"/>
      <c r="C420" s="142"/>
      <c r="D420" s="142"/>
      <c r="E420" s="142"/>
      <c r="F420" s="142"/>
      <c r="G420" s="142"/>
      <c r="H420" s="142"/>
      <c r="I420" s="142"/>
      <c r="J420" s="142"/>
      <c r="K420" s="143"/>
    </row>
    <row r="421" spans="2:11" ht="21.75" customHeight="1" x14ac:dyDescent="0.25">
      <c r="B421" s="142"/>
      <c r="C421" s="142"/>
      <c r="D421" s="142"/>
      <c r="E421" s="142"/>
      <c r="F421" s="142"/>
      <c r="G421" s="142"/>
      <c r="H421" s="142"/>
      <c r="I421" s="142"/>
      <c r="J421" s="142"/>
      <c r="K421" s="143"/>
    </row>
    <row r="422" spans="2:11" ht="21.75" customHeight="1" x14ac:dyDescent="0.25">
      <c r="B422" s="142"/>
      <c r="C422" s="142"/>
      <c r="D422" s="142"/>
      <c r="E422" s="142"/>
      <c r="F422" s="142"/>
      <c r="G422" s="142"/>
      <c r="H422" s="142"/>
      <c r="I422" s="142"/>
      <c r="J422" s="142"/>
      <c r="K422" s="143"/>
    </row>
    <row r="423" spans="2:11" ht="21.75" customHeight="1" x14ac:dyDescent="0.25">
      <c r="B423" s="142"/>
      <c r="C423" s="142"/>
      <c r="D423" s="142"/>
      <c r="E423" s="142"/>
      <c r="F423" s="142"/>
      <c r="G423" s="142"/>
      <c r="H423" s="142"/>
      <c r="I423" s="142"/>
      <c r="J423" s="142"/>
      <c r="K423" s="143"/>
    </row>
    <row r="424" spans="2:11" ht="21.75" customHeight="1" x14ac:dyDescent="0.25">
      <c r="B424" s="142"/>
      <c r="C424" s="142"/>
      <c r="D424" s="142"/>
      <c r="E424" s="142"/>
      <c r="F424" s="142"/>
      <c r="G424" s="142"/>
      <c r="H424" s="142"/>
      <c r="I424" s="142"/>
      <c r="J424" s="142"/>
      <c r="K424" s="143"/>
    </row>
    <row r="425" spans="2:11" ht="21.75" customHeight="1" x14ac:dyDescent="0.25">
      <c r="B425" s="142"/>
      <c r="C425" s="142"/>
      <c r="D425" s="142"/>
      <c r="E425" s="142"/>
      <c r="F425" s="142"/>
      <c r="G425" s="142"/>
      <c r="H425" s="142"/>
      <c r="I425" s="142"/>
      <c r="J425" s="142"/>
      <c r="K425" s="143"/>
    </row>
    <row r="426" spans="2:11" ht="21.75" customHeight="1" x14ac:dyDescent="0.25">
      <c r="B426" s="142"/>
      <c r="C426" s="142"/>
      <c r="D426" s="142"/>
      <c r="E426" s="142"/>
      <c r="F426" s="142"/>
      <c r="G426" s="142"/>
      <c r="H426" s="142"/>
      <c r="I426" s="142"/>
      <c r="J426" s="142"/>
      <c r="K426" s="143"/>
    </row>
    <row r="427" spans="2:11" ht="21.75" customHeight="1" x14ac:dyDescent="0.25">
      <c r="B427" s="142"/>
      <c r="C427" s="142"/>
      <c r="D427" s="142"/>
      <c r="E427" s="142"/>
      <c r="F427" s="142"/>
      <c r="G427" s="142"/>
      <c r="H427" s="142"/>
      <c r="I427" s="142"/>
      <c r="J427" s="142"/>
      <c r="K427" s="143"/>
    </row>
    <row r="428" spans="2:11" ht="21.75" customHeight="1" x14ac:dyDescent="0.25">
      <c r="B428" s="142"/>
      <c r="C428" s="142"/>
      <c r="D428" s="142"/>
      <c r="E428" s="142"/>
      <c r="F428" s="142"/>
      <c r="G428" s="142"/>
      <c r="H428" s="142"/>
      <c r="I428" s="142"/>
      <c r="J428" s="142"/>
      <c r="K428" s="143"/>
    </row>
    <row r="429" spans="2:11" ht="21.75" customHeight="1" x14ac:dyDescent="0.25">
      <c r="B429" s="142"/>
      <c r="C429" s="142"/>
      <c r="D429" s="142"/>
      <c r="E429" s="142"/>
      <c r="F429" s="142"/>
      <c r="G429" s="142"/>
      <c r="H429" s="142"/>
      <c r="I429" s="142"/>
      <c r="J429" s="142"/>
      <c r="K429" s="143"/>
    </row>
    <row r="430" spans="2:11" ht="21.75" customHeight="1" x14ac:dyDescent="0.25">
      <c r="B430" s="142"/>
      <c r="C430" s="142"/>
      <c r="D430" s="142"/>
      <c r="E430" s="142"/>
      <c r="F430" s="142"/>
      <c r="G430" s="142"/>
      <c r="H430" s="142"/>
      <c r="I430" s="142"/>
      <c r="J430" s="142"/>
      <c r="K430" s="143"/>
    </row>
    <row r="431" spans="2:11" ht="21.75" customHeight="1" x14ac:dyDescent="0.25">
      <c r="B431" s="142"/>
      <c r="C431" s="142"/>
      <c r="D431" s="142"/>
      <c r="E431" s="142"/>
      <c r="F431" s="142"/>
      <c r="G431" s="142"/>
      <c r="H431" s="142"/>
      <c r="I431" s="142"/>
      <c r="J431" s="142"/>
      <c r="K431" s="143"/>
    </row>
    <row r="432" spans="2:11" ht="21.75" customHeight="1" x14ac:dyDescent="0.25">
      <c r="B432" s="142"/>
      <c r="C432" s="142"/>
      <c r="D432" s="142"/>
      <c r="E432" s="142"/>
      <c r="F432" s="142"/>
      <c r="G432" s="142"/>
      <c r="H432" s="142"/>
      <c r="I432" s="142"/>
      <c r="J432" s="142"/>
      <c r="K432" s="143"/>
    </row>
    <row r="433" spans="2:11" ht="21.75" customHeight="1" x14ac:dyDescent="0.25">
      <c r="B433" s="142"/>
      <c r="C433" s="142"/>
      <c r="D433" s="142"/>
      <c r="E433" s="142"/>
      <c r="F433" s="142"/>
      <c r="G433" s="142"/>
      <c r="H433" s="142"/>
      <c r="I433" s="142"/>
      <c r="J433" s="142"/>
      <c r="K433" s="143"/>
    </row>
    <row r="434" spans="2:11" ht="21.75" customHeight="1" x14ac:dyDescent="0.25">
      <c r="B434" s="142"/>
      <c r="C434" s="142"/>
      <c r="D434" s="142"/>
      <c r="E434" s="142"/>
      <c r="F434" s="142"/>
      <c r="G434" s="142"/>
      <c r="H434" s="142"/>
      <c r="I434" s="142"/>
      <c r="J434" s="142"/>
      <c r="K434" s="143"/>
    </row>
    <row r="435" spans="2:11" ht="21.75" customHeight="1" x14ac:dyDescent="0.25">
      <c r="B435" s="142"/>
      <c r="C435" s="142"/>
      <c r="D435" s="142"/>
      <c r="E435" s="142"/>
      <c r="F435" s="142"/>
      <c r="G435" s="142"/>
      <c r="H435" s="142"/>
      <c r="I435" s="142"/>
      <c r="J435" s="142"/>
      <c r="K435" s="143"/>
    </row>
    <row r="436" spans="2:11" ht="21.75" customHeight="1" x14ac:dyDescent="0.25">
      <c r="B436" s="142"/>
      <c r="C436" s="142"/>
      <c r="D436" s="142"/>
      <c r="E436" s="142"/>
      <c r="F436" s="142"/>
      <c r="G436" s="142"/>
      <c r="H436" s="142"/>
      <c r="I436" s="142"/>
      <c r="J436" s="142"/>
      <c r="K436" s="143"/>
    </row>
    <row r="437" spans="2:11" ht="21.75" customHeight="1" x14ac:dyDescent="0.25">
      <c r="B437" s="142"/>
      <c r="C437" s="142"/>
      <c r="D437" s="142"/>
      <c r="E437" s="142"/>
      <c r="F437" s="142"/>
      <c r="G437" s="142"/>
      <c r="H437" s="142"/>
      <c r="I437" s="142"/>
      <c r="J437" s="142"/>
      <c r="K437" s="143"/>
    </row>
    <row r="438" spans="2:11" ht="21.75" customHeight="1" x14ac:dyDescent="0.25">
      <c r="B438" s="142"/>
      <c r="C438" s="142"/>
      <c r="D438" s="142"/>
      <c r="E438" s="142"/>
      <c r="F438" s="142"/>
      <c r="G438" s="142"/>
      <c r="H438" s="142"/>
      <c r="I438" s="142"/>
      <c r="J438" s="142"/>
      <c r="K438" s="143"/>
    </row>
    <row r="439" spans="2:11" ht="21.75" customHeight="1" x14ac:dyDescent="0.25">
      <c r="B439" s="142"/>
      <c r="C439" s="142"/>
      <c r="D439" s="142"/>
      <c r="E439" s="142"/>
      <c r="F439" s="142"/>
      <c r="G439" s="142"/>
      <c r="H439" s="142"/>
      <c r="I439" s="142"/>
      <c r="J439" s="142"/>
      <c r="K439" s="143"/>
    </row>
    <row r="440" spans="2:11" ht="21.75" customHeight="1" x14ac:dyDescent="0.25">
      <c r="B440" s="142"/>
      <c r="C440" s="142"/>
      <c r="D440" s="142"/>
      <c r="E440" s="142"/>
      <c r="F440" s="142"/>
      <c r="G440" s="142"/>
      <c r="H440" s="142"/>
      <c r="I440" s="142"/>
      <c r="J440" s="142"/>
      <c r="K440" s="143"/>
    </row>
    <row r="441" spans="2:11" ht="21.75" customHeight="1" x14ac:dyDescent="0.25">
      <c r="B441" s="142"/>
      <c r="C441" s="142"/>
      <c r="D441" s="142"/>
      <c r="E441" s="142"/>
      <c r="F441" s="142"/>
      <c r="G441" s="142"/>
      <c r="H441" s="142"/>
      <c r="I441" s="142"/>
      <c r="J441" s="142"/>
      <c r="K441" s="143"/>
    </row>
    <row r="442" spans="2:11" ht="21.75" customHeight="1" x14ac:dyDescent="0.25">
      <c r="B442" s="142"/>
      <c r="C442" s="142"/>
      <c r="D442" s="142"/>
      <c r="E442" s="142"/>
      <c r="F442" s="142"/>
      <c r="G442" s="142"/>
      <c r="H442" s="142"/>
      <c r="I442" s="142"/>
      <c r="J442" s="142"/>
      <c r="K442" s="143"/>
    </row>
    <row r="443" spans="2:11" ht="21.75" customHeight="1" x14ac:dyDescent="0.25">
      <c r="B443" s="142"/>
      <c r="C443" s="142"/>
      <c r="D443" s="142"/>
      <c r="E443" s="142"/>
      <c r="F443" s="142"/>
      <c r="G443" s="142"/>
      <c r="H443" s="142"/>
      <c r="I443" s="142"/>
      <c r="J443" s="142"/>
      <c r="K443" s="143"/>
    </row>
    <row r="444" spans="2:11" ht="21.75" customHeight="1" x14ac:dyDescent="0.25">
      <c r="B444" s="142"/>
      <c r="C444" s="142"/>
      <c r="D444" s="142"/>
      <c r="E444" s="142"/>
      <c r="F444" s="142"/>
      <c r="G444" s="142"/>
      <c r="H444" s="142"/>
      <c r="I444" s="142"/>
      <c r="J444" s="142"/>
      <c r="K444" s="143"/>
    </row>
    <row r="445" spans="2:11" ht="21.75" customHeight="1" x14ac:dyDescent="0.25">
      <c r="B445" s="142"/>
      <c r="C445" s="142"/>
      <c r="D445" s="142"/>
      <c r="E445" s="142"/>
      <c r="F445" s="142"/>
      <c r="G445" s="142"/>
      <c r="H445" s="142"/>
      <c r="I445" s="142"/>
      <c r="J445" s="142"/>
      <c r="K445" s="143"/>
    </row>
    <row r="446" spans="2:11" ht="21.75" customHeight="1" x14ac:dyDescent="0.25">
      <c r="B446" s="142"/>
      <c r="C446" s="142"/>
      <c r="D446" s="142"/>
      <c r="E446" s="142"/>
      <c r="F446" s="142"/>
      <c r="G446" s="142"/>
      <c r="H446" s="142"/>
      <c r="I446" s="142"/>
      <c r="J446" s="142"/>
      <c r="K446" s="143"/>
    </row>
    <row r="447" spans="2:11" ht="21.75" customHeight="1" x14ac:dyDescent="0.25">
      <c r="B447" s="142"/>
      <c r="C447" s="142"/>
      <c r="D447" s="142"/>
      <c r="E447" s="142"/>
      <c r="F447" s="142"/>
      <c r="G447" s="142"/>
      <c r="H447" s="142"/>
      <c r="I447" s="142"/>
      <c r="J447" s="142"/>
      <c r="K447" s="143"/>
    </row>
    <row r="448" spans="2:11" ht="21.75" customHeight="1" x14ac:dyDescent="0.25">
      <c r="B448" s="142"/>
      <c r="C448" s="142"/>
      <c r="D448" s="142"/>
      <c r="E448" s="142"/>
      <c r="F448" s="142"/>
      <c r="G448" s="142"/>
      <c r="H448" s="142"/>
      <c r="I448" s="142"/>
      <c r="J448" s="142"/>
      <c r="K448" s="143"/>
    </row>
    <row r="449" spans="2:11" ht="21.75" customHeight="1" x14ac:dyDescent="0.25">
      <c r="B449" s="142"/>
      <c r="C449" s="142"/>
      <c r="D449" s="142"/>
      <c r="E449" s="142"/>
      <c r="F449" s="142"/>
      <c r="G449" s="142"/>
      <c r="H449" s="142"/>
      <c r="I449" s="142"/>
      <c r="J449" s="142"/>
      <c r="K449" s="143"/>
    </row>
    <row r="450" spans="2:11" ht="21.75" customHeight="1" x14ac:dyDescent="0.25">
      <c r="B450" s="142"/>
      <c r="C450" s="142"/>
      <c r="D450" s="142"/>
      <c r="E450" s="142"/>
      <c r="F450" s="142"/>
      <c r="G450" s="142"/>
      <c r="H450" s="142"/>
      <c r="I450" s="142"/>
      <c r="J450" s="142"/>
      <c r="K450" s="143"/>
    </row>
    <row r="451" spans="2:11" ht="21.75" customHeight="1" x14ac:dyDescent="0.25">
      <c r="B451" s="142"/>
      <c r="C451" s="142"/>
      <c r="D451" s="142"/>
      <c r="E451" s="142"/>
      <c r="F451" s="142"/>
      <c r="G451" s="142"/>
      <c r="H451" s="142"/>
      <c r="I451" s="142"/>
      <c r="J451" s="142"/>
      <c r="K451" s="143"/>
    </row>
    <row r="452" spans="2:11" ht="21.75" customHeight="1" x14ac:dyDescent="0.25">
      <c r="B452" s="142"/>
      <c r="C452" s="142"/>
      <c r="D452" s="142"/>
      <c r="E452" s="142"/>
      <c r="F452" s="142"/>
      <c r="G452" s="142"/>
      <c r="H452" s="142"/>
      <c r="I452" s="142"/>
      <c r="J452" s="142"/>
      <c r="K452" s="143"/>
    </row>
    <row r="453" spans="2:11" ht="21.75" customHeight="1" x14ac:dyDescent="0.25">
      <c r="B453" s="142"/>
      <c r="C453" s="142"/>
      <c r="D453" s="142"/>
      <c r="E453" s="142"/>
      <c r="F453" s="142"/>
      <c r="G453" s="142"/>
      <c r="H453" s="142"/>
      <c r="I453" s="142"/>
      <c r="J453" s="142"/>
      <c r="K453" s="143"/>
    </row>
    <row r="454" spans="2:11" ht="21.75" customHeight="1" x14ac:dyDescent="0.25">
      <c r="B454" s="142"/>
      <c r="C454" s="142"/>
      <c r="D454" s="142"/>
      <c r="E454" s="142"/>
      <c r="F454" s="142"/>
      <c r="G454" s="142"/>
      <c r="H454" s="142"/>
      <c r="I454" s="142"/>
      <c r="J454" s="142"/>
      <c r="K454" s="143"/>
    </row>
    <row r="455" spans="2:11" ht="21.75" customHeight="1" x14ac:dyDescent="0.25">
      <c r="B455" s="142"/>
      <c r="C455" s="142"/>
      <c r="D455" s="142"/>
      <c r="E455" s="142"/>
      <c r="F455" s="142"/>
      <c r="G455" s="142"/>
      <c r="H455" s="142"/>
      <c r="I455" s="142"/>
      <c r="J455" s="142"/>
      <c r="K455" s="143"/>
    </row>
    <row r="456" spans="2:11" ht="21.75" customHeight="1" x14ac:dyDescent="0.25">
      <c r="B456" s="142"/>
      <c r="C456" s="142"/>
      <c r="D456" s="142"/>
      <c r="E456" s="142"/>
      <c r="F456" s="142"/>
      <c r="G456" s="142"/>
      <c r="H456" s="142"/>
      <c r="I456" s="142"/>
      <c r="J456" s="142"/>
      <c r="K456" s="143"/>
    </row>
    <row r="457" spans="2:11" ht="21.75" customHeight="1" x14ac:dyDescent="0.25">
      <c r="B457" s="142"/>
      <c r="C457" s="142"/>
      <c r="D457" s="142"/>
      <c r="E457" s="142"/>
      <c r="F457" s="142"/>
      <c r="G457" s="142"/>
      <c r="H457" s="142"/>
      <c r="I457" s="142"/>
      <c r="J457" s="142"/>
      <c r="K457" s="143"/>
    </row>
    <row r="458" spans="2:11" ht="21.75" customHeight="1" x14ac:dyDescent="0.25">
      <c r="B458" s="142"/>
      <c r="C458" s="142"/>
      <c r="D458" s="142"/>
      <c r="E458" s="142"/>
      <c r="F458" s="142"/>
      <c r="G458" s="142"/>
      <c r="H458" s="142"/>
      <c r="I458" s="142"/>
      <c r="J458" s="142"/>
      <c r="K458" s="143"/>
    </row>
    <row r="459" spans="2:11" ht="21.75" customHeight="1" x14ac:dyDescent="0.25">
      <c r="B459" s="142"/>
      <c r="C459" s="142"/>
      <c r="D459" s="142"/>
      <c r="E459" s="142"/>
      <c r="F459" s="142"/>
      <c r="G459" s="142"/>
      <c r="H459" s="142"/>
      <c r="I459" s="142"/>
      <c r="J459" s="142"/>
      <c r="K459" s="143"/>
    </row>
    <row r="460" spans="2:11" ht="21.75" customHeight="1" x14ac:dyDescent="0.25">
      <c r="B460" s="142"/>
      <c r="C460" s="142"/>
      <c r="D460" s="142"/>
      <c r="E460" s="142"/>
      <c r="F460" s="142"/>
      <c r="G460" s="142"/>
      <c r="H460" s="142"/>
      <c r="I460" s="142"/>
      <c r="J460" s="142"/>
      <c r="K460" s="143"/>
    </row>
    <row r="461" spans="2:11" ht="21.75" customHeight="1" x14ac:dyDescent="0.25">
      <c r="B461" s="142"/>
      <c r="C461" s="142"/>
      <c r="D461" s="142"/>
      <c r="E461" s="142"/>
      <c r="F461" s="142"/>
      <c r="G461" s="142"/>
      <c r="H461" s="142"/>
      <c r="I461" s="142"/>
      <c r="J461" s="142"/>
      <c r="K461" s="143"/>
    </row>
    <row r="462" spans="2:11" ht="21.75" customHeight="1" x14ac:dyDescent="0.25">
      <c r="B462" s="142"/>
      <c r="C462" s="142"/>
      <c r="D462" s="142"/>
      <c r="E462" s="142"/>
      <c r="F462" s="142"/>
      <c r="G462" s="142"/>
      <c r="H462" s="142"/>
      <c r="I462" s="142"/>
      <c r="J462" s="142"/>
      <c r="K462" s="143"/>
    </row>
    <row r="463" spans="2:11" ht="21.75" customHeight="1" x14ac:dyDescent="0.25">
      <c r="B463" s="142"/>
      <c r="C463" s="142"/>
      <c r="D463" s="142"/>
      <c r="E463" s="142"/>
      <c r="F463" s="142"/>
      <c r="G463" s="142"/>
      <c r="H463" s="142"/>
      <c r="I463" s="142"/>
      <c r="J463" s="142"/>
      <c r="K463" s="143"/>
    </row>
    <row r="464" spans="2:11" ht="21.75" customHeight="1" x14ac:dyDescent="0.25">
      <c r="B464" s="142"/>
      <c r="C464" s="142"/>
      <c r="D464" s="142"/>
      <c r="E464" s="142"/>
      <c r="F464" s="142"/>
      <c r="G464" s="142"/>
      <c r="H464" s="142"/>
      <c r="I464" s="142"/>
      <c r="J464" s="142"/>
      <c r="K464" s="143"/>
    </row>
    <row r="465" spans="2:11" ht="21.75" customHeight="1" x14ac:dyDescent="0.25">
      <c r="B465" s="142"/>
      <c r="C465" s="142"/>
      <c r="D465" s="142"/>
      <c r="E465" s="142"/>
      <c r="F465" s="142"/>
      <c r="G465" s="142"/>
      <c r="H465" s="142"/>
      <c r="I465" s="142"/>
      <c r="J465" s="142"/>
      <c r="K465" s="143"/>
    </row>
    <row r="466" spans="2:11" ht="21.75" customHeight="1" x14ac:dyDescent="0.25">
      <c r="B466" s="142"/>
      <c r="C466" s="142"/>
      <c r="D466" s="142"/>
      <c r="E466" s="142"/>
      <c r="F466" s="142"/>
      <c r="G466" s="142"/>
      <c r="H466" s="142"/>
      <c r="I466" s="142"/>
      <c r="J466" s="142"/>
      <c r="K466" s="143"/>
    </row>
    <row r="467" spans="2:11" ht="21.75" customHeight="1" x14ac:dyDescent="0.25">
      <c r="B467" s="142"/>
      <c r="C467" s="142"/>
      <c r="D467" s="142"/>
      <c r="E467" s="142"/>
      <c r="F467" s="142"/>
      <c r="G467" s="142"/>
      <c r="H467" s="142"/>
      <c r="I467" s="142"/>
      <c r="J467" s="142"/>
      <c r="K467" s="143"/>
    </row>
    <row r="468" spans="2:11" ht="21.75" customHeight="1" x14ac:dyDescent="0.25">
      <c r="B468" s="142"/>
      <c r="C468" s="142"/>
      <c r="D468" s="142"/>
      <c r="E468" s="142"/>
      <c r="F468" s="142"/>
      <c r="G468" s="142"/>
      <c r="H468" s="142"/>
      <c r="I468" s="142"/>
      <c r="J468" s="142"/>
      <c r="K468" s="143"/>
    </row>
    <row r="469" spans="2:11" ht="21.75" customHeight="1" x14ac:dyDescent="0.25">
      <c r="B469" s="142"/>
      <c r="C469" s="142"/>
      <c r="D469" s="142"/>
      <c r="E469" s="142"/>
      <c r="F469" s="142"/>
      <c r="G469" s="142"/>
      <c r="H469" s="142"/>
      <c r="I469" s="142"/>
      <c r="J469" s="142"/>
      <c r="K469" s="143"/>
    </row>
    <row r="470" spans="2:11" ht="21.75" customHeight="1" x14ac:dyDescent="0.25">
      <c r="B470" s="142"/>
      <c r="C470" s="142"/>
      <c r="D470" s="142"/>
      <c r="E470" s="142"/>
      <c r="F470" s="142"/>
      <c r="G470" s="142"/>
      <c r="H470" s="142"/>
      <c r="I470" s="142"/>
      <c r="J470" s="142"/>
      <c r="K470" s="143"/>
    </row>
    <row r="471" spans="2:11" ht="21.75" customHeight="1" x14ac:dyDescent="0.25">
      <c r="B471" s="142"/>
      <c r="C471" s="142"/>
      <c r="D471" s="142"/>
      <c r="E471" s="142"/>
      <c r="F471" s="142"/>
      <c r="G471" s="142"/>
      <c r="H471" s="142"/>
      <c r="I471" s="142"/>
      <c r="J471" s="142"/>
      <c r="K471" s="143"/>
    </row>
    <row r="472" spans="2:11" ht="21.75" customHeight="1" x14ac:dyDescent="0.25">
      <c r="B472" s="142"/>
      <c r="C472" s="142"/>
      <c r="D472" s="142"/>
      <c r="E472" s="142"/>
      <c r="F472" s="142"/>
      <c r="G472" s="142"/>
      <c r="H472" s="142"/>
      <c r="I472" s="142"/>
      <c r="J472" s="142"/>
      <c r="K472" s="143"/>
    </row>
    <row r="473" spans="2:11" ht="21.75" customHeight="1" x14ac:dyDescent="0.25">
      <c r="B473" s="142"/>
      <c r="C473" s="142"/>
      <c r="D473" s="142"/>
      <c r="E473" s="142"/>
      <c r="F473" s="142"/>
      <c r="G473" s="142"/>
      <c r="H473" s="142"/>
      <c r="I473" s="142"/>
      <c r="J473" s="142"/>
      <c r="K473" s="143"/>
    </row>
    <row r="474" spans="2:11" ht="21.75" customHeight="1" x14ac:dyDescent="0.25">
      <c r="B474" s="142"/>
      <c r="C474" s="142"/>
      <c r="D474" s="142"/>
      <c r="E474" s="142"/>
      <c r="F474" s="142"/>
      <c r="G474" s="142"/>
      <c r="H474" s="142"/>
      <c r="I474" s="142"/>
      <c r="J474" s="142"/>
      <c r="K474" s="143"/>
    </row>
    <row r="475" spans="2:11" ht="21.75" customHeight="1" x14ac:dyDescent="0.25">
      <c r="B475" s="142"/>
      <c r="C475" s="142"/>
      <c r="D475" s="142"/>
      <c r="E475" s="142"/>
      <c r="F475" s="142"/>
      <c r="G475" s="142"/>
      <c r="H475" s="142"/>
      <c r="I475" s="142"/>
      <c r="J475" s="142"/>
      <c r="K475" s="143"/>
    </row>
    <row r="476" spans="2:11" ht="21.75" customHeight="1" x14ac:dyDescent="0.25">
      <c r="B476" s="142"/>
      <c r="C476" s="142"/>
      <c r="D476" s="142"/>
      <c r="E476" s="142"/>
      <c r="F476" s="142"/>
      <c r="G476" s="142"/>
      <c r="H476" s="142"/>
      <c r="I476" s="142"/>
      <c r="J476" s="142"/>
      <c r="K476" s="143"/>
    </row>
    <row r="477" spans="2:11" ht="21.75" customHeight="1" x14ac:dyDescent="0.25">
      <c r="B477" s="142"/>
      <c r="C477" s="142"/>
      <c r="D477" s="142"/>
      <c r="E477" s="142"/>
      <c r="F477" s="142"/>
      <c r="G477" s="142"/>
      <c r="H477" s="142"/>
      <c r="I477" s="142"/>
      <c r="J477" s="142"/>
      <c r="K477" s="143"/>
    </row>
    <row r="478" spans="2:11" ht="21.75" customHeight="1" x14ac:dyDescent="0.25">
      <c r="B478" s="142"/>
      <c r="C478" s="142"/>
      <c r="D478" s="142"/>
      <c r="E478" s="142"/>
      <c r="F478" s="142"/>
      <c r="G478" s="142"/>
      <c r="H478" s="142"/>
      <c r="I478" s="142"/>
      <c r="J478" s="142"/>
      <c r="K478" s="143"/>
    </row>
    <row r="479" spans="2:11" ht="21.75" customHeight="1" x14ac:dyDescent="0.25">
      <c r="B479" s="142"/>
      <c r="C479" s="142"/>
      <c r="D479" s="142"/>
      <c r="E479" s="142"/>
      <c r="F479" s="142"/>
      <c r="G479" s="142"/>
      <c r="H479" s="142"/>
      <c r="I479" s="142"/>
      <c r="J479" s="142"/>
      <c r="K479" s="143"/>
    </row>
    <row r="480" spans="2:11" ht="21.75" customHeight="1" x14ac:dyDescent="0.25">
      <c r="B480" s="142"/>
      <c r="C480" s="142"/>
      <c r="D480" s="142"/>
      <c r="E480" s="142"/>
      <c r="F480" s="142"/>
      <c r="G480" s="142"/>
      <c r="H480" s="142"/>
      <c r="I480" s="142"/>
      <c r="J480" s="142"/>
      <c r="K480" s="143"/>
    </row>
    <row r="481" spans="2:11" ht="21.75" customHeight="1" x14ac:dyDescent="0.25">
      <c r="B481" s="142"/>
      <c r="C481" s="142"/>
      <c r="D481" s="142"/>
      <c r="E481" s="142"/>
      <c r="F481" s="142"/>
      <c r="G481" s="142"/>
      <c r="H481" s="142"/>
      <c r="I481" s="142"/>
      <c r="J481" s="142"/>
      <c r="K481" s="143"/>
    </row>
    <row r="482" spans="2:11" ht="21.75" customHeight="1" x14ac:dyDescent="0.25">
      <c r="B482" s="142"/>
      <c r="C482" s="142"/>
      <c r="D482" s="142"/>
      <c r="E482" s="142"/>
      <c r="F482" s="142"/>
      <c r="G482" s="142"/>
      <c r="H482" s="142"/>
      <c r="I482" s="142"/>
      <c r="J482" s="142"/>
      <c r="K482" s="143"/>
    </row>
    <row r="483" spans="2:11" ht="21.75" customHeight="1" x14ac:dyDescent="0.25">
      <c r="B483" s="142"/>
      <c r="C483" s="142"/>
      <c r="D483" s="142"/>
      <c r="E483" s="142"/>
      <c r="F483" s="142"/>
      <c r="G483" s="142"/>
      <c r="H483" s="142"/>
      <c r="I483" s="142"/>
      <c r="J483" s="142"/>
      <c r="K483" s="143"/>
    </row>
    <row r="484" spans="2:11" ht="21.75" customHeight="1" x14ac:dyDescent="0.25">
      <c r="B484" s="142"/>
      <c r="C484" s="142"/>
      <c r="D484" s="142"/>
      <c r="E484" s="142"/>
      <c r="F484" s="142"/>
      <c r="G484" s="142"/>
      <c r="H484" s="142"/>
      <c r="I484" s="142"/>
      <c r="J484" s="142"/>
      <c r="K484" s="143"/>
    </row>
    <row r="485" spans="2:11" ht="21.75" customHeight="1" x14ac:dyDescent="0.25">
      <c r="B485" s="142"/>
      <c r="C485" s="142"/>
      <c r="D485" s="142"/>
      <c r="E485" s="142"/>
      <c r="F485" s="142"/>
      <c r="G485" s="142"/>
      <c r="H485" s="142"/>
      <c r="I485" s="142"/>
      <c r="J485" s="142"/>
      <c r="K485" s="143"/>
    </row>
    <row r="486" spans="2:11" ht="21.75" customHeight="1" x14ac:dyDescent="0.25">
      <c r="B486" s="142"/>
      <c r="C486" s="142"/>
      <c r="D486" s="142"/>
      <c r="E486" s="142"/>
      <c r="F486" s="142"/>
      <c r="G486" s="142"/>
      <c r="H486" s="142"/>
      <c r="I486" s="142"/>
      <c r="J486" s="142"/>
      <c r="K486" s="143"/>
    </row>
    <row r="487" spans="2:11" ht="21.75" customHeight="1" x14ac:dyDescent="0.25">
      <c r="B487" s="142"/>
      <c r="C487" s="142"/>
      <c r="D487" s="142"/>
      <c r="E487" s="142"/>
      <c r="F487" s="142"/>
      <c r="G487" s="142"/>
      <c r="H487" s="142"/>
      <c r="I487" s="142"/>
      <c r="J487" s="142"/>
      <c r="K487" s="143"/>
    </row>
    <row r="488" spans="2:11" ht="21.75" customHeight="1" x14ac:dyDescent="0.25">
      <c r="B488" s="142"/>
      <c r="C488" s="142"/>
      <c r="D488" s="142"/>
      <c r="E488" s="142"/>
      <c r="F488" s="142"/>
      <c r="G488" s="142"/>
      <c r="H488" s="142"/>
      <c r="I488" s="142"/>
      <c r="J488" s="142"/>
      <c r="K488" s="143"/>
    </row>
    <row r="489" spans="2:11" ht="21.75" customHeight="1" x14ac:dyDescent="0.25">
      <c r="B489" s="142"/>
      <c r="C489" s="142"/>
      <c r="D489" s="142"/>
      <c r="E489" s="142"/>
      <c r="F489" s="142"/>
      <c r="G489" s="142"/>
      <c r="H489" s="142"/>
      <c r="I489" s="142"/>
      <c r="J489" s="142"/>
      <c r="K489" s="143"/>
    </row>
    <row r="490" spans="2:11" ht="21.75" customHeight="1" x14ac:dyDescent="0.25">
      <c r="B490" s="142"/>
      <c r="C490" s="142"/>
      <c r="D490" s="142"/>
      <c r="E490" s="142"/>
      <c r="F490" s="142"/>
      <c r="G490" s="142"/>
      <c r="H490" s="142"/>
      <c r="I490" s="142"/>
      <c r="J490" s="142"/>
      <c r="K490" s="143"/>
    </row>
    <row r="491" spans="2:11" ht="21.75" customHeight="1" x14ac:dyDescent="0.25">
      <c r="B491" s="142"/>
      <c r="C491" s="142"/>
      <c r="D491" s="142"/>
      <c r="E491" s="142"/>
      <c r="F491" s="142"/>
      <c r="G491" s="142"/>
      <c r="H491" s="142"/>
      <c r="I491" s="142"/>
      <c r="J491" s="142"/>
      <c r="K491" s="143"/>
    </row>
    <row r="492" spans="2:11" ht="21.75" customHeight="1" x14ac:dyDescent="0.25">
      <c r="B492" s="142"/>
      <c r="C492" s="142"/>
      <c r="D492" s="142"/>
      <c r="E492" s="142"/>
      <c r="F492" s="142"/>
      <c r="G492" s="142"/>
      <c r="H492" s="142"/>
      <c r="I492" s="142"/>
      <c r="J492" s="142"/>
      <c r="K492" s="143"/>
    </row>
    <row r="493" spans="2:11" ht="21.75" customHeight="1" x14ac:dyDescent="0.25">
      <c r="B493" s="142"/>
      <c r="C493" s="142"/>
      <c r="D493" s="142"/>
      <c r="E493" s="142"/>
      <c r="F493" s="142"/>
      <c r="G493" s="142"/>
      <c r="H493" s="142"/>
      <c r="I493" s="142"/>
      <c r="J493" s="142"/>
      <c r="K493" s="143"/>
    </row>
    <row r="494" spans="2:11" ht="21.75" customHeight="1" x14ac:dyDescent="0.25">
      <c r="B494" s="142"/>
      <c r="C494" s="142"/>
      <c r="D494" s="142"/>
      <c r="E494" s="142"/>
      <c r="F494" s="142"/>
      <c r="G494" s="142"/>
      <c r="H494" s="142"/>
      <c r="I494" s="142"/>
      <c r="J494" s="142"/>
      <c r="K494" s="143"/>
    </row>
    <row r="495" spans="2:11" ht="21.75" customHeight="1" x14ac:dyDescent="0.25">
      <c r="B495" s="142"/>
      <c r="C495" s="142"/>
      <c r="D495" s="142"/>
      <c r="E495" s="142"/>
      <c r="F495" s="142"/>
      <c r="G495" s="142"/>
      <c r="H495" s="142"/>
      <c r="I495" s="142"/>
      <c r="J495" s="142"/>
      <c r="K495" s="143"/>
    </row>
    <row r="496" spans="2:11" ht="21.75" customHeight="1" x14ac:dyDescent="0.25">
      <c r="B496" s="142"/>
      <c r="C496" s="142"/>
      <c r="D496" s="142"/>
      <c r="E496" s="142"/>
      <c r="F496" s="142"/>
      <c r="G496" s="142"/>
      <c r="H496" s="142"/>
      <c r="I496" s="142"/>
      <c r="J496" s="142"/>
      <c r="K496" s="143"/>
    </row>
    <row r="497" spans="2:11" ht="21.75" customHeight="1" x14ac:dyDescent="0.25">
      <c r="B497" s="142"/>
      <c r="C497" s="142"/>
      <c r="D497" s="142"/>
      <c r="E497" s="142"/>
      <c r="F497" s="142"/>
      <c r="G497" s="142"/>
      <c r="H497" s="142"/>
      <c r="I497" s="142"/>
      <c r="J497" s="142"/>
      <c r="K497" s="143"/>
    </row>
    <row r="498" spans="2:11" ht="21.75" customHeight="1" x14ac:dyDescent="0.25">
      <c r="B498" s="142"/>
      <c r="C498" s="142"/>
      <c r="D498" s="142"/>
      <c r="E498" s="142"/>
      <c r="F498" s="142"/>
      <c r="G498" s="142"/>
      <c r="H498" s="142"/>
      <c r="I498" s="142"/>
      <c r="J498" s="142"/>
      <c r="K498" s="143"/>
    </row>
    <row r="499" spans="2:11" ht="21.75" customHeight="1" x14ac:dyDescent="0.25">
      <c r="B499" s="142"/>
      <c r="C499" s="142"/>
      <c r="D499" s="142"/>
      <c r="E499" s="142"/>
      <c r="F499" s="142"/>
      <c r="G499" s="142"/>
      <c r="H499" s="142"/>
      <c r="I499" s="142"/>
      <c r="J499" s="142"/>
      <c r="K499" s="143"/>
    </row>
    <row r="500" spans="2:11" ht="21.75" customHeight="1" x14ac:dyDescent="0.25">
      <c r="B500" s="142"/>
      <c r="C500" s="142"/>
      <c r="D500" s="142"/>
      <c r="E500" s="142"/>
      <c r="F500" s="142"/>
      <c r="G500" s="142"/>
      <c r="H500" s="142"/>
      <c r="I500" s="142"/>
      <c r="J500" s="142"/>
      <c r="K500" s="143"/>
    </row>
    <row r="501" spans="2:11" ht="21.75" customHeight="1" x14ac:dyDescent="0.25">
      <c r="B501" s="142"/>
      <c r="C501" s="142"/>
      <c r="D501" s="142"/>
      <c r="E501" s="142"/>
      <c r="F501" s="142"/>
      <c r="G501" s="142"/>
      <c r="H501" s="142"/>
      <c r="I501" s="142"/>
      <c r="J501" s="142"/>
      <c r="K501" s="143"/>
    </row>
    <row r="502" spans="2:11" ht="21.75" customHeight="1" x14ac:dyDescent="0.25">
      <c r="B502" s="142"/>
      <c r="C502" s="142"/>
      <c r="D502" s="142"/>
      <c r="E502" s="142"/>
      <c r="F502" s="142"/>
      <c r="G502" s="142"/>
      <c r="H502" s="142"/>
      <c r="I502" s="142"/>
      <c r="J502" s="142"/>
      <c r="K502" s="143"/>
    </row>
    <row r="503" spans="2:11" ht="21.75" customHeight="1" x14ac:dyDescent="0.25">
      <c r="B503" s="142"/>
      <c r="C503" s="142"/>
      <c r="D503" s="142"/>
      <c r="E503" s="142"/>
      <c r="F503" s="142"/>
      <c r="G503" s="142"/>
      <c r="H503" s="142"/>
      <c r="I503" s="142"/>
      <c r="J503" s="142"/>
      <c r="K503" s="143"/>
    </row>
    <row r="504" spans="2:11" ht="21.75" customHeight="1" x14ac:dyDescent="0.25">
      <c r="B504" s="142"/>
      <c r="C504" s="142"/>
      <c r="D504" s="142"/>
      <c r="E504" s="142"/>
      <c r="F504" s="142"/>
      <c r="G504" s="142"/>
      <c r="H504" s="142"/>
      <c r="I504" s="142"/>
      <c r="J504" s="142"/>
      <c r="K504" s="143"/>
    </row>
    <row r="505" spans="2:11" ht="21.75" customHeight="1" x14ac:dyDescent="0.25">
      <c r="B505" s="142"/>
      <c r="C505" s="142"/>
      <c r="D505" s="142"/>
      <c r="E505" s="142"/>
      <c r="F505" s="142"/>
      <c r="G505" s="142"/>
      <c r="H505" s="142"/>
      <c r="I505" s="142"/>
      <c r="J505" s="142"/>
      <c r="K505" s="143"/>
    </row>
  </sheetData>
  <sheetProtection algorithmName="SHA-512" hashValue="DBiioYybOUtdgnSuso4ZxybravreNuraay0GJW5wSUbQuXF61zw60jJhEzS0ZoodMUbDf+gFbpMAauF+tnDQag==" saltValue="aOu7diVBbc1Dum9pe2A1ug==" spinCount="100000" sheet="1" objects="1" scenarios="1"/>
  <phoneticPr fontId="5" type="noConversion"/>
  <dataValidations count="2">
    <dataValidation type="whole" operator="greaterThanOrEqual" allowBlank="1" showInputMessage="1" showErrorMessage="1" sqref="F6:F20" xr:uid="{3B0A5B54-01D0-416E-AB2B-4B49D26E14DE}">
      <formula1>0</formula1>
    </dataValidation>
    <dataValidation type="whole" operator="greaterThanOrEqual" allowBlank="1" showInputMessage="1" showErrorMessage="1" sqref="H6:H20" xr:uid="{50172C77-C724-4370-8686-06C8F122AD88}">
      <formula1>14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scale="77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2D6AFCE-A2E3-4625-85D6-79F7032EB968}">
          <x14:formula1>
            <xm:f>Settings!$J$39:$J$41</xm:f>
          </x14:formula1>
          <xm:sqref>I6:J20</xm:sqref>
        </x14:dataValidation>
        <x14:dataValidation type="list" allowBlank="1" showInputMessage="1" showErrorMessage="1" xr:uid="{727AED55-5433-43B1-9CCB-5CA6A46B3B89}">
          <x14:formula1>
            <xm:f>OFFSET(Settings!$C$7,0,0,COUNTA(Settings!$C$7:$C$36),1)</xm:f>
          </x14:formula1>
          <xm:sqref>D6:D20</xm:sqref>
        </x14:dataValidation>
        <x14:dataValidation type="list" allowBlank="1" showInputMessage="1" showErrorMessage="1" xr:uid="{C57F5045-745F-43E3-8383-FA54600EEA46}">
          <x14:formula1>
            <xm:f>OFFSET(Settings!$E$7,0,0,COUNTA(Settings!$E$7:$E$36),1)</xm:f>
          </x14:formula1>
          <xm:sqref>E6:E20</xm:sqref>
        </x14:dataValidation>
        <x14:dataValidation type="list" allowBlank="1" showInputMessage="1" showErrorMessage="1" xr:uid="{720C80F6-423F-4FB7-9E11-E46C993644B7}">
          <x14:formula1>
            <xm:f>OFFSET(Settings!$G$7,0,0,COUNTA(Settings!$G$7:$G$36),1)</xm:f>
          </x14:formula1>
          <xm:sqref>G6:G20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161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outlineLevelRow="1" x14ac:dyDescent="0.25"/>
  <cols>
    <col min="1" max="1" width="3.7109375" style="46" customWidth="1"/>
    <col min="2" max="2" width="45.7109375" style="46" customWidth="1"/>
    <col min="3" max="3" width="2.7109375" style="46" customWidth="1"/>
    <col min="4" max="4" width="45.7109375" style="46" customWidth="1"/>
    <col min="5" max="5" width="2.7109375" style="46" customWidth="1"/>
    <col min="6" max="6" width="45.7109375" style="46" customWidth="1"/>
    <col min="7" max="7" width="2.7109375" style="46" customWidth="1"/>
    <col min="8" max="16384" width="9.140625" style="46"/>
  </cols>
  <sheetData>
    <row r="1" spans="1:14" s="12" customFormat="1" ht="6.75" customHeight="1" x14ac:dyDescent="0.25">
      <c r="B1" s="13"/>
      <c r="E1" s="14"/>
      <c r="F1" s="14"/>
      <c r="G1" s="14"/>
    </row>
    <row r="2" spans="1:14" s="15" customFormat="1" ht="20.100000000000001" customHeight="1" x14ac:dyDescent="0.25">
      <c r="B2" s="62" t="s">
        <v>87</v>
      </c>
      <c r="C2" s="17"/>
      <c r="D2" s="17"/>
      <c r="E2" s="17"/>
      <c r="F2" s="17"/>
      <c r="G2" s="19"/>
      <c r="H2" s="19"/>
      <c r="I2" s="19"/>
      <c r="J2" s="19"/>
      <c r="K2" s="53"/>
      <c r="L2" s="53"/>
      <c r="M2" s="19"/>
      <c r="N2" s="19"/>
    </row>
    <row r="3" spans="1:14" s="114" customFormat="1" ht="24" customHeight="1" x14ac:dyDescent="0.25">
      <c r="B3" s="120" t="s">
        <v>89</v>
      </c>
      <c r="C3" s="117"/>
      <c r="D3" s="117"/>
      <c r="E3" s="117"/>
      <c r="F3" s="117"/>
      <c r="G3" s="119"/>
      <c r="H3" s="119"/>
      <c r="I3" s="119"/>
      <c r="J3" s="119"/>
      <c r="K3" s="121"/>
      <c r="L3" s="121"/>
      <c r="M3" s="119"/>
      <c r="N3" s="119"/>
    </row>
    <row r="4" spans="1:14" s="23" customFormat="1" ht="4.900000000000000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s="14" customFormat="1" ht="21.95" customHeight="1" x14ac:dyDescent="0.25">
      <c r="A5" s="47"/>
      <c r="B5" s="137" t="str">
        <f>SUBSTITUTE(UPPER(Settings!I10),"İ","I")</f>
        <v>POTENTIAL GEM</v>
      </c>
      <c r="C5" s="138"/>
      <c r="D5" s="69" t="str">
        <f>SUBSTITUTE(UPPER(Settings!I9),"İ","I")</f>
        <v>HIGH POTENTIAL</v>
      </c>
      <c r="E5" s="138"/>
      <c r="F5" s="70" t="str">
        <f>SUBSTITUTE(UPPER(Settings!I7),"İ","I")</f>
        <v>STAR</v>
      </c>
      <c r="G5" s="47"/>
      <c r="H5" s="47"/>
      <c r="I5" s="47"/>
      <c r="J5" s="47"/>
      <c r="K5" s="47"/>
      <c r="L5" s="47"/>
      <c r="M5" s="47"/>
      <c r="N5" s="47"/>
    </row>
    <row r="6" spans="1:14" ht="15" customHeight="1" x14ac:dyDescent="0.25">
      <c r="B6" s="48" t="str">
        <f t="array" ref="B6">IFERROR(INDEX(Calculation!$D$4:$D$503,MATCH(Calculation!$P$7&amp;(ROW(A6)-ROW($A$5)),Calculation!$L$4:$L$503&amp;Calculation!$N$4:$N$503,0),1),"")</f>
        <v>Frederica Fridlington</v>
      </c>
      <c r="C6" s="55"/>
      <c r="D6" s="49" t="str">
        <f t="array" ref="D6">IFERROR(INDEX(Calculation!$D$4:$D$503,MATCH(Calculation!$P$6&amp;(ROW(A6)-ROW($A$5)),Calculation!$L$4:$L$503&amp;Calculation!$N$4:$N$503,0),1),"")</f>
        <v>Katha St. Quentin</v>
      </c>
      <c r="E6" s="55"/>
      <c r="F6" s="102" t="str">
        <f t="array" ref="F6">IFERROR(INDEX(Calculation!$D$4:$D$503,MATCH(Calculation!$P$4&amp;(ROW(A6)-ROW($A$5)),Calculation!$L$4:$L$503&amp;Calculation!$N$4:$N$503,0),1),"")</f>
        <v>Shelba Meiklem</v>
      </c>
    </row>
    <row r="7" spans="1:14" ht="15" customHeight="1" x14ac:dyDescent="0.25">
      <c r="B7" s="48" t="str">
        <f t="array" ref="B7">IFERROR(INDEX(Calculation!$D$4:$D$503,MATCH(Calculation!$P$7&amp;(ROW(A7)-ROW($A$5)),Calculation!$L$4:$L$503&amp;Calculation!$N$4:$N$503,0),1),"")</f>
        <v/>
      </c>
      <c r="C7" s="55"/>
      <c r="D7" s="49" t="str">
        <f t="array" ref="D7">IFERROR(INDEX(Calculation!$D$4:$D$503,MATCH(Calculation!$P$6&amp;(ROW(A7)-ROW($A$5)),Calculation!$L$4:$L$503&amp;Calculation!$N$4:$N$503,0),1),"")</f>
        <v>Bernhard Newell</v>
      </c>
      <c r="E7" s="55"/>
      <c r="F7" s="102" t="str">
        <f t="array" ref="F7">IFERROR(INDEX(Calculation!$D$4:$D$503,MATCH(Calculation!$P$4&amp;(ROW(A7)-ROW($A$5)),Calculation!$L$4:$L$503&amp;Calculation!$N$4:$N$503,0),1),"")</f>
        <v/>
      </c>
    </row>
    <row r="8" spans="1:14" ht="15" customHeight="1" x14ac:dyDescent="0.25">
      <c r="B8" s="48" t="str">
        <f t="array" ref="B8">IFERROR(INDEX(Calculation!$D$4:$D$503,MATCH(Calculation!$P$7&amp;(ROW(A8)-ROW($A$5)),Calculation!$L$4:$L$503&amp;Calculation!$N$4:$N$503,0),1),"")</f>
        <v/>
      </c>
      <c r="C8" s="55"/>
      <c r="D8" s="49" t="str">
        <f t="array" ref="D8">IFERROR(INDEX(Calculation!$D$4:$D$503,MATCH(Calculation!$P$6&amp;(ROW(A8)-ROW($A$5)),Calculation!$L$4:$L$503&amp;Calculation!$N$4:$N$503,0),1),"")</f>
        <v/>
      </c>
      <c r="E8" s="55"/>
      <c r="F8" s="102" t="str">
        <f t="array" ref="F8">IFERROR(INDEX(Calculation!$D$4:$D$503,MATCH(Calculation!$P$4&amp;(ROW(A8)-ROW($A$5)),Calculation!$L$4:$L$503&amp;Calculation!$N$4:$N$503,0),1),"")</f>
        <v/>
      </c>
    </row>
    <row r="9" spans="1:14" ht="15" customHeight="1" x14ac:dyDescent="0.25">
      <c r="B9" s="48" t="str">
        <f t="array" ref="B9">IFERROR(INDEX(Calculation!$D$4:$D$503,MATCH(Calculation!$P$7&amp;(ROW(A9)-ROW($A$5)),Calculation!$L$4:$L$503&amp;Calculation!$N$4:$N$503,0),1),"")</f>
        <v/>
      </c>
      <c r="C9" s="55"/>
      <c r="D9" s="49" t="str">
        <f t="array" ref="D9">IFERROR(INDEX(Calculation!$D$4:$D$503,MATCH(Calculation!$P$6&amp;(ROW(A9)-ROW($A$5)),Calculation!$L$4:$L$503&amp;Calculation!$N$4:$N$503,0),1),"")</f>
        <v/>
      </c>
      <c r="E9" s="55"/>
      <c r="F9" s="102" t="str">
        <f t="array" ref="F9">IFERROR(INDEX(Calculation!$D$4:$D$503,MATCH(Calculation!$P$4&amp;(ROW(A9)-ROW($A$5)),Calculation!$L$4:$L$503&amp;Calculation!$N$4:$N$503,0),1),"")</f>
        <v/>
      </c>
    </row>
    <row r="10" spans="1:14" ht="15" customHeight="1" x14ac:dyDescent="0.25">
      <c r="B10" s="48" t="str">
        <f t="array" ref="B10">IFERROR(INDEX(Calculation!$D$4:$D$503,MATCH(Calculation!$P$7&amp;(ROW(A10)-ROW($A$5)),Calculation!$L$4:$L$503&amp;Calculation!$N$4:$N$503,0),1),"")</f>
        <v/>
      </c>
      <c r="C10" s="55"/>
      <c r="D10" s="49" t="str">
        <f t="array" ref="D10">IFERROR(INDEX(Calculation!$D$4:$D$503,MATCH(Calculation!$P$6&amp;(ROW(A10)-ROW($A$5)),Calculation!$L$4:$L$503&amp;Calculation!$N$4:$N$503,0),1),"")</f>
        <v/>
      </c>
      <c r="E10" s="55"/>
      <c r="F10" s="102" t="str">
        <f t="array" ref="F10">IFERROR(INDEX(Calculation!$D$4:$D$503,MATCH(Calculation!$P$4&amp;(ROW(A10)-ROW($A$5)),Calculation!$L$4:$L$503&amp;Calculation!$N$4:$N$503,0),1),"")</f>
        <v/>
      </c>
    </row>
    <row r="11" spans="1:14" ht="15" customHeight="1" x14ac:dyDescent="0.25">
      <c r="B11" s="48" t="str">
        <f t="array" ref="B11">IFERROR(INDEX(Calculation!$D$4:$D$503,MATCH(Calculation!$P$7&amp;(ROW(A11)-ROW($A$5)),Calculation!$L$4:$L$503&amp;Calculation!$N$4:$N$503,0),1),"")</f>
        <v/>
      </c>
      <c r="C11" s="55"/>
      <c r="D11" s="49" t="str">
        <f t="array" ref="D11">IFERROR(INDEX(Calculation!$D$4:$D$503,MATCH(Calculation!$P$6&amp;(ROW(A11)-ROW($A$5)),Calculation!$L$4:$L$503&amp;Calculation!$N$4:$N$503,0),1),"")</f>
        <v/>
      </c>
      <c r="E11" s="55"/>
      <c r="F11" s="102" t="str">
        <f t="array" ref="F11">IFERROR(INDEX(Calculation!$D$4:$D$503,MATCH(Calculation!$P$4&amp;(ROW(A11)-ROW($A$5)),Calculation!$L$4:$L$503&amp;Calculation!$N$4:$N$503,0),1),"")</f>
        <v/>
      </c>
    </row>
    <row r="12" spans="1:14" ht="15" customHeight="1" x14ac:dyDescent="0.25">
      <c r="B12" s="48" t="str">
        <f t="array" ref="B12">IFERROR(INDEX(Calculation!$D$4:$D$503,MATCH(Calculation!$P$7&amp;(ROW(A12)-ROW($A$5)),Calculation!$L$4:$L$503&amp;Calculation!$N$4:$N$503,0),1),"")</f>
        <v/>
      </c>
      <c r="C12" s="55"/>
      <c r="D12" s="49" t="str">
        <f t="array" ref="D12">IFERROR(INDEX(Calculation!$D$4:$D$503,MATCH(Calculation!$P$6&amp;(ROW(A12)-ROW($A$5)),Calculation!$L$4:$L$503&amp;Calculation!$N$4:$N$503,0),1),"")</f>
        <v/>
      </c>
      <c r="E12" s="55"/>
      <c r="F12" s="102" t="str">
        <f t="array" ref="F12">IFERROR(INDEX(Calculation!$D$4:$D$503,MATCH(Calculation!$P$4&amp;(ROW(A12)-ROW($A$5)),Calculation!$L$4:$L$503&amp;Calculation!$N$4:$N$503,0),1),"")</f>
        <v/>
      </c>
    </row>
    <row r="13" spans="1:14" ht="15" customHeight="1" x14ac:dyDescent="0.25">
      <c r="B13" s="48" t="str">
        <f t="array" ref="B13">IFERROR(INDEX(Calculation!$D$4:$D$503,MATCH(Calculation!$P$7&amp;(ROW(A13)-ROW($A$5)),Calculation!$L$4:$L$503&amp;Calculation!$N$4:$N$503,0),1),"")</f>
        <v/>
      </c>
      <c r="C13" s="55"/>
      <c r="D13" s="49" t="str">
        <f t="array" ref="D13">IFERROR(INDEX(Calculation!$D$4:$D$503,MATCH(Calculation!$P$6&amp;(ROW(A13)-ROW($A$5)),Calculation!$L$4:$L$503&amp;Calculation!$N$4:$N$503,0),1),"")</f>
        <v/>
      </c>
      <c r="E13" s="55"/>
      <c r="F13" s="102" t="str">
        <f t="array" ref="F13">IFERROR(INDEX(Calculation!$D$4:$D$503,MATCH(Calculation!$P$4&amp;(ROW(A13)-ROW($A$5)),Calculation!$L$4:$L$503&amp;Calculation!$N$4:$N$503,0),1),"")</f>
        <v/>
      </c>
    </row>
    <row r="14" spans="1:14" ht="15" hidden="1" customHeight="1" outlineLevel="1" x14ac:dyDescent="0.25">
      <c r="B14" s="48" t="str">
        <f t="array" ref="B14">IFERROR(INDEX(Calculation!$D$4:$D$503,MATCH(Calculation!$P$7&amp;(ROW(A14)-ROW($A$5)),Calculation!$L$4:$L$503&amp;Calculation!$N$4:$N$503,0),1),"")</f>
        <v/>
      </c>
      <c r="C14" s="55"/>
      <c r="D14" s="49" t="str">
        <f t="array" ref="D14">IFERROR(INDEX(Calculation!$D$4:$D$503,MATCH(Calculation!$P$6&amp;(ROW(A14)-ROW($A$5)),Calculation!$L$4:$L$503&amp;Calculation!$N$4:$N$503,0),1),"")</f>
        <v/>
      </c>
      <c r="E14" s="55"/>
      <c r="F14" s="102" t="str">
        <f t="array" ref="F14">IFERROR(INDEX(Calculation!$D$4:$D$503,MATCH(Calculation!$P$4&amp;(ROW(A14)-ROW($A$5)),Calculation!$L$4:$L$503&amp;Calculation!$N$4:$N$503,0),1),"")</f>
        <v/>
      </c>
    </row>
    <row r="15" spans="1:14" ht="15" hidden="1" customHeight="1" outlineLevel="1" x14ac:dyDescent="0.25">
      <c r="B15" s="48" t="str">
        <f t="array" ref="B15">IFERROR(INDEX(Calculation!$D$4:$D$503,MATCH(Calculation!$P$7&amp;(ROW(A15)-ROW($A$5)),Calculation!$L$4:$L$503&amp;Calculation!$N$4:$N$503,0),1),"")</f>
        <v/>
      </c>
      <c r="C15" s="55"/>
      <c r="D15" s="49" t="str">
        <f t="array" ref="D15">IFERROR(INDEX(Calculation!$D$4:$D$503,MATCH(Calculation!$P$6&amp;(ROW(A15)-ROW($A$5)),Calculation!$L$4:$L$503&amp;Calculation!$N$4:$N$503,0),1),"")</f>
        <v/>
      </c>
      <c r="E15" s="55"/>
      <c r="F15" s="102" t="str">
        <f t="array" ref="F15">IFERROR(INDEX(Calculation!$D$4:$D$503,MATCH(Calculation!$P$4&amp;(ROW(A15)-ROW($A$5)),Calculation!$L$4:$L$503&amp;Calculation!$N$4:$N$503,0),1),"")</f>
        <v/>
      </c>
    </row>
    <row r="16" spans="1:14" ht="15" hidden="1" customHeight="1" outlineLevel="1" x14ac:dyDescent="0.25">
      <c r="B16" s="48" t="str">
        <f t="array" ref="B16">IFERROR(INDEX(Calculation!$D$4:$D$503,MATCH(Calculation!$P$7&amp;(ROW(A16)-ROW($A$5)),Calculation!$L$4:$L$503&amp;Calculation!$N$4:$N$503,0),1),"")</f>
        <v/>
      </c>
      <c r="C16" s="55"/>
      <c r="D16" s="49" t="str">
        <f t="array" ref="D16">IFERROR(INDEX(Calculation!$D$4:$D$503,MATCH(Calculation!$P$6&amp;(ROW(A16)-ROW($A$5)),Calculation!$L$4:$L$503&amp;Calculation!$N$4:$N$503,0),1),"")</f>
        <v/>
      </c>
      <c r="E16" s="55"/>
      <c r="F16" s="102" t="str">
        <f t="array" ref="F16">IFERROR(INDEX(Calculation!$D$4:$D$503,MATCH(Calculation!$P$4&amp;(ROW(A16)-ROW($A$5)),Calculation!$L$4:$L$503&amp;Calculation!$N$4:$N$503,0),1),"")</f>
        <v/>
      </c>
    </row>
    <row r="17" spans="2:6" ht="15" hidden="1" customHeight="1" outlineLevel="1" x14ac:dyDescent="0.25">
      <c r="B17" s="48" t="str">
        <f t="array" ref="B17">IFERROR(INDEX(Calculation!$D$4:$D$503,MATCH(Calculation!$P$7&amp;(ROW(A17)-ROW($A$5)),Calculation!$L$4:$L$503&amp;Calculation!$N$4:$N$503,0),1),"")</f>
        <v/>
      </c>
      <c r="C17" s="55"/>
      <c r="D17" s="49" t="str">
        <f t="array" ref="D17">IFERROR(INDEX(Calculation!$D$4:$D$503,MATCH(Calculation!$P$6&amp;(ROW(A17)-ROW($A$5)),Calculation!$L$4:$L$503&amp;Calculation!$N$4:$N$503,0),1),"")</f>
        <v/>
      </c>
      <c r="E17" s="55"/>
      <c r="F17" s="102" t="str">
        <f t="array" ref="F17">IFERROR(INDEX(Calculation!$D$4:$D$503,MATCH(Calculation!$P$4&amp;(ROW(A17)-ROW($A$5)),Calculation!$L$4:$L$503&amp;Calculation!$N$4:$N$503,0),1),"")</f>
        <v/>
      </c>
    </row>
    <row r="18" spans="2:6" ht="15" hidden="1" customHeight="1" outlineLevel="1" x14ac:dyDescent="0.25">
      <c r="B18" s="48" t="str">
        <f t="array" ref="B18">IFERROR(INDEX(Calculation!$D$4:$D$503,MATCH(Calculation!$P$7&amp;(ROW(A18)-ROW($A$5)),Calculation!$L$4:$L$503&amp;Calculation!$N$4:$N$503,0),1),"")</f>
        <v/>
      </c>
      <c r="C18" s="55"/>
      <c r="D18" s="49" t="str">
        <f t="array" ref="D18">IFERROR(INDEX(Calculation!$D$4:$D$503,MATCH(Calculation!$P$6&amp;(ROW(A18)-ROW($A$5)),Calculation!$L$4:$L$503&amp;Calculation!$N$4:$N$503,0),1),"")</f>
        <v/>
      </c>
      <c r="E18" s="55"/>
      <c r="F18" s="102" t="str">
        <f t="array" ref="F18">IFERROR(INDEX(Calculation!$D$4:$D$503,MATCH(Calculation!$P$4&amp;(ROW(A18)-ROW($A$5)),Calculation!$L$4:$L$503&amp;Calculation!$N$4:$N$503,0),1),"")</f>
        <v/>
      </c>
    </row>
    <row r="19" spans="2:6" ht="15" hidden="1" customHeight="1" outlineLevel="1" x14ac:dyDescent="0.25">
      <c r="B19" s="48" t="str">
        <f t="array" ref="B19">IFERROR(INDEX(Calculation!$D$4:$D$503,MATCH(Calculation!$P$7&amp;(ROW(A19)-ROW($A$5)),Calculation!$L$4:$L$503&amp;Calculation!$N$4:$N$503,0),1),"")</f>
        <v/>
      </c>
      <c r="C19" s="55"/>
      <c r="D19" s="49" t="str">
        <f t="array" ref="D19">IFERROR(INDEX(Calculation!$D$4:$D$503,MATCH(Calculation!$P$6&amp;(ROW(A19)-ROW($A$5)),Calculation!$L$4:$L$503&amp;Calculation!$N$4:$N$503,0),1),"")</f>
        <v/>
      </c>
      <c r="E19" s="55"/>
      <c r="F19" s="102" t="str">
        <f t="array" ref="F19">IFERROR(INDEX(Calculation!$D$4:$D$503,MATCH(Calculation!$P$4&amp;(ROW(A19)-ROW($A$5)),Calculation!$L$4:$L$503&amp;Calculation!$N$4:$N$503,0),1),"")</f>
        <v/>
      </c>
    </row>
    <row r="20" spans="2:6" ht="15" hidden="1" customHeight="1" outlineLevel="1" x14ac:dyDescent="0.25">
      <c r="B20" s="48" t="str">
        <f t="array" ref="B20">IFERROR(INDEX(Calculation!$D$4:$D$503,MATCH(Calculation!$P$7&amp;(ROW(A20)-ROW($A$5)),Calculation!$L$4:$L$503&amp;Calculation!$N$4:$N$503,0),1),"")</f>
        <v/>
      </c>
      <c r="C20" s="55"/>
      <c r="D20" s="49" t="str">
        <f t="array" ref="D20">IFERROR(INDEX(Calculation!$D$4:$D$503,MATCH(Calculation!$P$6&amp;(ROW(A20)-ROW($A$5)),Calculation!$L$4:$L$503&amp;Calculation!$N$4:$N$503,0),1),"")</f>
        <v/>
      </c>
      <c r="E20" s="55"/>
      <c r="F20" s="102" t="str">
        <f t="array" ref="F20">IFERROR(INDEX(Calculation!$D$4:$D$503,MATCH(Calculation!$P$4&amp;(ROW(A20)-ROW($A$5)),Calculation!$L$4:$L$503&amp;Calculation!$N$4:$N$503,0),1),"")</f>
        <v/>
      </c>
    </row>
    <row r="21" spans="2:6" ht="15" hidden="1" customHeight="1" outlineLevel="1" x14ac:dyDescent="0.25">
      <c r="B21" s="48" t="str">
        <f t="array" ref="B21">IFERROR(INDEX(Calculation!$D$4:$D$503,MATCH(Calculation!$P$7&amp;(ROW(A21)-ROW($A$5)),Calculation!$L$4:$L$503&amp;Calculation!$N$4:$N$503,0),1),"")</f>
        <v/>
      </c>
      <c r="C21" s="55"/>
      <c r="D21" s="49" t="str">
        <f t="array" ref="D21">IFERROR(INDEX(Calculation!$D$4:$D$503,MATCH(Calculation!$P$6&amp;(ROW(A21)-ROW($A$5)),Calculation!$L$4:$L$503&amp;Calculation!$N$4:$N$503,0),1),"")</f>
        <v/>
      </c>
      <c r="E21" s="55"/>
      <c r="F21" s="102" t="str">
        <f t="array" ref="F21">IFERROR(INDEX(Calculation!$D$4:$D$503,MATCH(Calculation!$P$4&amp;(ROW(A21)-ROW($A$5)),Calculation!$L$4:$L$503&amp;Calculation!$N$4:$N$503,0),1),"")</f>
        <v/>
      </c>
    </row>
    <row r="22" spans="2:6" ht="15" hidden="1" customHeight="1" outlineLevel="1" x14ac:dyDescent="0.25">
      <c r="B22" s="48" t="str">
        <f t="array" ref="B22">IFERROR(INDEX(Calculation!$D$4:$D$503,MATCH(Calculation!$P$7&amp;(ROW(A22)-ROW($A$5)),Calculation!$L$4:$L$503&amp;Calculation!$N$4:$N$503,0),1),"")</f>
        <v/>
      </c>
      <c r="C22" s="55"/>
      <c r="D22" s="49" t="str">
        <f t="array" ref="D22">IFERROR(INDEX(Calculation!$D$4:$D$503,MATCH(Calculation!$P$6&amp;(ROW(A22)-ROW($A$5)),Calculation!$L$4:$L$503&amp;Calculation!$N$4:$N$503,0),1),"")</f>
        <v/>
      </c>
      <c r="E22" s="55"/>
      <c r="F22" s="102" t="str">
        <f t="array" ref="F22">IFERROR(INDEX(Calculation!$D$4:$D$503,MATCH(Calculation!$P$4&amp;(ROW(A22)-ROW($A$5)),Calculation!$L$4:$L$503&amp;Calculation!$N$4:$N$503,0),1),"")</f>
        <v/>
      </c>
    </row>
    <row r="23" spans="2:6" ht="15" hidden="1" customHeight="1" outlineLevel="1" x14ac:dyDescent="0.25">
      <c r="B23" s="48" t="str">
        <f t="array" ref="B23">IFERROR(INDEX(Calculation!$D$4:$D$503,MATCH(Calculation!$P$7&amp;(ROW(A23)-ROW($A$5)),Calculation!$L$4:$L$503&amp;Calculation!$N$4:$N$503,0),1),"")</f>
        <v/>
      </c>
      <c r="C23" s="55"/>
      <c r="D23" s="49" t="str">
        <f t="array" ref="D23">IFERROR(INDEX(Calculation!$D$4:$D$503,MATCH(Calculation!$P$6&amp;(ROW(A23)-ROW($A$5)),Calculation!$L$4:$L$503&amp;Calculation!$N$4:$N$503,0),1),"")</f>
        <v/>
      </c>
      <c r="E23" s="55"/>
      <c r="F23" s="102" t="str">
        <f t="array" ref="F23">IFERROR(INDEX(Calculation!$D$4:$D$503,MATCH(Calculation!$P$4&amp;(ROW(A23)-ROW($A$5)),Calculation!$L$4:$L$503&amp;Calculation!$N$4:$N$503,0),1),"")</f>
        <v/>
      </c>
    </row>
    <row r="24" spans="2:6" ht="15" hidden="1" customHeight="1" outlineLevel="1" x14ac:dyDescent="0.25">
      <c r="B24" s="48" t="str">
        <f t="array" ref="B24">IFERROR(INDEX(Calculation!$D$4:$D$503,MATCH(Calculation!$P$7&amp;(ROW(A24)-ROW($A$5)),Calculation!$L$4:$L$503&amp;Calculation!$N$4:$N$503,0),1),"")</f>
        <v/>
      </c>
      <c r="C24" s="55"/>
      <c r="D24" s="49" t="str">
        <f t="array" ref="D24">IFERROR(INDEX(Calculation!$D$4:$D$503,MATCH(Calculation!$P$6&amp;(ROW(A24)-ROW($A$5)),Calculation!$L$4:$L$503&amp;Calculation!$N$4:$N$503,0),1),"")</f>
        <v/>
      </c>
      <c r="E24" s="55"/>
      <c r="F24" s="102" t="str">
        <f t="array" ref="F24">IFERROR(INDEX(Calculation!$D$4:$D$503,MATCH(Calculation!$P$4&amp;(ROW(A24)-ROW($A$5)),Calculation!$L$4:$L$503&amp;Calculation!$N$4:$N$503,0),1),"")</f>
        <v/>
      </c>
    </row>
    <row r="25" spans="2:6" ht="15" hidden="1" customHeight="1" outlineLevel="1" x14ac:dyDescent="0.25">
      <c r="B25" s="48" t="str">
        <f t="array" ref="B25">IFERROR(INDEX(Calculation!$D$4:$D$503,MATCH(Calculation!$P$7&amp;(ROW(A25)-ROW($A$5)),Calculation!$L$4:$L$503&amp;Calculation!$N$4:$N$503,0),1),"")</f>
        <v/>
      </c>
      <c r="C25" s="55"/>
      <c r="D25" s="49" t="str">
        <f t="array" ref="D25">IFERROR(INDEX(Calculation!$D$4:$D$503,MATCH(Calculation!$P$6&amp;(ROW(A25)-ROW($A$5)),Calculation!$L$4:$L$503&amp;Calculation!$N$4:$N$503,0),1),"")</f>
        <v/>
      </c>
      <c r="E25" s="55"/>
      <c r="F25" s="102" t="str">
        <f t="array" ref="F25">IFERROR(INDEX(Calculation!$D$4:$D$503,MATCH(Calculation!$P$4&amp;(ROW(A25)-ROW($A$5)),Calculation!$L$4:$L$503&amp;Calculation!$N$4:$N$503,0),1),"")</f>
        <v/>
      </c>
    </row>
    <row r="26" spans="2:6" ht="15" hidden="1" customHeight="1" outlineLevel="1" x14ac:dyDescent="0.25">
      <c r="B26" s="48" t="str">
        <f t="array" ref="B26">IFERROR(INDEX(Calculation!$D$4:$D$503,MATCH(Calculation!$P$7&amp;(ROW(A26)-ROW($A$5)),Calculation!$L$4:$L$503&amp;Calculation!$N$4:$N$503,0),1),"")</f>
        <v/>
      </c>
      <c r="C26" s="55"/>
      <c r="D26" s="49" t="str">
        <f t="array" ref="D26">IFERROR(INDEX(Calculation!$D$4:$D$503,MATCH(Calculation!$P$6&amp;(ROW(A26)-ROW($A$5)),Calculation!$L$4:$L$503&amp;Calculation!$N$4:$N$503,0),1),"")</f>
        <v/>
      </c>
      <c r="E26" s="55"/>
      <c r="F26" s="102" t="str">
        <f t="array" ref="F26">IFERROR(INDEX(Calculation!$D$4:$D$503,MATCH(Calculation!$P$4&amp;(ROW(A26)-ROW($A$5)),Calculation!$L$4:$L$503&amp;Calculation!$N$4:$N$503,0),1),"")</f>
        <v/>
      </c>
    </row>
    <row r="27" spans="2:6" ht="15" hidden="1" customHeight="1" outlineLevel="1" x14ac:dyDescent="0.25">
      <c r="B27" s="48" t="str">
        <f t="array" ref="B27">IFERROR(INDEX(Calculation!$D$4:$D$503,MATCH(Calculation!$P$7&amp;(ROW(A27)-ROW($A$5)),Calculation!$L$4:$L$503&amp;Calculation!$N$4:$N$503,0),1),"")</f>
        <v/>
      </c>
      <c r="C27" s="55"/>
      <c r="D27" s="49" t="str">
        <f t="array" ref="D27">IFERROR(INDEX(Calculation!$D$4:$D$503,MATCH(Calculation!$P$6&amp;(ROW(A27)-ROW($A$5)),Calculation!$L$4:$L$503&amp;Calculation!$N$4:$N$503,0),1),"")</f>
        <v/>
      </c>
      <c r="E27" s="55"/>
      <c r="F27" s="102" t="str">
        <f t="array" ref="F27">IFERROR(INDEX(Calculation!$D$4:$D$503,MATCH(Calculation!$P$4&amp;(ROW(A27)-ROW($A$5)),Calculation!$L$4:$L$503&amp;Calculation!$N$4:$N$503,0),1),"")</f>
        <v/>
      </c>
    </row>
    <row r="28" spans="2:6" ht="15" hidden="1" customHeight="1" outlineLevel="1" x14ac:dyDescent="0.25">
      <c r="B28" s="48" t="str">
        <f t="array" ref="B28">IFERROR(INDEX(Calculation!$D$4:$D$503,MATCH(Calculation!$P$7&amp;(ROW(A28)-ROW($A$5)),Calculation!$L$4:$L$503&amp;Calculation!$N$4:$N$503,0),1),"")</f>
        <v/>
      </c>
      <c r="C28" s="55"/>
      <c r="D28" s="49" t="str">
        <f t="array" ref="D28">IFERROR(INDEX(Calculation!$D$4:$D$503,MATCH(Calculation!$P$6&amp;(ROW(A28)-ROW($A$5)),Calculation!$L$4:$L$503&amp;Calculation!$N$4:$N$503,0),1),"")</f>
        <v/>
      </c>
      <c r="E28" s="55"/>
      <c r="F28" s="102" t="str">
        <f t="array" ref="F28">IFERROR(INDEX(Calculation!$D$4:$D$503,MATCH(Calculation!$P$4&amp;(ROW(A28)-ROW($A$5)),Calculation!$L$4:$L$503&amp;Calculation!$N$4:$N$503,0),1),"")</f>
        <v/>
      </c>
    </row>
    <row r="29" spans="2:6" ht="15" hidden="1" customHeight="1" outlineLevel="1" x14ac:dyDescent="0.25">
      <c r="B29" s="48" t="str">
        <f t="array" ref="B29">IFERROR(INDEX(Calculation!$D$4:$D$503,MATCH(Calculation!$P$7&amp;(ROW(A29)-ROW($A$5)),Calculation!$L$4:$L$503&amp;Calculation!$N$4:$N$503,0),1),"")</f>
        <v/>
      </c>
      <c r="C29" s="55"/>
      <c r="D29" s="49" t="str">
        <f t="array" ref="D29">IFERROR(INDEX(Calculation!$D$4:$D$503,MATCH(Calculation!$P$6&amp;(ROW(A29)-ROW($A$5)),Calculation!$L$4:$L$503&amp;Calculation!$N$4:$N$503,0),1),"")</f>
        <v/>
      </c>
      <c r="E29" s="55"/>
      <c r="F29" s="102" t="str">
        <f t="array" ref="F29">IFERROR(INDEX(Calculation!$D$4:$D$503,MATCH(Calculation!$P$4&amp;(ROW(A29)-ROW($A$5)),Calculation!$L$4:$L$503&amp;Calculation!$N$4:$N$503,0),1),"")</f>
        <v/>
      </c>
    </row>
    <row r="30" spans="2:6" ht="15" hidden="1" customHeight="1" outlineLevel="1" x14ac:dyDescent="0.25">
      <c r="B30" s="48" t="str">
        <f t="array" ref="B30">IFERROR(INDEX(Calculation!$D$4:$D$503,MATCH(Calculation!$P$7&amp;(ROW(A30)-ROW($A$5)),Calculation!$L$4:$L$503&amp;Calculation!$N$4:$N$503,0),1),"")</f>
        <v/>
      </c>
      <c r="C30" s="55"/>
      <c r="D30" s="49" t="str">
        <f t="array" ref="D30">IFERROR(INDEX(Calculation!$D$4:$D$503,MATCH(Calculation!$P$6&amp;(ROW(A30)-ROW($A$5)),Calculation!$L$4:$L$503&amp;Calculation!$N$4:$N$503,0),1),"")</f>
        <v/>
      </c>
      <c r="E30" s="55"/>
      <c r="F30" s="102" t="str">
        <f t="array" ref="F30">IFERROR(INDEX(Calculation!$D$4:$D$503,MATCH(Calculation!$P$4&amp;(ROW(A30)-ROW($A$5)),Calculation!$L$4:$L$503&amp;Calculation!$N$4:$N$503,0),1),"")</f>
        <v/>
      </c>
    </row>
    <row r="31" spans="2:6" ht="15" hidden="1" customHeight="1" outlineLevel="1" x14ac:dyDescent="0.25">
      <c r="B31" s="48" t="str">
        <f t="array" ref="B31">IFERROR(INDEX(Calculation!$D$4:$D$503,MATCH(Calculation!$P$7&amp;(ROW(A31)-ROW($A$5)),Calculation!$L$4:$L$503&amp;Calculation!$N$4:$N$503,0),1),"")</f>
        <v/>
      </c>
      <c r="C31" s="55"/>
      <c r="D31" s="49" t="str">
        <f t="array" ref="D31">IFERROR(INDEX(Calculation!$D$4:$D$503,MATCH(Calculation!$P$6&amp;(ROW(A31)-ROW($A$5)),Calculation!$L$4:$L$503&amp;Calculation!$N$4:$N$503,0),1),"")</f>
        <v/>
      </c>
      <c r="E31" s="55"/>
      <c r="F31" s="102" t="str">
        <f t="array" ref="F31">IFERROR(INDEX(Calculation!$D$4:$D$503,MATCH(Calculation!$P$4&amp;(ROW(A31)-ROW($A$5)),Calculation!$L$4:$L$503&amp;Calculation!$N$4:$N$503,0),1),"")</f>
        <v/>
      </c>
    </row>
    <row r="32" spans="2:6" ht="15" hidden="1" customHeight="1" outlineLevel="1" x14ac:dyDescent="0.25">
      <c r="B32" s="48" t="str">
        <f t="array" ref="B32">IFERROR(INDEX(Calculation!$D$4:$D$503,MATCH(Calculation!$P$7&amp;(ROW(A32)-ROW($A$5)),Calculation!$L$4:$L$503&amp;Calculation!$N$4:$N$503,0),1),"")</f>
        <v/>
      </c>
      <c r="C32" s="55"/>
      <c r="D32" s="49" t="str">
        <f t="array" ref="D32">IFERROR(INDEX(Calculation!$D$4:$D$503,MATCH(Calculation!$P$6&amp;(ROW(A32)-ROW($A$5)),Calculation!$L$4:$L$503&amp;Calculation!$N$4:$N$503,0),1),"")</f>
        <v/>
      </c>
      <c r="E32" s="55"/>
      <c r="F32" s="102" t="str">
        <f t="array" ref="F32">IFERROR(INDEX(Calculation!$D$4:$D$503,MATCH(Calculation!$P$4&amp;(ROW(A32)-ROW($A$5)),Calculation!$L$4:$L$503&amp;Calculation!$N$4:$N$503,0),1),"")</f>
        <v/>
      </c>
    </row>
    <row r="33" spans="2:6" ht="15" hidden="1" customHeight="1" outlineLevel="1" x14ac:dyDescent="0.25">
      <c r="B33" s="48" t="str">
        <f t="array" ref="B33">IFERROR(INDEX(Calculation!$D$4:$D$503,MATCH(Calculation!$P$7&amp;(ROW(A33)-ROW($A$5)),Calculation!$L$4:$L$503&amp;Calculation!$N$4:$N$503,0),1),"")</f>
        <v/>
      </c>
      <c r="C33" s="55"/>
      <c r="D33" s="49" t="str">
        <f t="array" ref="D33">IFERROR(INDEX(Calculation!$D$4:$D$503,MATCH(Calculation!$P$6&amp;(ROW(A33)-ROW($A$5)),Calculation!$L$4:$L$503&amp;Calculation!$N$4:$N$503,0),1),"")</f>
        <v/>
      </c>
      <c r="E33" s="55"/>
      <c r="F33" s="102" t="str">
        <f t="array" ref="F33">IFERROR(INDEX(Calculation!$D$4:$D$503,MATCH(Calculation!$P$4&amp;(ROW(A33)-ROW($A$5)),Calculation!$L$4:$L$503&amp;Calculation!$N$4:$N$503,0),1),"")</f>
        <v/>
      </c>
    </row>
    <row r="34" spans="2:6" ht="15" hidden="1" customHeight="1" outlineLevel="1" x14ac:dyDescent="0.25">
      <c r="B34" s="48" t="str">
        <f t="array" ref="B34">IFERROR(INDEX(Calculation!$D$4:$D$503,MATCH(Calculation!$P$7&amp;(ROW(A34)-ROW($A$5)),Calculation!$L$4:$L$503&amp;Calculation!$N$4:$N$503,0),1),"")</f>
        <v/>
      </c>
      <c r="C34" s="55"/>
      <c r="D34" s="49" t="str">
        <f t="array" ref="D34">IFERROR(INDEX(Calculation!$D$4:$D$503,MATCH(Calculation!$P$6&amp;(ROW(A34)-ROW($A$5)),Calculation!$L$4:$L$503&amp;Calculation!$N$4:$N$503,0),1),"")</f>
        <v/>
      </c>
      <c r="E34" s="55"/>
      <c r="F34" s="102" t="str">
        <f t="array" ref="F34">IFERROR(INDEX(Calculation!$D$4:$D$503,MATCH(Calculation!$P$4&amp;(ROW(A34)-ROW($A$5)),Calculation!$L$4:$L$503&amp;Calculation!$N$4:$N$503,0),1),"")</f>
        <v/>
      </c>
    </row>
    <row r="35" spans="2:6" ht="15" hidden="1" customHeight="1" outlineLevel="1" x14ac:dyDescent="0.25">
      <c r="B35" s="48" t="str">
        <f t="array" ref="B35">IFERROR(INDEX(Calculation!$D$4:$D$503,MATCH(Calculation!$P$7&amp;(ROW(A35)-ROW($A$5)),Calculation!$L$4:$L$503&amp;Calculation!$N$4:$N$503,0),1),"")</f>
        <v/>
      </c>
      <c r="C35" s="55"/>
      <c r="D35" s="49" t="str">
        <f t="array" ref="D35">IFERROR(INDEX(Calculation!$D$4:$D$503,MATCH(Calculation!$P$6&amp;(ROW(A35)-ROW($A$5)),Calculation!$L$4:$L$503&amp;Calculation!$N$4:$N$503,0),1),"")</f>
        <v/>
      </c>
      <c r="E35" s="55"/>
      <c r="F35" s="102" t="str">
        <f t="array" ref="F35">IFERROR(INDEX(Calculation!$D$4:$D$503,MATCH(Calculation!$P$4&amp;(ROW(A35)-ROW($A$5)),Calculation!$L$4:$L$503&amp;Calculation!$N$4:$N$503,0),1),"")</f>
        <v/>
      </c>
    </row>
    <row r="36" spans="2:6" ht="15" hidden="1" customHeight="1" outlineLevel="1" x14ac:dyDescent="0.25">
      <c r="B36" s="48" t="str">
        <f t="array" ref="B36">IFERROR(INDEX(Calculation!$D$4:$D$503,MATCH(Calculation!$P$7&amp;(ROW(A36)-ROW($A$5)),Calculation!$L$4:$L$503&amp;Calculation!$N$4:$N$503,0),1),"")</f>
        <v/>
      </c>
      <c r="C36" s="55"/>
      <c r="D36" s="49" t="str">
        <f t="array" ref="D36">IFERROR(INDEX(Calculation!$D$4:$D$503,MATCH(Calculation!$P$6&amp;(ROW(A36)-ROW($A$5)),Calculation!$L$4:$L$503&amp;Calculation!$N$4:$N$503,0),1),"")</f>
        <v/>
      </c>
      <c r="E36" s="55"/>
      <c r="F36" s="102" t="str">
        <f t="array" ref="F36">IFERROR(INDEX(Calculation!$D$4:$D$503,MATCH(Calculation!$P$4&amp;(ROW(A36)-ROW($A$5)),Calculation!$L$4:$L$503&amp;Calculation!$N$4:$N$503,0),1),"")</f>
        <v/>
      </c>
    </row>
    <row r="37" spans="2:6" ht="15" hidden="1" customHeight="1" outlineLevel="1" x14ac:dyDescent="0.25">
      <c r="B37" s="48" t="str">
        <f t="array" ref="B37">IFERROR(INDEX(Calculation!$D$4:$D$503,MATCH(Calculation!$P$7&amp;(ROW(A37)-ROW($A$5)),Calculation!$L$4:$L$503&amp;Calculation!$N$4:$N$503,0),1),"")</f>
        <v/>
      </c>
      <c r="C37" s="55"/>
      <c r="D37" s="49" t="str">
        <f t="array" ref="D37">IFERROR(INDEX(Calculation!$D$4:$D$503,MATCH(Calculation!$P$6&amp;(ROW(A37)-ROW($A$5)),Calculation!$L$4:$L$503&amp;Calculation!$N$4:$N$503,0),1),"")</f>
        <v/>
      </c>
      <c r="E37" s="55"/>
      <c r="F37" s="102" t="str">
        <f t="array" ref="F37">IFERROR(INDEX(Calculation!$D$4:$D$503,MATCH(Calculation!$P$4&amp;(ROW(A37)-ROW($A$5)),Calculation!$L$4:$L$503&amp;Calculation!$N$4:$N$503,0),1),"")</f>
        <v/>
      </c>
    </row>
    <row r="38" spans="2:6" ht="15" hidden="1" customHeight="1" outlineLevel="1" x14ac:dyDescent="0.25">
      <c r="B38" s="48" t="str">
        <f t="array" ref="B38">IFERROR(INDEX(Calculation!$D$4:$D$503,MATCH(Calculation!$P$7&amp;(ROW(A38)-ROW($A$5)),Calculation!$L$4:$L$503&amp;Calculation!$N$4:$N$503,0),1),"")</f>
        <v/>
      </c>
      <c r="C38" s="55"/>
      <c r="D38" s="49" t="str">
        <f t="array" ref="D38">IFERROR(INDEX(Calculation!$D$4:$D$503,MATCH(Calculation!$P$6&amp;(ROW(A38)-ROW($A$5)),Calculation!$L$4:$L$503&amp;Calculation!$N$4:$N$503,0),1),"")</f>
        <v/>
      </c>
      <c r="E38" s="55"/>
      <c r="F38" s="102" t="str">
        <f t="array" ref="F38">IFERROR(INDEX(Calculation!$D$4:$D$503,MATCH(Calculation!$P$4&amp;(ROW(A38)-ROW($A$5)),Calculation!$L$4:$L$503&amp;Calculation!$N$4:$N$503,0),1),"")</f>
        <v/>
      </c>
    </row>
    <row r="39" spans="2:6" ht="15" hidden="1" customHeight="1" outlineLevel="1" x14ac:dyDescent="0.25">
      <c r="B39" s="48" t="str">
        <f t="array" ref="B39">IFERROR(INDEX(Calculation!$D$4:$D$503,MATCH(Calculation!$P$7&amp;(ROW(A39)-ROW($A$5)),Calculation!$L$4:$L$503&amp;Calculation!$N$4:$N$503,0),1),"")</f>
        <v/>
      </c>
      <c r="C39" s="55"/>
      <c r="D39" s="49" t="str">
        <f t="array" ref="D39">IFERROR(INDEX(Calculation!$D$4:$D$503,MATCH(Calculation!$P$6&amp;(ROW(A39)-ROW($A$5)),Calculation!$L$4:$L$503&amp;Calculation!$N$4:$N$503,0),1),"")</f>
        <v/>
      </c>
      <c r="E39" s="55"/>
      <c r="F39" s="102" t="str">
        <f t="array" ref="F39">IFERROR(INDEX(Calculation!$D$4:$D$503,MATCH(Calculation!$P$4&amp;(ROW(A39)-ROW($A$5)),Calculation!$L$4:$L$503&amp;Calculation!$N$4:$N$503,0),1),"")</f>
        <v/>
      </c>
    </row>
    <row r="40" spans="2:6" ht="15" hidden="1" customHeight="1" outlineLevel="1" x14ac:dyDescent="0.25">
      <c r="B40" s="48" t="str">
        <f t="array" ref="B40">IFERROR(INDEX(Calculation!$D$4:$D$503,MATCH(Calculation!$P$7&amp;(ROW(A40)-ROW($A$5)),Calculation!$L$4:$L$503&amp;Calculation!$N$4:$N$503,0),1),"")</f>
        <v/>
      </c>
      <c r="C40" s="55"/>
      <c r="D40" s="49" t="str">
        <f t="array" ref="D40">IFERROR(INDEX(Calculation!$D$4:$D$503,MATCH(Calculation!$P$6&amp;(ROW(A40)-ROW($A$5)),Calculation!$L$4:$L$503&amp;Calculation!$N$4:$N$503,0),1),"")</f>
        <v/>
      </c>
      <c r="E40" s="55"/>
      <c r="F40" s="102" t="str">
        <f t="array" ref="F40">IFERROR(INDEX(Calculation!$D$4:$D$503,MATCH(Calculation!$P$4&amp;(ROW(A40)-ROW($A$5)),Calculation!$L$4:$L$503&amp;Calculation!$N$4:$N$503,0),1),"")</f>
        <v/>
      </c>
    </row>
    <row r="41" spans="2:6" ht="15" hidden="1" customHeight="1" outlineLevel="1" x14ac:dyDescent="0.25">
      <c r="B41" s="48" t="str">
        <f t="array" ref="B41">IFERROR(INDEX(Calculation!$D$4:$D$503,MATCH(Calculation!$P$7&amp;(ROW(A41)-ROW($A$5)),Calculation!$L$4:$L$503&amp;Calculation!$N$4:$N$503,0),1),"")</f>
        <v/>
      </c>
      <c r="C41" s="55"/>
      <c r="D41" s="49" t="str">
        <f t="array" ref="D41">IFERROR(INDEX(Calculation!$D$4:$D$503,MATCH(Calculation!$P$6&amp;(ROW(A41)-ROW($A$5)),Calculation!$L$4:$L$503&amp;Calculation!$N$4:$N$503,0),1),"")</f>
        <v/>
      </c>
      <c r="E41" s="55"/>
      <c r="F41" s="102" t="str">
        <f t="array" ref="F41">IFERROR(INDEX(Calculation!$D$4:$D$503,MATCH(Calculation!$P$4&amp;(ROW(A41)-ROW($A$5)),Calculation!$L$4:$L$503&amp;Calculation!$N$4:$N$503,0),1),"")</f>
        <v/>
      </c>
    </row>
    <row r="42" spans="2:6" ht="15" hidden="1" customHeight="1" outlineLevel="1" x14ac:dyDescent="0.25">
      <c r="B42" s="48" t="str">
        <f t="array" ref="B42">IFERROR(INDEX(Calculation!$D$4:$D$503,MATCH(Calculation!$P$7&amp;(ROW(A42)-ROW($A$5)),Calculation!$L$4:$L$503&amp;Calculation!$N$4:$N$503,0),1),"")</f>
        <v/>
      </c>
      <c r="C42" s="55"/>
      <c r="D42" s="49" t="str">
        <f t="array" ref="D42">IFERROR(INDEX(Calculation!$D$4:$D$503,MATCH(Calculation!$P$6&amp;(ROW(A42)-ROW($A$5)),Calculation!$L$4:$L$503&amp;Calculation!$N$4:$N$503,0),1),"")</f>
        <v/>
      </c>
      <c r="E42" s="55"/>
      <c r="F42" s="102" t="str">
        <f t="array" ref="F42">IFERROR(INDEX(Calculation!$D$4:$D$503,MATCH(Calculation!$P$4&amp;(ROW(A42)-ROW($A$5)),Calculation!$L$4:$L$503&amp;Calculation!$N$4:$N$503,0),1),"")</f>
        <v/>
      </c>
    </row>
    <row r="43" spans="2:6" ht="15" hidden="1" customHeight="1" outlineLevel="1" x14ac:dyDescent="0.25">
      <c r="B43" s="48" t="str">
        <f t="array" ref="B43">IFERROR(INDEX(Calculation!$D$4:$D$503,MATCH(Calculation!$P$7&amp;(ROW(A43)-ROW($A$5)),Calculation!$L$4:$L$503&amp;Calculation!$N$4:$N$503,0),1),"")</f>
        <v/>
      </c>
      <c r="C43" s="55"/>
      <c r="D43" s="49" t="str">
        <f t="array" ref="D43">IFERROR(INDEX(Calculation!$D$4:$D$503,MATCH(Calculation!$P$6&amp;(ROW(A43)-ROW($A$5)),Calculation!$L$4:$L$503&amp;Calculation!$N$4:$N$503,0),1),"")</f>
        <v/>
      </c>
      <c r="E43" s="55"/>
      <c r="F43" s="102" t="str">
        <f t="array" ref="F43">IFERROR(INDEX(Calculation!$D$4:$D$503,MATCH(Calculation!$P$4&amp;(ROW(A43)-ROW($A$5)),Calculation!$L$4:$L$503&amp;Calculation!$N$4:$N$503,0),1),"")</f>
        <v/>
      </c>
    </row>
    <row r="44" spans="2:6" ht="15" hidden="1" customHeight="1" outlineLevel="1" x14ac:dyDescent="0.25">
      <c r="B44" s="48" t="str">
        <f t="array" ref="B44">IFERROR(INDEX(Calculation!$D$4:$D$503,MATCH(Calculation!$P$7&amp;(ROW(A44)-ROW($A$5)),Calculation!$L$4:$L$503&amp;Calculation!$N$4:$N$503,0),1),"")</f>
        <v/>
      </c>
      <c r="C44" s="55"/>
      <c r="D44" s="49" t="str">
        <f t="array" ref="D44">IFERROR(INDEX(Calculation!$D$4:$D$503,MATCH(Calculation!$P$6&amp;(ROW(A44)-ROW($A$5)),Calculation!$L$4:$L$503&amp;Calculation!$N$4:$N$503,0),1),"")</f>
        <v/>
      </c>
      <c r="E44" s="55"/>
      <c r="F44" s="102" t="str">
        <f t="array" ref="F44">IFERROR(INDEX(Calculation!$D$4:$D$503,MATCH(Calculation!$P$4&amp;(ROW(A44)-ROW($A$5)),Calculation!$L$4:$L$503&amp;Calculation!$N$4:$N$503,0),1),"")</f>
        <v/>
      </c>
    </row>
    <row r="45" spans="2:6" ht="15" hidden="1" customHeight="1" outlineLevel="1" x14ac:dyDescent="0.25">
      <c r="B45" s="48" t="str">
        <f t="array" ref="B45">IFERROR(INDEX(Calculation!$D$4:$D$503,MATCH(Calculation!$P$7&amp;(ROW(A45)-ROW($A$5)),Calculation!$L$4:$L$503&amp;Calculation!$N$4:$N$503,0),1),"")</f>
        <v/>
      </c>
      <c r="C45" s="55"/>
      <c r="D45" s="49" t="str">
        <f t="array" ref="D45">IFERROR(INDEX(Calculation!$D$4:$D$503,MATCH(Calculation!$P$6&amp;(ROW(A45)-ROW($A$5)),Calculation!$L$4:$L$503&amp;Calculation!$N$4:$N$503,0),1),"")</f>
        <v/>
      </c>
      <c r="E45" s="55"/>
      <c r="F45" s="102" t="str">
        <f t="array" ref="F45">IFERROR(INDEX(Calculation!$D$4:$D$503,MATCH(Calculation!$P$4&amp;(ROW(A45)-ROW($A$5)),Calculation!$L$4:$L$503&amp;Calculation!$N$4:$N$503,0),1),"")</f>
        <v/>
      </c>
    </row>
    <row r="46" spans="2:6" ht="15" hidden="1" customHeight="1" outlineLevel="1" x14ac:dyDescent="0.25">
      <c r="B46" s="48" t="str">
        <f t="array" ref="B46">IFERROR(INDEX(Calculation!$D$4:$D$503,MATCH(Calculation!$P$7&amp;(ROW(A46)-ROW($A$5)),Calculation!$L$4:$L$503&amp;Calculation!$N$4:$N$503,0),1),"")</f>
        <v/>
      </c>
      <c r="C46" s="55"/>
      <c r="D46" s="49" t="str">
        <f t="array" ref="D46">IFERROR(INDEX(Calculation!$D$4:$D$503,MATCH(Calculation!$P$6&amp;(ROW(A46)-ROW($A$5)),Calculation!$L$4:$L$503&amp;Calculation!$N$4:$N$503,0),1),"")</f>
        <v/>
      </c>
      <c r="E46" s="55"/>
      <c r="F46" s="102" t="str">
        <f t="array" ref="F46">IFERROR(INDEX(Calculation!$D$4:$D$503,MATCH(Calculation!$P$4&amp;(ROW(A46)-ROW($A$5)),Calculation!$L$4:$L$503&amp;Calculation!$N$4:$N$503,0),1),"")</f>
        <v/>
      </c>
    </row>
    <row r="47" spans="2:6" ht="15" hidden="1" customHeight="1" outlineLevel="1" x14ac:dyDescent="0.25">
      <c r="B47" s="48" t="str">
        <f t="array" ref="B47">IFERROR(INDEX(Calculation!$D$4:$D$503,MATCH(Calculation!$P$7&amp;(ROW(A47)-ROW($A$5)),Calculation!$L$4:$L$503&amp;Calculation!$N$4:$N$503,0),1),"")</f>
        <v/>
      </c>
      <c r="C47" s="55"/>
      <c r="D47" s="49" t="str">
        <f t="array" ref="D47">IFERROR(INDEX(Calculation!$D$4:$D$503,MATCH(Calculation!$P$6&amp;(ROW(A47)-ROW($A$5)),Calculation!$L$4:$L$503&amp;Calculation!$N$4:$N$503,0),1),"")</f>
        <v/>
      </c>
      <c r="E47" s="55"/>
      <c r="F47" s="102" t="str">
        <f t="array" ref="F47">IFERROR(INDEX(Calculation!$D$4:$D$503,MATCH(Calculation!$P$4&amp;(ROW(A47)-ROW($A$5)),Calculation!$L$4:$L$503&amp;Calculation!$N$4:$N$503,0),1),"")</f>
        <v/>
      </c>
    </row>
    <row r="48" spans="2:6" ht="15" hidden="1" customHeight="1" outlineLevel="1" x14ac:dyDescent="0.25">
      <c r="B48" s="48" t="str">
        <f t="array" ref="B48">IFERROR(INDEX(Calculation!$D$4:$D$503,MATCH(Calculation!$P$7&amp;(ROW(A48)-ROW($A$5)),Calculation!$L$4:$L$503&amp;Calculation!$N$4:$N$503,0),1),"")</f>
        <v/>
      </c>
      <c r="C48" s="55"/>
      <c r="D48" s="49" t="str">
        <f t="array" ref="D48">IFERROR(INDEX(Calculation!$D$4:$D$503,MATCH(Calculation!$P$6&amp;(ROW(A48)-ROW($A$5)),Calculation!$L$4:$L$503&amp;Calculation!$N$4:$N$503,0),1),"")</f>
        <v/>
      </c>
      <c r="E48" s="55"/>
      <c r="F48" s="102" t="str">
        <f t="array" ref="F48">IFERROR(INDEX(Calculation!$D$4:$D$503,MATCH(Calculation!$P$4&amp;(ROW(A48)-ROW($A$5)),Calculation!$L$4:$L$503&amp;Calculation!$N$4:$N$503,0),1),"")</f>
        <v/>
      </c>
    </row>
    <row r="49" spans="2:6" ht="15" hidden="1" customHeight="1" outlineLevel="1" x14ac:dyDescent="0.25">
      <c r="B49" s="48" t="str">
        <f t="array" ref="B49">IFERROR(INDEX(Calculation!$D$4:$D$503,MATCH(Calculation!$P$7&amp;(ROW(A49)-ROW($A$5)),Calculation!$L$4:$L$503&amp;Calculation!$N$4:$N$503,0),1),"")</f>
        <v/>
      </c>
      <c r="C49" s="55"/>
      <c r="D49" s="49" t="str">
        <f t="array" ref="D49">IFERROR(INDEX(Calculation!$D$4:$D$503,MATCH(Calculation!$P$6&amp;(ROW(A49)-ROW($A$5)),Calculation!$L$4:$L$503&amp;Calculation!$N$4:$N$503,0),1),"")</f>
        <v/>
      </c>
      <c r="E49" s="55"/>
      <c r="F49" s="102" t="str">
        <f t="array" ref="F49">IFERROR(INDEX(Calculation!$D$4:$D$503,MATCH(Calculation!$P$4&amp;(ROW(A49)-ROW($A$5)),Calculation!$L$4:$L$503&amp;Calculation!$N$4:$N$503,0),1),"")</f>
        <v/>
      </c>
    </row>
    <row r="50" spans="2:6" ht="15" hidden="1" customHeight="1" outlineLevel="1" x14ac:dyDescent="0.25">
      <c r="B50" s="48" t="str">
        <f t="array" ref="B50">IFERROR(INDEX(Calculation!$D$4:$D$503,MATCH(Calculation!$P$7&amp;(ROW(A50)-ROW($A$5)),Calculation!$L$4:$L$503&amp;Calculation!$N$4:$N$503,0),1),"")</f>
        <v/>
      </c>
      <c r="C50" s="55"/>
      <c r="D50" s="49" t="str">
        <f t="array" ref="D50">IFERROR(INDEX(Calculation!$D$4:$D$503,MATCH(Calculation!$P$6&amp;(ROW(A50)-ROW($A$5)),Calculation!$L$4:$L$503&amp;Calculation!$N$4:$N$503,0),1),"")</f>
        <v/>
      </c>
      <c r="E50" s="55"/>
      <c r="F50" s="102" t="str">
        <f t="array" ref="F50">IFERROR(INDEX(Calculation!$D$4:$D$503,MATCH(Calculation!$P$4&amp;(ROW(A50)-ROW($A$5)),Calculation!$L$4:$L$503&amp;Calculation!$N$4:$N$503,0),1),"")</f>
        <v/>
      </c>
    </row>
    <row r="51" spans="2:6" ht="15" hidden="1" customHeight="1" outlineLevel="1" x14ac:dyDescent="0.25">
      <c r="B51" s="48" t="str">
        <f t="array" ref="B51">IFERROR(INDEX(Calculation!$D$4:$D$503,MATCH(Calculation!$P$7&amp;(ROW(A51)-ROW($A$5)),Calculation!$L$4:$L$503&amp;Calculation!$N$4:$N$503,0),1),"")</f>
        <v/>
      </c>
      <c r="C51" s="55"/>
      <c r="D51" s="49" t="str">
        <f t="array" ref="D51">IFERROR(INDEX(Calculation!$D$4:$D$503,MATCH(Calculation!$P$6&amp;(ROW(A51)-ROW($A$5)),Calculation!$L$4:$L$503&amp;Calculation!$N$4:$N$503,0),1),"")</f>
        <v/>
      </c>
      <c r="E51" s="55"/>
      <c r="F51" s="102" t="str">
        <f t="array" ref="F51">IFERROR(INDEX(Calculation!$D$4:$D$503,MATCH(Calculation!$P$4&amp;(ROW(A51)-ROW($A$5)),Calculation!$L$4:$L$503&amp;Calculation!$N$4:$N$503,0),1),"")</f>
        <v/>
      </c>
    </row>
    <row r="52" spans="2:6" ht="15" hidden="1" customHeight="1" outlineLevel="1" x14ac:dyDescent="0.25">
      <c r="B52" s="48" t="str">
        <f t="array" ref="B52">IFERROR(INDEX(Calculation!$D$4:$D$503,MATCH(Calculation!$P$7&amp;(ROW(A52)-ROW($A$5)),Calculation!$L$4:$L$503&amp;Calculation!$N$4:$N$503,0),1),"")</f>
        <v/>
      </c>
      <c r="C52" s="55"/>
      <c r="D52" s="49" t="str">
        <f t="array" ref="D52">IFERROR(INDEX(Calculation!$D$4:$D$503,MATCH(Calculation!$P$6&amp;(ROW(A52)-ROW($A$5)),Calculation!$L$4:$L$503&amp;Calculation!$N$4:$N$503,0),1),"")</f>
        <v/>
      </c>
      <c r="E52" s="55"/>
      <c r="F52" s="102" t="str">
        <f t="array" ref="F52">IFERROR(INDEX(Calculation!$D$4:$D$503,MATCH(Calculation!$P$4&amp;(ROW(A52)-ROW($A$5)),Calculation!$L$4:$L$503&amp;Calculation!$N$4:$N$503,0),1),"")</f>
        <v/>
      </c>
    </row>
    <row r="53" spans="2:6" ht="15" hidden="1" customHeight="1" outlineLevel="1" x14ac:dyDescent="0.25">
      <c r="B53" s="48" t="str">
        <f t="array" ref="B53">IFERROR(INDEX(Calculation!$D$4:$D$503,MATCH(Calculation!$P$7&amp;(ROW(A53)-ROW($A$5)),Calculation!$L$4:$L$503&amp;Calculation!$N$4:$N$503,0),1),"")</f>
        <v/>
      </c>
      <c r="C53" s="55"/>
      <c r="D53" s="49" t="str">
        <f t="array" ref="D53">IFERROR(INDEX(Calculation!$D$4:$D$503,MATCH(Calculation!$P$6&amp;(ROW(A53)-ROW($A$5)),Calculation!$L$4:$L$503&amp;Calculation!$N$4:$N$503,0),1),"")</f>
        <v/>
      </c>
      <c r="E53" s="55"/>
      <c r="F53" s="102" t="str">
        <f t="array" ref="F53">IFERROR(INDEX(Calculation!$D$4:$D$503,MATCH(Calculation!$P$4&amp;(ROW(A53)-ROW($A$5)),Calculation!$L$4:$L$503&amp;Calculation!$N$4:$N$503,0),1),"")</f>
        <v/>
      </c>
    </row>
    <row r="54" spans="2:6" ht="15" hidden="1" customHeight="1" outlineLevel="1" x14ac:dyDescent="0.25">
      <c r="B54" s="48" t="str">
        <f t="array" ref="B54">IFERROR(INDEX(Calculation!$D$4:$D$503,MATCH(Calculation!$P$7&amp;(ROW(A54)-ROW($A$5)),Calculation!$L$4:$L$503&amp;Calculation!$N$4:$N$503,0),1),"")</f>
        <v/>
      </c>
      <c r="C54" s="55"/>
      <c r="D54" s="49" t="str">
        <f t="array" ref="D54">IFERROR(INDEX(Calculation!$D$4:$D$503,MATCH(Calculation!$P$6&amp;(ROW(A54)-ROW($A$5)),Calculation!$L$4:$L$503&amp;Calculation!$N$4:$N$503,0),1),"")</f>
        <v/>
      </c>
      <c r="E54" s="55"/>
      <c r="F54" s="102" t="str">
        <f t="array" ref="F54">IFERROR(INDEX(Calculation!$D$4:$D$503,MATCH(Calculation!$P$4&amp;(ROW(A54)-ROW($A$5)),Calculation!$L$4:$L$503&amp;Calculation!$N$4:$N$503,0),1),"")</f>
        <v/>
      </c>
    </row>
    <row r="55" spans="2:6" ht="15" hidden="1" customHeight="1" outlineLevel="1" x14ac:dyDescent="0.25">
      <c r="B55" s="48" t="str">
        <f t="array" ref="B55">IFERROR(INDEX(Calculation!$D$4:$D$503,MATCH(Calculation!$P$7&amp;(ROW(A55)-ROW($A$5)),Calculation!$L$4:$L$503&amp;Calculation!$N$4:$N$503,0),1),"")</f>
        <v/>
      </c>
      <c r="C55" s="55"/>
      <c r="D55" s="49" t="str">
        <f t="array" ref="D55">IFERROR(INDEX(Calculation!$D$4:$D$503,MATCH(Calculation!$P$6&amp;(ROW(A55)-ROW($A$5)),Calculation!$L$4:$L$503&amp;Calculation!$N$4:$N$503,0),1),"")</f>
        <v/>
      </c>
      <c r="E55" s="55"/>
      <c r="F55" s="102" t="str">
        <f t="array" ref="F55">IFERROR(INDEX(Calculation!$D$4:$D$503,MATCH(Calculation!$P$4&amp;(ROW(A55)-ROW($A$5)),Calculation!$L$4:$L$503&amp;Calculation!$N$4:$N$503,0),1),"")</f>
        <v/>
      </c>
    </row>
    <row r="56" spans="2:6" ht="15" customHeight="1" collapsed="1" x14ac:dyDescent="0.25">
      <c r="B56" s="55"/>
      <c r="C56" s="55"/>
      <c r="D56" s="55"/>
      <c r="E56" s="55"/>
      <c r="F56" s="55"/>
    </row>
    <row r="57" spans="2:6" ht="21.95" customHeight="1" x14ac:dyDescent="0.25">
      <c r="B57" s="103" t="str">
        <f>SUBSTITUTE(UPPER(Settings!I13),"İ","I")</f>
        <v>INCONSISTENT PLAYER</v>
      </c>
      <c r="C57" s="71"/>
      <c r="D57" s="137" t="str">
        <f>SUBSTITUTE(UPPER(Settings!I11),"İ","I")</f>
        <v>CORE PLAYER</v>
      </c>
      <c r="E57" s="71"/>
      <c r="F57" s="69" t="str">
        <f>SUBSTITUTE(UPPER(Settings!I8),"İ","I")</f>
        <v>HIGH PERFORMANCE</v>
      </c>
    </row>
    <row r="58" spans="2:6" ht="15" customHeight="1" x14ac:dyDescent="0.25">
      <c r="B58" s="104" t="str">
        <f t="array" ref="B58">IFERROR(INDEX(Calculation!$D$4:$D$503,MATCH(Calculation!$P$10&amp;(ROW(A6)-ROW($A$5)),Calculation!$L$4:$L$503&amp;Calculation!$N$4:$N$503,0),1),"")</f>
        <v>Herman Slainey</v>
      </c>
      <c r="C58" s="55"/>
      <c r="D58" s="48" t="str">
        <f t="array" ref="D58">IFERROR(INDEX(Calculation!$D$4:$D$503,MATCH(Calculation!$P$8&amp;(ROW(A6)-ROW($A$5)),Calculation!$L$4:$L$503&amp;Calculation!$N$4:$N$503,0),1),"")</f>
        <v>Kyrstin Urry</v>
      </c>
      <c r="E58" s="55"/>
      <c r="F58" s="49" t="str">
        <f t="array" ref="F58">IFERROR(INDEX(Calculation!$D$4:$D$503,MATCH(Calculation!$P$5&amp;(ROW(A6)-ROW($A$5)),Calculation!$L$4:$L$503&amp;Calculation!$N$4:$N$503,0),1),"")</f>
        <v>Alastair Gotliffe</v>
      </c>
    </row>
    <row r="59" spans="2:6" ht="15" customHeight="1" x14ac:dyDescent="0.25">
      <c r="B59" s="104" t="str">
        <f t="array" ref="B59">IFERROR(INDEX(Calculation!$D$4:$D$503,MATCH(Calculation!$P$10&amp;(ROW(A7)-ROW($A$5)),Calculation!$L$4:$L$503&amp;Calculation!$N$4:$N$503,0),1),"")</f>
        <v>Padgett Briance</v>
      </c>
      <c r="C59" s="55"/>
      <c r="D59" s="48" t="str">
        <f t="array" ref="D59">IFERROR(INDEX(Calculation!$D$4:$D$503,MATCH(Calculation!$P$8&amp;(ROW(A7)-ROW($A$5)),Calculation!$L$4:$L$503&amp;Calculation!$N$4:$N$503,0),1),"")</f>
        <v>Caresa Nabbs</v>
      </c>
      <c r="E59" s="55"/>
      <c r="F59" s="49" t="str">
        <f t="array" ref="F59">IFERROR(INDEX(Calculation!$D$4:$D$503,MATCH(Calculation!$P$5&amp;(ROW(A7)-ROW($A$5)),Calculation!$L$4:$L$503&amp;Calculation!$N$4:$N$503,0),1),"")</f>
        <v/>
      </c>
    </row>
    <row r="60" spans="2:6" ht="15" customHeight="1" x14ac:dyDescent="0.25">
      <c r="B60" s="104" t="str">
        <f t="array" ref="B60">IFERROR(INDEX(Calculation!$D$4:$D$503,MATCH(Calculation!$P$10&amp;(ROW(A8)-ROW($A$5)),Calculation!$L$4:$L$503&amp;Calculation!$N$4:$N$503,0),1),"")</f>
        <v/>
      </c>
      <c r="C60" s="55"/>
      <c r="D60" s="48" t="str">
        <f t="array" ref="D60">IFERROR(INDEX(Calculation!$D$4:$D$503,MATCH(Calculation!$P$8&amp;(ROW(A8)-ROW($A$5)),Calculation!$L$4:$L$503&amp;Calculation!$N$4:$N$503,0),1),"")</f>
        <v/>
      </c>
      <c r="E60" s="55"/>
      <c r="F60" s="49" t="str">
        <f t="array" ref="F60">IFERROR(INDEX(Calculation!$D$4:$D$503,MATCH(Calculation!$P$5&amp;(ROW(A8)-ROW($A$5)),Calculation!$L$4:$L$503&amp;Calculation!$N$4:$N$503,0),1),"")</f>
        <v/>
      </c>
    </row>
    <row r="61" spans="2:6" ht="15" customHeight="1" x14ac:dyDescent="0.25">
      <c r="B61" s="104" t="str">
        <f t="array" ref="B61">IFERROR(INDEX(Calculation!$D$4:$D$503,MATCH(Calculation!$P$10&amp;(ROW(A9)-ROW($A$5)),Calculation!$L$4:$L$503&amp;Calculation!$N$4:$N$503,0),1),"")</f>
        <v/>
      </c>
      <c r="C61" s="55"/>
      <c r="D61" s="48" t="str">
        <f t="array" ref="D61">IFERROR(INDEX(Calculation!$D$4:$D$503,MATCH(Calculation!$P$8&amp;(ROW(A9)-ROW($A$5)),Calculation!$L$4:$L$503&amp;Calculation!$N$4:$N$503,0),1),"")</f>
        <v/>
      </c>
      <c r="E61" s="55"/>
      <c r="F61" s="49" t="str">
        <f t="array" ref="F61">IFERROR(INDEX(Calculation!$D$4:$D$503,MATCH(Calculation!$P$5&amp;(ROW(A9)-ROW($A$5)),Calculation!$L$4:$L$503&amp;Calculation!$N$4:$N$503,0),1),"")</f>
        <v/>
      </c>
    </row>
    <row r="62" spans="2:6" ht="15" customHeight="1" x14ac:dyDescent="0.25">
      <c r="B62" s="104" t="str">
        <f t="array" ref="B62">IFERROR(INDEX(Calculation!$D$4:$D$503,MATCH(Calculation!$P$10&amp;(ROW(A10)-ROW($A$5)),Calculation!$L$4:$L$503&amp;Calculation!$N$4:$N$503,0),1),"")</f>
        <v/>
      </c>
      <c r="C62" s="55"/>
      <c r="D62" s="48" t="str">
        <f t="array" ref="D62">IFERROR(INDEX(Calculation!$D$4:$D$503,MATCH(Calculation!$P$8&amp;(ROW(A10)-ROW($A$5)),Calculation!$L$4:$L$503&amp;Calculation!$N$4:$N$503,0),1),"")</f>
        <v/>
      </c>
      <c r="E62" s="55"/>
      <c r="F62" s="49" t="str">
        <f t="array" ref="F62">IFERROR(INDEX(Calculation!$D$4:$D$503,MATCH(Calculation!$P$5&amp;(ROW(A10)-ROW($A$5)),Calculation!$L$4:$L$503&amp;Calculation!$N$4:$N$503,0),1),"")</f>
        <v/>
      </c>
    </row>
    <row r="63" spans="2:6" ht="15" customHeight="1" x14ac:dyDescent="0.25">
      <c r="B63" s="104" t="str">
        <f t="array" ref="B63">IFERROR(INDEX(Calculation!$D$4:$D$503,MATCH(Calculation!$P$10&amp;(ROW(A11)-ROW($A$5)),Calculation!$L$4:$L$503&amp;Calculation!$N$4:$N$503,0),1),"")</f>
        <v/>
      </c>
      <c r="C63" s="55"/>
      <c r="D63" s="48" t="str">
        <f t="array" ref="D63">IFERROR(INDEX(Calculation!$D$4:$D$503,MATCH(Calculation!$P$8&amp;(ROW(A11)-ROW($A$5)),Calculation!$L$4:$L$503&amp;Calculation!$N$4:$N$503,0),1),"")</f>
        <v/>
      </c>
      <c r="E63" s="55"/>
      <c r="F63" s="49" t="str">
        <f t="array" ref="F63">IFERROR(INDEX(Calculation!$D$4:$D$503,MATCH(Calculation!$P$5&amp;(ROW(A11)-ROW($A$5)),Calculation!$L$4:$L$503&amp;Calculation!$N$4:$N$503,0),1),"")</f>
        <v/>
      </c>
    </row>
    <row r="64" spans="2:6" ht="15" customHeight="1" x14ac:dyDescent="0.25">
      <c r="B64" s="104" t="str">
        <f t="array" ref="B64">IFERROR(INDEX(Calculation!$D$4:$D$503,MATCH(Calculation!$P$10&amp;(ROW(A12)-ROW($A$5)),Calculation!$L$4:$L$503&amp;Calculation!$N$4:$N$503,0),1),"")</f>
        <v/>
      </c>
      <c r="C64" s="55"/>
      <c r="D64" s="48" t="str">
        <f t="array" ref="D64">IFERROR(INDEX(Calculation!$D$4:$D$503,MATCH(Calculation!$P$8&amp;(ROW(A12)-ROW($A$5)),Calculation!$L$4:$L$503&amp;Calculation!$N$4:$N$503,0),1),"")</f>
        <v/>
      </c>
      <c r="E64" s="55"/>
      <c r="F64" s="49" t="str">
        <f t="array" ref="F64">IFERROR(INDEX(Calculation!$D$4:$D$503,MATCH(Calculation!$P$5&amp;(ROW(A12)-ROW($A$5)),Calculation!$L$4:$L$503&amp;Calculation!$N$4:$N$503,0),1),"")</f>
        <v/>
      </c>
    </row>
    <row r="65" spans="2:6" ht="15" customHeight="1" x14ac:dyDescent="0.25">
      <c r="B65" s="104" t="str">
        <f t="array" ref="B65">IFERROR(INDEX(Calculation!$D$4:$D$503,MATCH(Calculation!$P$10&amp;(ROW(A13)-ROW($A$5)),Calculation!$L$4:$L$503&amp;Calculation!$N$4:$N$503,0),1),"")</f>
        <v/>
      </c>
      <c r="C65" s="55"/>
      <c r="D65" s="48" t="str">
        <f t="array" ref="D65">IFERROR(INDEX(Calculation!$D$4:$D$503,MATCH(Calculation!$P$8&amp;(ROW(A13)-ROW($A$5)),Calculation!$L$4:$L$503&amp;Calculation!$N$4:$N$503,0),1),"")</f>
        <v/>
      </c>
      <c r="E65" s="55"/>
      <c r="F65" s="49" t="str">
        <f t="array" ref="F65">IFERROR(INDEX(Calculation!$D$4:$D$503,MATCH(Calculation!$P$5&amp;(ROW(A13)-ROW($A$5)),Calculation!$L$4:$L$503&amp;Calculation!$N$4:$N$503,0),1),"")</f>
        <v/>
      </c>
    </row>
    <row r="66" spans="2:6" ht="15" hidden="1" customHeight="1" outlineLevel="1" x14ac:dyDescent="0.25">
      <c r="B66" s="104" t="str">
        <f t="array" ref="B66">IFERROR(INDEX(Calculation!$D$4:$D$503,MATCH(Calculation!$P$10&amp;(ROW(A14)-ROW($A$5)),Calculation!$L$4:$L$503&amp;Calculation!$N$4:$N$503,0),1),"")</f>
        <v/>
      </c>
      <c r="C66" s="55"/>
      <c r="D66" s="48" t="str">
        <f t="array" ref="D66">IFERROR(INDEX(Calculation!$D$4:$D$503,MATCH(Calculation!$P$8&amp;(ROW(A14)-ROW($A$5)),Calculation!$L$4:$L$503&amp;Calculation!$N$4:$N$503,0),1),"")</f>
        <v/>
      </c>
      <c r="E66" s="55"/>
      <c r="F66" s="49" t="str">
        <f t="array" ref="F66">IFERROR(INDEX(Calculation!$D$4:$D$503,MATCH(Calculation!$P$5&amp;(ROW(A14)-ROW($A$5)),Calculation!$L$4:$L$503&amp;Calculation!$N$4:$N$503,0),1),"")</f>
        <v/>
      </c>
    </row>
    <row r="67" spans="2:6" ht="15" hidden="1" customHeight="1" outlineLevel="1" x14ac:dyDescent="0.25">
      <c r="B67" s="104" t="str">
        <f t="array" ref="B67">IFERROR(INDEX(Calculation!$D$4:$D$503,MATCH(Calculation!$P$10&amp;(ROW(A15)-ROW($A$5)),Calculation!$L$4:$L$503&amp;Calculation!$N$4:$N$503,0),1),"")</f>
        <v/>
      </c>
      <c r="C67" s="55"/>
      <c r="D67" s="48" t="str">
        <f t="array" ref="D67">IFERROR(INDEX(Calculation!$D$4:$D$503,MATCH(Calculation!$P$8&amp;(ROW(A15)-ROW($A$5)),Calculation!$L$4:$L$503&amp;Calculation!$N$4:$N$503,0),1),"")</f>
        <v/>
      </c>
      <c r="E67" s="55"/>
      <c r="F67" s="49" t="str">
        <f t="array" ref="F67">IFERROR(INDEX(Calculation!$D$4:$D$503,MATCH(Calculation!$P$5&amp;(ROW(A15)-ROW($A$5)),Calculation!$L$4:$L$503&amp;Calculation!$N$4:$N$503,0),1),"")</f>
        <v/>
      </c>
    </row>
    <row r="68" spans="2:6" ht="15" hidden="1" customHeight="1" outlineLevel="1" x14ac:dyDescent="0.25">
      <c r="B68" s="104" t="str">
        <f t="array" ref="B68">IFERROR(INDEX(Calculation!$D$4:$D$503,MATCH(Calculation!$P$10&amp;(ROW(A16)-ROW($A$5)),Calculation!$L$4:$L$503&amp;Calculation!$N$4:$N$503,0),1),"")</f>
        <v/>
      </c>
      <c r="C68" s="55"/>
      <c r="D68" s="48" t="str">
        <f t="array" ref="D68">IFERROR(INDEX(Calculation!$D$4:$D$503,MATCH(Calculation!$P$8&amp;(ROW(A16)-ROW($A$5)),Calculation!$L$4:$L$503&amp;Calculation!$N$4:$N$503,0),1),"")</f>
        <v/>
      </c>
      <c r="E68" s="55"/>
      <c r="F68" s="49" t="str">
        <f t="array" ref="F68">IFERROR(INDEX(Calculation!$D$4:$D$503,MATCH(Calculation!$P$5&amp;(ROW(A16)-ROW($A$5)),Calculation!$L$4:$L$503&amp;Calculation!$N$4:$N$503,0),1),"")</f>
        <v/>
      </c>
    </row>
    <row r="69" spans="2:6" ht="15" hidden="1" customHeight="1" outlineLevel="1" x14ac:dyDescent="0.25">
      <c r="B69" s="104" t="str">
        <f t="array" ref="B69">IFERROR(INDEX(Calculation!$D$4:$D$503,MATCH(Calculation!$P$10&amp;(ROW(A17)-ROW($A$5)),Calculation!$L$4:$L$503&amp;Calculation!$N$4:$N$503,0),1),"")</f>
        <v/>
      </c>
      <c r="C69" s="55"/>
      <c r="D69" s="48" t="str">
        <f t="array" ref="D69">IFERROR(INDEX(Calculation!$D$4:$D$503,MATCH(Calculation!$P$8&amp;(ROW(A17)-ROW($A$5)),Calculation!$L$4:$L$503&amp;Calculation!$N$4:$N$503,0),1),"")</f>
        <v/>
      </c>
      <c r="E69" s="55"/>
      <c r="F69" s="49" t="str">
        <f t="array" ref="F69">IFERROR(INDEX(Calculation!$D$4:$D$503,MATCH(Calculation!$P$5&amp;(ROW(A17)-ROW($A$5)),Calculation!$L$4:$L$503&amp;Calculation!$N$4:$N$503,0),1),"")</f>
        <v/>
      </c>
    </row>
    <row r="70" spans="2:6" ht="15" hidden="1" customHeight="1" outlineLevel="1" x14ac:dyDescent="0.25">
      <c r="B70" s="104" t="str">
        <f t="array" ref="B70">IFERROR(INDEX(Calculation!$D$4:$D$503,MATCH(Calculation!$P$10&amp;(ROW(A18)-ROW($A$5)),Calculation!$L$4:$L$503&amp;Calculation!$N$4:$N$503,0),1),"")</f>
        <v/>
      </c>
      <c r="C70" s="55"/>
      <c r="D70" s="48" t="str">
        <f t="array" ref="D70">IFERROR(INDEX(Calculation!$D$4:$D$503,MATCH(Calculation!$P$8&amp;(ROW(A18)-ROW($A$5)),Calculation!$L$4:$L$503&amp;Calculation!$N$4:$N$503,0),1),"")</f>
        <v/>
      </c>
      <c r="E70" s="55"/>
      <c r="F70" s="49" t="str">
        <f t="array" ref="F70">IFERROR(INDEX(Calculation!$D$4:$D$503,MATCH(Calculation!$P$5&amp;(ROW(A18)-ROW($A$5)),Calculation!$L$4:$L$503&amp;Calculation!$N$4:$N$503,0),1),"")</f>
        <v/>
      </c>
    </row>
    <row r="71" spans="2:6" ht="15" hidden="1" customHeight="1" outlineLevel="1" x14ac:dyDescent="0.25">
      <c r="B71" s="104" t="str">
        <f t="array" ref="B71">IFERROR(INDEX(Calculation!$D$4:$D$503,MATCH(Calculation!$P$10&amp;(ROW(A19)-ROW($A$5)),Calculation!$L$4:$L$503&amp;Calculation!$N$4:$N$503,0),1),"")</f>
        <v/>
      </c>
      <c r="C71" s="55"/>
      <c r="D71" s="48" t="str">
        <f t="array" ref="D71">IFERROR(INDEX(Calculation!$D$4:$D$503,MATCH(Calculation!$P$8&amp;(ROW(A19)-ROW($A$5)),Calculation!$L$4:$L$503&amp;Calculation!$N$4:$N$503,0),1),"")</f>
        <v/>
      </c>
      <c r="E71" s="55"/>
      <c r="F71" s="49" t="str">
        <f t="array" ref="F71">IFERROR(INDEX(Calculation!$D$4:$D$503,MATCH(Calculation!$P$5&amp;(ROW(A19)-ROW($A$5)),Calculation!$L$4:$L$503&amp;Calculation!$N$4:$N$503,0),1),"")</f>
        <v/>
      </c>
    </row>
    <row r="72" spans="2:6" ht="15" hidden="1" customHeight="1" outlineLevel="1" x14ac:dyDescent="0.25">
      <c r="B72" s="104" t="str">
        <f t="array" ref="B72">IFERROR(INDEX(Calculation!$D$4:$D$503,MATCH(Calculation!$P$10&amp;(ROW(A20)-ROW($A$5)),Calculation!$L$4:$L$503&amp;Calculation!$N$4:$N$503,0),1),"")</f>
        <v/>
      </c>
      <c r="C72" s="55"/>
      <c r="D72" s="48" t="str">
        <f t="array" ref="D72">IFERROR(INDEX(Calculation!$D$4:$D$503,MATCH(Calculation!$P$8&amp;(ROW(A20)-ROW($A$5)),Calculation!$L$4:$L$503&amp;Calculation!$N$4:$N$503,0),1),"")</f>
        <v/>
      </c>
      <c r="E72" s="55"/>
      <c r="F72" s="49" t="str">
        <f t="array" ref="F72">IFERROR(INDEX(Calculation!$D$4:$D$503,MATCH(Calculation!$P$5&amp;(ROW(A20)-ROW($A$5)),Calculation!$L$4:$L$503&amp;Calculation!$N$4:$N$503,0),1),"")</f>
        <v/>
      </c>
    </row>
    <row r="73" spans="2:6" ht="15" hidden="1" customHeight="1" outlineLevel="1" x14ac:dyDescent="0.25">
      <c r="B73" s="104" t="str">
        <f t="array" ref="B73">IFERROR(INDEX(Calculation!$D$4:$D$503,MATCH(Calculation!$P$10&amp;(ROW(A21)-ROW($A$5)),Calculation!$L$4:$L$503&amp;Calculation!$N$4:$N$503,0),1),"")</f>
        <v/>
      </c>
      <c r="C73" s="55"/>
      <c r="D73" s="48" t="str">
        <f t="array" ref="D73">IFERROR(INDEX(Calculation!$D$4:$D$503,MATCH(Calculation!$P$8&amp;(ROW(A21)-ROW($A$5)),Calculation!$L$4:$L$503&amp;Calculation!$N$4:$N$503,0),1),"")</f>
        <v/>
      </c>
      <c r="E73" s="55"/>
      <c r="F73" s="49" t="str">
        <f t="array" ref="F73">IFERROR(INDEX(Calculation!$D$4:$D$503,MATCH(Calculation!$P$5&amp;(ROW(A21)-ROW($A$5)),Calculation!$L$4:$L$503&amp;Calculation!$N$4:$N$503,0),1),"")</f>
        <v/>
      </c>
    </row>
    <row r="74" spans="2:6" ht="15" hidden="1" customHeight="1" outlineLevel="1" x14ac:dyDescent="0.25">
      <c r="B74" s="104" t="str">
        <f t="array" ref="B74">IFERROR(INDEX(Calculation!$D$4:$D$503,MATCH(Calculation!$P$10&amp;(ROW(A22)-ROW($A$5)),Calculation!$L$4:$L$503&amp;Calculation!$N$4:$N$503,0),1),"")</f>
        <v/>
      </c>
      <c r="C74" s="55"/>
      <c r="D74" s="48" t="str">
        <f t="array" ref="D74">IFERROR(INDEX(Calculation!$D$4:$D$503,MATCH(Calculation!$P$8&amp;(ROW(A22)-ROW($A$5)),Calculation!$L$4:$L$503&amp;Calculation!$N$4:$N$503,0),1),"")</f>
        <v/>
      </c>
      <c r="E74" s="55"/>
      <c r="F74" s="49" t="str">
        <f t="array" ref="F74">IFERROR(INDEX(Calculation!$D$4:$D$503,MATCH(Calculation!$P$5&amp;(ROW(A22)-ROW($A$5)),Calculation!$L$4:$L$503&amp;Calculation!$N$4:$N$503,0),1),"")</f>
        <v/>
      </c>
    </row>
    <row r="75" spans="2:6" ht="15" hidden="1" customHeight="1" outlineLevel="1" x14ac:dyDescent="0.25">
      <c r="B75" s="104" t="str">
        <f t="array" ref="B75">IFERROR(INDEX(Calculation!$D$4:$D$503,MATCH(Calculation!$P$10&amp;(ROW(A23)-ROW($A$5)),Calculation!$L$4:$L$503&amp;Calculation!$N$4:$N$503,0),1),"")</f>
        <v/>
      </c>
      <c r="C75" s="55"/>
      <c r="D75" s="48" t="str">
        <f t="array" ref="D75">IFERROR(INDEX(Calculation!$D$4:$D$503,MATCH(Calculation!$P$8&amp;(ROW(A23)-ROW($A$5)),Calculation!$L$4:$L$503&amp;Calculation!$N$4:$N$503,0),1),"")</f>
        <v/>
      </c>
      <c r="E75" s="55"/>
      <c r="F75" s="49" t="str">
        <f t="array" ref="F75">IFERROR(INDEX(Calculation!$D$4:$D$503,MATCH(Calculation!$P$5&amp;(ROW(A23)-ROW($A$5)),Calculation!$L$4:$L$503&amp;Calculation!$N$4:$N$503,0),1),"")</f>
        <v/>
      </c>
    </row>
    <row r="76" spans="2:6" ht="15" hidden="1" customHeight="1" outlineLevel="1" x14ac:dyDescent="0.25">
      <c r="B76" s="104" t="str">
        <f t="array" ref="B76">IFERROR(INDEX(Calculation!$D$4:$D$503,MATCH(Calculation!$P$10&amp;(ROW(A24)-ROW($A$5)),Calculation!$L$4:$L$503&amp;Calculation!$N$4:$N$503,0),1),"")</f>
        <v/>
      </c>
      <c r="C76" s="55"/>
      <c r="D76" s="48" t="str">
        <f t="array" ref="D76">IFERROR(INDEX(Calculation!$D$4:$D$503,MATCH(Calculation!$P$8&amp;(ROW(A24)-ROW($A$5)),Calculation!$L$4:$L$503&amp;Calculation!$N$4:$N$503,0),1),"")</f>
        <v/>
      </c>
      <c r="E76" s="55"/>
      <c r="F76" s="49" t="str">
        <f t="array" ref="F76">IFERROR(INDEX(Calculation!$D$4:$D$503,MATCH(Calculation!$P$5&amp;(ROW(A24)-ROW($A$5)),Calculation!$L$4:$L$503&amp;Calculation!$N$4:$N$503,0),1),"")</f>
        <v/>
      </c>
    </row>
    <row r="77" spans="2:6" ht="15" hidden="1" customHeight="1" outlineLevel="1" x14ac:dyDescent="0.25">
      <c r="B77" s="104" t="str">
        <f t="array" ref="B77">IFERROR(INDEX(Calculation!$D$4:$D$503,MATCH(Calculation!$P$10&amp;(ROW(A25)-ROW($A$5)),Calculation!$L$4:$L$503&amp;Calculation!$N$4:$N$503,0),1),"")</f>
        <v/>
      </c>
      <c r="C77" s="55"/>
      <c r="D77" s="48" t="str">
        <f t="array" ref="D77">IFERROR(INDEX(Calculation!$D$4:$D$503,MATCH(Calculation!$P$8&amp;(ROW(A25)-ROW($A$5)),Calculation!$L$4:$L$503&amp;Calculation!$N$4:$N$503,0),1),"")</f>
        <v/>
      </c>
      <c r="E77" s="55"/>
      <c r="F77" s="49" t="str">
        <f t="array" ref="F77">IFERROR(INDEX(Calculation!$D$4:$D$503,MATCH(Calculation!$P$5&amp;(ROW(A25)-ROW($A$5)),Calculation!$L$4:$L$503&amp;Calculation!$N$4:$N$503,0),1),"")</f>
        <v/>
      </c>
    </row>
    <row r="78" spans="2:6" ht="15" hidden="1" customHeight="1" outlineLevel="1" x14ac:dyDescent="0.25">
      <c r="B78" s="104" t="str">
        <f t="array" ref="B78">IFERROR(INDEX(Calculation!$D$4:$D$503,MATCH(Calculation!$P$10&amp;(ROW(A26)-ROW($A$5)),Calculation!$L$4:$L$503&amp;Calculation!$N$4:$N$503,0),1),"")</f>
        <v/>
      </c>
      <c r="C78" s="55"/>
      <c r="D78" s="48" t="str">
        <f t="array" ref="D78">IFERROR(INDEX(Calculation!$D$4:$D$503,MATCH(Calculation!$P$8&amp;(ROW(A26)-ROW($A$5)),Calculation!$L$4:$L$503&amp;Calculation!$N$4:$N$503,0),1),"")</f>
        <v/>
      </c>
      <c r="E78" s="55"/>
      <c r="F78" s="49" t="str">
        <f t="array" ref="F78">IFERROR(INDEX(Calculation!$D$4:$D$503,MATCH(Calculation!$P$5&amp;(ROW(A26)-ROW($A$5)),Calculation!$L$4:$L$503&amp;Calculation!$N$4:$N$503,0),1),"")</f>
        <v/>
      </c>
    </row>
    <row r="79" spans="2:6" ht="15" hidden="1" customHeight="1" outlineLevel="1" x14ac:dyDescent="0.25">
      <c r="B79" s="104" t="str">
        <f t="array" ref="B79">IFERROR(INDEX(Calculation!$D$4:$D$503,MATCH(Calculation!$P$10&amp;(ROW(A27)-ROW($A$5)),Calculation!$L$4:$L$503&amp;Calculation!$N$4:$N$503,0),1),"")</f>
        <v/>
      </c>
      <c r="C79" s="55"/>
      <c r="D79" s="48" t="str">
        <f t="array" ref="D79">IFERROR(INDEX(Calculation!$D$4:$D$503,MATCH(Calculation!$P$8&amp;(ROW(A27)-ROW($A$5)),Calculation!$L$4:$L$503&amp;Calculation!$N$4:$N$503,0),1),"")</f>
        <v/>
      </c>
      <c r="E79" s="55"/>
      <c r="F79" s="49" t="str">
        <f t="array" ref="F79">IFERROR(INDEX(Calculation!$D$4:$D$503,MATCH(Calculation!$P$5&amp;(ROW(A27)-ROW($A$5)),Calculation!$L$4:$L$503&amp;Calculation!$N$4:$N$503,0),1),"")</f>
        <v/>
      </c>
    </row>
    <row r="80" spans="2:6" ht="15" hidden="1" customHeight="1" outlineLevel="1" x14ac:dyDescent="0.25">
      <c r="B80" s="104" t="str">
        <f t="array" ref="B80">IFERROR(INDEX(Calculation!$D$4:$D$503,MATCH(Calculation!$P$10&amp;(ROW(A28)-ROW($A$5)),Calculation!$L$4:$L$503&amp;Calculation!$N$4:$N$503,0),1),"")</f>
        <v/>
      </c>
      <c r="C80" s="55"/>
      <c r="D80" s="48" t="str">
        <f t="array" ref="D80">IFERROR(INDEX(Calculation!$D$4:$D$503,MATCH(Calculation!$P$8&amp;(ROW(A28)-ROW($A$5)),Calculation!$L$4:$L$503&amp;Calculation!$N$4:$N$503,0),1),"")</f>
        <v/>
      </c>
      <c r="E80" s="55"/>
      <c r="F80" s="49" t="str">
        <f t="array" ref="F80">IFERROR(INDEX(Calculation!$D$4:$D$503,MATCH(Calculation!$P$5&amp;(ROW(A28)-ROW($A$5)),Calculation!$L$4:$L$503&amp;Calculation!$N$4:$N$503,0),1),"")</f>
        <v/>
      </c>
    </row>
    <row r="81" spans="2:6" ht="15" hidden="1" customHeight="1" outlineLevel="1" x14ac:dyDescent="0.25">
      <c r="B81" s="104" t="str">
        <f t="array" ref="B81">IFERROR(INDEX(Calculation!$D$4:$D$503,MATCH(Calculation!$P$10&amp;(ROW(A29)-ROW($A$5)),Calculation!$L$4:$L$503&amp;Calculation!$N$4:$N$503,0),1),"")</f>
        <v/>
      </c>
      <c r="C81" s="55"/>
      <c r="D81" s="48" t="str">
        <f t="array" ref="D81">IFERROR(INDEX(Calculation!$D$4:$D$503,MATCH(Calculation!$P$8&amp;(ROW(A29)-ROW($A$5)),Calculation!$L$4:$L$503&amp;Calculation!$N$4:$N$503,0),1),"")</f>
        <v/>
      </c>
      <c r="E81" s="55"/>
      <c r="F81" s="49" t="str">
        <f t="array" ref="F81">IFERROR(INDEX(Calculation!$D$4:$D$503,MATCH(Calculation!$P$5&amp;(ROW(A29)-ROW($A$5)),Calculation!$L$4:$L$503&amp;Calculation!$N$4:$N$503,0),1),"")</f>
        <v/>
      </c>
    </row>
    <row r="82" spans="2:6" ht="15" hidden="1" customHeight="1" outlineLevel="1" x14ac:dyDescent="0.25">
      <c r="B82" s="104" t="str">
        <f t="array" ref="B82">IFERROR(INDEX(Calculation!$D$4:$D$503,MATCH(Calculation!$P$10&amp;(ROW(A30)-ROW($A$5)),Calculation!$L$4:$L$503&amp;Calculation!$N$4:$N$503,0),1),"")</f>
        <v/>
      </c>
      <c r="C82" s="55"/>
      <c r="D82" s="48" t="str">
        <f t="array" ref="D82">IFERROR(INDEX(Calculation!$D$4:$D$503,MATCH(Calculation!$P$8&amp;(ROW(A30)-ROW($A$5)),Calculation!$L$4:$L$503&amp;Calculation!$N$4:$N$503,0),1),"")</f>
        <v/>
      </c>
      <c r="E82" s="55"/>
      <c r="F82" s="49" t="str">
        <f t="array" ref="F82">IFERROR(INDEX(Calculation!$D$4:$D$503,MATCH(Calculation!$P$5&amp;(ROW(A30)-ROW($A$5)),Calculation!$L$4:$L$503&amp;Calculation!$N$4:$N$503,0),1),"")</f>
        <v/>
      </c>
    </row>
    <row r="83" spans="2:6" ht="15" hidden="1" customHeight="1" outlineLevel="1" x14ac:dyDescent="0.25">
      <c r="B83" s="104" t="str">
        <f t="array" ref="B83">IFERROR(INDEX(Calculation!$D$4:$D$503,MATCH(Calculation!$P$10&amp;(ROW(A31)-ROW($A$5)),Calculation!$L$4:$L$503&amp;Calculation!$N$4:$N$503,0),1),"")</f>
        <v/>
      </c>
      <c r="C83" s="55"/>
      <c r="D83" s="48" t="str">
        <f t="array" ref="D83">IFERROR(INDEX(Calculation!$D$4:$D$503,MATCH(Calculation!$P$8&amp;(ROW(A31)-ROW($A$5)),Calculation!$L$4:$L$503&amp;Calculation!$N$4:$N$503,0),1),"")</f>
        <v/>
      </c>
      <c r="E83" s="55"/>
      <c r="F83" s="49" t="str">
        <f t="array" ref="F83">IFERROR(INDEX(Calculation!$D$4:$D$503,MATCH(Calculation!$P$5&amp;(ROW(A31)-ROW($A$5)),Calculation!$L$4:$L$503&amp;Calculation!$N$4:$N$503,0),1),"")</f>
        <v/>
      </c>
    </row>
    <row r="84" spans="2:6" ht="15" hidden="1" customHeight="1" outlineLevel="1" x14ac:dyDescent="0.25">
      <c r="B84" s="104" t="str">
        <f t="array" ref="B84">IFERROR(INDEX(Calculation!$D$4:$D$503,MATCH(Calculation!$P$10&amp;(ROW(A32)-ROW($A$5)),Calculation!$L$4:$L$503&amp;Calculation!$N$4:$N$503,0),1),"")</f>
        <v/>
      </c>
      <c r="C84" s="55"/>
      <c r="D84" s="48" t="str">
        <f t="array" ref="D84">IFERROR(INDEX(Calculation!$D$4:$D$503,MATCH(Calculation!$P$8&amp;(ROW(A32)-ROW($A$5)),Calculation!$L$4:$L$503&amp;Calculation!$N$4:$N$503,0),1),"")</f>
        <v/>
      </c>
      <c r="E84" s="55"/>
      <c r="F84" s="49" t="str">
        <f t="array" ref="F84">IFERROR(INDEX(Calculation!$D$4:$D$503,MATCH(Calculation!$P$5&amp;(ROW(A32)-ROW($A$5)),Calculation!$L$4:$L$503&amp;Calculation!$N$4:$N$503,0),1),"")</f>
        <v/>
      </c>
    </row>
    <row r="85" spans="2:6" ht="15" hidden="1" customHeight="1" outlineLevel="1" x14ac:dyDescent="0.25">
      <c r="B85" s="104" t="str">
        <f t="array" ref="B85">IFERROR(INDEX(Calculation!$D$4:$D$503,MATCH(Calculation!$P$10&amp;(ROW(A33)-ROW($A$5)),Calculation!$L$4:$L$503&amp;Calculation!$N$4:$N$503,0),1),"")</f>
        <v/>
      </c>
      <c r="C85" s="55"/>
      <c r="D85" s="48" t="str">
        <f t="array" ref="D85">IFERROR(INDEX(Calculation!$D$4:$D$503,MATCH(Calculation!$P$8&amp;(ROW(A33)-ROW($A$5)),Calculation!$L$4:$L$503&amp;Calculation!$N$4:$N$503,0),1),"")</f>
        <v/>
      </c>
      <c r="E85" s="55"/>
      <c r="F85" s="49" t="str">
        <f t="array" ref="F85">IFERROR(INDEX(Calculation!$D$4:$D$503,MATCH(Calculation!$P$5&amp;(ROW(A33)-ROW($A$5)),Calculation!$L$4:$L$503&amp;Calculation!$N$4:$N$503,0),1),"")</f>
        <v/>
      </c>
    </row>
    <row r="86" spans="2:6" ht="15" hidden="1" customHeight="1" outlineLevel="1" x14ac:dyDescent="0.25">
      <c r="B86" s="104" t="str">
        <f t="array" ref="B86">IFERROR(INDEX(Calculation!$D$4:$D$503,MATCH(Calculation!$P$10&amp;(ROW(A34)-ROW($A$5)),Calculation!$L$4:$L$503&amp;Calculation!$N$4:$N$503,0),1),"")</f>
        <v/>
      </c>
      <c r="C86" s="55"/>
      <c r="D86" s="48" t="str">
        <f t="array" ref="D86">IFERROR(INDEX(Calculation!$D$4:$D$503,MATCH(Calculation!$P$8&amp;(ROW(A34)-ROW($A$5)),Calculation!$L$4:$L$503&amp;Calculation!$N$4:$N$503,0),1),"")</f>
        <v/>
      </c>
      <c r="E86" s="55"/>
      <c r="F86" s="49" t="str">
        <f t="array" ref="F86">IFERROR(INDEX(Calculation!$D$4:$D$503,MATCH(Calculation!$P$5&amp;(ROW(A34)-ROW($A$5)),Calculation!$L$4:$L$503&amp;Calculation!$N$4:$N$503,0),1),"")</f>
        <v/>
      </c>
    </row>
    <row r="87" spans="2:6" ht="15" hidden="1" customHeight="1" outlineLevel="1" x14ac:dyDescent="0.25">
      <c r="B87" s="104" t="str">
        <f t="array" ref="B87">IFERROR(INDEX(Calculation!$D$4:$D$503,MATCH(Calculation!$P$10&amp;(ROW(A35)-ROW($A$5)),Calculation!$L$4:$L$503&amp;Calculation!$N$4:$N$503,0),1),"")</f>
        <v/>
      </c>
      <c r="C87" s="55"/>
      <c r="D87" s="48" t="str">
        <f t="array" ref="D87">IFERROR(INDEX(Calculation!$D$4:$D$503,MATCH(Calculation!$P$8&amp;(ROW(A35)-ROW($A$5)),Calculation!$L$4:$L$503&amp;Calculation!$N$4:$N$503,0),1),"")</f>
        <v/>
      </c>
      <c r="E87" s="55"/>
      <c r="F87" s="49" t="str">
        <f t="array" ref="F87">IFERROR(INDEX(Calculation!$D$4:$D$503,MATCH(Calculation!$P$5&amp;(ROW(A35)-ROW($A$5)),Calculation!$L$4:$L$503&amp;Calculation!$N$4:$N$503,0),1),"")</f>
        <v/>
      </c>
    </row>
    <row r="88" spans="2:6" ht="15" hidden="1" customHeight="1" outlineLevel="1" x14ac:dyDescent="0.25">
      <c r="B88" s="104" t="str">
        <f t="array" ref="B88">IFERROR(INDEX(Calculation!$D$4:$D$503,MATCH(Calculation!$P$10&amp;(ROW(A36)-ROW($A$5)),Calculation!$L$4:$L$503&amp;Calculation!$N$4:$N$503,0),1),"")</f>
        <v/>
      </c>
      <c r="C88" s="55"/>
      <c r="D88" s="48" t="str">
        <f t="array" ref="D88">IFERROR(INDEX(Calculation!$D$4:$D$503,MATCH(Calculation!$P$8&amp;(ROW(A36)-ROW($A$5)),Calculation!$L$4:$L$503&amp;Calculation!$N$4:$N$503,0),1),"")</f>
        <v/>
      </c>
      <c r="E88" s="55"/>
      <c r="F88" s="49" t="str">
        <f t="array" ref="F88">IFERROR(INDEX(Calculation!$D$4:$D$503,MATCH(Calculation!$P$5&amp;(ROW(A36)-ROW($A$5)),Calculation!$L$4:$L$503&amp;Calculation!$N$4:$N$503,0),1),"")</f>
        <v/>
      </c>
    </row>
    <row r="89" spans="2:6" ht="15" hidden="1" customHeight="1" outlineLevel="1" x14ac:dyDescent="0.25">
      <c r="B89" s="104" t="str">
        <f t="array" ref="B89">IFERROR(INDEX(Calculation!$D$4:$D$503,MATCH(Calculation!$P$10&amp;(ROW(A37)-ROW($A$5)),Calculation!$L$4:$L$503&amp;Calculation!$N$4:$N$503,0),1),"")</f>
        <v/>
      </c>
      <c r="C89" s="55"/>
      <c r="D89" s="48" t="str">
        <f t="array" ref="D89">IFERROR(INDEX(Calculation!$D$4:$D$503,MATCH(Calculation!$P$8&amp;(ROW(A37)-ROW($A$5)),Calculation!$L$4:$L$503&amp;Calculation!$N$4:$N$503,0),1),"")</f>
        <v/>
      </c>
      <c r="E89" s="55"/>
      <c r="F89" s="49" t="str">
        <f t="array" ref="F89">IFERROR(INDEX(Calculation!$D$4:$D$503,MATCH(Calculation!$P$5&amp;(ROW(A37)-ROW($A$5)),Calculation!$L$4:$L$503&amp;Calculation!$N$4:$N$503,0),1),"")</f>
        <v/>
      </c>
    </row>
    <row r="90" spans="2:6" ht="15" hidden="1" customHeight="1" outlineLevel="1" x14ac:dyDescent="0.25">
      <c r="B90" s="104" t="str">
        <f t="array" ref="B90">IFERROR(INDEX(Calculation!$D$4:$D$503,MATCH(Calculation!$P$10&amp;(ROW(A38)-ROW($A$5)),Calculation!$L$4:$L$503&amp;Calculation!$N$4:$N$503,0),1),"")</f>
        <v/>
      </c>
      <c r="C90" s="55"/>
      <c r="D90" s="48" t="str">
        <f t="array" ref="D90">IFERROR(INDEX(Calculation!$D$4:$D$503,MATCH(Calculation!$P$8&amp;(ROW(A38)-ROW($A$5)),Calculation!$L$4:$L$503&amp;Calculation!$N$4:$N$503,0),1),"")</f>
        <v/>
      </c>
      <c r="E90" s="55"/>
      <c r="F90" s="49" t="str">
        <f t="array" ref="F90">IFERROR(INDEX(Calculation!$D$4:$D$503,MATCH(Calculation!$P$5&amp;(ROW(A38)-ROW($A$5)),Calculation!$L$4:$L$503&amp;Calculation!$N$4:$N$503,0),1),"")</f>
        <v/>
      </c>
    </row>
    <row r="91" spans="2:6" ht="15" hidden="1" customHeight="1" outlineLevel="1" x14ac:dyDescent="0.25">
      <c r="B91" s="104" t="str">
        <f t="array" ref="B91">IFERROR(INDEX(Calculation!$D$4:$D$503,MATCH(Calculation!$P$10&amp;(ROW(A39)-ROW($A$5)),Calculation!$L$4:$L$503&amp;Calculation!$N$4:$N$503,0),1),"")</f>
        <v/>
      </c>
      <c r="C91" s="55"/>
      <c r="D91" s="48" t="str">
        <f t="array" ref="D91">IFERROR(INDEX(Calculation!$D$4:$D$503,MATCH(Calculation!$P$8&amp;(ROW(A39)-ROW($A$5)),Calculation!$L$4:$L$503&amp;Calculation!$N$4:$N$503,0),1),"")</f>
        <v/>
      </c>
      <c r="E91" s="55"/>
      <c r="F91" s="49" t="str">
        <f t="array" ref="F91">IFERROR(INDEX(Calculation!$D$4:$D$503,MATCH(Calculation!$P$5&amp;(ROW(A39)-ROW($A$5)),Calculation!$L$4:$L$503&amp;Calculation!$N$4:$N$503,0),1),"")</f>
        <v/>
      </c>
    </row>
    <row r="92" spans="2:6" ht="15" hidden="1" customHeight="1" outlineLevel="1" x14ac:dyDescent="0.25">
      <c r="B92" s="104" t="str">
        <f t="array" ref="B92">IFERROR(INDEX(Calculation!$D$4:$D$503,MATCH(Calculation!$P$10&amp;(ROW(A40)-ROW($A$5)),Calculation!$L$4:$L$503&amp;Calculation!$N$4:$N$503,0),1),"")</f>
        <v/>
      </c>
      <c r="C92" s="55"/>
      <c r="D92" s="48" t="str">
        <f t="array" ref="D92">IFERROR(INDEX(Calculation!$D$4:$D$503,MATCH(Calculation!$P$8&amp;(ROW(A40)-ROW($A$5)),Calculation!$L$4:$L$503&amp;Calculation!$N$4:$N$503,0),1),"")</f>
        <v/>
      </c>
      <c r="E92" s="55"/>
      <c r="F92" s="49" t="str">
        <f t="array" ref="F92">IFERROR(INDEX(Calculation!$D$4:$D$503,MATCH(Calculation!$P$5&amp;(ROW(A40)-ROW($A$5)),Calculation!$L$4:$L$503&amp;Calculation!$N$4:$N$503,0),1),"")</f>
        <v/>
      </c>
    </row>
    <row r="93" spans="2:6" ht="15" hidden="1" customHeight="1" outlineLevel="1" x14ac:dyDescent="0.25">
      <c r="B93" s="104" t="str">
        <f t="array" ref="B93">IFERROR(INDEX(Calculation!$D$4:$D$503,MATCH(Calculation!$P$10&amp;(ROW(A41)-ROW($A$5)),Calculation!$L$4:$L$503&amp;Calculation!$N$4:$N$503,0),1),"")</f>
        <v/>
      </c>
      <c r="C93" s="55"/>
      <c r="D93" s="48" t="str">
        <f t="array" ref="D93">IFERROR(INDEX(Calculation!$D$4:$D$503,MATCH(Calculation!$P$8&amp;(ROW(A41)-ROW($A$5)),Calculation!$L$4:$L$503&amp;Calculation!$N$4:$N$503,0),1),"")</f>
        <v/>
      </c>
      <c r="E93" s="55"/>
      <c r="F93" s="49" t="str">
        <f t="array" ref="F93">IFERROR(INDEX(Calculation!$D$4:$D$503,MATCH(Calculation!$P$5&amp;(ROW(A41)-ROW($A$5)),Calculation!$L$4:$L$503&amp;Calculation!$N$4:$N$503,0),1),"")</f>
        <v/>
      </c>
    </row>
    <row r="94" spans="2:6" ht="15" hidden="1" customHeight="1" outlineLevel="1" x14ac:dyDescent="0.25">
      <c r="B94" s="104" t="str">
        <f t="array" ref="B94">IFERROR(INDEX(Calculation!$D$4:$D$503,MATCH(Calculation!$P$10&amp;(ROW(A42)-ROW($A$5)),Calculation!$L$4:$L$503&amp;Calculation!$N$4:$N$503,0),1),"")</f>
        <v/>
      </c>
      <c r="C94" s="55"/>
      <c r="D94" s="48" t="str">
        <f t="array" ref="D94">IFERROR(INDEX(Calculation!$D$4:$D$503,MATCH(Calculation!$P$8&amp;(ROW(A42)-ROW($A$5)),Calculation!$L$4:$L$503&amp;Calculation!$N$4:$N$503,0),1),"")</f>
        <v/>
      </c>
      <c r="E94" s="55"/>
      <c r="F94" s="49" t="str">
        <f t="array" ref="F94">IFERROR(INDEX(Calculation!$D$4:$D$503,MATCH(Calculation!$P$5&amp;(ROW(A42)-ROW($A$5)),Calculation!$L$4:$L$503&amp;Calculation!$N$4:$N$503,0),1),"")</f>
        <v/>
      </c>
    </row>
    <row r="95" spans="2:6" ht="15" hidden="1" customHeight="1" outlineLevel="1" x14ac:dyDescent="0.25">
      <c r="B95" s="104" t="str">
        <f t="array" ref="B95">IFERROR(INDEX(Calculation!$D$4:$D$503,MATCH(Calculation!$P$10&amp;(ROW(A43)-ROW($A$5)),Calculation!$L$4:$L$503&amp;Calculation!$N$4:$N$503,0),1),"")</f>
        <v/>
      </c>
      <c r="C95" s="55"/>
      <c r="D95" s="48" t="str">
        <f t="array" ref="D95">IFERROR(INDEX(Calculation!$D$4:$D$503,MATCH(Calculation!$P$8&amp;(ROW(A43)-ROW($A$5)),Calculation!$L$4:$L$503&amp;Calculation!$N$4:$N$503,0),1),"")</f>
        <v/>
      </c>
      <c r="E95" s="55"/>
      <c r="F95" s="49" t="str">
        <f t="array" ref="F95">IFERROR(INDEX(Calculation!$D$4:$D$503,MATCH(Calculation!$P$5&amp;(ROW(A43)-ROW($A$5)),Calculation!$L$4:$L$503&amp;Calculation!$N$4:$N$503,0),1),"")</f>
        <v/>
      </c>
    </row>
    <row r="96" spans="2:6" ht="15" hidden="1" customHeight="1" outlineLevel="1" x14ac:dyDescent="0.25">
      <c r="B96" s="104" t="str">
        <f t="array" ref="B96">IFERROR(INDEX(Calculation!$D$4:$D$503,MATCH(Calculation!$P$10&amp;(ROW(A44)-ROW($A$5)),Calculation!$L$4:$L$503&amp;Calculation!$N$4:$N$503,0),1),"")</f>
        <v/>
      </c>
      <c r="C96" s="55"/>
      <c r="D96" s="48" t="str">
        <f t="array" ref="D96">IFERROR(INDEX(Calculation!$D$4:$D$503,MATCH(Calculation!$P$8&amp;(ROW(A44)-ROW($A$5)),Calculation!$L$4:$L$503&amp;Calculation!$N$4:$N$503,0),1),"")</f>
        <v/>
      </c>
      <c r="E96" s="55"/>
      <c r="F96" s="49" t="str">
        <f t="array" ref="F96">IFERROR(INDEX(Calculation!$D$4:$D$503,MATCH(Calculation!$P$5&amp;(ROW(A44)-ROW($A$5)),Calculation!$L$4:$L$503&amp;Calculation!$N$4:$N$503,0),1),"")</f>
        <v/>
      </c>
    </row>
    <row r="97" spans="2:6" ht="15" hidden="1" customHeight="1" outlineLevel="1" x14ac:dyDescent="0.25">
      <c r="B97" s="104" t="str">
        <f t="array" ref="B97">IFERROR(INDEX(Calculation!$D$4:$D$503,MATCH(Calculation!$P$10&amp;(ROW(A45)-ROW($A$5)),Calculation!$L$4:$L$503&amp;Calculation!$N$4:$N$503,0),1),"")</f>
        <v/>
      </c>
      <c r="C97" s="55"/>
      <c r="D97" s="48" t="str">
        <f t="array" ref="D97">IFERROR(INDEX(Calculation!$D$4:$D$503,MATCH(Calculation!$P$8&amp;(ROW(A45)-ROW($A$5)),Calculation!$L$4:$L$503&amp;Calculation!$N$4:$N$503,0),1),"")</f>
        <v/>
      </c>
      <c r="E97" s="55"/>
      <c r="F97" s="49" t="str">
        <f t="array" ref="F97">IFERROR(INDEX(Calculation!$D$4:$D$503,MATCH(Calculation!$P$5&amp;(ROW(A45)-ROW($A$5)),Calculation!$L$4:$L$503&amp;Calculation!$N$4:$N$503,0),1),"")</f>
        <v/>
      </c>
    </row>
    <row r="98" spans="2:6" ht="15" hidden="1" customHeight="1" outlineLevel="1" x14ac:dyDescent="0.25">
      <c r="B98" s="104" t="str">
        <f t="array" ref="B98">IFERROR(INDEX(Calculation!$D$4:$D$503,MATCH(Calculation!$P$10&amp;(ROW(A46)-ROW($A$5)),Calculation!$L$4:$L$503&amp;Calculation!$N$4:$N$503,0),1),"")</f>
        <v/>
      </c>
      <c r="C98" s="55"/>
      <c r="D98" s="48" t="str">
        <f t="array" ref="D98">IFERROR(INDEX(Calculation!$D$4:$D$503,MATCH(Calculation!$P$8&amp;(ROW(A46)-ROW($A$5)),Calculation!$L$4:$L$503&amp;Calculation!$N$4:$N$503,0),1),"")</f>
        <v/>
      </c>
      <c r="E98" s="55"/>
      <c r="F98" s="49" t="str">
        <f t="array" ref="F98">IFERROR(INDEX(Calculation!$D$4:$D$503,MATCH(Calculation!$P$5&amp;(ROW(A46)-ROW($A$5)),Calculation!$L$4:$L$503&amp;Calculation!$N$4:$N$503,0),1),"")</f>
        <v/>
      </c>
    </row>
    <row r="99" spans="2:6" ht="15" hidden="1" customHeight="1" outlineLevel="1" x14ac:dyDescent="0.25">
      <c r="B99" s="104" t="str">
        <f t="array" ref="B99">IFERROR(INDEX(Calculation!$D$4:$D$503,MATCH(Calculation!$P$10&amp;(ROW(A47)-ROW($A$5)),Calculation!$L$4:$L$503&amp;Calculation!$N$4:$N$503,0),1),"")</f>
        <v/>
      </c>
      <c r="C99" s="55"/>
      <c r="D99" s="48" t="str">
        <f t="array" ref="D99">IFERROR(INDEX(Calculation!$D$4:$D$503,MATCH(Calculation!$P$8&amp;(ROW(A47)-ROW($A$5)),Calculation!$L$4:$L$503&amp;Calculation!$N$4:$N$503,0),1),"")</f>
        <v/>
      </c>
      <c r="E99" s="55"/>
      <c r="F99" s="49" t="str">
        <f t="array" ref="F99">IFERROR(INDEX(Calculation!$D$4:$D$503,MATCH(Calculation!$P$5&amp;(ROW(A47)-ROW($A$5)),Calculation!$L$4:$L$503&amp;Calculation!$N$4:$N$503,0),1),"")</f>
        <v/>
      </c>
    </row>
    <row r="100" spans="2:6" ht="15" hidden="1" customHeight="1" outlineLevel="1" x14ac:dyDescent="0.25">
      <c r="B100" s="104" t="str">
        <f t="array" ref="B100">IFERROR(INDEX(Calculation!$D$4:$D$503,MATCH(Calculation!$P$10&amp;(ROW(A48)-ROW($A$5)),Calculation!$L$4:$L$503&amp;Calculation!$N$4:$N$503,0),1),"")</f>
        <v/>
      </c>
      <c r="C100" s="55"/>
      <c r="D100" s="48" t="str">
        <f t="array" ref="D100">IFERROR(INDEX(Calculation!$D$4:$D$503,MATCH(Calculation!$P$8&amp;(ROW(A48)-ROW($A$5)),Calculation!$L$4:$L$503&amp;Calculation!$N$4:$N$503,0),1),"")</f>
        <v/>
      </c>
      <c r="E100" s="55"/>
      <c r="F100" s="49" t="str">
        <f t="array" ref="F100">IFERROR(INDEX(Calculation!$D$4:$D$503,MATCH(Calculation!$P$5&amp;(ROW(A48)-ROW($A$5)),Calculation!$L$4:$L$503&amp;Calculation!$N$4:$N$503,0),1),"")</f>
        <v/>
      </c>
    </row>
    <row r="101" spans="2:6" ht="15" hidden="1" customHeight="1" outlineLevel="1" x14ac:dyDescent="0.25">
      <c r="B101" s="104" t="str">
        <f t="array" ref="B101">IFERROR(INDEX(Calculation!$D$4:$D$503,MATCH(Calculation!$P$10&amp;(ROW(A49)-ROW($A$5)),Calculation!$L$4:$L$503&amp;Calculation!$N$4:$N$503,0),1),"")</f>
        <v/>
      </c>
      <c r="C101" s="55"/>
      <c r="D101" s="48" t="str">
        <f t="array" ref="D101">IFERROR(INDEX(Calculation!$D$4:$D$503,MATCH(Calculation!$P$8&amp;(ROW(A49)-ROW($A$5)),Calculation!$L$4:$L$503&amp;Calculation!$N$4:$N$503,0),1),"")</f>
        <v/>
      </c>
      <c r="E101" s="55"/>
      <c r="F101" s="49" t="str">
        <f t="array" ref="F101">IFERROR(INDEX(Calculation!$D$4:$D$503,MATCH(Calculation!$P$5&amp;(ROW(A49)-ROW($A$5)),Calculation!$L$4:$L$503&amp;Calculation!$N$4:$N$503,0),1),"")</f>
        <v/>
      </c>
    </row>
    <row r="102" spans="2:6" ht="15" hidden="1" customHeight="1" outlineLevel="1" x14ac:dyDescent="0.25">
      <c r="B102" s="104" t="str">
        <f t="array" ref="B102">IFERROR(INDEX(Calculation!$D$4:$D$503,MATCH(Calculation!$P$10&amp;(ROW(A50)-ROW($A$5)),Calculation!$L$4:$L$503&amp;Calculation!$N$4:$N$503,0),1),"")</f>
        <v/>
      </c>
      <c r="C102" s="55"/>
      <c r="D102" s="48" t="str">
        <f t="array" ref="D102">IFERROR(INDEX(Calculation!$D$4:$D$503,MATCH(Calculation!$P$8&amp;(ROW(A50)-ROW($A$5)),Calculation!$L$4:$L$503&amp;Calculation!$N$4:$N$503,0),1),"")</f>
        <v/>
      </c>
      <c r="E102" s="55"/>
      <c r="F102" s="49" t="str">
        <f t="array" ref="F102">IFERROR(INDEX(Calculation!$D$4:$D$503,MATCH(Calculation!$P$5&amp;(ROW(A50)-ROW($A$5)),Calculation!$L$4:$L$503&amp;Calculation!$N$4:$N$503,0),1),"")</f>
        <v/>
      </c>
    </row>
    <row r="103" spans="2:6" ht="15" hidden="1" customHeight="1" outlineLevel="1" x14ac:dyDescent="0.25">
      <c r="B103" s="104" t="str">
        <f t="array" ref="B103">IFERROR(INDEX(Calculation!$D$4:$D$503,MATCH(Calculation!$P$10&amp;(ROW(A51)-ROW($A$5)),Calculation!$L$4:$L$503&amp;Calculation!$N$4:$N$503,0),1),"")</f>
        <v/>
      </c>
      <c r="C103" s="55"/>
      <c r="D103" s="48" t="str">
        <f t="array" ref="D103">IFERROR(INDEX(Calculation!$D$4:$D$503,MATCH(Calculation!$P$8&amp;(ROW(A51)-ROW($A$5)),Calculation!$L$4:$L$503&amp;Calculation!$N$4:$N$503,0),1),"")</f>
        <v/>
      </c>
      <c r="E103" s="55"/>
      <c r="F103" s="49" t="str">
        <f t="array" ref="F103">IFERROR(INDEX(Calculation!$D$4:$D$503,MATCH(Calculation!$P$5&amp;(ROW(A51)-ROW($A$5)),Calculation!$L$4:$L$503&amp;Calculation!$N$4:$N$503,0),1),"")</f>
        <v/>
      </c>
    </row>
    <row r="104" spans="2:6" ht="15" hidden="1" customHeight="1" outlineLevel="1" x14ac:dyDescent="0.25">
      <c r="B104" s="104" t="str">
        <f t="array" ref="B104">IFERROR(INDEX(Calculation!$D$4:$D$503,MATCH(Calculation!$P$10&amp;(ROW(A52)-ROW($A$5)),Calculation!$L$4:$L$503&amp;Calculation!$N$4:$N$503,0),1),"")</f>
        <v/>
      </c>
      <c r="C104" s="55"/>
      <c r="D104" s="48" t="str">
        <f t="array" ref="D104">IFERROR(INDEX(Calculation!$D$4:$D$503,MATCH(Calculation!$P$8&amp;(ROW(A52)-ROW($A$5)),Calculation!$L$4:$L$503&amp;Calculation!$N$4:$N$503,0),1),"")</f>
        <v/>
      </c>
      <c r="E104" s="55"/>
      <c r="F104" s="49" t="str">
        <f t="array" ref="F104">IFERROR(INDEX(Calculation!$D$4:$D$503,MATCH(Calculation!$P$5&amp;(ROW(A52)-ROW($A$5)),Calculation!$L$4:$L$503&amp;Calculation!$N$4:$N$503,0),1),"")</f>
        <v/>
      </c>
    </row>
    <row r="105" spans="2:6" ht="15" hidden="1" customHeight="1" outlineLevel="1" x14ac:dyDescent="0.25">
      <c r="B105" s="104" t="str">
        <f t="array" ref="B105">IFERROR(INDEX(Calculation!$D$4:$D$503,MATCH(Calculation!$P$10&amp;(ROW(A53)-ROW($A$5)),Calculation!$L$4:$L$503&amp;Calculation!$N$4:$N$503,0),1),"")</f>
        <v/>
      </c>
      <c r="C105" s="55"/>
      <c r="D105" s="48" t="str">
        <f t="array" ref="D105">IFERROR(INDEX(Calculation!$D$4:$D$503,MATCH(Calculation!$P$8&amp;(ROW(A53)-ROW($A$5)),Calculation!$L$4:$L$503&amp;Calculation!$N$4:$N$503,0),1),"")</f>
        <v/>
      </c>
      <c r="E105" s="55"/>
      <c r="F105" s="49" t="str">
        <f t="array" ref="F105">IFERROR(INDEX(Calculation!$D$4:$D$503,MATCH(Calculation!$P$5&amp;(ROW(A53)-ROW($A$5)),Calculation!$L$4:$L$503&amp;Calculation!$N$4:$N$503,0),1),"")</f>
        <v/>
      </c>
    </row>
    <row r="106" spans="2:6" ht="15" hidden="1" customHeight="1" outlineLevel="1" x14ac:dyDescent="0.25">
      <c r="B106" s="104" t="str">
        <f t="array" ref="B106">IFERROR(INDEX(Calculation!$D$4:$D$503,MATCH(Calculation!$P$10&amp;(ROW(A54)-ROW($A$5)),Calculation!$L$4:$L$503&amp;Calculation!$N$4:$N$503,0),1),"")</f>
        <v/>
      </c>
      <c r="C106" s="55"/>
      <c r="D106" s="48" t="str">
        <f t="array" ref="D106">IFERROR(INDEX(Calculation!$D$4:$D$503,MATCH(Calculation!$P$8&amp;(ROW(A54)-ROW($A$5)),Calculation!$L$4:$L$503&amp;Calculation!$N$4:$N$503,0),1),"")</f>
        <v/>
      </c>
      <c r="E106" s="55"/>
      <c r="F106" s="49" t="str">
        <f t="array" ref="F106">IFERROR(INDEX(Calculation!$D$4:$D$503,MATCH(Calculation!$P$5&amp;(ROW(A54)-ROW($A$5)),Calculation!$L$4:$L$503&amp;Calculation!$N$4:$N$503,0),1),"")</f>
        <v/>
      </c>
    </row>
    <row r="107" spans="2:6" ht="15" hidden="1" customHeight="1" outlineLevel="1" x14ac:dyDescent="0.25">
      <c r="B107" s="104" t="str">
        <f t="array" ref="B107">IFERROR(INDEX(Calculation!$D$4:$D$503,MATCH(Calculation!$P$10&amp;(ROW(A55)-ROW($A$5)),Calculation!$L$4:$L$503&amp;Calculation!$N$4:$N$503,0),1),"")</f>
        <v/>
      </c>
      <c r="C107" s="55"/>
      <c r="D107" s="48" t="str">
        <f t="array" ref="D107">IFERROR(INDEX(Calculation!$D$4:$D$503,MATCH(Calculation!$P$8&amp;(ROW(A55)-ROW($A$5)),Calculation!$L$4:$L$503&amp;Calculation!$N$4:$N$503,0),1),"")</f>
        <v/>
      </c>
      <c r="E107" s="55"/>
      <c r="F107" s="49" t="str">
        <f t="array" ref="F107">IFERROR(INDEX(Calculation!$D$4:$D$503,MATCH(Calculation!$P$5&amp;(ROW(A55)-ROW($A$5)),Calculation!$L$4:$L$503&amp;Calculation!$N$4:$N$503,0),1),"")</f>
        <v/>
      </c>
    </row>
    <row r="108" spans="2:6" ht="15" customHeight="1" collapsed="1" x14ac:dyDescent="0.25">
      <c r="B108" s="55"/>
      <c r="C108" s="55"/>
      <c r="D108" s="55"/>
      <c r="E108" s="55"/>
      <c r="F108" s="55"/>
    </row>
    <row r="109" spans="2:6" ht="21.95" customHeight="1" x14ac:dyDescent="0.25">
      <c r="B109" s="105" t="str">
        <f>SUBSTITUTE(UPPER(Settings!I15),"İ","I")</f>
        <v>RISK</v>
      </c>
      <c r="C109" s="71"/>
      <c r="D109" s="103" t="str">
        <f>SUBSTITUTE(UPPER(Settings!I14),"İ","I")</f>
        <v>AVERAGE PERFORMER</v>
      </c>
      <c r="E109" s="71"/>
      <c r="F109" s="137" t="str">
        <f>SUBSTITUTE(UPPER(Settings!I12),"İ","I")</f>
        <v>SOLID PERFORMER</v>
      </c>
    </row>
    <row r="110" spans="2:6" ht="15" customHeight="1" x14ac:dyDescent="0.25">
      <c r="B110" s="106" t="str">
        <f t="array" ref="B110">IFERROR(INDEX(Calculation!$D$4:$D$503,MATCH(Calculation!$P$12&amp;(ROW(A6)-ROW($A$5)),Calculation!$L$4:$L$503&amp;Calculation!$N$4:$N$503,0),1),"")</f>
        <v>Daffie Bertot</v>
      </c>
      <c r="C110" s="55"/>
      <c r="D110" s="104" t="str">
        <f t="array" ref="D110">IFERROR(INDEX(Calculation!$D$4:$D$503,MATCH(Calculation!$P$11&amp;(ROW(A6)-ROW($A$5)),Calculation!$L$4:$L$503&amp;Calculation!$N$4:$N$503,0),1),"")</f>
        <v>Lotty Gillet</v>
      </c>
      <c r="E110" s="55"/>
      <c r="F110" s="48" t="str">
        <f t="array" ref="F110">IFERROR(INDEX(Calculation!$D$4:$D$503,MATCH(Calculation!$P$9&amp;(ROW(A6)-ROW($A$5)),Calculation!$L$4:$L$503&amp;Calculation!$N$4:$N$503,0),1),"")</f>
        <v>Dwight Cars</v>
      </c>
    </row>
    <row r="111" spans="2:6" ht="15" customHeight="1" x14ac:dyDescent="0.25">
      <c r="B111" s="106" t="str">
        <f t="array" ref="B111">IFERROR(INDEX(Calculation!$D$4:$D$503,MATCH(Calculation!$P$12&amp;(ROW(A7)-ROW($A$5)),Calculation!$L$4:$L$503&amp;Calculation!$N$4:$N$503,0),1),"")</f>
        <v/>
      </c>
      <c r="C111" s="55"/>
      <c r="D111" s="104" t="str">
        <f t="array" ref="D111">IFERROR(INDEX(Calculation!$D$4:$D$503,MATCH(Calculation!$P$11&amp;(ROW(A7)-ROW($A$5)),Calculation!$L$4:$L$503&amp;Calculation!$N$4:$N$503,0),1),"")</f>
        <v/>
      </c>
      <c r="E111" s="55"/>
      <c r="F111" s="48" t="str">
        <f t="array" ref="F111">IFERROR(INDEX(Calculation!$D$4:$D$503,MATCH(Calculation!$P$9&amp;(ROW(A7)-ROW($A$5)),Calculation!$L$4:$L$503&amp;Calculation!$N$4:$N$503,0),1),"")</f>
        <v>Bette Kernar</v>
      </c>
    </row>
    <row r="112" spans="2:6" ht="15" customHeight="1" x14ac:dyDescent="0.25">
      <c r="B112" s="106" t="str">
        <f t="array" ref="B112">IFERROR(INDEX(Calculation!$D$4:$D$503,MATCH(Calculation!$P$12&amp;(ROW(A8)-ROW($A$5)),Calculation!$L$4:$L$503&amp;Calculation!$N$4:$N$503,0),1),"")</f>
        <v/>
      </c>
      <c r="C112" s="55"/>
      <c r="D112" s="104" t="str">
        <f t="array" ref="D112">IFERROR(INDEX(Calculation!$D$4:$D$503,MATCH(Calculation!$P$11&amp;(ROW(A8)-ROW($A$5)),Calculation!$L$4:$L$503&amp;Calculation!$N$4:$N$503,0),1),"")</f>
        <v/>
      </c>
      <c r="E112" s="55"/>
      <c r="F112" s="48" t="str">
        <f t="array" ref="F112">IFERROR(INDEX(Calculation!$D$4:$D$503,MATCH(Calculation!$P$9&amp;(ROW(A8)-ROW($A$5)),Calculation!$L$4:$L$503&amp;Calculation!$N$4:$N$503,0),1),"")</f>
        <v/>
      </c>
    </row>
    <row r="113" spans="2:6" ht="15" customHeight="1" x14ac:dyDescent="0.25">
      <c r="B113" s="106" t="str">
        <f t="array" ref="B113">IFERROR(INDEX(Calculation!$D$4:$D$503,MATCH(Calculation!$P$12&amp;(ROW(A9)-ROW($A$5)),Calculation!$L$4:$L$503&amp;Calculation!$N$4:$N$503,0),1),"")</f>
        <v/>
      </c>
      <c r="C113" s="55"/>
      <c r="D113" s="104" t="str">
        <f t="array" ref="D113">IFERROR(INDEX(Calculation!$D$4:$D$503,MATCH(Calculation!$P$11&amp;(ROW(A9)-ROW($A$5)),Calculation!$L$4:$L$503&amp;Calculation!$N$4:$N$503,0),1),"")</f>
        <v/>
      </c>
      <c r="E113" s="55"/>
      <c r="F113" s="48" t="str">
        <f t="array" ref="F113">IFERROR(INDEX(Calculation!$D$4:$D$503,MATCH(Calculation!$P$9&amp;(ROW(A9)-ROW($A$5)),Calculation!$L$4:$L$503&amp;Calculation!$N$4:$N$503,0),1),"")</f>
        <v/>
      </c>
    </row>
    <row r="114" spans="2:6" ht="15" customHeight="1" x14ac:dyDescent="0.25">
      <c r="B114" s="106" t="str">
        <f t="array" ref="B114">IFERROR(INDEX(Calculation!$D$4:$D$503,MATCH(Calculation!$P$12&amp;(ROW(A10)-ROW($A$5)),Calculation!$L$4:$L$503&amp;Calculation!$N$4:$N$503,0),1),"")</f>
        <v/>
      </c>
      <c r="C114" s="55"/>
      <c r="D114" s="104" t="str">
        <f t="array" ref="D114">IFERROR(INDEX(Calculation!$D$4:$D$503,MATCH(Calculation!$P$11&amp;(ROW(A10)-ROW($A$5)),Calculation!$L$4:$L$503&amp;Calculation!$N$4:$N$503,0),1),"")</f>
        <v/>
      </c>
      <c r="E114" s="55"/>
      <c r="F114" s="48" t="str">
        <f t="array" ref="F114">IFERROR(INDEX(Calculation!$D$4:$D$503,MATCH(Calculation!$P$9&amp;(ROW(A10)-ROW($A$5)),Calculation!$L$4:$L$503&amp;Calculation!$N$4:$N$503,0),1),"")</f>
        <v/>
      </c>
    </row>
    <row r="115" spans="2:6" ht="15" customHeight="1" x14ac:dyDescent="0.25">
      <c r="B115" s="106" t="str">
        <f t="array" ref="B115">IFERROR(INDEX(Calculation!$D$4:$D$503,MATCH(Calculation!$P$12&amp;(ROW(A11)-ROW($A$5)),Calculation!$L$4:$L$503&amp;Calculation!$N$4:$N$503,0),1),"")</f>
        <v/>
      </c>
      <c r="C115" s="55"/>
      <c r="D115" s="104" t="str">
        <f t="array" ref="D115">IFERROR(INDEX(Calculation!$D$4:$D$503,MATCH(Calculation!$P$11&amp;(ROW(A11)-ROW($A$5)),Calculation!$L$4:$L$503&amp;Calculation!$N$4:$N$503,0),1),"")</f>
        <v/>
      </c>
      <c r="E115" s="55"/>
      <c r="F115" s="48" t="str">
        <f t="array" ref="F115">IFERROR(INDEX(Calculation!$D$4:$D$503,MATCH(Calculation!$P$9&amp;(ROW(A11)-ROW($A$5)),Calculation!$L$4:$L$503&amp;Calculation!$N$4:$N$503,0),1),"")</f>
        <v/>
      </c>
    </row>
    <row r="116" spans="2:6" ht="15" customHeight="1" x14ac:dyDescent="0.25">
      <c r="B116" s="106" t="str">
        <f t="array" ref="B116">IFERROR(INDEX(Calculation!$D$4:$D$503,MATCH(Calculation!$P$12&amp;(ROW(A12)-ROW($A$5)),Calculation!$L$4:$L$503&amp;Calculation!$N$4:$N$503,0),1),"")</f>
        <v/>
      </c>
      <c r="C116" s="55"/>
      <c r="D116" s="104" t="str">
        <f t="array" ref="D116">IFERROR(INDEX(Calculation!$D$4:$D$503,MATCH(Calculation!$P$11&amp;(ROW(A12)-ROW($A$5)),Calculation!$L$4:$L$503&amp;Calculation!$N$4:$N$503,0),1),"")</f>
        <v/>
      </c>
      <c r="E116" s="55"/>
      <c r="F116" s="48" t="str">
        <f t="array" ref="F116">IFERROR(INDEX(Calculation!$D$4:$D$503,MATCH(Calculation!$P$9&amp;(ROW(A12)-ROW($A$5)),Calculation!$L$4:$L$503&amp;Calculation!$N$4:$N$503,0),1),"")</f>
        <v/>
      </c>
    </row>
    <row r="117" spans="2:6" ht="15" customHeight="1" x14ac:dyDescent="0.25">
      <c r="B117" s="106" t="str">
        <f t="array" ref="B117">IFERROR(INDEX(Calculation!$D$4:$D$503,MATCH(Calculation!$P$12&amp;(ROW(A13)-ROW($A$5)),Calculation!$L$4:$L$503&amp;Calculation!$N$4:$N$503,0),1),"")</f>
        <v/>
      </c>
      <c r="C117" s="55"/>
      <c r="D117" s="104" t="str">
        <f t="array" ref="D117">IFERROR(INDEX(Calculation!$D$4:$D$503,MATCH(Calculation!$P$11&amp;(ROW(A13)-ROW($A$5)),Calculation!$L$4:$L$503&amp;Calculation!$N$4:$N$503,0),1),"")</f>
        <v/>
      </c>
      <c r="E117" s="55"/>
      <c r="F117" s="48" t="str">
        <f t="array" ref="F117">IFERROR(INDEX(Calculation!$D$4:$D$503,MATCH(Calculation!$P$9&amp;(ROW(A13)-ROW($A$5)),Calculation!$L$4:$L$503&amp;Calculation!$N$4:$N$503,0),1),"")</f>
        <v/>
      </c>
    </row>
    <row r="118" spans="2:6" ht="15" hidden="1" customHeight="1" outlineLevel="1" x14ac:dyDescent="0.25">
      <c r="B118" s="106" t="str">
        <f t="array" ref="B118">IFERROR(INDEX(Calculation!$D$4:$D$503,MATCH(Calculation!$P$12&amp;(ROW(A14)-ROW($A$5)),Calculation!$L$4:$L$503&amp;Calculation!$N$4:$N$503,0),1),"")</f>
        <v/>
      </c>
      <c r="C118" s="55"/>
      <c r="D118" s="104" t="str">
        <f t="array" ref="D118">IFERROR(INDEX(Calculation!$D$4:$D$503,MATCH(Calculation!$P$11&amp;(ROW(A14)-ROW($A$5)),Calculation!$L$4:$L$503&amp;Calculation!$N$4:$N$503,0),1),"")</f>
        <v/>
      </c>
      <c r="E118" s="55"/>
      <c r="F118" s="48" t="str">
        <f t="array" ref="F118">IFERROR(INDEX(Calculation!$D$4:$D$503,MATCH(Calculation!$P$9&amp;(ROW(A14)-ROW($A$5)),Calculation!$L$4:$L$503&amp;Calculation!$N$4:$N$503,0),1),"")</f>
        <v/>
      </c>
    </row>
    <row r="119" spans="2:6" ht="15" hidden="1" customHeight="1" outlineLevel="1" x14ac:dyDescent="0.25">
      <c r="B119" s="106" t="str">
        <f t="array" ref="B119">IFERROR(INDEX(Calculation!$D$4:$D$503,MATCH(Calculation!$P$12&amp;(ROW(A15)-ROW($A$5)),Calculation!$L$4:$L$503&amp;Calculation!$N$4:$N$503,0),1),"")</f>
        <v/>
      </c>
      <c r="C119" s="55"/>
      <c r="D119" s="104" t="str">
        <f t="array" ref="D119">IFERROR(INDEX(Calculation!$D$4:$D$503,MATCH(Calculation!$P$11&amp;(ROW(A15)-ROW($A$5)),Calculation!$L$4:$L$503&amp;Calculation!$N$4:$N$503,0),1),"")</f>
        <v/>
      </c>
      <c r="E119" s="55"/>
      <c r="F119" s="48" t="str">
        <f t="array" ref="F119">IFERROR(INDEX(Calculation!$D$4:$D$503,MATCH(Calculation!$P$9&amp;(ROW(A15)-ROW($A$5)),Calculation!$L$4:$L$503&amp;Calculation!$N$4:$N$503,0),1),"")</f>
        <v/>
      </c>
    </row>
    <row r="120" spans="2:6" ht="15" hidden="1" customHeight="1" outlineLevel="1" x14ac:dyDescent="0.25">
      <c r="B120" s="106" t="str">
        <f t="array" ref="B120">IFERROR(INDEX(Calculation!$D$4:$D$503,MATCH(Calculation!$P$12&amp;(ROW(A16)-ROW($A$5)),Calculation!$L$4:$L$503&amp;Calculation!$N$4:$N$503,0),1),"")</f>
        <v/>
      </c>
      <c r="C120" s="55"/>
      <c r="D120" s="104" t="str">
        <f t="array" ref="D120">IFERROR(INDEX(Calculation!$D$4:$D$503,MATCH(Calculation!$P$11&amp;(ROW(A16)-ROW($A$5)),Calculation!$L$4:$L$503&amp;Calculation!$N$4:$N$503,0),1),"")</f>
        <v/>
      </c>
      <c r="E120" s="55"/>
      <c r="F120" s="48" t="str">
        <f t="array" ref="F120">IFERROR(INDEX(Calculation!$D$4:$D$503,MATCH(Calculation!$P$9&amp;(ROW(A16)-ROW($A$5)),Calculation!$L$4:$L$503&amp;Calculation!$N$4:$N$503,0),1),"")</f>
        <v/>
      </c>
    </row>
    <row r="121" spans="2:6" ht="15" hidden="1" customHeight="1" outlineLevel="1" x14ac:dyDescent="0.25">
      <c r="B121" s="106" t="str">
        <f t="array" ref="B121">IFERROR(INDEX(Calculation!$D$4:$D$503,MATCH(Calculation!$P$12&amp;(ROW(A17)-ROW($A$5)),Calculation!$L$4:$L$503&amp;Calculation!$N$4:$N$503,0),1),"")</f>
        <v/>
      </c>
      <c r="C121" s="55"/>
      <c r="D121" s="104" t="str">
        <f t="array" ref="D121">IFERROR(INDEX(Calculation!$D$4:$D$503,MATCH(Calculation!$P$11&amp;(ROW(A17)-ROW($A$5)),Calculation!$L$4:$L$503&amp;Calculation!$N$4:$N$503,0),1),"")</f>
        <v/>
      </c>
      <c r="E121" s="55"/>
      <c r="F121" s="48" t="str">
        <f t="array" ref="F121">IFERROR(INDEX(Calculation!$D$4:$D$503,MATCH(Calculation!$P$9&amp;(ROW(A17)-ROW($A$5)),Calculation!$L$4:$L$503&amp;Calculation!$N$4:$N$503,0),1),"")</f>
        <v/>
      </c>
    </row>
    <row r="122" spans="2:6" ht="15" hidden="1" customHeight="1" outlineLevel="1" x14ac:dyDescent="0.25">
      <c r="B122" s="106" t="str">
        <f t="array" ref="B122">IFERROR(INDEX(Calculation!$D$4:$D$503,MATCH(Calculation!$P$12&amp;(ROW(A18)-ROW($A$5)),Calculation!$L$4:$L$503&amp;Calculation!$N$4:$N$503,0),1),"")</f>
        <v/>
      </c>
      <c r="C122" s="55"/>
      <c r="D122" s="104" t="str">
        <f t="array" ref="D122">IFERROR(INDEX(Calculation!$D$4:$D$503,MATCH(Calculation!$P$11&amp;(ROW(A18)-ROW($A$5)),Calculation!$L$4:$L$503&amp;Calculation!$N$4:$N$503,0),1),"")</f>
        <v/>
      </c>
      <c r="E122" s="55"/>
      <c r="F122" s="48" t="str">
        <f t="array" ref="F122">IFERROR(INDEX(Calculation!$D$4:$D$503,MATCH(Calculation!$P$9&amp;(ROW(A18)-ROW($A$5)),Calculation!$L$4:$L$503&amp;Calculation!$N$4:$N$503,0),1),"")</f>
        <v/>
      </c>
    </row>
    <row r="123" spans="2:6" ht="15" hidden="1" customHeight="1" outlineLevel="1" x14ac:dyDescent="0.25">
      <c r="B123" s="106" t="str">
        <f t="array" ref="B123">IFERROR(INDEX(Calculation!$D$4:$D$503,MATCH(Calculation!$P$12&amp;(ROW(A19)-ROW($A$5)),Calculation!$L$4:$L$503&amp;Calculation!$N$4:$N$503,0),1),"")</f>
        <v/>
      </c>
      <c r="C123" s="55"/>
      <c r="D123" s="104" t="str">
        <f t="array" ref="D123">IFERROR(INDEX(Calculation!$D$4:$D$503,MATCH(Calculation!$P$11&amp;(ROW(A19)-ROW($A$5)),Calculation!$L$4:$L$503&amp;Calculation!$N$4:$N$503,0),1),"")</f>
        <v/>
      </c>
      <c r="E123" s="55"/>
      <c r="F123" s="48" t="str">
        <f t="array" ref="F123">IFERROR(INDEX(Calculation!$D$4:$D$503,MATCH(Calculation!$P$9&amp;(ROW(A19)-ROW($A$5)),Calculation!$L$4:$L$503&amp;Calculation!$N$4:$N$503,0),1),"")</f>
        <v/>
      </c>
    </row>
    <row r="124" spans="2:6" ht="15" hidden="1" customHeight="1" outlineLevel="1" x14ac:dyDescent="0.25">
      <c r="B124" s="106" t="str">
        <f t="array" ref="B124">IFERROR(INDEX(Calculation!$D$4:$D$503,MATCH(Calculation!$P$12&amp;(ROW(A20)-ROW($A$5)),Calculation!$L$4:$L$503&amp;Calculation!$N$4:$N$503,0),1),"")</f>
        <v/>
      </c>
      <c r="C124" s="55"/>
      <c r="D124" s="104" t="str">
        <f t="array" ref="D124">IFERROR(INDEX(Calculation!$D$4:$D$503,MATCH(Calculation!$P$11&amp;(ROW(A20)-ROW($A$5)),Calculation!$L$4:$L$503&amp;Calculation!$N$4:$N$503,0),1),"")</f>
        <v/>
      </c>
      <c r="E124" s="55"/>
      <c r="F124" s="48" t="str">
        <f t="array" ref="F124">IFERROR(INDEX(Calculation!$D$4:$D$503,MATCH(Calculation!$P$9&amp;(ROW(A20)-ROW($A$5)),Calculation!$L$4:$L$503&amp;Calculation!$N$4:$N$503,0),1),"")</f>
        <v/>
      </c>
    </row>
    <row r="125" spans="2:6" ht="15" hidden="1" customHeight="1" outlineLevel="1" x14ac:dyDescent="0.25">
      <c r="B125" s="106" t="str">
        <f t="array" ref="B125">IFERROR(INDEX(Calculation!$D$4:$D$503,MATCH(Calculation!$P$12&amp;(ROW(A21)-ROW($A$5)),Calculation!$L$4:$L$503&amp;Calculation!$N$4:$N$503,0),1),"")</f>
        <v/>
      </c>
      <c r="C125" s="55"/>
      <c r="D125" s="104" t="str">
        <f t="array" ref="D125">IFERROR(INDEX(Calculation!$D$4:$D$503,MATCH(Calculation!$P$11&amp;(ROW(A21)-ROW($A$5)),Calculation!$L$4:$L$503&amp;Calculation!$N$4:$N$503,0),1),"")</f>
        <v/>
      </c>
      <c r="E125" s="55"/>
      <c r="F125" s="48" t="str">
        <f t="array" ref="F125">IFERROR(INDEX(Calculation!$D$4:$D$503,MATCH(Calculation!$P$9&amp;(ROW(A21)-ROW($A$5)),Calculation!$L$4:$L$503&amp;Calculation!$N$4:$N$503,0),1),"")</f>
        <v/>
      </c>
    </row>
    <row r="126" spans="2:6" ht="15" hidden="1" customHeight="1" outlineLevel="1" x14ac:dyDescent="0.25">
      <c r="B126" s="106" t="str">
        <f t="array" ref="B126">IFERROR(INDEX(Calculation!$D$4:$D$503,MATCH(Calculation!$P$12&amp;(ROW(A22)-ROW($A$5)),Calculation!$L$4:$L$503&amp;Calculation!$N$4:$N$503,0),1),"")</f>
        <v/>
      </c>
      <c r="C126" s="55"/>
      <c r="D126" s="104" t="str">
        <f t="array" ref="D126">IFERROR(INDEX(Calculation!$D$4:$D$503,MATCH(Calculation!$P$11&amp;(ROW(A22)-ROW($A$5)),Calculation!$L$4:$L$503&amp;Calculation!$N$4:$N$503,0),1),"")</f>
        <v/>
      </c>
      <c r="E126" s="55"/>
      <c r="F126" s="48" t="str">
        <f t="array" ref="F126">IFERROR(INDEX(Calculation!$D$4:$D$503,MATCH(Calculation!$P$9&amp;(ROW(A22)-ROW($A$5)),Calculation!$L$4:$L$503&amp;Calculation!$N$4:$N$503,0),1),"")</f>
        <v/>
      </c>
    </row>
    <row r="127" spans="2:6" ht="15" hidden="1" customHeight="1" outlineLevel="1" x14ac:dyDescent="0.25">
      <c r="B127" s="106" t="str">
        <f t="array" ref="B127">IFERROR(INDEX(Calculation!$D$4:$D$503,MATCH(Calculation!$P$12&amp;(ROW(A23)-ROW($A$5)),Calculation!$L$4:$L$503&amp;Calculation!$N$4:$N$503,0),1),"")</f>
        <v/>
      </c>
      <c r="C127" s="55"/>
      <c r="D127" s="104" t="str">
        <f t="array" ref="D127">IFERROR(INDEX(Calculation!$D$4:$D$503,MATCH(Calculation!$P$11&amp;(ROW(A23)-ROW($A$5)),Calculation!$L$4:$L$503&amp;Calculation!$N$4:$N$503,0),1),"")</f>
        <v/>
      </c>
      <c r="E127" s="55"/>
      <c r="F127" s="48" t="str">
        <f t="array" ref="F127">IFERROR(INDEX(Calculation!$D$4:$D$503,MATCH(Calculation!$P$9&amp;(ROW(A23)-ROW($A$5)),Calculation!$L$4:$L$503&amp;Calculation!$N$4:$N$503,0),1),"")</f>
        <v/>
      </c>
    </row>
    <row r="128" spans="2:6" ht="15" hidden="1" customHeight="1" outlineLevel="1" x14ac:dyDescent="0.25">
      <c r="B128" s="106" t="str">
        <f t="array" ref="B128">IFERROR(INDEX(Calculation!$D$4:$D$503,MATCH(Calculation!$P$12&amp;(ROW(A24)-ROW($A$5)),Calculation!$L$4:$L$503&amp;Calculation!$N$4:$N$503,0),1),"")</f>
        <v/>
      </c>
      <c r="C128" s="55"/>
      <c r="D128" s="104" t="str">
        <f t="array" ref="D128">IFERROR(INDEX(Calculation!$D$4:$D$503,MATCH(Calculation!$P$11&amp;(ROW(A24)-ROW($A$5)),Calculation!$L$4:$L$503&amp;Calculation!$N$4:$N$503,0),1),"")</f>
        <v/>
      </c>
      <c r="E128" s="55"/>
      <c r="F128" s="48" t="str">
        <f t="array" ref="F128">IFERROR(INDEX(Calculation!$D$4:$D$503,MATCH(Calculation!$P$9&amp;(ROW(A24)-ROW($A$5)),Calculation!$L$4:$L$503&amp;Calculation!$N$4:$N$503,0),1),"")</f>
        <v/>
      </c>
    </row>
    <row r="129" spans="2:6" ht="15" hidden="1" customHeight="1" outlineLevel="1" x14ac:dyDescent="0.25">
      <c r="B129" s="106" t="str">
        <f t="array" ref="B129">IFERROR(INDEX(Calculation!$D$4:$D$503,MATCH(Calculation!$P$12&amp;(ROW(A25)-ROW($A$5)),Calculation!$L$4:$L$503&amp;Calculation!$N$4:$N$503,0),1),"")</f>
        <v/>
      </c>
      <c r="C129" s="55"/>
      <c r="D129" s="104" t="str">
        <f t="array" ref="D129">IFERROR(INDEX(Calculation!$D$4:$D$503,MATCH(Calculation!$P$11&amp;(ROW(A25)-ROW($A$5)),Calculation!$L$4:$L$503&amp;Calculation!$N$4:$N$503,0),1),"")</f>
        <v/>
      </c>
      <c r="E129" s="55"/>
      <c r="F129" s="48" t="str">
        <f t="array" ref="F129">IFERROR(INDEX(Calculation!$D$4:$D$503,MATCH(Calculation!$P$9&amp;(ROW(A25)-ROW($A$5)),Calculation!$L$4:$L$503&amp;Calculation!$N$4:$N$503,0),1),"")</f>
        <v/>
      </c>
    </row>
    <row r="130" spans="2:6" ht="15" hidden="1" customHeight="1" outlineLevel="1" x14ac:dyDescent="0.25">
      <c r="B130" s="106" t="str">
        <f t="array" ref="B130">IFERROR(INDEX(Calculation!$D$4:$D$503,MATCH(Calculation!$P$12&amp;(ROW(A26)-ROW($A$5)),Calculation!$L$4:$L$503&amp;Calculation!$N$4:$N$503,0),1),"")</f>
        <v/>
      </c>
      <c r="C130" s="55"/>
      <c r="D130" s="104" t="str">
        <f t="array" ref="D130">IFERROR(INDEX(Calculation!$D$4:$D$503,MATCH(Calculation!$P$11&amp;(ROW(A26)-ROW($A$5)),Calculation!$L$4:$L$503&amp;Calculation!$N$4:$N$503,0),1),"")</f>
        <v/>
      </c>
      <c r="E130" s="55"/>
      <c r="F130" s="48" t="str">
        <f t="array" ref="F130">IFERROR(INDEX(Calculation!$D$4:$D$503,MATCH(Calculation!$P$9&amp;(ROW(A26)-ROW($A$5)),Calculation!$L$4:$L$503&amp;Calculation!$N$4:$N$503,0),1),"")</f>
        <v/>
      </c>
    </row>
    <row r="131" spans="2:6" ht="15" hidden="1" customHeight="1" outlineLevel="1" x14ac:dyDescent="0.25">
      <c r="B131" s="106" t="str">
        <f t="array" ref="B131">IFERROR(INDEX(Calculation!$D$4:$D$503,MATCH(Calculation!$P$12&amp;(ROW(A27)-ROW($A$5)),Calculation!$L$4:$L$503&amp;Calculation!$N$4:$N$503,0),1),"")</f>
        <v/>
      </c>
      <c r="C131" s="55"/>
      <c r="D131" s="104" t="str">
        <f t="array" ref="D131">IFERROR(INDEX(Calculation!$D$4:$D$503,MATCH(Calculation!$P$11&amp;(ROW(A27)-ROW($A$5)),Calculation!$L$4:$L$503&amp;Calculation!$N$4:$N$503,0),1),"")</f>
        <v/>
      </c>
      <c r="E131" s="55"/>
      <c r="F131" s="48" t="str">
        <f t="array" ref="F131">IFERROR(INDEX(Calculation!$D$4:$D$503,MATCH(Calculation!$P$9&amp;(ROW(A27)-ROW($A$5)),Calculation!$L$4:$L$503&amp;Calculation!$N$4:$N$503,0),1),"")</f>
        <v/>
      </c>
    </row>
    <row r="132" spans="2:6" ht="15" hidden="1" customHeight="1" outlineLevel="1" x14ac:dyDescent="0.25">
      <c r="B132" s="106" t="str">
        <f t="array" ref="B132">IFERROR(INDEX(Calculation!$D$4:$D$503,MATCH(Calculation!$P$12&amp;(ROW(A28)-ROW($A$5)),Calculation!$L$4:$L$503&amp;Calculation!$N$4:$N$503,0),1),"")</f>
        <v/>
      </c>
      <c r="C132" s="55"/>
      <c r="D132" s="104" t="str">
        <f t="array" ref="D132">IFERROR(INDEX(Calculation!$D$4:$D$503,MATCH(Calculation!$P$11&amp;(ROW(A28)-ROW($A$5)),Calculation!$L$4:$L$503&amp;Calculation!$N$4:$N$503,0),1),"")</f>
        <v/>
      </c>
      <c r="E132" s="55"/>
      <c r="F132" s="48" t="str">
        <f t="array" ref="F132">IFERROR(INDEX(Calculation!$D$4:$D$503,MATCH(Calculation!$P$9&amp;(ROW(A28)-ROW($A$5)),Calculation!$L$4:$L$503&amp;Calculation!$N$4:$N$503,0),1),"")</f>
        <v/>
      </c>
    </row>
    <row r="133" spans="2:6" ht="15" hidden="1" customHeight="1" outlineLevel="1" x14ac:dyDescent="0.25">
      <c r="B133" s="106" t="str">
        <f t="array" ref="B133">IFERROR(INDEX(Calculation!$D$4:$D$503,MATCH(Calculation!$P$12&amp;(ROW(A29)-ROW($A$5)),Calculation!$L$4:$L$503&amp;Calculation!$N$4:$N$503,0),1),"")</f>
        <v/>
      </c>
      <c r="C133" s="55"/>
      <c r="D133" s="104" t="str">
        <f t="array" ref="D133">IFERROR(INDEX(Calculation!$D$4:$D$503,MATCH(Calculation!$P$11&amp;(ROW(A29)-ROW($A$5)),Calculation!$L$4:$L$503&amp;Calculation!$N$4:$N$503,0),1),"")</f>
        <v/>
      </c>
      <c r="E133" s="55"/>
      <c r="F133" s="48" t="str">
        <f t="array" ref="F133">IFERROR(INDEX(Calculation!$D$4:$D$503,MATCH(Calculation!$P$9&amp;(ROW(A29)-ROW($A$5)),Calculation!$L$4:$L$503&amp;Calculation!$N$4:$N$503,0),1),"")</f>
        <v/>
      </c>
    </row>
    <row r="134" spans="2:6" ht="15" hidden="1" customHeight="1" outlineLevel="1" x14ac:dyDescent="0.25">
      <c r="B134" s="106" t="str">
        <f t="array" ref="B134">IFERROR(INDEX(Calculation!$D$4:$D$503,MATCH(Calculation!$P$12&amp;(ROW(A30)-ROW($A$5)),Calculation!$L$4:$L$503&amp;Calculation!$N$4:$N$503,0),1),"")</f>
        <v/>
      </c>
      <c r="C134" s="55"/>
      <c r="D134" s="104" t="str">
        <f t="array" ref="D134">IFERROR(INDEX(Calculation!$D$4:$D$503,MATCH(Calculation!$P$11&amp;(ROW(A30)-ROW($A$5)),Calculation!$L$4:$L$503&amp;Calculation!$N$4:$N$503,0),1),"")</f>
        <v/>
      </c>
      <c r="E134" s="55"/>
      <c r="F134" s="48" t="str">
        <f t="array" ref="F134">IFERROR(INDEX(Calculation!$D$4:$D$503,MATCH(Calculation!$P$9&amp;(ROW(A30)-ROW($A$5)),Calculation!$L$4:$L$503&amp;Calculation!$N$4:$N$503,0),1),"")</f>
        <v/>
      </c>
    </row>
    <row r="135" spans="2:6" ht="15" hidden="1" customHeight="1" outlineLevel="1" x14ac:dyDescent="0.25">
      <c r="B135" s="106" t="str">
        <f t="array" ref="B135">IFERROR(INDEX(Calculation!$D$4:$D$503,MATCH(Calculation!$P$12&amp;(ROW(A31)-ROW($A$5)),Calculation!$L$4:$L$503&amp;Calculation!$N$4:$N$503,0),1),"")</f>
        <v/>
      </c>
      <c r="C135" s="55"/>
      <c r="D135" s="104" t="str">
        <f t="array" ref="D135">IFERROR(INDEX(Calculation!$D$4:$D$503,MATCH(Calculation!$P$11&amp;(ROW(A31)-ROW($A$5)),Calculation!$L$4:$L$503&amp;Calculation!$N$4:$N$503,0),1),"")</f>
        <v/>
      </c>
      <c r="E135" s="55"/>
      <c r="F135" s="48" t="str">
        <f t="array" ref="F135">IFERROR(INDEX(Calculation!$D$4:$D$503,MATCH(Calculation!$P$9&amp;(ROW(A31)-ROW($A$5)),Calculation!$L$4:$L$503&amp;Calculation!$N$4:$N$503,0),1),"")</f>
        <v/>
      </c>
    </row>
    <row r="136" spans="2:6" ht="15" hidden="1" customHeight="1" outlineLevel="1" x14ac:dyDescent="0.25">
      <c r="B136" s="106" t="str">
        <f t="array" ref="B136">IFERROR(INDEX(Calculation!$D$4:$D$503,MATCH(Calculation!$P$12&amp;(ROW(A32)-ROW($A$5)),Calculation!$L$4:$L$503&amp;Calculation!$N$4:$N$503,0),1),"")</f>
        <v/>
      </c>
      <c r="C136" s="55"/>
      <c r="D136" s="104" t="str">
        <f t="array" ref="D136">IFERROR(INDEX(Calculation!$D$4:$D$503,MATCH(Calculation!$P$11&amp;(ROW(A32)-ROW($A$5)),Calculation!$L$4:$L$503&amp;Calculation!$N$4:$N$503,0),1),"")</f>
        <v/>
      </c>
      <c r="E136" s="55"/>
      <c r="F136" s="48" t="str">
        <f t="array" ref="F136">IFERROR(INDEX(Calculation!$D$4:$D$503,MATCH(Calculation!$P$9&amp;(ROW(A32)-ROW($A$5)),Calculation!$L$4:$L$503&amp;Calculation!$N$4:$N$503,0),1),"")</f>
        <v/>
      </c>
    </row>
    <row r="137" spans="2:6" ht="15" hidden="1" customHeight="1" outlineLevel="1" x14ac:dyDescent="0.25">
      <c r="B137" s="106" t="str">
        <f t="array" ref="B137">IFERROR(INDEX(Calculation!$D$4:$D$503,MATCH(Calculation!$P$12&amp;(ROW(A33)-ROW($A$5)),Calculation!$L$4:$L$503&amp;Calculation!$N$4:$N$503,0),1),"")</f>
        <v/>
      </c>
      <c r="C137" s="55"/>
      <c r="D137" s="104" t="str">
        <f t="array" ref="D137">IFERROR(INDEX(Calculation!$D$4:$D$503,MATCH(Calculation!$P$11&amp;(ROW(A33)-ROW($A$5)),Calculation!$L$4:$L$503&amp;Calculation!$N$4:$N$503,0),1),"")</f>
        <v/>
      </c>
      <c r="E137" s="55"/>
      <c r="F137" s="48" t="str">
        <f t="array" ref="F137">IFERROR(INDEX(Calculation!$D$4:$D$503,MATCH(Calculation!$P$9&amp;(ROW(A33)-ROW($A$5)),Calculation!$L$4:$L$503&amp;Calculation!$N$4:$N$503,0),1),"")</f>
        <v/>
      </c>
    </row>
    <row r="138" spans="2:6" ht="15" hidden="1" customHeight="1" outlineLevel="1" x14ac:dyDescent="0.25">
      <c r="B138" s="106" t="str">
        <f t="array" ref="B138">IFERROR(INDEX(Calculation!$D$4:$D$503,MATCH(Calculation!$P$12&amp;(ROW(A34)-ROW($A$5)),Calculation!$L$4:$L$503&amp;Calculation!$N$4:$N$503,0),1),"")</f>
        <v/>
      </c>
      <c r="C138" s="55"/>
      <c r="D138" s="104" t="str">
        <f t="array" ref="D138">IFERROR(INDEX(Calculation!$D$4:$D$503,MATCH(Calculation!$P$11&amp;(ROW(A34)-ROW($A$5)),Calculation!$L$4:$L$503&amp;Calculation!$N$4:$N$503,0),1),"")</f>
        <v/>
      </c>
      <c r="E138" s="55"/>
      <c r="F138" s="48" t="str">
        <f t="array" ref="F138">IFERROR(INDEX(Calculation!$D$4:$D$503,MATCH(Calculation!$P$9&amp;(ROW(A34)-ROW($A$5)),Calculation!$L$4:$L$503&amp;Calculation!$N$4:$N$503,0),1),"")</f>
        <v/>
      </c>
    </row>
    <row r="139" spans="2:6" ht="15" hidden="1" customHeight="1" outlineLevel="1" x14ac:dyDescent="0.25">
      <c r="B139" s="106" t="str">
        <f t="array" ref="B139">IFERROR(INDEX(Calculation!$D$4:$D$503,MATCH(Calculation!$P$12&amp;(ROW(A35)-ROW($A$5)),Calculation!$L$4:$L$503&amp;Calculation!$N$4:$N$503,0),1),"")</f>
        <v/>
      </c>
      <c r="C139" s="55"/>
      <c r="D139" s="104" t="str">
        <f t="array" ref="D139">IFERROR(INDEX(Calculation!$D$4:$D$503,MATCH(Calculation!$P$11&amp;(ROW(A35)-ROW($A$5)),Calculation!$L$4:$L$503&amp;Calculation!$N$4:$N$503,0),1),"")</f>
        <v/>
      </c>
      <c r="E139" s="55"/>
      <c r="F139" s="48" t="str">
        <f t="array" ref="F139">IFERROR(INDEX(Calculation!$D$4:$D$503,MATCH(Calculation!$P$9&amp;(ROW(A35)-ROW($A$5)),Calculation!$L$4:$L$503&amp;Calculation!$N$4:$N$503,0),1),"")</f>
        <v/>
      </c>
    </row>
    <row r="140" spans="2:6" ht="15" hidden="1" customHeight="1" outlineLevel="1" x14ac:dyDescent="0.25">
      <c r="B140" s="106" t="str">
        <f t="array" ref="B140">IFERROR(INDEX(Calculation!$D$4:$D$503,MATCH(Calculation!$P$12&amp;(ROW(A36)-ROW($A$5)),Calculation!$L$4:$L$503&amp;Calculation!$N$4:$N$503,0),1),"")</f>
        <v/>
      </c>
      <c r="C140" s="55"/>
      <c r="D140" s="104" t="str">
        <f t="array" ref="D140">IFERROR(INDEX(Calculation!$D$4:$D$503,MATCH(Calculation!$P$11&amp;(ROW(A36)-ROW($A$5)),Calculation!$L$4:$L$503&amp;Calculation!$N$4:$N$503,0),1),"")</f>
        <v/>
      </c>
      <c r="E140" s="55"/>
      <c r="F140" s="48" t="str">
        <f t="array" ref="F140">IFERROR(INDEX(Calculation!$D$4:$D$503,MATCH(Calculation!$P$9&amp;(ROW(A36)-ROW($A$5)),Calculation!$L$4:$L$503&amp;Calculation!$N$4:$N$503,0),1),"")</f>
        <v/>
      </c>
    </row>
    <row r="141" spans="2:6" ht="15" hidden="1" customHeight="1" outlineLevel="1" x14ac:dyDescent="0.25">
      <c r="B141" s="106" t="str">
        <f t="array" ref="B141">IFERROR(INDEX(Calculation!$D$4:$D$503,MATCH(Calculation!$P$12&amp;(ROW(A37)-ROW($A$5)),Calculation!$L$4:$L$503&amp;Calculation!$N$4:$N$503,0),1),"")</f>
        <v/>
      </c>
      <c r="C141" s="55"/>
      <c r="D141" s="104" t="str">
        <f t="array" ref="D141">IFERROR(INDEX(Calculation!$D$4:$D$503,MATCH(Calculation!$P$11&amp;(ROW(A37)-ROW($A$5)),Calculation!$L$4:$L$503&amp;Calculation!$N$4:$N$503,0),1),"")</f>
        <v/>
      </c>
      <c r="E141" s="55"/>
      <c r="F141" s="48" t="str">
        <f t="array" ref="F141">IFERROR(INDEX(Calculation!$D$4:$D$503,MATCH(Calculation!$P$9&amp;(ROW(A37)-ROW($A$5)),Calculation!$L$4:$L$503&amp;Calculation!$N$4:$N$503,0),1),"")</f>
        <v/>
      </c>
    </row>
    <row r="142" spans="2:6" ht="15" hidden="1" customHeight="1" outlineLevel="1" x14ac:dyDescent="0.25">
      <c r="B142" s="106" t="str">
        <f t="array" ref="B142">IFERROR(INDEX(Calculation!$D$4:$D$503,MATCH(Calculation!$P$12&amp;(ROW(A38)-ROW($A$5)),Calculation!$L$4:$L$503&amp;Calculation!$N$4:$N$503,0),1),"")</f>
        <v/>
      </c>
      <c r="C142" s="55"/>
      <c r="D142" s="104" t="str">
        <f t="array" ref="D142">IFERROR(INDEX(Calculation!$D$4:$D$503,MATCH(Calculation!$P$11&amp;(ROW(A38)-ROW($A$5)),Calculation!$L$4:$L$503&amp;Calculation!$N$4:$N$503,0),1),"")</f>
        <v/>
      </c>
      <c r="E142" s="55"/>
      <c r="F142" s="48" t="str">
        <f t="array" ref="F142">IFERROR(INDEX(Calculation!$D$4:$D$503,MATCH(Calculation!$P$9&amp;(ROW(A38)-ROW($A$5)),Calculation!$L$4:$L$503&amp;Calculation!$N$4:$N$503,0),1),"")</f>
        <v/>
      </c>
    </row>
    <row r="143" spans="2:6" ht="15" hidden="1" customHeight="1" outlineLevel="1" x14ac:dyDescent="0.25">
      <c r="B143" s="106" t="str">
        <f t="array" ref="B143">IFERROR(INDEX(Calculation!$D$4:$D$503,MATCH(Calculation!$P$12&amp;(ROW(A39)-ROW($A$5)),Calculation!$L$4:$L$503&amp;Calculation!$N$4:$N$503,0),1),"")</f>
        <v/>
      </c>
      <c r="C143" s="55"/>
      <c r="D143" s="104" t="str">
        <f t="array" ref="D143">IFERROR(INDEX(Calculation!$D$4:$D$503,MATCH(Calculation!$P$11&amp;(ROW(A39)-ROW($A$5)),Calculation!$L$4:$L$503&amp;Calculation!$N$4:$N$503,0),1),"")</f>
        <v/>
      </c>
      <c r="E143" s="55"/>
      <c r="F143" s="48" t="str">
        <f t="array" ref="F143">IFERROR(INDEX(Calculation!$D$4:$D$503,MATCH(Calculation!$P$9&amp;(ROW(A39)-ROW($A$5)),Calculation!$L$4:$L$503&amp;Calculation!$N$4:$N$503,0),1),"")</f>
        <v/>
      </c>
    </row>
    <row r="144" spans="2:6" ht="15" hidden="1" customHeight="1" outlineLevel="1" x14ac:dyDescent="0.25">
      <c r="B144" s="106" t="str">
        <f t="array" ref="B144">IFERROR(INDEX(Calculation!$D$4:$D$503,MATCH(Calculation!$P$12&amp;(ROW(A40)-ROW($A$5)),Calculation!$L$4:$L$503&amp;Calculation!$N$4:$N$503,0),1),"")</f>
        <v/>
      </c>
      <c r="C144" s="55"/>
      <c r="D144" s="104" t="str">
        <f t="array" ref="D144">IFERROR(INDEX(Calculation!$D$4:$D$503,MATCH(Calculation!$P$11&amp;(ROW(A40)-ROW($A$5)),Calculation!$L$4:$L$503&amp;Calculation!$N$4:$N$503,0),1),"")</f>
        <v/>
      </c>
      <c r="E144" s="55"/>
      <c r="F144" s="48" t="str">
        <f t="array" ref="F144">IFERROR(INDEX(Calculation!$D$4:$D$503,MATCH(Calculation!$P$9&amp;(ROW(A40)-ROW($A$5)),Calculation!$L$4:$L$503&amp;Calculation!$N$4:$N$503,0),1),"")</f>
        <v/>
      </c>
    </row>
    <row r="145" spans="2:6" ht="15" hidden="1" customHeight="1" outlineLevel="1" x14ac:dyDescent="0.25">
      <c r="B145" s="106" t="str">
        <f t="array" ref="B145">IFERROR(INDEX(Calculation!$D$4:$D$503,MATCH(Calculation!$P$12&amp;(ROW(A41)-ROW($A$5)),Calculation!$L$4:$L$503&amp;Calculation!$N$4:$N$503,0),1),"")</f>
        <v/>
      </c>
      <c r="C145" s="55"/>
      <c r="D145" s="104" t="str">
        <f t="array" ref="D145">IFERROR(INDEX(Calculation!$D$4:$D$503,MATCH(Calculation!$P$11&amp;(ROW(A41)-ROW($A$5)),Calculation!$L$4:$L$503&amp;Calculation!$N$4:$N$503,0),1),"")</f>
        <v/>
      </c>
      <c r="E145" s="55"/>
      <c r="F145" s="48" t="str">
        <f t="array" ref="F145">IFERROR(INDEX(Calculation!$D$4:$D$503,MATCH(Calculation!$P$9&amp;(ROW(A41)-ROW($A$5)),Calculation!$L$4:$L$503&amp;Calculation!$N$4:$N$503,0),1),"")</f>
        <v/>
      </c>
    </row>
    <row r="146" spans="2:6" ht="15" hidden="1" customHeight="1" outlineLevel="1" x14ac:dyDescent="0.25">
      <c r="B146" s="106" t="str">
        <f t="array" ref="B146">IFERROR(INDEX(Calculation!$D$4:$D$503,MATCH(Calculation!$P$12&amp;(ROW(A42)-ROW($A$5)),Calculation!$L$4:$L$503&amp;Calculation!$N$4:$N$503,0),1),"")</f>
        <v/>
      </c>
      <c r="C146" s="55"/>
      <c r="D146" s="104" t="str">
        <f t="array" ref="D146">IFERROR(INDEX(Calculation!$D$4:$D$503,MATCH(Calculation!$P$11&amp;(ROW(A42)-ROW($A$5)),Calculation!$L$4:$L$503&amp;Calculation!$N$4:$N$503,0),1),"")</f>
        <v/>
      </c>
      <c r="E146" s="55"/>
      <c r="F146" s="48" t="str">
        <f t="array" ref="F146">IFERROR(INDEX(Calculation!$D$4:$D$503,MATCH(Calculation!$P$9&amp;(ROW(A42)-ROW($A$5)),Calculation!$L$4:$L$503&amp;Calculation!$N$4:$N$503,0),1),"")</f>
        <v/>
      </c>
    </row>
    <row r="147" spans="2:6" ht="15" hidden="1" customHeight="1" outlineLevel="1" x14ac:dyDescent="0.25">
      <c r="B147" s="106" t="str">
        <f t="array" ref="B147">IFERROR(INDEX(Calculation!$D$4:$D$503,MATCH(Calculation!$P$12&amp;(ROW(A43)-ROW($A$5)),Calculation!$L$4:$L$503&amp;Calculation!$N$4:$N$503,0),1),"")</f>
        <v/>
      </c>
      <c r="C147" s="55"/>
      <c r="D147" s="104" t="str">
        <f t="array" ref="D147">IFERROR(INDEX(Calculation!$D$4:$D$503,MATCH(Calculation!$P$11&amp;(ROW(A43)-ROW($A$5)),Calculation!$L$4:$L$503&amp;Calculation!$N$4:$N$503,0),1),"")</f>
        <v/>
      </c>
      <c r="E147" s="55"/>
      <c r="F147" s="48" t="str">
        <f t="array" ref="F147">IFERROR(INDEX(Calculation!$D$4:$D$503,MATCH(Calculation!$P$9&amp;(ROW(A43)-ROW($A$5)),Calculation!$L$4:$L$503&amp;Calculation!$N$4:$N$503,0),1),"")</f>
        <v/>
      </c>
    </row>
    <row r="148" spans="2:6" ht="15" hidden="1" customHeight="1" outlineLevel="1" x14ac:dyDescent="0.25">
      <c r="B148" s="106" t="str">
        <f t="array" ref="B148">IFERROR(INDEX(Calculation!$D$4:$D$503,MATCH(Calculation!$P$12&amp;(ROW(A44)-ROW($A$5)),Calculation!$L$4:$L$503&amp;Calculation!$N$4:$N$503,0),1),"")</f>
        <v/>
      </c>
      <c r="C148" s="55"/>
      <c r="D148" s="104" t="str">
        <f t="array" ref="D148">IFERROR(INDEX(Calculation!$D$4:$D$503,MATCH(Calculation!$P$11&amp;(ROW(A44)-ROW($A$5)),Calculation!$L$4:$L$503&amp;Calculation!$N$4:$N$503,0),1),"")</f>
        <v/>
      </c>
      <c r="E148" s="55"/>
      <c r="F148" s="48" t="str">
        <f t="array" ref="F148">IFERROR(INDEX(Calculation!$D$4:$D$503,MATCH(Calculation!$P$9&amp;(ROW(A44)-ROW($A$5)),Calculation!$L$4:$L$503&amp;Calculation!$N$4:$N$503,0),1),"")</f>
        <v/>
      </c>
    </row>
    <row r="149" spans="2:6" ht="15" hidden="1" customHeight="1" outlineLevel="1" x14ac:dyDescent="0.25">
      <c r="B149" s="106" t="str">
        <f t="array" ref="B149">IFERROR(INDEX(Calculation!$D$4:$D$503,MATCH(Calculation!$P$12&amp;(ROW(A45)-ROW($A$5)),Calculation!$L$4:$L$503&amp;Calculation!$N$4:$N$503,0),1),"")</f>
        <v/>
      </c>
      <c r="C149" s="55"/>
      <c r="D149" s="104" t="str">
        <f t="array" ref="D149">IFERROR(INDEX(Calculation!$D$4:$D$503,MATCH(Calculation!$P$11&amp;(ROW(A45)-ROW($A$5)),Calculation!$L$4:$L$503&amp;Calculation!$N$4:$N$503,0),1),"")</f>
        <v/>
      </c>
      <c r="E149" s="55"/>
      <c r="F149" s="48" t="str">
        <f t="array" ref="F149">IFERROR(INDEX(Calculation!$D$4:$D$503,MATCH(Calculation!$P$9&amp;(ROW(A45)-ROW($A$5)),Calculation!$L$4:$L$503&amp;Calculation!$N$4:$N$503,0),1),"")</f>
        <v/>
      </c>
    </row>
    <row r="150" spans="2:6" ht="15" hidden="1" customHeight="1" outlineLevel="1" x14ac:dyDescent="0.25">
      <c r="B150" s="106" t="str">
        <f t="array" ref="B150">IFERROR(INDEX(Calculation!$D$4:$D$503,MATCH(Calculation!$P$12&amp;(ROW(A46)-ROW($A$5)),Calculation!$L$4:$L$503&amp;Calculation!$N$4:$N$503,0),1),"")</f>
        <v/>
      </c>
      <c r="C150" s="55"/>
      <c r="D150" s="104" t="str">
        <f t="array" ref="D150">IFERROR(INDEX(Calculation!$D$4:$D$503,MATCH(Calculation!$P$11&amp;(ROW(A46)-ROW($A$5)),Calculation!$L$4:$L$503&amp;Calculation!$N$4:$N$503,0),1),"")</f>
        <v/>
      </c>
      <c r="E150" s="55"/>
      <c r="F150" s="48" t="str">
        <f t="array" ref="F150">IFERROR(INDEX(Calculation!$D$4:$D$503,MATCH(Calculation!$P$9&amp;(ROW(A46)-ROW($A$5)),Calculation!$L$4:$L$503&amp;Calculation!$N$4:$N$503,0),1),"")</f>
        <v/>
      </c>
    </row>
    <row r="151" spans="2:6" ht="15" hidden="1" customHeight="1" outlineLevel="1" x14ac:dyDescent="0.25">
      <c r="B151" s="106" t="str">
        <f t="array" ref="B151">IFERROR(INDEX(Calculation!$D$4:$D$503,MATCH(Calculation!$P$12&amp;(ROW(A47)-ROW($A$5)),Calculation!$L$4:$L$503&amp;Calculation!$N$4:$N$503,0),1),"")</f>
        <v/>
      </c>
      <c r="C151" s="55"/>
      <c r="D151" s="104" t="str">
        <f t="array" ref="D151">IFERROR(INDEX(Calculation!$D$4:$D$503,MATCH(Calculation!$P$11&amp;(ROW(A47)-ROW($A$5)),Calculation!$L$4:$L$503&amp;Calculation!$N$4:$N$503,0),1),"")</f>
        <v/>
      </c>
      <c r="E151" s="55"/>
      <c r="F151" s="48" t="str">
        <f t="array" ref="F151">IFERROR(INDEX(Calculation!$D$4:$D$503,MATCH(Calculation!$P$9&amp;(ROW(A47)-ROW($A$5)),Calculation!$L$4:$L$503&amp;Calculation!$N$4:$N$503,0),1),"")</f>
        <v/>
      </c>
    </row>
    <row r="152" spans="2:6" ht="15" hidden="1" customHeight="1" outlineLevel="1" x14ac:dyDescent="0.25">
      <c r="B152" s="106" t="str">
        <f t="array" ref="B152">IFERROR(INDEX(Calculation!$D$4:$D$503,MATCH(Calculation!$P$12&amp;(ROW(A48)-ROW($A$5)),Calculation!$L$4:$L$503&amp;Calculation!$N$4:$N$503,0),1),"")</f>
        <v/>
      </c>
      <c r="C152" s="55"/>
      <c r="D152" s="104" t="str">
        <f t="array" ref="D152">IFERROR(INDEX(Calculation!$D$4:$D$503,MATCH(Calculation!$P$11&amp;(ROW(A48)-ROW($A$5)),Calculation!$L$4:$L$503&amp;Calculation!$N$4:$N$503,0),1),"")</f>
        <v/>
      </c>
      <c r="E152" s="55"/>
      <c r="F152" s="48" t="str">
        <f t="array" ref="F152">IFERROR(INDEX(Calculation!$D$4:$D$503,MATCH(Calculation!$P$9&amp;(ROW(A48)-ROW($A$5)),Calculation!$L$4:$L$503&amp;Calculation!$N$4:$N$503,0),1),"")</f>
        <v/>
      </c>
    </row>
    <row r="153" spans="2:6" ht="15" hidden="1" customHeight="1" outlineLevel="1" x14ac:dyDescent="0.25">
      <c r="B153" s="106" t="str">
        <f t="array" ref="B153">IFERROR(INDEX(Calculation!$D$4:$D$503,MATCH(Calculation!$P$12&amp;(ROW(A49)-ROW($A$5)),Calculation!$L$4:$L$503&amp;Calculation!$N$4:$N$503,0),1),"")</f>
        <v/>
      </c>
      <c r="C153" s="55"/>
      <c r="D153" s="104" t="str">
        <f t="array" ref="D153">IFERROR(INDEX(Calculation!$D$4:$D$503,MATCH(Calculation!$P$11&amp;(ROW(A49)-ROW($A$5)),Calculation!$L$4:$L$503&amp;Calculation!$N$4:$N$503,0),1),"")</f>
        <v/>
      </c>
      <c r="E153" s="55"/>
      <c r="F153" s="48" t="str">
        <f t="array" ref="F153">IFERROR(INDEX(Calculation!$D$4:$D$503,MATCH(Calculation!$P$9&amp;(ROW(A49)-ROW($A$5)),Calculation!$L$4:$L$503&amp;Calculation!$N$4:$N$503,0),1),"")</f>
        <v/>
      </c>
    </row>
    <row r="154" spans="2:6" ht="15" hidden="1" customHeight="1" outlineLevel="1" x14ac:dyDescent="0.25">
      <c r="B154" s="106" t="str">
        <f t="array" ref="B154">IFERROR(INDEX(Calculation!$D$4:$D$503,MATCH(Calculation!$P$12&amp;(ROW(A50)-ROW($A$5)),Calculation!$L$4:$L$503&amp;Calculation!$N$4:$N$503,0),1),"")</f>
        <v/>
      </c>
      <c r="C154" s="55"/>
      <c r="D154" s="104" t="str">
        <f t="array" ref="D154">IFERROR(INDEX(Calculation!$D$4:$D$503,MATCH(Calculation!$P$11&amp;(ROW(A50)-ROW($A$5)),Calculation!$L$4:$L$503&amp;Calculation!$N$4:$N$503,0),1),"")</f>
        <v/>
      </c>
      <c r="E154" s="55"/>
      <c r="F154" s="48" t="str">
        <f t="array" ref="F154">IFERROR(INDEX(Calculation!$D$4:$D$503,MATCH(Calculation!$P$9&amp;(ROW(A50)-ROW($A$5)),Calculation!$L$4:$L$503&amp;Calculation!$N$4:$N$503,0),1),"")</f>
        <v/>
      </c>
    </row>
    <row r="155" spans="2:6" ht="15" hidden="1" customHeight="1" outlineLevel="1" x14ac:dyDescent="0.25">
      <c r="B155" s="106" t="str">
        <f t="array" ref="B155">IFERROR(INDEX(Calculation!$D$4:$D$503,MATCH(Calculation!$P$12&amp;(ROW(A51)-ROW($A$5)),Calculation!$L$4:$L$503&amp;Calculation!$N$4:$N$503,0),1),"")</f>
        <v/>
      </c>
      <c r="C155" s="55"/>
      <c r="D155" s="104" t="str">
        <f t="array" ref="D155">IFERROR(INDEX(Calculation!$D$4:$D$503,MATCH(Calculation!$P$11&amp;(ROW(A51)-ROW($A$5)),Calculation!$L$4:$L$503&amp;Calculation!$N$4:$N$503,0),1),"")</f>
        <v/>
      </c>
      <c r="E155" s="55"/>
      <c r="F155" s="48" t="str">
        <f t="array" ref="F155">IFERROR(INDEX(Calculation!$D$4:$D$503,MATCH(Calculation!$P$9&amp;(ROW(A51)-ROW($A$5)),Calculation!$L$4:$L$503&amp;Calculation!$N$4:$N$503,0),1),"")</f>
        <v/>
      </c>
    </row>
    <row r="156" spans="2:6" ht="15" hidden="1" customHeight="1" outlineLevel="1" x14ac:dyDescent="0.25">
      <c r="B156" s="106" t="str">
        <f t="array" ref="B156">IFERROR(INDEX(Calculation!$D$4:$D$503,MATCH(Calculation!$P$12&amp;(ROW(A52)-ROW($A$5)),Calculation!$L$4:$L$503&amp;Calculation!$N$4:$N$503,0),1),"")</f>
        <v/>
      </c>
      <c r="C156" s="55"/>
      <c r="D156" s="104" t="str">
        <f t="array" ref="D156">IFERROR(INDEX(Calculation!$D$4:$D$503,MATCH(Calculation!$P$11&amp;(ROW(A52)-ROW($A$5)),Calculation!$L$4:$L$503&amp;Calculation!$N$4:$N$503,0),1),"")</f>
        <v/>
      </c>
      <c r="E156" s="55"/>
      <c r="F156" s="48" t="str">
        <f t="array" ref="F156">IFERROR(INDEX(Calculation!$D$4:$D$503,MATCH(Calculation!$P$9&amp;(ROW(A52)-ROW($A$5)),Calculation!$L$4:$L$503&amp;Calculation!$N$4:$N$503,0),1),"")</f>
        <v/>
      </c>
    </row>
    <row r="157" spans="2:6" ht="15" hidden="1" customHeight="1" outlineLevel="1" x14ac:dyDescent="0.25">
      <c r="B157" s="106" t="str">
        <f t="array" ref="B157">IFERROR(INDEX(Calculation!$D$4:$D$503,MATCH(Calculation!$P$12&amp;(ROW(A53)-ROW($A$5)),Calculation!$L$4:$L$503&amp;Calculation!$N$4:$N$503,0),1),"")</f>
        <v/>
      </c>
      <c r="C157" s="55"/>
      <c r="D157" s="104" t="str">
        <f t="array" ref="D157">IFERROR(INDEX(Calculation!$D$4:$D$503,MATCH(Calculation!$P$11&amp;(ROW(A53)-ROW($A$5)),Calculation!$L$4:$L$503&amp;Calculation!$N$4:$N$503,0),1),"")</f>
        <v/>
      </c>
      <c r="E157" s="55"/>
      <c r="F157" s="48" t="str">
        <f t="array" ref="F157">IFERROR(INDEX(Calculation!$D$4:$D$503,MATCH(Calculation!$P$9&amp;(ROW(A53)-ROW($A$5)),Calculation!$L$4:$L$503&amp;Calculation!$N$4:$N$503,0),1),"")</f>
        <v/>
      </c>
    </row>
    <row r="158" spans="2:6" ht="15" hidden="1" customHeight="1" outlineLevel="1" x14ac:dyDescent="0.25">
      <c r="B158" s="106" t="str">
        <f t="array" ref="B158">IFERROR(INDEX(Calculation!$D$4:$D$503,MATCH(Calculation!$P$12&amp;(ROW(A54)-ROW($A$5)),Calculation!$L$4:$L$503&amp;Calculation!$N$4:$N$503,0),1),"")</f>
        <v/>
      </c>
      <c r="C158" s="55"/>
      <c r="D158" s="104" t="str">
        <f t="array" ref="D158">IFERROR(INDEX(Calculation!$D$4:$D$503,MATCH(Calculation!$P$11&amp;(ROW(A54)-ROW($A$5)),Calculation!$L$4:$L$503&amp;Calculation!$N$4:$N$503,0),1),"")</f>
        <v/>
      </c>
      <c r="E158" s="55"/>
      <c r="F158" s="48" t="str">
        <f t="array" ref="F158">IFERROR(INDEX(Calculation!$D$4:$D$503,MATCH(Calculation!$P$9&amp;(ROW(A54)-ROW($A$5)),Calculation!$L$4:$L$503&amp;Calculation!$N$4:$N$503,0),1),"")</f>
        <v/>
      </c>
    </row>
    <row r="159" spans="2:6" ht="15" hidden="1" customHeight="1" outlineLevel="1" x14ac:dyDescent="0.25">
      <c r="B159" s="106" t="str">
        <f t="array" ref="B159">IFERROR(INDEX(Calculation!$D$4:$D$503,MATCH(Calculation!$P$12&amp;(ROW(A55)-ROW($A$5)),Calculation!$L$4:$L$503&amp;Calculation!$N$4:$N$503,0),1),"")</f>
        <v/>
      </c>
      <c r="C159" s="55"/>
      <c r="D159" s="104" t="str">
        <f t="array" ref="D159">IFERROR(INDEX(Calculation!$D$4:$D$503,MATCH(Calculation!$P$11&amp;(ROW(A55)-ROW($A$5)),Calculation!$L$4:$L$503&amp;Calculation!$N$4:$N$503,0),1),"")</f>
        <v/>
      </c>
      <c r="E159" s="55"/>
      <c r="F159" s="48" t="str">
        <f t="array" ref="F159">IFERROR(INDEX(Calculation!$D$4:$D$503,MATCH(Calculation!$P$9&amp;(ROW(A55)-ROW($A$5)),Calculation!$L$4:$L$503&amp;Calculation!$N$4:$N$503,0),1),"")</f>
        <v/>
      </c>
    </row>
    <row r="160" spans="2:6" ht="15" customHeight="1" collapsed="1" x14ac:dyDescent="0.25"/>
    <row r="161" spans="2:6" s="24" customFormat="1" ht="22.9" customHeight="1" x14ac:dyDescent="0.25">
      <c r="B161" s="25"/>
      <c r="C161" s="25"/>
      <c r="D161" s="26"/>
      <c r="E161" s="27"/>
      <c r="F161" s="27"/>
    </row>
  </sheetData>
  <sheetProtection algorithmName="SHA-512" hashValue="yoMtRsD3mjZ5BgYTdJPrFVT5ftBKth7HUlM4Ccn60hmJ/ohi0Pw3nSrde7rcYIK0oHdj6T/BcmPue0QjLNpjew==" saltValue="y4yF+E0SPztjVvqg0a4P0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51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2" width="3.7109375" style="24" customWidth="1"/>
    <col min="3" max="3" width="25.7109375" style="24" customWidth="1"/>
    <col min="4" max="4" width="4.7109375" style="24" customWidth="1"/>
    <col min="5" max="5" width="25.7109375" style="24" customWidth="1"/>
    <col min="6" max="6" width="4.7109375" style="30" customWidth="1"/>
    <col min="7" max="7" width="25.7109375" style="24" customWidth="1"/>
    <col min="8" max="8" width="4.7109375" style="24" customWidth="1"/>
    <col min="9" max="9" width="30" style="24" customWidth="1"/>
    <col min="10" max="10" width="13.7109375" style="24" customWidth="1"/>
    <col min="11" max="11" width="3.7109375" style="24" customWidth="1"/>
    <col min="12" max="12" width="2.7109375" style="24" customWidth="1"/>
    <col min="13" max="16384" width="9.140625" style="24"/>
  </cols>
  <sheetData>
    <row r="1" spans="1:12" s="12" customFormat="1" ht="6.75" customHeight="1" x14ac:dyDescent="0.25">
      <c r="B1" s="13"/>
      <c r="E1" s="14"/>
      <c r="F1" s="14"/>
      <c r="G1" s="14"/>
    </row>
    <row r="2" spans="1:12" s="15" customFormat="1" ht="20.100000000000001" customHeight="1" x14ac:dyDescent="0.25">
      <c r="B2" s="16"/>
      <c r="C2" s="61" t="s">
        <v>87</v>
      </c>
      <c r="D2" s="17"/>
      <c r="E2" s="17"/>
      <c r="F2" s="17"/>
      <c r="G2" s="17"/>
      <c r="H2" s="17"/>
      <c r="I2" s="17"/>
      <c r="J2" s="17"/>
      <c r="K2" s="18"/>
      <c r="L2" s="19"/>
    </row>
    <row r="3" spans="1:12" s="114" customFormat="1" ht="24" customHeight="1" x14ac:dyDescent="0.25">
      <c r="B3" s="115"/>
      <c r="C3" s="116" t="s">
        <v>88</v>
      </c>
      <c r="D3" s="117"/>
      <c r="E3" s="117"/>
      <c r="F3" s="117"/>
      <c r="G3" s="117"/>
      <c r="H3" s="117"/>
      <c r="I3" s="117"/>
      <c r="J3" s="117"/>
      <c r="K3" s="118"/>
      <c r="L3" s="119"/>
    </row>
    <row r="4" spans="1:12" s="23" customFormat="1" ht="4.900000000000000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s="23" customFormat="1" ht="9.9499999999999993" customHeight="1" x14ac:dyDescent="0.25">
      <c r="A5" s="22"/>
      <c r="B5" s="39"/>
      <c r="C5" s="40"/>
      <c r="D5" s="40"/>
      <c r="E5" s="40"/>
      <c r="F5" s="40"/>
      <c r="G5" s="40"/>
      <c r="H5" s="40"/>
      <c r="I5" s="40"/>
      <c r="J5" s="40"/>
      <c r="K5" s="41"/>
      <c r="L5" s="22"/>
    </row>
    <row r="6" spans="1:12" s="28" customFormat="1" ht="20.100000000000001" customHeight="1" x14ac:dyDescent="0.25">
      <c r="B6" s="42"/>
      <c r="C6" s="140" t="s">
        <v>86</v>
      </c>
      <c r="D6" s="72"/>
      <c r="E6" s="140" t="s">
        <v>7</v>
      </c>
      <c r="F6" s="72"/>
      <c r="G6" s="140" t="s">
        <v>8</v>
      </c>
      <c r="H6" s="72"/>
      <c r="I6" s="140" t="s">
        <v>15</v>
      </c>
      <c r="J6" s="140" t="s">
        <v>5</v>
      </c>
      <c r="K6" s="43"/>
    </row>
    <row r="7" spans="1:12" ht="18" customHeight="1" x14ac:dyDescent="0.25">
      <c r="B7" s="31"/>
      <c r="C7" s="128" t="s">
        <v>68</v>
      </c>
      <c r="D7" s="4"/>
      <c r="E7" s="129" t="s">
        <v>75</v>
      </c>
      <c r="F7" s="4"/>
      <c r="G7" s="129" t="s">
        <v>9</v>
      </c>
      <c r="H7" s="4"/>
      <c r="I7" s="129" t="s">
        <v>53</v>
      </c>
      <c r="J7" s="141" t="str">
        <f>J41 &amp;" - " &amp; J41</f>
        <v>3 - 3</v>
      </c>
      <c r="K7" s="32"/>
      <c r="L7" s="29"/>
    </row>
    <row r="8" spans="1:12" ht="18" customHeight="1" x14ac:dyDescent="0.25">
      <c r="B8" s="31"/>
      <c r="C8" s="129" t="s">
        <v>69</v>
      </c>
      <c r="D8" s="4"/>
      <c r="E8" s="129" t="s">
        <v>76</v>
      </c>
      <c r="F8" s="4"/>
      <c r="G8" s="129" t="s">
        <v>11</v>
      </c>
      <c r="H8" s="4"/>
      <c r="I8" s="129" t="s">
        <v>51</v>
      </c>
      <c r="J8" s="141" t="str">
        <f>J41 &amp;" - " &amp; J40</f>
        <v>3 - 2</v>
      </c>
      <c r="K8" s="32"/>
      <c r="L8" s="29"/>
    </row>
    <row r="9" spans="1:12" ht="18" customHeight="1" x14ac:dyDescent="0.25">
      <c r="B9" s="31"/>
      <c r="C9" s="129" t="s">
        <v>70</v>
      </c>
      <c r="D9" s="4"/>
      <c r="E9" s="129" t="s">
        <v>77</v>
      </c>
      <c r="F9" s="4"/>
      <c r="G9" s="129" t="s">
        <v>12</v>
      </c>
      <c r="H9" s="4"/>
      <c r="I9" s="129" t="s">
        <v>52</v>
      </c>
      <c r="J9" s="141" t="str">
        <f>J40 &amp;" - " &amp; J41</f>
        <v>2 - 3</v>
      </c>
      <c r="K9" s="32"/>
      <c r="L9" s="29"/>
    </row>
    <row r="10" spans="1:12" ht="18" customHeight="1" x14ac:dyDescent="0.25">
      <c r="B10" s="31"/>
      <c r="C10" s="129" t="s">
        <v>3</v>
      </c>
      <c r="D10" s="4"/>
      <c r="E10" s="129" t="s">
        <v>78</v>
      </c>
      <c r="F10" s="4"/>
      <c r="G10" s="129" t="s">
        <v>13</v>
      </c>
      <c r="H10" s="4"/>
      <c r="I10" s="129" t="s">
        <v>56</v>
      </c>
      <c r="J10" s="141" t="str">
        <f>J39 &amp;" - " &amp; J41</f>
        <v>1 - 3</v>
      </c>
      <c r="K10" s="32"/>
      <c r="L10" s="29"/>
    </row>
    <row r="11" spans="1:12" ht="18" customHeight="1" x14ac:dyDescent="0.25">
      <c r="B11" s="31"/>
      <c r="C11" s="129" t="s">
        <v>71</v>
      </c>
      <c r="D11" s="4"/>
      <c r="E11" s="129" t="s">
        <v>79</v>
      </c>
      <c r="F11" s="4"/>
      <c r="G11" s="129" t="s">
        <v>10</v>
      </c>
      <c r="H11" s="4"/>
      <c r="I11" s="129" t="s">
        <v>55</v>
      </c>
      <c r="J11" s="141" t="str">
        <f>J40 &amp;" - " &amp; J40</f>
        <v>2 - 2</v>
      </c>
      <c r="K11" s="32"/>
      <c r="L11" s="29"/>
    </row>
    <row r="12" spans="1:12" ht="18" customHeight="1" x14ac:dyDescent="0.25">
      <c r="B12" s="31"/>
      <c r="C12" s="129" t="s">
        <v>72</v>
      </c>
      <c r="D12" s="4"/>
      <c r="E12" s="129" t="s">
        <v>80</v>
      </c>
      <c r="F12" s="4"/>
      <c r="G12" s="129" t="s">
        <v>14</v>
      </c>
      <c r="H12" s="4"/>
      <c r="I12" s="129" t="s">
        <v>54</v>
      </c>
      <c r="J12" s="141" t="str">
        <f>J41 &amp;" - " &amp; J39</f>
        <v>3 - 1</v>
      </c>
      <c r="K12" s="32"/>
      <c r="L12" s="29"/>
    </row>
    <row r="13" spans="1:12" ht="18" customHeight="1" x14ac:dyDescent="0.25">
      <c r="B13" s="31"/>
      <c r="C13" s="129" t="s">
        <v>73</v>
      </c>
      <c r="D13" s="4"/>
      <c r="E13" s="129" t="s">
        <v>81</v>
      </c>
      <c r="F13" s="4"/>
      <c r="G13" s="129"/>
      <c r="H13" s="4"/>
      <c r="I13" s="129" t="s">
        <v>57</v>
      </c>
      <c r="J13" s="141" t="str">
        <f>J39 &amp;" - " &amp; J40</f>
        <v>1 - 2</v>
      </c>
      <c r="K13" s="32"/>
      <c r="L13" s="29"/>
    </row>
    <row r="14" spans="1:12" ht="18" customHeight="1" x14ac:dyDescent="0.25">
      <c r="B14" s="31"/>
      <c r="C14" s="129" t="s">
        <v>74</v>
      </c>
      <c r="D14" s="4"/>
      <c r="E14" s="129"/>
      <c r="F14" s="4"/>
      <c r="G14" s="129"/>
      <c r="H14" s="4"/>
      <c r="I14" s="129" t="s">
        <v>67</v>
      </c>
      <c r="J14" s="141" t="str">
        <f>J40 &amp;" - " &amp; J39</f>
        <v>2 - 1</v>
      </c>
      <c r="K14" s="32"/>
      <c r="L14" s="29"/>
    </row>
    <row r="15" spans="1:12" ht="18" customHeight="1" x14ac:dyDescent="0.25">
      <c r="B15" s="31"/>
      <c r="C15" s="129"/>
      <c r="D15" s="4"/>
      <c r="E15" s="129"/>
      <c r="F15" s="4"/>
      <c r="G15" s="129"/>
      <c r="H15" s="4"/>
      <c r="I15" s="129" t="s">
        <v>58</v>
      </c>
      <c r="J15" s="141" t="str">
        <f>J39 &amp;" - " &amp; J39</f>
        <v>1 - 1</v>
      </c>
      <c r="K15" s="32"/>
      <c r="L15" s="29"/>
    </row>
    <row r="16" spans="1:12" ht="18" customHeight="1" x14ac:dyDescent="0.25">
      <c r="B16" s="31"/>
      <c r="C16" s="129"/>
      <c r="D16" s="4"/>
      <c r="E16" s="129"/>
      <c r="F16" s="4"/>
      <c r="G16" s="129"/>
      <c r="H16" s="4"/>
      <c r="I16" s="4"/>
      <c r="J16" s="4"/>
      <c r="K16" s="32"/>
    </row>
    <row r="17" spans="2:11" ht="18" hidden="1" customHeight="1" outlineLevel="1" x14ac:dyDescent="0.25">
      <c r="B17" s="31"/>
      <c r="C17" s="129"/>
      <c r="D17" s="4"/>
      <c r="E17" s="129"/>
      <c r="F17" s="4"/>
      <c r="G17" s="129"/>
      <c r="H17" s="4"/>
      <c r="I17" s="4"/>
      <c r="J17" s="4"/>
      <c r="K17" s="32"/>
    </row>
    <row r="18" spans="2:11" ht="18" hidden="1" customHeight="1" outlineLevel="1" x14ac:dyDescent="0.25">
      <c r="B18" s="31"/>
      <c r="C18" s="129"/>
      <c r="D18" s="4"/>
      <c r="E18" s="129"/>
      <c r="F18" s="4"/>
      <c r="G18" s="129"/>
      <c r="H18" s="4"/>
      <c r="I18" s="4"/>
      <c r="J18" s="4"/>
      <c r="K18" s="32"/>
    </row>
    <row r="19" spans="2:11" ht="18" hidden="1" customHeight="1" outlineLevel="1" x14ac:dyDescent="0.25">
      <c r="B19" s="31"/>
      <c r="C19" s="129"/>
      <c r="D19" s="4"/>
      <c r="E19" s="129"/>
      <c r="F19" s="4"/>
      <c r="G19" s="129"/>
      <c r="H19" s="4"/>
      <c r="I19" s="4"/>
      <c r="J19" s="4"/>
      <c r="K19" s="32"/>
    </row>
    <row r="20" spans="2:11" ht="18" hidden="1" customHeight="1" outlineLevel="1" x14ac:dyDescent="0.25">
      <c r="B20" s="31"/>
      <c r="C20" s="129"/>
      <c r="D20" s="4"/>
      <c r="E20" s="129"/>
      <c r="F20" s="4"/>
      <c r="G20" s="129"/>
      <c r="H20" s="4"/>
      <c r="I20" s="4"/>
      <c r="J20" s="4"/>
      <c r="K20" s="32"/>
    </row>
    <row r="21" spans="2:11" ht="18" hidden="1" customHeight="1" outlineLevel="1" x14ac:dyDescent="0.25">
      <c r="B21" s="31"/>
      <c r="C21" s="129"/>
      <c r="D21" s="4"/>
      <c r="E21" s="129"/>
      <c r="F21" s="4"/>
      <c r="G21" s="129"/>
      <c r="H21" s="4"/>
      <c r="I21" s="4"/>
      <c r="J21" s="4"/>
      <c r="K21" s="32"/>
    </row>
    <row r="22" spans="2:11" ht="18" hidden="1" customHeight="1" outlineLevel="1" x14ac:dyDescent="0.25">
      <c r="B22" s="31"/>
      <c r="C22" s="129"/>
      <c r="D22" s="4"/>
      <c r="E22" s="129"/>
      <c r="F22" s="4"/>
      <c r="G22" s="129"/>
      <c r="H22" s="4"/>
      <c r="I22" s="4"/>
      <c r="J22" s="4"/>
      <c r="K22" s="32"/>
    </row>
    <row r="23" spans="2:11" ht="18" hidden="1" customHeight="1" outlineLevel="1" x14ac:dyDescent="0.25">
      <c r="B23" s="31"/>
      <c r="C23" s="129"/>
      <c r="D23" s="4"/>
      <c r="E23" s="129"/>
      <c r="F23" s="4"/>
      <c r="G23" s="129"/>
      <c r="H23" s="4"/>
      <c r="I23" s="4"/>
      <c r="J23" s="4"/>
      <c r="K23" s="32"/>
    </row>
    <row r="24" spans="2:11" ht="18" hidden="1" customHeight="1" outlineLevel="1" x14ac:dyDescent="0.25">
      <c r="B24" s="31"/>
      <c r="C24" s="129"/>
      <c r="D24" s="4"/>
      <c r="E24" s="129"/>
      <c r="F24" s="4"/>
      <c r="G24" s="129"/>
      <c r="H24" s="4"/>
      <c r="I24" s="4"/>
      <c r="J24" s="4"/>
      <c r="K24" s="32"/>
    </row>
    <row r="25" spans="2:11" ht="18" hidden="1" customHeight="1" outlineLevel="1" x14ac:dyDescent="0.25">
      <c r="B25" s="31"/>
      <c r="C25" s="129"/>
      <c r="D25" s="4"/>
      <c r="E25" s="129"/>
      <c r="F25" s="4"/>
      <c r="G25" s="129"/>
      <c r="H25" s="4"/>
      <c r="I25" s="4"/>
      <c r="J25" s="4"/>
      <c r="K25" s="32"/>
    </row>
    <row r="26" spans="2:11" ht="18" hidden="1" customHeight="1" outlineLevel="1" x14ac:dyDescent="0.25">
      <c r="B26" s="31"/>
      <c r="C26" s="129"/>
      <c r="D26" s="4"/>
      <c r="E26" s="129"/>
      <c r="F26" s="4"/>
      <c r="G26" s="129"/>
      <c r="H26" s="4"/>
      <c r="I26" s="4"/>
      <c r="J26" s="4"/>
      <c r="K26" s="32"/>
    </row>
    <row r="27" spans="2:11" ht="18" hidden="1" customHeight="1" outlineLevel="1" x14ac:dyDescent="0.25">
      <c r="B27" s="31"/>
      <c r="C27" s="129"/>
      <c r="D27" s="4"/>
      <c r="E27" s="129"/>
      <c r="F27" s="4"/>
      <c r="G27" s="129"/>
      <c r="H27" s="4"/>
      <c r="I27" s="4"/>
      <c r="J27" s="4"/>
      <c r="K27" s="32"/>
    </row>
    <row r="28" spans="2:11" ht="18" hidden="1" customHeight="1" outlineLevel="1" x14ac:dyDescent="0.25">
      <c r="B28" s="31"/>
      <c r="C28" s="129"/>
      <c r="D28" s="4"/>
      <c r="E28" s="129"/>
      <c r="F28" s="4"/>
      <c r="G28" s="129"/>
      <c r="H28" s="4"/>
      <c r="I28" s="4"/>
      <c r="J28" s="4"/>
      <c r="K28" s="32"/>
    </row>
    <row r="29" spans="2:11" ht="18" hidden="1" customHeight="1" outlineLevel="1" x14ac:dyDescent="0.25">
      <c r="B29" s="31"/>
      <c r="C29" s="129"/>
      <c r="D29" s="4"/>
      <c r="E29" s="129"/>
      <c r="F29" s="4"/>
      <c r="G29" s="129"/>
      <c r="H29" s="4"/>
      <c r="I29" s="4"/>
      <c r="J29" s="4"/>
      <c r="K29" s="32"/>
    </row>
    <row r="30" spans="2:11" ht="18" hidden="1" customHeight="1" outlineLevel="1" x14ac:dyDescent="0.25">
      <c r="B30" s="31"/>
      <c r="C30" s="129"/>
      <c r="D30" s="4"/>
      <c r="E30" s="129"/>
      <c r="F30" s="4"/>
      <c r="G30" s="129"/>
      <c r="H30" s="4"/>
      <c r="I30" s="4"/>
      <c r="J30" s="4"/>
      <c r="K30" s="32"/>
    </row>
    <row r="31" spans="2:11" ht="18" hidden="1" customHeight="1" outlineLevel="1" x14ac:dyDescent="0.25">
      <c r="B31" s="31"/>
      <c r="C31" s="129"/>
      <c r="D31" s="4"/>
      <c r="E31" s="129"/>
      <c r="F31" s="4"/>
      <c r="G31" s="129"/>
      <c r="H31" s="4"/>
      <c r="I31" s="4"/>
      <c r="J31" s="4"/>
      <c r="K31" s="32"/>
    </row>
    <row r="32" spans="2:11" ht="18" hidden="1" customHeight="1" outlineLevel="1" x14ac:dyDescent="0.25">
      <c r="B32" s="31"/>
      <c r="C32" s="129"/>
      <c r="D32" s="4"/>
      <c r="E32" s="129"/>
      <c r="F32" s="4"/>
      <c r="G32" s="129"/>
      <c r="H32" s="4"/>
      <c r="I32" s="4"/>
      <c r="J32" s="4"/>
      <c r="K32" s="32"/>
    </row>
    <row r="33" spans="2:11" ht="18" hidden="1" customHeight="1" outlineLevel="1" x14ac:dyDescent="0.25">
      <c r="B33" s="31"/>
      <c r="C33" s="129"/>
      <c r="D33" s="4"/>
      <c r="E33" s="129"/>
      <c r="F33" s="4"/>
      <c r="G33" s="129"/>
      <c r="H33" s="4"/>
      <c r="I33" s="4"/>
      <c r="J33" s="4"/>
      <c r="K33" s="32"/>
    </row>
    <row r="34" spans="2:11" ht="18" hidden="1" customHeight="1" outlineLevel="1" x14ac:dyDescent="0.25">
      <c r="B34" s="31"/>
      <c r="C34" s="129"/>
      <c r="D34" s="4"/>
      <c r="E34" s="129"/>
      <c r="F34" s="4"/>
      <c r="G34" s="129"/>
      <c r="H34" s="4"/>
      <c r="I34" s="4"/>
      <c r="J34" s="4"/>
      <c r="K34" s="32"/>
    </row>
    <row r="35" spans="2:11" ht="18" hidden="1" customHeight="1" outlineLevel="1" x14ac:dyDescent="0.25">
      <c r="B35" s="31"/>
      <c r="C35" s="129"/>
      <c r="D35" s="4"/>
      <c r="E35" s="129"/>
      <c r="F35" s="4"/>
      <c r="G35" s="129"/>
      <c r="H35" s="4"/>
      <c r="I35" s="4"/>
      <c r="J35" s="4"/>
      <c r="K35" s="32"/>
    </row>
    <row r="36" spans="2:11" ht="18" hidden="1" customHeight="1" outlineLevel="1" x14ac:dyDescent="0.25">
      <c r="B36" s="31"/>
      <c r="C36" s="129"/>
      <c r="D36" s="4"/>
      <c r="E36" s="129"/>
      <c r="F36" s="4"/>
      <c r="G36" s="129"/>
      <c r="H36" s="4"/>
      <c r="I36" s="4"/>
      <c r="J36" s="4"/>
      <c r="K36" s="32"/>
    </row>
    <row r="37" spans="2:11" collapsed="1" x14ac:dyDescent="0.25">
      <c r="B37" s="31"/>
      <c r="C37" s="4"/>
      <c r="D37" s="4"/>
      <c r="E37" s="4"/>
      <c r="F37" s="4"/>
      <c r="G37" s="4"/>
      <c r="H37" s="4"/>
      <c r="I37" s="4"/>
      <c r="J37" s="4"/>
      <c r="K37" s="33"/>
    </row>
    <row r="38" spans="2:11" ht="20.100000000000001" customHeight="1" x14ac:dyDescent="0.25">
      <c r="B38" s="31"/>
      <c r="C38" s="139" t="s">
        <v>84</v>
      </c>
      <c r="D38" s="34"/>
      <c r="E38" s="139" t="s">
        <v>6</v>
      </c>
      <c r="F38" s="4"/>
      <c r="G38" s="4"/>
      <c r="H38" s="4"/>
      <c r="I38" s="139" t="s">
        <v>16</v>
      </c>
      <c r="J38" s="139" t="s">
        <v>17</v>
      </c>
      <c r="K38" s="33"/>
    </row>
    <row r="39" spans="2:11" ht="18" customHeight="1" x14ac:dyDescent="0.25">
      <c r="B39" s="31"/>
      <c r="C39" s="130" t="s">
        <v>30</v>
      </c>
      <c r="D39" s="34"/>
      <c r="E39" s="130" t="s">
        <v>33</v>
      </c>
      <c r="F39" s="4"/>
      <c r="G39" s="4"/>
      <c r="H39" s="4"/>
      <c r="I39" s="129" t="s">
        <v>1</v>
      </c>
      <c r="J39" s="64">
        <v>1</v>
      </c>
      <c r="K39" s="33"/>
    </row>
    <row r="40" spans="2:11" ht="18" customHeight="1" x14ac:dyDescent="0.25">
      <c r="B40" s="31"/>
      <c r="C40" s="131" t="s">
        <v>31</v>
      </c>
      <c r="D40" s="34"/>
      <c r="E40" s="130" t="s">
        <v>106</v>
      </c>
      <c r="F40" s="4"/>
      <c r="G40" s="4"/>
      <c r="H40" s="4"/>
      <c r="I40" s="129" t="s">
        <v>2</v>
      </c>
      <c r="J40" s="64">
        <v>2</v>
      </c>
      <c r="K40" s="33"/>
    </row>
    <row r="41" spans="2:11" ht="18" customHeight="1" x14ac:dyDescent="0.25">
      <c r="B41" s="31"/>
      <c r="C41" s="131" t="s">
        <v>103</v>
      </c>
      <c r="D41" s="34"/>
      <c r="E41" s="130" t="s">
        <v>107</v>
      </c>
      <c r="F41" s="4"/>
      <c r="G41" s="4"/>
      <c r="H41" s="4"/>
      <c r="I41" s="129" t="s">
        <v>0</v>
      </c>
      <c r="J41" s="64">
        <v>3</v>
      </c>
      <c r="K41" s="33"/>
    </row>
    <row r="42" spans="2:11" ht="18" customHeight="1" x14ac:dyDescent="0.25">
      <c r="B42" s="31"/>
      <c r="C42" s="131" t="s">
        <v>104</v>
      </c>
      <c r="D42" s="34"/>
      <c r="E42" s="130" t="s">
        <v>108</v>
      </c>
      <c r="F42" s="4"/>
      <c r="G42" s="4"/>
      <c r="H42" s="4"/>
      <c r="I42" s="4"/>
      <c r="J42" s="4"/>
      <c r="K42" s="33"/>
    </row>
    <row r="43" spans="2:11" ht="18" customHeight="1" x14ac:dyDescent="0.25">
      <c r="B43" s="31"/>
      <c r="C43" s="131" t="s">
        <v>105</v>
      </c>
      <c r="D43" s="34"/>
      <c r="E43" s="130" t="s">
        <v>32</v>
      </c>
      <c r="F43" s="4"/>
      <c r="G43" s="4"/>
      <c r="H43" s="4"/>
      <c r="I43" s="4"/>
      <c r="J43" s="4"/>
      <c r="K43" s="33"/>
    </row>
    <row r="44" spans="2:11" ht="18" customHeight="1" x14ac:dyDescent="0.25">
      <c r="B44" s="31"/>
      <c r="C44" s="131" t="s">
        <v>39</v>
      </c>
      <c r="D44" s="34"/>
      <c r="E44" s="130" t="s">
        <v>109</v>
      </c>
      <c r="F44" s="4"/>
      <c r="G44" s="4"/>
      <c r="H44" s="4"/>
      <c r="I44" s="4"/>
      <c r="J44" s="4"/>
      <c r="K44" s="33"/>
    </row>
    <row r="45" spans="2:11" ht="18" customHeight="1" x14ac:dyDescent="0.25">
      <c r="B45" s="31"/>
      <c r="C45" s="131" t="s">
        <v>38</v>
      </c>
      <c r="D45" s="34"/>
      <c r="E45" s="130" t="s">
        <v>110</v>
      </c>
      <c r="F45" s="4"/>
      <c r="G45" s="4"/>
      <c r="H45" s="4"/>
      <c r="I45" s="4"/>
      <c r="J45" s="4"/>
      <c r="K45" s="33"/>
    </row>
    <row r="46" spans="2:11" ht="18" customHeight="1" x14ac:dyDescent="0.25">
      <c r="B46" s="31"/>
      <c r="C46" s="131"/>
      <c r="D46" s="34"/>
      <c r="E46" s="130" t="s">
        <v>111</v>
      </c>
      <c r="F46" s="4"/>
      <c r="G46" s="4"/>
      <c r="H46" s="4"/>
      <c r="I46" s="4"/>
      <c r="J46" s="4"/>
      <c r="K46" s="33"/>
    </row>
    <row r="47" spans="2:11" ht="18" customHeight="1" x14ac:dyDescent="0.25">
      <c r="B47" s="31"/>
      <c r="C47" s="131"/>
      <c r="D47" s="34"/>
      <c r="E47" s="130" t="s">
        <v>112</v>
      </c>
      <c r="F47" s="4"/>
      <c r="G47" s="4"/>
      <c r="H47" s="4"/>
      <c r="I47" s="4"/>
      <c r="J47" s="4"/>
      <c r="K47" s="33"/>
    </row>
    <row r="48" spans="2:11" ht="18" customHeight="1" x14ac:dyDescent="0.25">
      <c r="B48" s="31"/>
      <c r="C48" s="131"/>
      <c r="D48" s="34"/>
      <c r="E48" s="130" t="s">
        <v>40</v>
      </c>
      <c r="F48" s="4"/>
      <c r="G48" s="4"/>
      <c r="H48" s="4"/>
      <c r="I48" s="4"/>
      <c r="J48" s="4"/>
      <c r="K48" s="33"/>
    </row>
    <row r="49" spans="2:11" ht="9.9499999999999993" customHeight="1" x14ac:dyDescent="0.25">
      <c r="B49" s="35"/>
      <c r="C49" s="44"/>
      <c r="D49" s="36"/>
      <c r="E49" s="45"/>
      <c r="F49" s="37"/>
      <c r="G49" s="37"/>
      <c r="H49" s="37"/>
      <c r="I49" s="37"/>
      <c r="J49" s="37"/>
      <c r="K49" s="38"/>
    </row>
    <row r="50" spans="2:11" s="23" customFormat="1" ht="7.15" customHeight="1" x14ac:dyDescent="0.25"/>
    <row r="51" spans="2:11" ht="22.9" customHeight="1" x14ac:dyDescent="0.25">
      <c r="B51" s="25"/>
      <c r="C51" s="25"/>
      <c r="D51" s="26"/>
      <c r="E51" s="27"/>
      <c r="F51" s="27"/>
      <c r="G51" s="27"/>
      <c r="H51" s="25"/>
      <c r="I51" s="25"/>
      <c r="J51" s="25"/>
      <c r="K51" s="25"/>
    </row>
  </sheetData>
  <sheetProtection algorithmName="SHA-512" hashValue="6dRi3TR/0yZ1xxuRA16ucY5rC1nNF3I0V9rAc3+xTrPTWTBsNvseWHd07FJs0rFtrg8KINKgf64ElkcQwab31w==" saltValue="ZmwVKb81ufjVD3s7verB3g==" spinCount="100000" sheet="1" objects="1" scenarios="1"/>
  <phoneticPr fontId="5" type="noConversion"/>
  <printOptions horizontalCentered="1"/>
  <pageMargins left="0.31496062992125984" right="0.31496062992125984" top="0.31496062992125984" bottom="0.31496062992125984" header="0.31496062992125984" footer="0.31496062992125984"/>
  <pageSetup scale="9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AND(LEN(I7)&gt;0,Calculation!S4&gt;1)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I7:I15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246C-3FF5-4BD6-8F0E-13186AD8BD6B}">
  <sheetPr codeName="Sheet5"/>
  <dimension ref="B1:AD504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2" customWidth="1"/>
    <col min="2" max="2" width="22.140625" style="2" customWidth="1"/>
    <col min="3" max="3" width="11.42578125" style="2" customWidth="1"/>
    <col min="4" max="4" width="22.140625" style="2" customWidth="1"/>
    <col min="5" max="5" width="18.85546875" style="2" customWidth="1"/>
    <col min="6" max="14" width="22.140625" style="2" customWidth="1"/>
    <col min="15" max="15" width="2.7109375" style="2" customWidth="1"/>
    <col min="16" max="16" width="23.140625" style="2" bestFit="1" customWidth="1"/>
    <col min="17" max="18" width="9.140625" style="2"/>
    <col min="19" max="19" width="13.5703125" style="2" customWidth="1"/>
    <col min="20" max="20" width="4.7109375" style="2" bestFit="1" customWidth="1"/>
    <col min="21" max="22" width="15.7109375" style="6" customWidth="1"/>
    <col min="23" max="23" width="2.7109375" style="2" customWidth="1"/>
    <col min="24" max="24" width="15.7109375" style="6" customWidth="1"/>
    <col min="25" max="25" width="2.7109375" style="2" customWidth="1"/>
    <col min="26" max="26" width="15.7109375" style="6" customWidth="1"/>
    <col min="27" max="27" width="2.7109375" style="2" customWidth="1"/>
    <col min="28" max="28" width="15.7109375" style="6" customWidth="1"/>
    <col min="29" max="29" width="2.7109375" style="2" customWidth="1"/>
    <col min="30" max="30" width="15.7109375" style="2" customWidth="1"/>
    <col min="31" max="16384" width="9.140625" style="2"/>
  </cols>
  <sheetData>
    <row r="1" spans="2:30" ht="6.75" customHeight="1" x14ac:dyDescent="0.25"/>
    <row r="2" spans="2:30" s="122" customFormat="1" ht="20.100000000000001" customHeight="1" x14ac:dyDescent="0.25">
      <c r="U2" s="123">
        <f>COUNTA(U4:U14)-COUNTIF(U4:U14,"")</f>
        <v>8</v>
      </c>
      <c r="V2" s="123">
        <f>COUNTA(V4:V14)-COUNTIF(V4:V14,"")</f>
        <v>11</v>
      </c>
      <c r="X2" s="123">
        <f>COUNTA(X4:X504)-COUNTIF(X4:X504,"")</f>
        <v>499</v>
      </c>
      <c r="Z2" s="123">
        <f>COUNTA(Z4:Z34)-COUNTIF(Z4:Z34,"")</f>
        <v>9</v>
      </c>
      <c r="AB2" s="123">
        <f>COUNTA(AB4:AB34)-COUNTIF(AB4:AB34,"")</f>
        <v>8</v>
      </c>
      <c r="AD2" s="123">
        <f>COUNTA(AD4:AD34)-COUNTIF(AD4:AD34,"")</f>
        <v>7</v>
      </c>
    </row>
    <row r="3" spans="2:30" s="127" customFormat="1" ht="24" customHeight="1" x14ac:dyDescent="0.25">
      <c r="B3" s="124" t="str">
        <f>SUBSTITUTE(UPPER(EmployeeTable!B5),"İ","I")</f>
        <v>EMPLOYEE ID</v>
      </c>
      <c r="C3" s="125" t="s">
        <v>35</v>
      </c>
      <c r="D3" s="124" t="str">
        <f>SUBSTITUTE(UPPER(EmployeeTable!C5),"İ","I")</f>
        <v>NAME SURNAME</v>
      </c>
      <c r="E3" s="124" t="str">
        <f>SUBSTITUTE(UPPER(EmployeeTable!D5),"İ","I")</f>
        <v>DEPARTMENT</v>
      </c>
      <c r="F3" s="124" t="str">
        <f>SUBSTITUTE(UPPER(EmployeeTable!E5),"İ","I")</f>
        <v>POSITION</v>
      </c>
      <c r="G3" s="124" t="str">
        <f>SUBSTITUTE(UPPER(EmployeeTable!F5),"İ","I")</f>
        <v>YEARS OF EXPERIENCE</v>
      </c>
      <c r="H3" s="124" t="str">
        <f>SUBSTITUTE(UPPER(EmployeeTable!G5),"İ","I")</f>
        <v>JOB LEVEL</v>
      </c>
      <c r="I3" s="124" t="str">
        <f>SUBSTITUTE(UPPER(EmployeeTable!H5),"İ","I")</f>
        <v>AGE</v>
      </c>
      <c r="J3" s="124" t="str">
        <f>SUBSTITUTE(UPPER(EmployeeTable!I5),"İ","I")</f>
        <v>PERFORMANCE</v>
      </c>
      <c r="K3" s="124" t="str">
        <f>SUBSTITUTE(UPPER(EmployeeTable!J5),"İ","I")</f>
        <v>POTENTIAL</v>
      </c>
      <c r="L3" s="124" t="str">
        <f>SUBSTITUTE(UPPER(EmployeeTable!K5),"İ","I")</f>
        <v>9 BOX CATEGORIZATION</v>
      </c>
      <c r="M3" s="125" t="s">
        <v>18</v>
      </c>
      <c r="N3" s="125" t="s">
        <v>49</v>
      </c>
      <c r="P3" s="125" t="s">
        <v>24</v>
      </c>
      <c r="Q3" s="125" t="s">
        <v>25</v>
      </c>
      <c r="R3" s="125" t="s">
        <v>48</v>
      </c>
      <c r="S3" s="125" t="s">
        <v>113</v>
      </c>
      <c r="U3" s="126" t="s">
        <v>29</v>
      </c>
      <c r="V3" s="126" t="s">
        <v>4</v>
      </c>
      <c r="X3" s="126" t="s">
        <v>26</v>
      </c>
      <c r="Z3" s="126" t="s">
        <v>34</v>
      </c>
      <c r="AB3" s="126" t="s">
        <v>7</v>
      </c>
      <c r="AD3" s="125" t="s">
        <v>8</v>
      </c>
    </row>
    <row r="4" spans="2:30" x14ac:dyDescent="0.25">
      <c r="B4" s="8">
        <f>IF(LEN(INDEX(EmployeeTable!B$6:B$505,ROW($A4)-ROW($A$3),1))=0,"",INDEX(EmployeeTable!B$6:B$505,ROW($A4)-ROW($A$3),1))</f>
        <v>1</v>
      </c>
      <c r="C4" s="8">
        <f>IF(OR(Dashboard!$C$8="ALL",Dashboard!$C$8=""),IF(Calculation!B4="","",1),IF(Dashboard!$C$8=Calculation!B4,1,0))</f>
        <v>1</v>
      </c>
      <c r="D4" s="8" t="str">
        <f>IF(LEN(INDEX(EmployeeTable!C$6:C$505,ROW($A4)-ROW($A$3),1))=0,"",INDEX(EmployeeTable!C$6:C$505,ROW($A4)-ROW($A$3),1))</f>
        <v>Daffie Bertot</v>
      </c>
      <c r="E4" s="8" t="str">
        <f>IF(ISNUMBER(C4),IF(OR(Dashboard!$E$8="ALL",Dashboard!$E$8=""),INDEX(EmployeeTable!D$6:D$505,ROW($A4)-ROW($A$3),1),IF(Dashboard!$E$8=INDEX(EmployeeTable!D$6:D$505,ROW($A4)-ROW($A$3),1),INDEX(EmployeeTable!D$6:D$505,ROW($A4)-ROW($A$3),1),"-")),"")</f>
        <v>Product Management</v>
      </c>
      <c r="F4" s="8" t="str">
        <f>IF(ISNUMBER(C4),IF(OR(Dashboard!$G$8="ALL",Dashboard!$G$8=""),INDEX(EmployeeTable!E$6:E$505,ROW($A4)-ROW($A$3),1),IF(Dashboard!$G$8=INDEX(EmployeeTable!E$6:E$505,ROW($A4)-ROW($A$3),1),INDEX(EmployeeTable!E$6:E$505,ROW($A4)-ROW($A$3),1),"-")),"")</f>
        <v>Senior Cost Accountant</v>
      </c>
      <c r="G4" s="8" t="str">
        <f>IF(ISNUMBER(C4),IF(OR(Dashboard!$K$8="ALL",Dashboard!$K$8=""),"",IF(LEN(INDEX(EmployeeTable!F$6:F$505,ROW($A4)-ROW($A$3),1))=0,"-",IF(AND(INDEX(EmployeeTable!F$6:F$505,ROW($A4)-ROW($A$3),1)&gt;=$U$16,INDEX(EmployeeTable!F$6:F$505,ROW($A4)-ROW($A$3),1)&lt;=$U$17),INDEX(EmployeeTable!F$6:F$505,ROW($A4)-ROW($A$3),1),"-"))),"")</f>
        <v/>
      </c>
      <c r="H4" s="8" t="str">
        <f>IF(ISNUMBER(C4),IF(OR(Dashboard!$I$8="ALL",Dashboard!$I$8=""),INDEX(EmployeeTable!G$6:G$505,ROW($A4)-ROW($A$3),1),IF(Dashboard!$I$8=INDEX(EmployeeTable!G$6:G$505,ROW($A4)-ROW($A$3),1),INDEX(EmployeeTable!G$6:G$505,ROW($A4)-ROW($A$3),1),"-")),"")</f>
        <v>SPECIALIST</v>
      </c>
      <c r="I4" s="8" t="str">
        <f>IF(ISNUMBER(C4),IF(OR(Dashboard!$M$8="ALL",Dashboard!$M$8=""),"",IF(LEN(INDEX(EmployeeTable!H$6:H$505,ROW($A4)-ROW($A$3),1))=0,"-",IF(AND(INDEX(EmployeeTable!H$6:H$505,ROW($A4)-ROW($A$3),1)&gt;=$V$16,INDEX(EmployeeTable!H$6:H$505,ROW($A4)-ROW($A$3),1)&lt;=$V$17),INDEX(EmployeeTable!H$6:H$505,ROW($A4)-ROW($A$3),1),"-"))),"")</f>
        <v/>
      </c>
      <c r="J4" s="8">
        <f>IF(LEN(INDEX(EmployeeTable!I$6:I$505,ROW($A4)-ROW($A$3),1))=0,"",INDEX(EmployeeTable!I$6:I$505,ROW($A4)-ROW($A$3),1))</f>
        <v>1</v>
      </c>
      <c r="K4" s="8">
        <f>IF(LEN(INDEX(EmployeeTable!J$6:J$505,ROW($A4)-ROW($A$3),1))=0,"",INDEX(EmployeeTable!J$6:J$505,ROW($A4)-ROW($A$3),1))</f>
        <v>1</v>
      </c>
      <c r="L4" s="8" t="str">
        <f>IF(LEN(INDEX(EmployeeTable!K$6:K$505,ROW($A4)-ROW($A$3),1))=0,"",INDEX(EmployeeTable!K$6:K$505,ROW($A4)-ROW($A$3),1))</f>
        <v>Risk</v>
      </c>
      <c r="M4" s="8">
        <f>IF(AND(C4&lt;&gt;0, E4&lt;&gt;"-",F4&lt;&gt;"-",G4&lt;&gt;"-",H4&lt;&gt;"-",I4&lt;&gt;"-",L4&lt;&gt;""),1,"")</f>
        <v>1</v>
      </c>
      <c r="N4" s="8">
        <f t="array" ref="N4">IF(M4="","",SUM(IF($L$4:L4&amp;$M$4:M4=L4&amp;1,1,0)))</f>
        <v>1</v>
      </c>
      <c r="P4" s="8" t="str">
        <f t="shared" ref="P4:P12" si="0">INDEX(categories,ROW(O4)-ROW($O$3),1)</f>
        <v>Star</v>
      </c>
      <c r="Q4" s="8">
        <f>COUNTIFS($L$4:$L$503,P4,$M$4:$M$503,1)</f>
        <v>1</v>
      </c>
      <c r="R4" s="59">
        <f>IFERROR(Q4/SUM($Q$4:$Q$12),0)</f>
        <v>7.6923076923076927E-2</v>
      </c>
      <c r="S4" s="8">
        <f>COUNTIF($P$4:$P$12,P4)</f>
        <v>1</v>
      </c>
      <c r="U4" s="7" t="s">
        <v>27</v>
      </c>
      <c r="V4" s="7" t="s">
        <v>27</v>
      </c>
      <c r="X4" s="7" t="s">
        <v>27</v>
      </c>
      <c r="Z4" s="7" t="s">
        <v>27</v>
      </c>
      <c r="AB4" s="7" t="s">
        <v>27</v>
      </c>
      <c r="AD4" s="3" t="s">
        <v>27</v>
      </c>
    </row>
    <row r="5" spans="2:30" x14ac:dyDescent="0.25">
      <c r="B5" s="8">
        <f>IF(LEN(INDEX(EmployeeTable!B$6:B$505,ROW($A5)-ROW($A$3),1))=0,"",INDEX(EmployeeTable!B$6:B$505,ROW($A5)-ROW($A$3),1))</f>
        <v>2</v>
      </c>
      <c r="C5" s="8">
        <f>IF(OR(Dashboard!$C$8="ALL",Dashboard!$C$8=""),IF(Calculation!B5="","",1),IF(Dashboard!$C$8=Calculation!B5,1,0))</f>
        <v>1</v>
      </c>
      <c r="D5" s="8" t="str">
        <f>IF(LEN(INDEX(EmployeeTable!C$6:C$505,ROW($A5)-ROW($A$3),1))=0,"",INDEX(EmployeeTable!C$6:C$505,ROW($A5)-ROW($A$3),1))</f>
        <v>Shelba Meiklem</v>
      </c>
      <c r="E5" s="8" t="str">
        <f>IF(ISNUMBER(C5),IF(OR(Dashboard!$E$8="ALL",Dashboard!$E$8=""),INDEX(EmployeeTable!D$6:D$505,ROW($A5)-ROW($A$3),1),IF(Dashboard!$E$8=INDEX(EmployeeTable!D$6:D$505,ROW($A5)-ROW($A$3),1),INDEX(EmployeeTable!D$6:D$505,ROW($A5)-ROW($A$3),1),"-")),"")</f>
        <v>Research and Development</v>
      </c>
      <c r="F5" s="8" t="str">
        <f>IF(ISNUMBER(C5),IF(OR(Dashboard!$G$8="ALL",Dashboard!$G$8=""),INDEX(EmployeeTable!E$6:E$505,ROW($A5)-ROW($A$3),1),IF(Dashboard!$G$8=INDEX(EmployeeTable!E$6:E$505,ROW($A5)-ROW($A$3),1),INDEX(EmployeeTable!E$6:E$505,ROW($A5)-ROW($A$3),1),"-")),"")</f>
        <v>Chief Design Engineer</v>
      </c>
      <c r="G5" s="8" t="str">
        <f>IF(ISNUMBER(C5),IF(OR(Dashboard!$K$8="ALL",Dashboard!$K$8=""),"",IF(LEN(INDEX(EmployeeTable!F$6:F$505,ROW($A5)-ROW($A$3),1))=0,"-",IF(AND(INDEX(EmployeeTable!F$6:F$505,ROW($A5)-ROW($A$3),1)&gt;=$U$16,INDEX(EmployeeTable!F$6:F$505,ROW($A5)-ROW($A$3),1)&lt;=$U$17),INDEX(EmployeeTable!F$6:F$505,ROW($A5)-ROW($A$3),1),"-"))),"")</f>
        <v/>
      </c>
      <c r="H5" s="8" t="str">
        <f>IF(ISNUMBER(C5),IF(OR(Dashboard!$I$8="ALL",Dashboard!$I$8=""),INDEX(EmployeeTable!G$6:G$505,ROW($A5)-ROW($A$3),1),IF(Dashboard!$I$8=INDEX(EmployeeTable!G$6:G$505,ROW($A5)-ROW($A$3),1),INDEX(EmployeeTable!G$6:G$505,ROW($A5)-ROW($A$3),1),"-")),"")</f>
        <v>JUNIOR</v>
      </c>
      <c r="I5" s="8" t="str">
        <f>IF(ISNUMBER(C5),IF(OR(Dashboard!$M$8="ALL",Dashboard!$M$8=""),"",IF(LEN(INDEX(EmployeeTable!H$6:H$505,ROW($A5)-ROW($A$3),1))=0,"-",IF(AND(INDEX(EmployeeTable!H$6:H$505,ROW($A5)-ROW($A$3),1)&gt;=$V$16,INDEX(EmployeeTable!H$6:H$505,ROW($A5)-ROW($A$3),1)&lt;=$V$17),INDEX(EmployeeTable!H$6:H$505,ROW($A5)-ROW($A$3),1),"-"))),"")</f>
        <v/>
      </c>
      <c r="J5" s="8">
        <f>IF(LEN(INDEX(EmployeeTable!I$6:I$505,ROW($A5)-ROW($A$3),1))=0,"",INDEX(EmployeeTable!I$6:I$505,ROW($A5)-ROW($A$3),1))</f>
        <v>3</v>
      </c>
      <c r="K5" s="8">
        <f>IF(LEN(INDEX(EmployeeTable!J$6:J$505,ROW($A5)-ROW($A$3),1))=0,"",INDEX(EmployeeTable!J$6:J$505,ROW($A5)-ROW($A$3),1))</f>
        <v>3</v>
      </c>
      <c r="L5" s="8" t="str">
        <f>IF(LEN(INDEX(EmployeeTable!K$6:K$505,ROW($A5)-ROW($A$3),1))=0,"",INDEX(EmployeeTable!K$6:K$505,ROW($A5)-ROW($A$3),1))</f>
        <v>Star</v>
      </c>
      <c r="M5" s="8">
        <f t="shared" ref="M5:M17" si="1">IF(AND(C5&lt;&gt;0, E5&lt;&gt;"-",F5&lt;&gt;"-",G5&lt;&gt;"-",H5&lt;&gt;"-",I5&lt;&gt;"-",L5&lt;&gt;""),1,"")</f>
        <v>1</v>
      </c>
      <c r="N5" s="8">
        <f t="array" ref="N5">IF(M5="","",SUM(IF($L$4:L5&amp;$M$4:M5=L5&amp;1,1,0)))</f>
        <v>1</v>
      </c>
      <c r="P5" s="8" t="str">
        <f t="shared" si="0"/>
        <v>High performance</v>
      </c>
      <c r="Q5" s="8">
        <f t="shared" ref="Q5:Q12" si="2">COUNTIFS($L$4:$L$503,P5,$M$4:$M$503,1)</f>
        <v>1</v>
      </c>
      <c r="R5" s="59">
        <f t="shared" ref="R5:R12" si="3">IFERROR(Q5/SUM($Q$4:$Q$12),0)</f>
        <v>7.6923076923076927E-2</v>
      </c>
      <c r="S5" s="8">
        <f t="shared" ref="S5:S12" si="4">COUNTIF($P$4:$P$12,P5)</f>
        <v>1</v>
      </c>
      <c r="U5" s="9" t="str">
        <f>IF(Settings!C39="","",Settings!C39)</f>
        <v>0-1</v>
      </c>
      <c r="V5" s="10" t="str">
        <f>IF(Settings!E39="","",Settings!E39)</f>
        <v>18-20</v>
      </c>
      <c r="X5" s="10">
        <f>B4</f>
        <v>1</v>
      </c>
      <c r="Z5" s="10" t="str">
        <f>IF(Settings!C7="","",Settings!C7)</f>
        <v>Product Management</v>
      </c>
      <c r="AB5" s="10" t="str">
        <f>IF(Settings!E7="","",Settings!E7)</f>
        <v>Senior Cost Accountant</v>
      </c>
      <c r="AD5" s="10" t="str">
        <f>IF(Settings!G7="","",Settings!G7)</f>
        <v>JUNIOR</v>
      </c>
    </row>
    <row r="6" spans="2:30" x14ac:dyDescent="0.25">
      <c r="B6" s="8">
        <f>IF(LEN(INDEX(EmployeeTable!B$6:B$505,ROW($A6)-ROW($A$3),1))=0,"",INDEX(EmployeeTable!B$6:B$505,ROW($A6)-ROW($A$3),1))</f>
        <v>3</v>
      </c>
      <c r="C6" s="8">
        <f>IF(OR(Dashboard!$C$8="ALL",Dashboard!$C$8=""),IF(Calculation!B6="","",1),IF(Dashboard!$C$8=Calculation!B6,1,0))</f>
        <v>1</v>
      </c>
      <c r="D6" s="8" t="str">
        <f>IF(LEN(INDEX(EmployeeTable!C$6:C$505,ROW($A6)-ROW($A$3),1))=0,"",INDEX(EmployeeTable!C$6:C$505,ROW($A6)-ROW($A$3),1))</f>
        <v>Frederica Fridlington</v>
      </c>
      <c r="E6" s="8" t="str">
        <f>IF(ISNUMBER(C6),IF(OR(Dashboard!$E$8="ALL",Dashboard!$E$8=""),INDEX(EmployeeTable!D$6:D$505,ROW($A6)-ROW($A$3),1),IF(Dashboard!$E$8=INDEX(EmployeeTable!D$6:D$505,ROW($A6)-ROW($A$3),1),INDEX(EmployeeTable!D$6:D$505,ROW($A6)-ROW($A$3),1),"-")),"")</f>
        <v>Research and Development</v>
      </c>
      <c r="F6" s="8" t="str">
        <f>IF(ISNUMBER(C6),IF(OR(Dashboard!$G$8="ALL",Dashboard!$G$8=""),INDEX(EmployeeTable!E$6:E$505,ROW($A6)-ROW($A$3),1),IF(Dashboard!$G$8=INDEX(EmployeeTable!E$6:E$505,ROW($A6)-ROW($A$3),1),INDEX(EmployeeTable!E$6:E$505,ROW($A6)-ROW($A$3),1),"-")),"")</f>
        <v>Environmental Specialist</v>
      </c>
      <c r="G6" s="8" t="str">
        <f>IF(ISNUMBER(C6),IF(OR(Dashboard!$K$8="ALL",Dashboard!$K$8=""),"",IF(LEN(INDEX(EmployeeTable!F$6:F$505,ROW($A6)-ROW($A$3),1))=0,"-",IF(AND(INDEX(EmployeeTable!F$6:F$505,ROW($A6)-ROW($A$3),1)&gt;=$U$16,INDEX(EmployeeTable!F$6:F$505,ROW($A6)-ROW($A$3),1)&lt;=$U$17),INDEX(EmployeeTable!F$6:F$505,ROW($A6)-ROW($A$3),1),"-"))),"")</f>
        <v/>
      </c>
      <c r="H6" s="8" t="str">
        <f>IF(ISNUMBER(C6),IF(OR(Dashboard!$I$8="ALL",Dashboard!$I$8=""),INDEX(EmployeeTable!G$6:G$505,ROW($A6)-ROW($A$3),1),IF(Dashboard!$I$8=INDEX(EmployeeTable!G$6:G$505,ROW($A6)-ROW($A$3),1),INDEX(EmployeeTable!G$6:G$505,ROW($A6)-ROW($A$3),1),"-")),"")</f>
        <v>JUNIOR</v>
      </c>
      <c r="I6" s="8" t="str">
        <f>IF(ISNUMBER(C6),IF(OR(Dashboard!$M$8="ALL",Dashboard!$M$8=""),"",IF(LEN(INDEX(EmployeeTable!H$6:H$505,ROW($A6)-ROW($A$3),1))=0,"-",IF(AND(INDEX(EmployeeTable!H$6:H$505,ROW($A6)-ROW($A$3),1)&gt;=$V$16,INDEX(EmployeeTable!H$6:H$505,ROW($A6)-ROW($A$3),1)&lt;=$V$17),INDEX(EmployeeTable!H$6:H$505,ROW($A6)-ROW($A$3),1),"-"))),"")</f>
        <v/>
      </c>
      <c r="J6" s="8">
        <f>IF(LEN(INDEX(EmployeeTable!I$6:I$505,ROW($A6)-ROW($A$3),1))=0,"",INDEX(EmployeeTable!I$6:I$505,ROW($A6)-ROW($A$3),1))</f>
        <v>1</v>
      </c>
      <c r="K6" s="8">
        <f>IF(LEN(INDEX(EmployeeTable!J$6:J$505,ROW($A6)-ROW($A$3),1))=0,"",INDEX(EmployeeTable!J$6:J$505,ROW($A6)-ROW($A$3),1))</f>
        <v>3</v>
      </c>
      <c r="L6" s="8" t="str">
        <f>IF(LEN(INDEX(EmployeeTable!K$6:K$505,ROW($A6)-ROW($A$3),1))=0,"",INDEX(EmployeeTable!K$6:K$505,ROW($A6)-ROW($A$3),1))</f>
        <v>Potential Gem</v>
      </c>
      <c r="M6" s="8">
        <f t="shared" si="1"/>
        <v>1</v>
      </c>
      <c r="N6" s="8">
        <f t="array" ref="N6">IF(M6="","",SUM(IF($L$4:L6&amp;$M$4:M6=L6&amp;1,1,0)))</f>
        <v>1</v>
      </c>
      <c r="P6" s="8" t="str">
        <f t="shared" si="0"/>
        <v>High potential</v>
      </c>
      <c r="Q6" s="8">
        <f t="shared" si="2"/>
        <v>2</v>
      </c>
      <c r="R6" s="59">
        <f t="shared" si="3"/>
        <v>0.15384615384615385</v>
      </c>
      <c r="S6" s="8">
        <f t="shared" si="4"/>
        <v>1</v>
      </c>
      <c r="U6" s="9" t="str">
        <f>IF(Settings!C40="","",Settings!C40)</f>
        <v>2-3</v>
      </c>
      <c r="V6" s="10" t="str">
        <f>IF(Settings!E40="","",Settings!E40)</f>
        <v>21-23</v>
      </c>
      <c r="X6" s="10">
        <f t="shared" ref="X6:X69" si="5">B5</f>
        <v>2</v>
      </c>
      <c r="Z6" s="10" t="str">
        <f>IF(Settings!C8="","",Settings!C8)</f>
        <v>Research and Development</v>
      </c>
      <c r="AB6" s="10" t="str">
        <f>IF(Settings!E8="","",Settings!E8)</f>
        <v>Chief Design Engineer</v>
      </c>
      <c r="AD6" s="10" t="str">
        <f>IF(Settings!G8="","",Settings!G8)</f>
        <v>BAND 1</v>
      </c>
    </row>
    <row r="7" spans="2:30" x14ac:dyDescent="0.25">
      <c r="B7" s="8">
        <f>IF(LEN(INDEX(EmployeeTable!B$6:B$505,ROW($A7)-ROW($A$3),1))=0,"",INDEX(EmployeeTable!B$6:B$505,ROW($A7)-ROW($A$3),1))</f>
        <v>4</v>
      </c>
      <c r="C7" s="8">
        <f>IF(OR(Dashboard!$C$8="ALL",Dashboard!$C$8=""),IF(Calculation!B7="","",1),IF(Dashboard!$C$8=Calculation!B7,1,0))</f>
        <v>1</v>
      </c>
      <c r="D7" s="8" t="str">
        <f>IF(LEN(INDEX(EmployeeTable!C$6:C$505,ROW($A7)-ROW($A$3),1))=0,"",INDEX(EmployeeTable!C$6:C$505,ROW($A7)-ROW($A$3),1))</f>
        <v>Herman Slainey</v>
      </c>
      <c r="E7" s="8" t="str">
        <f>IF(ISNUMBER(C7),IF(OR(Dashboard!$E$8="ALL",Dashboard!$E$8=""),INDEX(EmployeeTable!D$6:D$505,ROW($A7)-ROW($A$3),1),IF(Dashboard!$E$8=INDEX(EmployeeTable!D$6:D$505,ROW($A7)-ROW($A$3),1),INDEX(EmployeeTable!D$6:D$505,ROW($A7)-ROW($A$3),1),"-")),"")</f>
        <v>Accounting</v>
      </c>
      <c r="F7" s="8" t="str">
        <f>IF(ISNUMBER(C7),IF(OR(Dashboard!$G$8="ALL",Dashboard!$G$8=""),INDEX(EmployeeTable!E$6:E$505,ROW($A7)-ROW($A$3),1),IF(Dashboard!$G$8=INDEX(EmployeeTable!E$6:E$505,ROW($A7)-ROW($A$3),1),INDEX(EmployeeTable!E$6:E$505,ROW($A7)-ROW($A$3),1),"-")),"")</f>
        <v>Account Executive</v>
      </c>
      <c r="G7" s="8" t="str">
        <f>IF(ISNUMBER(C7),IF(OR(Dashboard!$K$8="ALL",Dashboard!$K$8=""),"",IF(LEN(INDEX(EmployeeTable!F$6:F$505,ROW($A7)-ROW($A$3),1))=0,"-",IF(AND(INDEX(EmployeeTable!F$6:F$505,ROW($A7)-ROW($A$3),1)&gt;=$U$16,INDEX(EmployeeTable!F$6:F$505,ROW($A7)-ROW($A$3),1)&lt;=$U$17),INDEX(EmployeeTable!F$6:F$505,ROW($A7)-ROW($A$3),1),"-"))),"")</f>
        <v/>
      </c>
      <c r="H7" s="8" t="str">
        <f>IF(ISNUMBER(C7),IF(OR(Dashboard!$I$8="ALL",Dashboard!$I$8=""),INDEX(EmployeeTable!G$6:G$505,ROW($A7)-ROW($A$3),1),IF(Dashboard!$I$8=INDEX(EmployeeTable!G$6:G$505,ROW($A7)-ROW($A$3),1),INDEX(EmployeeTable!G$6:G$505,ROW($A7)-ROW($A$3),1),"-")),"")</f>
        <v>SENIOR</v>
      </c>
      <c r="I7" s="8" t="str">
        <f>IF(ISNUMBER(C7),IF(OR(Dashboard!$M$8="ALL",Dashboard!$M$8=""),"",IF(LEN(INDEX(EmployeeTable!H$6:H$505,ROW($A7)-ROW($A$3),1))=0,"-",IF(AND(INDEX(EmployeeTable!H$6:H$505,ROW($A7)-ROW($A$3),1)&gt;=$V$16,INDEX(EmployeeTable!H$6:H$505,ROW($A7)-ROW($A$3),1)&lt;=$V$17),INDEX(EmployeeTable!H$6:H$505,ROW($A7)-ROW($A$3),1),"-"))),"")</f>
        <v/>
      </c>
      <c r="J7" s="8">
        <f>IF(LEN(INDEX(EmployeeTable!I$6:I$505,ROW($A7)-ROW($A$3),1))=0,"",INDEX(EmployeeTable!I$6:I$505,ROW($A7)-ROW($A$3),1))</f>
        <v>1</v>
      </c>
      <c r="K7" s="8">
        <f>IF(LEN(INDEX(EmployeeTable!J$6:J$505,ROW($A7)-ROW($A$3),1))=0,"",INDEX(EmployeeTable!J$6:J$505,ROW($A7)-ROW($A$3),1))</f>
        <v>2</v>
      </c>
      <c r="L7" s="8" t="str">
        <f>IF(LEN(INDEX(EmployeeTable!K$6:K$505,ROW($A7)-ROW($A$3),1))=0,"",INDEX(EmployeeTable!K$6:K$505,ROW($A7)-ROW($A$3),1))</f>
        <v>Inconsistent player</v>
      </c>
      <c r="M7" s="8">
        <f t="shared" si="1"/>
        <v>1</v>
      </c>
      <c r="N7" s="8">
        <f t="array" ref="N7">IF(M7="","",SUM(IF($L$4:L7&amp;$M$4:M7=L7&amp;1,1,0)))</f>
        <v>1</v>
      </c>
      <c r="P7" s="8" t="str">
        <f t="shared" si="0"/>
        <v>Potential Gem</v>
      </c>
      <c r="Q7" s="8">
        <f t="shared" si="2"/>
        <v>1</v>
      </c>
      <c r="R7" s="59">
        <f t="shared" si="3"/>
        <v>7.6923076923076927E-2</v>
      </c>
      <c r="S7" s="8">
        <f t="shared" si="4"/>
        <v>1</v>
      </c>
      <c r="U7" s="9" t="str">
        <f>IF(Settings!C41="","",Settings!C41)</f>
        <v>4-6</v>
      </c>
      <c r="V7" s="10" t="str">
        <f>IF(Settings!E41="","",Settings!E41)</f>
        <v>24-26</v>
      </c>
      <c r="X7" s="10">
        <f t="shared" si="5"/>
        <v>3</v>
      </c>
      <c r="Z7" s="10" t="str">
        <f>IF(Settings!C9="","",Settings!C9)</f>
        <v>Accounting</v>
      </c>
      <c r="AB7" s="10" t="str">
        <f>IF(Settings!E9="","",Settings!E9)</f>
        <v>Account Executive</v>
      </c>
      <c r="AD7" s="10" t="str">
        <f>IF(Settings!G9="","",Settings!G9)</f>
        <v>BAND 2</v>
      </c>
    </row>
    <row r="8" spans="2:30" x14ac:dyDescent="0.25">
      <c r="B8" s="8">
        <f>IF(LEN(INDEX(EmployeeTable!B$6:B$505,ROW($A8)-ROW($A$3),1))=0,"",INDEX(EmployeeTable!B$6:B$505,ROW($A8)-ROW($A$3),1))</f>
        <v>5</v>
      </c>
      <c r="C8" s="8">
        <f>IF(OR(Dashboard!$C$8="ALL",Dashboard!$C$8=""),IF(Calculation!B8="","",1),IF(Dashboard!$C$8=Calculation!B8,1,0))</f>
        <v>1</v>
      </c>
      <c r="D8" s="8" t="str">
        <f>IF(LEN(INDEX(EmployeeTable!C$6:C$505,ROW($A8)-ROW($A$3),1))=0,"",INDEX(EmployeeTable!C$6:C$505,ROW($A8)-ROW($A$3),1))</f>
        <v>Alastair Gotliffe</v>
      </c>
      <c r="E8" s="8" t="str">
        <f>IF(ISNUMBER(C8),IF(OR(Dashboard!$E$8="ALL",Dashboard!$E$8=""),INDEX(EmployeeTable!D$6:D$505,ROW($A8)-ROW($A$3),1),IF(Dashboard!$E$8=INDEX(EmployeeTable!D$6:D$505,ROW($A8)-ROW($A$3),1),INDEX(EmployeeTable!D$6:D$505,ROW($A8)-ROW($A$3),1),"-")),"")</f>
        <v>Sales</v>
      </c>
      <c r="F8" s="8" t="str">
        <f>IF(ISNUMBER(C8),IF(OR(Dashboard!$G$8="ALL",Dashboard!$G$8=""),INDEX(EmployeeTable!E$6:E$505,ROW($A8)-ROW($A$3),1),IF(Dashboard!$G$8=INDEX(EmployeeTable!E$6:E$505,ROW($A8)-ROW($A$3),1),INDEX(EmployeeTable!E$6:E$505,ROW($A8)-ROW($A$3),1),"-")),"")</f>
        <v>Marketing Assistant</v>
      </c>
      <c r="G8" s="8" t="str">
        <f>IF(ISNUMBER(C8),IF(OR(Dashboard!$K$8="ALL",Dashboard!$K$8=""),"",IF(LEN(INDEX(EmployeeTable!F$6:F$505,ROW($A8)-ROW($A$3),1))=0,"-",IF(AND(INDEX(EmployeeTable!F$6:F$505,ROW($A8)-ROW($A$3),1)&gt;=$U$16,INDEX(EmployeeTable!F$6:F$505,ROW($A8)-ROW($A$3),1)&lt;=$U$17),INDEX(EmployeeTable!F$6:F$505,ROW($A8)-ROW($A$3),1),"-"))),"")</f>
        <v/>
      </c>
      <c r="H8" s="8" t="str">
        <f>IF(ISNUMBER(C8),IF(OR(Dashboard!$I$8="ALL",Dashboard!$I$8=""),INDEX(EmployeeTable!G$6:G$505,ROW($A8)-ROW($A$3),1),IF(Dashboard!$I$8=INDEX(EmployeeTable!G$6:G$505,ROW($A8)-ROW($A$3),1),INDEX(EmployeeTable!G$6:G$505,ROW($A8)-ROW($A$3),1),"-")),"")</f>
        <v>SPECIALIST</v>
      </c>
      <c r="I8" s="8" t="str">
        <f>IF(ISNUMBER(C8),IF(OR(Dashboard!$M$8="ALL",Dashboard!$M$8=""),"",IF(LEN(INDEX(EmployeeTable!H$6:H$505,ROW($A8)-ROW($A$3),1))=0,"-",IF(AND(INDEX(EmployeeTable!H$6:H$505,ROW($A8)-ROW($A$3),1)&gt;=$V$16,INDEX(EmployeeTable!H$6:H$505,ROW($A8)-ROW($A$3),1)&lt;=$V$17),INDEX(EmployeeTable!H$6:H$505,ROW($A8)-ROW($A$3),1),"-"))),"")</f>
        <v/>
      </c>
      <c r="J8" s="8">
        <f>IF(LEN(INDEX(EmployeeTable!I$6:I$505,ROW($A8)-ROW($A$3),1))=0,"",INDEX(EmployeeTable!I$6:I$505,ROW($A8)-ROW($A$3),1))</f>
        <v>3</v>
      </c>
      <c r="K8" s="8">
        <f>IF(LEN(INDEX(EmployeeTable!J$6:J$505,ROW($A8)-ROW($A$3),1))=0,"",INDEX(EmployeeTable!J$6:J$505,ROW($A8)-ROW($A$3),1))</f>
        <v>2</v>
      </c>
      <c r="L8" s="8" t="str">
        <f>IF(LEN(INDEX(EmployeeTable!K$6:K$505,ROW($A8)-ROW($A$3),1))=0,"",INDEX(EmployeeTable!K$6:K$505,ROW($A8)-ROW($A$3),1))</f>
        <v>High performance</v>
      </c>
      <c r="M8" s="8">
        <f t="shared" si="1"/>
        <v>1</v>
      </c>
      <c r="N8" s="8">
        <f t="array" ref="N8">IF(M8="","",SUM(IF($L$4:L8&amp;$M$4:M8=L8&amp;1,1,0)))</f>
        <v>1</v>
      </c>
      <c r="P8" s="8" t="str">
        <f t="shared" si="0"/>
        <v>Core Player</v>
      </c>
      <c r="Q8" s="8">
        <f t="shared" si="2"/>
        <v>2</v>
      </c>
      <c r="R8" s="59">
        <f t="shared" si="3"/>
        <v>0.15384615384615385</v>
      </c>
      <c r="S8" s="8">
        <f t="shared" si="4"/>
        <v>1</v>
      </c>
      <c r="U8" s="9" t="str">
        <f>IF(Settings!C42="","",Settings!C42)</f>
        <v>7-9</v>
      </c>
      <c r="V8" s="10" t="str">
        <f>IF(Settings!E42="","",Settings!E42)</f>
        <v>27-29</v>
      </c>
      <c r="X8" s="10">
        <f t="shared" si="5"/>
        <v>4</v>
      </c>
      <c r="Z8" s="10" t="str">
        <f>IF(Settings!C10="","",Settings!C10)</f>
        <v>Sales</v>
      </c>
      <c r="AB8" s="10" t="str">
        <f>IF(Settings!E10="","",Settings!E10)</f>
        <v>Editor</v>
      </c>
      <c r="AD8" s="10" t="str">
        <f>IF(Settings!G10="","",Settings!G10)</f>
        <v>BAND 3</v>
      </c>
    </row>
    <row r="9" spans="2:30" x14ac:dyDescent="0.25">
      <c r="B9" s="8">
        <f>IF(LEN(INDEX(EmployeeTable!B$6:B$505,ROW($A9)-ROW($A$3),1))=0,"",INDEX(EmployeeTable!B$6:B$505,ROW($A9)-ROW($A$3),1))</f>
        <v>6</v>
      </c>
      <c r="C9" s="8">
        <f>IF(OR(Dashboard!$C$8="ALL",Dashboard!$C$8=""),IF(Calculation!B9="","",1),IF(Dashboard!$C$8=Calculation!B9,1,0))</f>
        <v>1</v>
      </c>
      <c r="D9" s="8" t="str">
        <f>IF(LEN(INDEX(EmployeeTable!C$6:C$505,ROW($A9)-ROW($A$3),1))=0,"",INDEX(EmployeeTable!C$6:C$505,ROW($A9)-ROW($A$3),1))</f>
        <v>Kyrstin Urry</v>
      </c>
      <c r="E9" s="8" t="str">
        <f>IF(ISNUMBER(C9),IF(OR(Dashboard!$E$8="ALL",Dashboard!$E$8=""),INDEX(EmployeeTable!D$6:D$505,ROW($A9)-ROW($A$3),1),IF(Dashboard!$E$8=INDEX(EmployeeTable!D$6:D$505,ROW($A9)-ROW($A$3),1),INDEX(EmployeeTable!D$6:D$505,ROW($A9)-ROW($A$3),1),"-")),"")</f>
        <v>Marketing</v>
      </c>
      <c r="F9" s="8" t="str">
        <f>IF(ISNUMBER(C9),IF(OR(Dashboard!$G$8="ALL",Dashboard!$G$8=""),INDEX(EmployeeTable!E$6:E$505,ROW($A9)-ROW($A$3),1),IF(Dashboard!$G$8=INDEX(EmployeeTable!E$6:E$505,ROW($A9)-ROW($A$3),1),INDEX(EmployeeTable!E$6:E$505,ROW($A9)-ROW($A$3),1),"-")),"")</f>
        <v>Marketing Assistant</v>
      </c>
      <c r="G9" s="8" t="str">
        <f>IF(ISNUMBER(C9),IF(OR(Dashboard!$K$8="ALL",Dashboard!$K$8=""),"",IF(LEN(INDEX(EmployeeTable!F$6:F$505,ROW($A9)-ROW($A$3),1))=0,"-",IF(AND(INDEX(EmployeeTable!F$6:F$505,ROW($A9)-ROW($A$3),1)&gt;=$U$16,INDEX(EmployeeTable!F$6:F$505,ROW($A9)-ROW($A$3),1)&lt;=$U$17),INDEX(EmployeeTable!F$6:F$505,ROW($A9)-ROW($A$3),1),"-"))),"")</f>
        <v/>
      </c>
      <c r="H9" s="8" t="str">
        <f>IF(ISNUMBER(C9),IF(OR(Dashboard!$I$8="ALL",Dashboard!$I$8=""),INDEX(EmployeeTable!G$6:G$505,ROW($A9)-ROW($A$3),1),IF(Dashboard!$I$8=INDEX(EmployeeTable!G$6:G$505,ROW($A9)-ROW($A$3),1),INDEX(EmployeeTable!G$6:G$505,ROW($A9)-ROW($A$3),1),"-")),"")</f>
        <v>BAND 2</v>
      </c>
      <c r="I9" s="8" t="str">
        <f>IF(ISNUMBER(C9),IF(OR(Dashboard!$M$8="ALL",Dashboard!$M$8=""),"",IF(LEN(INDEX(EmployeeTable!H$6:H$505,ROW($A9)-ROW($A$3),1))=0,"-",IF(AND(INDEX(EmployeeTable!H$6:H$505,ROW($A9)-ROW($A$3),1)&gt;=$V$16,INDEX(EmployeeTable!H$6:H$505,ROW($A9)-ROW($A$3),1)&lt;=$V$17),INDEX(EmployeeTable!H$6:H$505,ROW($A9)-ROW($A$3),1),"-"))),"")</f>
        <v/>
      </c>
      <c r="J9" s="8">
        <f>IF(LEN(INDEX(EmployeeTable!I$6:I$505,ROW($A9)-ROW($A$3),1))=0,"",INDEX(EmployeeTable!I$6:I$505,ROW($A9)-ROW($A$3),1))</f>
        <v>2</v>
      </c>
      <c r="K9" s="8">
        <f>IF(LEN(INDEX(EmployeeTable!J$6:J$505,ROW($A9)-ROW($A$3),1))=0,"",INDEX(EmployeeTable!J$6:J$505,ROW($A9)-ROW($A$3),1))</f>
        <v>2</v>
      </c>
      <c r="L9" s="8" t="str">
        <f>IF(LEN(INDEX(EmployeeTable!K$6:K$505,ROW($A9)-ROW($A$3),1))=0,"",INDEX(EmployeeTable!K$6:K$505,ROW($A9)-ROW($A$3),1))</f>
        <v>Core Player</v>
      </c>
      <c r="M9" s="8">
        <f t="shared" si="1"/>
        <v>1</v>
      </c>
      <c r="N9" s="8">
        <f t="array" ref="N9">IF(M9="","",SUM(IF($L$4:L9&amp;$M$4:M9=L9&amp;1,1,0)))</f>
        <v>1</v>
      </c>
      <c r="P9" s="8" t="str">
        <f t="shared" si="0"/>
        <v>Solid Performer</v>
      </c>
      <c r="Q9" s="8">
        <f t="shared" si="2"/>
        <v>2</v>
      </c>
      <c r="R9" s="59">
        <f t="shared" si="3"/>
        <v>0.15384615384615385</v>
      </c>
      <c r="S9" s="8">
        <f t="shared" si="4"/>
        <v>1</v>
      </c>
      <c r="U9" s="9" t="str">
        <f>IF(Settings!C43="","",Settings!C43)</f>
        <v>10-15</v>
      </c>
      <c r="V9" s="10" t="str">
        <f>IF(Settings!E43="","",Settings!E43)</f>
        <v>30-35</v>
      </c>
      <c r="X9" s="10">
        <f t="shared" si="5"/>
        <v>5</v>
      </c>
      <c r="Z9" s="10" t="str">
        <f>IF(Settings!C11="","",Settings!C11)</f>
        <v>Marketing</v>
      </c>
      <c r="AB9" s="10" t="str">
        <f>IF(Settings!E11="","",Settings!E11)</f>
        <v>Environmental Specialist</v>
      </c>
      <c r="AD9" s="10" t="str">
        <f>IF(Settings!G11="","",Settings!G11)</f>
        <v>SENIOR</v>
      </c>
    </row>
    <row r="10" spans="2:30" x14ac:dyDescent="0.25">
      <c r="B10" s="8">
        <f>IF(LEN(INDEX(EmployeeTable!B$6:B$505,ROW($A10)-ROW($A$3),1))=0,"",INDEX(EmployeeTable!B$6:B$505,ROW($A10)-ROW($A$3),1))</f>
        <v>7</v>
      </c>
      <c r="C10" s="8">
        <f>IF(OR(Dashboard!$C$8="ALL",Dashboard!$C$8=""),IF(Calculation!B10="","",1),IF(Dashboard!$C$8=Calculation!B10,1,0))</f>
        <v>1</v>
      </c>
      <c r="D10" s="8" t="str">
        <f>IF(LEN(INDEX(EmployeeTable!C$6:C$505,ROW($A10)-ROW($A$3),1))=0,"",INDEX(EmployeeTable!C$6:C$505,ROW($A10)-ROW($A$3),1))</f>
        <v>Padgett Briance</v>
      </c>
      <c r="E10" s="8" t="str">
        <f>IF(ISNUMBER(C10),IF(OR(Dashboard!$E$8="ALL",Dashboard!$E$8=""),INDEX(EmployeeTable!D$6:D$505,ROW($A10)-ROW($A$3),1),IF(Dashboard!$E$8=INDEX(EmployeeTable!D$6:D$505,ROW($A10)-ROW($A$3),1),INDEX(EmployeeTable!D$6:D$505,ROW($A10)-ROW($A$3),1),"-")),"")</f>
        <v>Support</v>
      </c>
      <c r="F10" s="8" t="str">
        <f>IF(ISNUMBER(C10),IF(OR(Dashboard!$G$8="ALL",Dashboard!$G$8=""),INDEX(EmployeeTable!E$6:E$505,ROW($A10)-ROW($A$3),1),IF(Dashboard!$G$8=INDEX(EmployeeTable!E$6:E$505,ROW($A10)-ROW($A$3),1),INDEX(EmployeeTable!E$6:E$505,ROW($A10)-ROW($A$3),1),"-")),"")</f>
        <v>Health Coach I</v>
      </c>
      <c r="G10" s="8" t="str">
        <f>IF(ISNUMBER(C10),IF(OR(Dashboard!$K$8="ALL",Dashboard!$K$8=""),"",IF(LEN(INDEX(EmployeeTable!F$6:F$505,ROW($A10)-ROW($A$3),1))=0,"-",IF(AND(INDEX(EmployeeTable!F$6:F$505,ROW($A10)-ROW($A$3),1)&gt;=$U$16,INDEX(EmployeeTable!F$6:F$505,ROW($A10)-ROW($A$3),1)&lt;=$U$17),INDEX(EmployeeTable!F$6:F$505,ROW($A10)-ROW($A$3),1),"-"))),"")</f>
        <v/>
      </c>
      <c r="H10" s="8" t="str">
        <f>IF(ISNUMBER(C10),IF(OR(Dashboard!$I$8="ALL",Dashboard!$I$8=""),INDEX(EmployeeTable!G$6:G$505,ROW($A10)-ROW($A$3),1),IF(Dashboard!$I$8=INDEX(EmployeeTable!G$6:G$505,ROW($A10)-ROW($A$3),1),INDEX(EmployeeTable!G$6:G$505,ROW($A10)-ROW($A$3),1),"-")),"")</f>
        <v>SENIOR</v>
      </c>
      <c r="I10" s="8" t="str">
        <f>IF(ISNUMBER(C10),IF(OR(Dashboard!$M$8="ALL",Dashboard!$M$8=""),"",IF(LEN(INDEX(EmployeeTable!H$6:H$505,ROW($A10)-ROW($A$3),1))=0,"-",IF(AND(INDEX(EmployeeTable!H$6:H$505,ROW($A10)-ROW($A$3),1)&gt;=$V$16,INDEX(EmployeeTable!H$6:H$505,ROW($A10)-ROW($A$3),1)&lt;=$V$17),INDEX(EmployeeTable!H$6:H$505,ROW($A10)-ROW($A$3),1),"-"))),"")</f>
        <v/>
      </c>
      <c r="J10" s="8">
        <f>IF(LEN(INDEX(EmployeeTable!I$6:I$505,ROW($A10)-ROW($A$3),1))=0,"",INDEX(EmployeeTable!I$6:I$505,ROW($A10)-ROW($A$3),1))</f>
        <v>1</v>
      </c>
      <c r="K10" s="8">
        <f>IF(LEN(INDEX(EmployeeTable!J$6:J$505,ROW($A10)-ROW($A$3),1))=0,"",INDEX(EmployeeTable!J$6:J$505,ROW($A10)-ROW($A$3),1))</f>
        <v>2</v>
      </c>
      <c r="L10" s="8" t="str">
        <f>IF(LEN(INDEX(EmployeeTable!K$6:K$505,ROW($A10)-ROW($A$3),1))=0,"",INDEX(EmployeeTable!K$6:K$505,ROW($A10)-ROW($A$3),1))</f>
        <v>Inconsistent player</v>
      </c>
      <c r="M10" s="8">
        <f t="shared" si="1"/>
        <v>1</v>
      </c>
      <c r="N10" s="8">
        <f t="array" ref="N10">IF(M10="","",SUM(IF($L$4:L10&amp;$M$4:M10=L10&amp;1,1,0)))</f>
        <v>2</v>
      </c>
      <c r="P10" s="8" t="str">
        <f t="shared" si="0"/>
        <v>Inconsistent player</v>
      </c>
      <c r="Q10" s="8">
        <f t="shared" si="2"/>
        <v>2</v>
      </c>
      <c r="R10" s="59">
        <f t="shared" si="3"/>
        <v>0.15384615384615385</v>
      </c>
      <c r="S10" s="8">
        <f t="shared" si="4"/>
        <v>1</v>
      </c>
      <c r="U10" s="9" t="str">
        <f>IF(Settings!C44="","",Settings!C44)</f>
        <v>&gt; 10</v>
      </c>
      <c r="V10" s="10" t="str">
        <f>IF(Settings!E44="","",Settings!E44)</f>
        <v>36-40</v>
      </c>
      <c r="X10" s="10">
        <f t="shared" si="5"/>
        <v>6</v>
      </c>
      <c r="Z10" s="10" t="str">
        <f>IF(Settings!C12="","",Settings!C12)</f>
        <v>Engineering</v>
      </c>
      <c r="AB10" s="10" t="str">
        <f>IF(Settings!E12="","",Settings!E12)</f>
        <v>Health Coach I</v>
      </c>
      <c r="AD10" s="10" t="str">
        <f>IF(Settings!G12="","",Settings!G12)</f>
        <v>SPECIALIST</v>
      </c>
    </row>
    <row r="11" spans="2:30" x14ac:dyDescent="0.25">
      <c r="B11" s="8">
        <f>IF(LEN(INDEX(EmployeeTable!B$6:B$505,ROW($A11)-ROW($A$3),1))=0,"",INDEX(EmployeeTable!B$6:B$505,ROW($A11)-ROW($A$3),1))</f>
        <v>8</v>
      </c>
      <c r="C11" s="8">
        <f>IF(OR(Dashboard!$C$8="ALL",Dashboard!$C$8=""),IF(Calculation!B11="","",1),IF(Dashboard!$C$8=Calculation!B11,1,0))</f>
        <v>1</v>
      </c>
      <c r="D11" s="8" t="str">
        <f>IF(LEN(INDEX(EmployeeTable!C$6:C$505,ROW($A11)-ROW($A$3),1))=0,"",INDEX(EmployeeTable!C$6:C$505,ROW($A11)-ROW($A$3),1))</f>
        <v>Katha St. Quentin</v>
      </c>
      <c r="E11" s="8" t="str">
        <f>IF(ISNUMBER(C11),IF(OR(Dashboard!$E$8="ALL",Dashboard!$E$8=""),INDEX(EmployeeTable!D$6:D$505,ROW($A11)-ROW($A$3),1),IF(Dashboard!$E$8=INDEX(EmployeeTable!D$6:D$505,ROW($A11)-ROW($A$3),1),INDEX(EmployeeTable!D$6:D$505,ROW($A11)-ROW($A$3),1),"-")),"")</f>
        <v>Support</v>
      </c>
      <c r="F11" s="8" t="str">
        <f>IF(ISNUMBER(C11),IF(OR(Dashboard!$G$8="ALL",Dashboard!$G$8=""),INDEX(EmployeeTable!E$6:E$505,ROW($A11)-ROW($A$3),1),IF(Dashboard!$G$8=INDEX(EmployeeTable!E$6:E$505,ROW($A11)-ROW($A$3),1),INDEX(EmployeeTable!E$6:E$505,ROW($A11)-ROW($A$3),1),"-")),"")</f>
        <v>Editor</v>
      </c>
      <c r="G11" s="8" t="str">
        <f>IF(ISNUMBER(C11),IF(OR(Dashboard!$K$8="ALL",Dashboard!$K$8=""),"",IF(LEN(INDEX(EmployeeTable!F$6:F$505,ROW($A11)-ROW($A$3),1))=0,"-",IF(AND(INDEX(EmployeeTable!F$6:F$505,ROW($A11)-ROW($A$3),1)&gt;=$U$16,INDEX(EmployeeTable!F$6:F$505,ROW($A11)-ROW($A$3),1)&lt;=$U$17),INDEX(EmployeeTable!F$6:F$505,ROW($A11)-ROW($A$3),1),"-"))),"")</f>
        <v/>
      </c>
      <c r="H11" s="8" t="str">
        <f>IF(ISNUMBER(C11),IF(OR(Dashboard!$I$8="ALL",Dashboard!$I$8=""),INDEX(EmployeeTable!G$6:G$505,ROW($A11)-ROW($A$3),1),IF(Dashboard!$I$8=INDEX(EmployeeTable!G$6:G$505,ROW($A11)-ROW($A$3),1),INDEX(EmployeeTable!G$6:G$505,ROW($A11)-ROW($A$3),1),"-")),"")</f>
        <v>BAND 1</v>
      </c>
      <c r="I11" s="8" t="str">
        <f>IF(ISNUMBER(C11),IF(OR(Dashboard!$M$8="ALL",Dashboard!$M$8=""),"",IF(LEN(INDEX(EmployeeTable!H$6:H$505,ROW($A11)-ROW($A$3),1))=0,"-",IF(AND(INDEX(EmployeeTable!H$6:H$505,ROW($A11)-ROW($A$3),1)&gt;=$V$16,INDEX(EmployeeTable!H$6:H$505,ROW($A11)-ROW($A$3),1)&lt;=$V$17),INDEX(EmployeeTable!H$6:H$505,ROW($A11)-ROW($A$3),1),"-"))),"")</f>
        <v/>
      </c>
      <c r="J11" s="8">
        <f>IF(LEN(INDEX(EmployeeTable!I$6:I$505,ROW($A11)-ROW($A$3),1))=0,"",INDEX(EmployeeTable!I$6:I$505,ROW($A11)-ROW($A$3),1))</f>
        <v>2</v>
      </c>
      <c r="K11" s="8">
        <f>IF(LEN(INDEX(EmployeeTable!J$6:J$505,ROW($A11)-ROW($A$3),1))=0,"",INDEX(EmployeeTable!J$6:J$505,ROW($A11)-ROW($A$3),1))</f>
        <v>3</v>
      </c>
      <c r="L11" s="8" t="str">
        <f>IF(LEN(INDEX(EmployeeTable!K$6:K$505,ROW($A11)-ROW($A$3),1))=0,"",INDEX(EmployeeTable!K$6:K$505,ROW($A11)-ROW($A$3),1))</f>
        <v>High potential</v>
      </c>
      <c r="M11" s="8">
        <f t="shared" si="1"/>
        <v>1</v>
      </c>
      <c r="N11" s="8">
        <f t="array" ref="N11">IF(M11="","",SUM(IF($L$4:L11&amp;$M$4:M11=L11&amp;1,1,0)))</f>
        <v>1</v>
      </c>
      <c r="P11" s="8" t="str">
        <f t="shared" si="0"/>
        <v>Average performer</v>
      </c>
      <c r="Q11" s="8">
        <f t="shared" si="2"/>
        <v>1</v>
      </c>
      <c r="R11" s="59">
        <f t="shared" si="3"/>
        <v>7.6923076923076927E-2</v>
      </c>
      <c r="S11" s="8">
        <f t="shared" si="4"/>
        <v>1</v>
      </c>
      <c r="U11" s="9" t="str">
        <f>IF(Settings!C45="","",Settings!C45)</f>
        <v>&lt; 5</v>
      </c>
      <c r="V11" s="10" t="str">
        <f>IF(Settings!E45="","",Settings!E45)</f>
        <v>41-45</v>
      </c>
      <c r="X11" s="10">
        <f t="shared" si="5"/>
        <v>7</v>
      </c>
      <c r="Z11" s="10" t="str">
        <f>IF(Settings!C13="","",Settings!C13)</f>
        <v>Business Development</v>
      </c>
      <c r="AB11" s="10" t="str">
        <f>IF(Settings!E13="","",Settings!E13)</f>
        <v>Marketing Assistant</v>
      </c>
      <c r="AD11" s="10" t="str">
        <f>IF(Settings!G13="","",Settings!G13)</f>
        <v/>
      </c>
    </row>
    <row r="12" spans="2:30" x14ac:dyDescent="0.25">
      <c r="B12" s="8">
        <f>IF(LEN(INDEX(EmployeeTable!B$6:B$505,ROW($A12)-ROW($A$3),1))=0,"",INDEX(EmployeeTable!B$6:B$505,ROW($A12)-ROW($A$3),1))</f>
        <v>9</v>
      </c>
      <c r="C12" s="8">
        <f>IF(OR(Dashboard!$C$8="ALL",Dashboard!$C$8=""),IF(Calculation!B12="","",1),IF(Dashboard!$C$8=Calculation!B12,1,0))</f>
        <v>1</v>
      </c>
      <c r="D12" s="8" t="str">
        <f>IF(LEN(INDEX(EmployeeTable!C$6:C$505,ROW($A12)-ROW($A$3),1))=0,"",INDEX(EmployeeTable!C$6:C$505,ROW($A12)-ROW($A$3),1))</f>
        <v>Dwight Cars</v>
      </c>
      <c r="E12" s="8" t="str">
        <f>IF(ISNUMBER(C12),IF(OR(Dashboard!$E$8="ALL",Dashboard!$E$8=""),INDEX(EmployeeTable!D$6:D$505,ROW($A12)-ROW($A$3),1),IF(Dashboard!$E$8=INDEX(EmployeeTable!D$6:D$505,ROW($A12)-ROW($A$3),1),INDEX(EmployeeTable!D$6:D$505,ROW($A12)-ROW($A$3),1),"-")),"")</f>
        <v>Research and Development</v>
      </c>
      <c r="F12" s="8" t="str">
        <f>IF(ISNUMBER(C12),IF(OR(Dashboard!$G$8="ALL",Dashboard!$G$8=""),INDEX(EmployeeTable!E$6:E$505,ROW($A12)-ROW($A$3),1),IF(Dashboard!$G$8=INDEX(EmployeeTable!E$6:E$505,ROW($A12)-ROW($A$3),1),INDEX(EmployeeTable!E$6:E$505,ROW($A12)-ROW($A$3),1),"-")),"")</f>
        <v>Marketing Assistant</v>
      </c>
      <c r="G12" s="8" t="str">
        <f>IF(ISNUMBER(C12),IF(OR(Dashboard!$K$8="ALL",Dashboard!$K$8=""),"",IF(LEN(INDEX(EmployeeTable!F$6:F$505,ROW($A12)-ROW($A$3),1))=0,"-",IF(AND(INDEX(EmployeeTable!F$6:F$505,ROW($A12)-ROW($A$3),1)&gt;=$U$16,INDEX(EmployeeTable!F$6:F$505,ROW($A12)-ROW($A$3),1)&lt;=$U$17),INDEX(EmployeeTable!F$6:F$505,ROW($A12)-ROW($A$3),1),"-"))),"")</f>
        <v/>
      </c>
      <c r="H12" s="8" t="str">
        <f>IF(ISNUMBER(C12),IF(OR(Dashboard!$I$8="ALL",Dashboard!$I$8=""),INDEX(EmployeeTable!G$6:G$505,ROW($A12)-ROW($A$3),1),IF(Dashboard!$I$8=INDEX(EmployeeTable!G$6:G$505,ROW($A12)-ROW($A$3),1),INDEX(EmployeeTable!G$6:G$505,ROW($A12)-ROW($A$3),1),"-")),"")</f>
        <v>JUNIOR</v>
      </c>
      <c r="I12" s="8" t="str">
        <f>IF(ISNUMBER(C12),IF(OR(Dashboard!$M$8="ALL",Dashboard!$M$8=""),"",IF(LEN(INDEX(EmployeeTable!H$6:H$505,ROW($A12)-ROW($A$3),1))=0,"-",IF(AND(INDEX(EmployeeTable!H$6:H$505,ROW($A12)-ROW($A$3),1)&gt;=$V$16,INDEX(EmployeeTable!H$6:H$505,ROW($A12)-ROW($A$3),1)&lt;=$V$17),INDEX(EmployeeTable!H$6:H$505,ROW($A12)-ROW($A$3),1),"-"))),"")</f>
        <v/>
      </c>
      <c r="J12" s="8">
        <f>IF(LEN(INDEX(EmployeeTable!I$6:I$505,ROW($A12)-ROW($A$3),1))=0,"",INDEX(EmployeeTable!I$6:I$505,ROW($A12)-ROW($A$3),1))</f>
        <v>3</v>
      </c>
      <c r="K12" s="8">
        <f>IF(LEN(INDEX(EmployeeTable!J$6:J$505,ROW($A12)-ROW($A$3),1))=0,"",INDEX(EmployeeTable!J$6:J$505,ROW($A12)-ROW($A$3),1))</f>
        <v>1</v>
      </c>
      <c r="L12" s="8" t="str">
        <f>IF(LEN(INDEX(EmployeeTable!K$6:K$505,ROW($A12)-ROW($A$3),1))=0,"",INDEX(EmployeeTable!K$6:K$505,ROW($A12)-ROW($A$3),1))</f>
        <v>Solid Performer</v>
      </c>
      <c r="M12" s="8">
        <f t="shared" si="1"/>
        <v>1</v>
      </c>
      <c r="N12" s="8">
        <f t="array" ref="N12">IF(M12="","",SUM(IF($L$4:L12&amp;$M$4:M12=L12&amp;1,1,0)))</f>
        <v>1</v>
      </c>
      <c r="P12" s="8" t="str">
        <f t="shared" si="0"/>
        <v>Risk</v>
      </c>
      <c r="Q12" s="8">
        <f t="shared" si="2"/>
        <v>1</v>
      </c>
      <c r="R12" s="59">
        <f t="shared" si="3"/>
        <v>7.6923076923076927E-2</v>
      </c>
      <c r="S12" s="8">
        <f t="shared" si="4"/>
        <v>1</v>
      </c>
      <c r="U12" s="9" t="str">
        <f>IF(Settings!C46="","",Settings!C46)</f>
        <v/>
      </c>
      <c r="V12" s="10" t="str">
        <f>IF(Settings!E46="","",Settings!E46)</f>
        <v>46-50</v>
      </c>
      <c r="X12" s="10">
        <f t="shared" si="5"/>
        <v>8</v>
      </c>
      <c r="Z12" s="10" t="str">
        <f>IF(Settings!C14="","",Settings!C14)</f>
        <v>Support</v>
      </c>
      <c r="AB12" s="10" t="str">
        <f>IF(Settings!E14="","",Settings!E14)</f>
        <v/>
      </c>
      <c r="AD12" s="10" t="str">
        <f>IF(Settings!G14="","",Settings!G14)</f>
        <v/>
      </c>
    </row>
    <row r="13" spans="2:30" x14ac:dyDescent="0.25">
      <c r="B13" s="8">
        <f>IF(LEN(INDEX(EmployeeTable!B$6:B$505,ROW($A13)-ROW($A$3),1))=0,"",INDEX(EmployeeTable!B$6:B$505,ROW($A13)-ROW($A$3),1))</f>
        <v>10</v>
      </c>
      <c r="C13" s="8">
        <f>IF(OR(Dashboard!$C$8="ALL",Dashboard!$C$8=""),IF(Calculation!B13="","",1),IF(Dashboard!$C$8=Calculation!B13,1,0))</f>
        <v>1</v>
      </c>
      <c r="D13" s="8" t="str">
        <f>IF(LEN(INDEX(EmployeeTable!C$6:C$505,ROW($A13)-ROW($A$3),1))=0,"",INDEX(EmployeeTable!C$6:C$505,ROW($A13)-ROW($A$3),1))</f>
        <v>Lotty Gillet</v>
      </c>
      <c r="E13" s="8" t="str">
        <f>IF(ISNUMBER(C13),IF(OR(Dashboard!$E$8="ALL",Dashboard!$E$8=""),INDEX(EmployeeTable!D$6:D$505,ROW($A13)-ROW($A$3),1),IF(Dashboard!$E$8=INDEX(EmployeeTable!D$6:D$505,ROW($A13)-ROW($A$3),1),INDEX(EmployeeTable!D$6:D$505,ROW($A13)-ROW($A$3),1),"-")),"")</f>
        <v>Engineering</v>
      </c>
      <c r="F13" s="8" t="str">
        <f>IF(ISNUMBER(C13),IF(OR(Dashboard!$G$8="ALL",Dashboard!$G$8=""),INDEX(EmployeeTable!E$6:E$505,ROW($A13)-ROW($A$3),1),IF(Dashboard!$G$8=INDEX(EmployeeTable!E$6:E$505,ROW($A13)-ROW($A$3),1),INDEX(EmployeeTable!E$6:E$505,ROW($A13)-ROW($A$3),1),"-")),"")</f>
        <v>Chief Design Engineer</v>
      </c>
      <c r="G13" s="8" t="str">
        <f>IF(ISNUMBER(C13),IF(OR(Dashboard!$K$8="ALL",Dashboard!$K$8=""),"",IF(LEN(INDEX(EmployeeTable!F$6:F$505,ROW($A13)-ROW($A$3),1))=0,"-",IF(AND(INDEX(EmployeeTable!F$6:F$505,ROW($A13)-ROW($A$3),1)&gt;=$U$16,INDEX(EmployeeTable!F$6:F$505,ROW($A13)-ROW($A$3),1)&lt;=$U$17),INDEX(EmployeeTable!F$6:F$505,ROW($A13)-ROW($A$3),1),"-"))),"")</f>
        <v/>
      </c>
      <c r="H13" s="8" t="str">
        <f>IF(ISNUMBER(C13),IF(OR(Dashboard!$I$8="ALL",Dashboard!$I$8=""),INDEX(EmployeeTable!G$6:G$505,ROW($A13)-ROW($A$3),1),IF(Dashboard!$I$8=INDEX(EmployeeTable!G$6:G$505,ROW($A13)-ROW($A$3),1),INDEX(EmployeeTable!G$6:G$505,ROW($A13)-ROW($A$3),1),"-")),"")</f>
        <v>SPECIALIST</v>
      </c>
      <c r="I13" s="8" t="str">
        <f>IF(ISNUMBER(C13),IF(OR(Dashboard!$M$8="ALL",Dashboard!$M$8=""),"",IF(LEN(INDEX(EmployeeTable!H$6:H$505,ROW($A13)-ROW($A$3),1))=0,"-",IF(AND(INDEX(EmployeeTable!H$6:H$505,ROW($A13)-ROW($A$3),1)&gt;=$V$16,INDEX(EmployeeTable!H$6:H$505,ROW($A13)-ROW($A$3),1)&lt;=$V$17),INDEX(EmployeeTable!H$6:H$505,ROW($A13)-ROW($A$3),1),"-"))),"")</f>
        <v/>
      </c>
      <c r="J13" s="8">
        <f>IF(LEN(INDEX(EmployeeTable!I$6:I$505,ROW($A13)-ROW($A$3),1))=0,"",INDEX(EmployeeTable!I$6:I$505,ROW($A13)-ROW($A$3),1))</f>
        <v>2</v>
      </c>
      <c r="K13" s="8">
        <f>IF(LEN(INDEX(EmployeeTable!J$6:J$505,ROW($A13)-ROW($A$3),1))=0,"",INDEX(EmployeeTable!J$6:J$505,ROW($A13)-ROW($A$3),1))</f>
        <v>1</v>
      </c>
      <c r="L13" s="8" t="str">
        <f>IF(LEN(INDEX(EmployeeTable!K$6:K$505,ROW($A13)-ROW($A$3),1))=0,"",INDEX(EmployeeTable!K$6:K$505,ROW($A13)-ROW($A$3),1))</f>
        <v>Average performer</v>
      </c>
      <c r="M13" s="8">
        <f t="shared" si="1"/>
        <v>1</v>
      </c>
      <c r="N13" s="8">
        <f t="array" ref="N13">IF(M13="","",SUM(IF($L$4:L13&amp;$M$4:M13=L13&amp;1,1,0)))</f>
        <v>1</v>
      </c>
      <c r="U13" s="9" t="str">
        <f>IF(Settings!C47="","",Settings!C47)</f>
        <v/>
      </c>
      <c r="V13" s="10" t="str">
        <f>IF(Settings!E47="","",Settings!E47)</f>
        <v>51-60</v>
      </c>
      <c r="X13" s="10">
        <f t="shared" si="5"/>
        <v>9</v>
      </c>
      <c r="Z13" s="10" t="str">
        <f>IF(Settings!C15="","",Settings!C15)</f>
        <v/>
      </c>
      <c r="AB13" s="10" t="str">
        <f>IF(Settings!E15="","",Settings!E15)</f>
        <v/>
      </c>
      <c r="AD13" s="10" t="str">
        <f>IF(Settings!G15="","",Settings!G15)</f>
        <v/>
      </c>
    </row>
    <row r="14" spans="2:30" x14ac:dyDescent="0.25">
      <c r="B14" s="8">
        <f>IF(LEN(INDEX(EmployeeTable!B$6:B$505,ROW($A14)-ROW($A$3),1))=0,"",INDEX(EmployeeTable!B$6:B$505,ROW($A14)-ROW($A$3),1))</f>
        <v>11</v>
      </c>
      <c r="C14" s="8">
        <f>IF(OR(Dashboard!$C$8="ALL",Dashboard!$C$8=""),IF(Calculation!B14="","",1),IF(Dashboard!$C$8=Calculation!B14,1,0))</f>
        <v>1</v>
      </c>
      <c r="D14" s="8" t="str">
        <f>IF(LEN(INDEX(EmployeeTable!C$6:C$505,ROW($A14)-ROW($A$3),1))=0,"",INDEX(EmployeeTable!C$6:C$505,ROW($A14)-ROW($A$3),1))</f>
        <v>Caresa Nabbs</v>
      </c>
      <c r="E14" s="8" t="str">
        <f>IF(ISNUMBER(C14),IF(OR(Dashboard!$E$8="ALL",Dashboard!$E$8=""),INDEX(EmployeeTable!D$6:D$505,ROW($A14)-ROW($A$3),1),IF(Dashboard!$E$8=INDEX(EmployeeTable!D$6:D$505,ROW($A14)-ROW($A$3),1),INDEX(EmployeeTable!D$6:D$505,ROW($A14)-ROW($A$3),1),"-")),"")</f>
        <v>Research and Development</v>
      </c>
      <c r="F14" s="8" t="str">
        <f>IF(ISNUMBER(C14),IF(OR(Dashboard!$G$8="ALL",Dashboard!$G$8=""),INDEX(EmployeeTable!E$6:E$505,ROW($A14)-ROW($A$3),1),IF(Dashboard!$G$8=INDEX(EmployeeTable!E$6:E$505,ROW($A14)-ROW($A$3),1),INDEX(EmployeeTable!E$6:E$505,ROW($A14)-ROW($A$3),1),"-")),"")</f>
        <v>Chief Design Engineer</v>
      </c>
      <c r="G14" s="8" t="str">
        <f>IF(ISNUMBER(C14),IF(OR(Dashboard!$K$8="ALL",Dashboard!$K$8=""),"",IF(LEN(INDEX(EmployeeTable!F$6:F$505,ROW($A14)-ROW($A$3),1))=0,"-",IF(AND(INDEX(EmployeeTable!F$6:F$505,ROW($A14)-ROW($A$3),1)&gt;=$U$16,INDEX(EmployeeTable!F$6:F$505,ROW($A14)-ROW($A$3),1)&lt;=$U$17),INDEX(EmployeeTable!F$6:F$505,ROW($A14)-ROW($A$3),1),"-"))),"")</f>
        <v/>
      </c>
      <c r="H14" s="8" t="str">
        <f>IF(ISNUMBER(C14),IF(OR(Dashboard!$I$8="ALL",Dashboard!$I$8=""),INDEX(EmployeeTable!G$6:G$505,ROW($A14)-ROW($A$3),1),IF(Dashboard!$I$8=INDEX(EmployeeTable!G$6:G$505,ROW($A14)-ROW($A$3),1),INDEX(EmployeeTable!G$6:G$505,ROW($A14)-ROW($A$3),1),"-")),"")</f>
        <v>BAND 1</v>
      </c>
      <c r="I14" s="8" t="str">
        <f>IF(ISNUMBER(C14),IF(OR(Dashboard!$M$8="ALL",Dashboard!$M$8=""),"",IF(LEN(INDEX(EmployeeTable!H$6:H$505,ROW($A14)-ROW($A$3),1))=0,"-",IF(AND(INDEX(EmployeeTable!H$6:H$505,ROW($A14)-ROW($A$3),1)&gt;=$V$16,INDEX(EmployeeTable!H$6:H$505,ROW($A14)-ROW($A$3),1)&lt;=$V$17),INDEX(EmployeeTable!H$6:H$505,ROW($A14)-ROW($A$3),1),"-"))),"")</f>
        <v/>
      </c>
      <c r="J14" s="8">
        <f>IF(LEN(INDEX(EmployeeTable!I$6:I$505,ROW($A14)-ROW($A$3),1))=0,"",INDEX(EmployeeTable!I$6:I$505,ROW($A14)-ROW($A$3),1))</f>
        <v>2</v>
      </c>
      <c r="K14" s="8">
        <f>IF(LEN(INDEX(EmployeeTable!J$6:J$505,ROW($A14)-ROW($A$3),1))=0,"",INDEX(EmployeeTable!J$6:J$505,ROW($A14)-ROW($A$3),1))</f>
        <v>2</v>
      </c>
      <c r="L14" s="8" t="str">
        <f>IF(LEN(INDEX(EmployeeTable!K$6:K$505,ROW($A14)-ROW($A$3),1))=0,"",INDEX(EmployeeTable!K$6:K$505,ROW($A14)-ROW($A$3),1))</f>
        <v>Core Player</v>
      </c>
      <c r="M14" s="8">
        <f t="shared" si="1"/>
        <v>1</v>
      </c>
      <c r="N14" s="8">
        <f t="array" ref="N14">IF(M14="","",SUM(IF($L$4:L14&amp;$M$4:M14=L14&amp;1,1,0)))</f>
        <v>2</v>
      </c>
      <c r="P14" s="3" t="s">
        <v>46</v>
      </c>
      <c r="Q14" s="3" t="s">
        <v>47</v>
      </c>
      <c r="U14" s="9" t="str">
        <f>IF(Settings!C48="","",Settings!C48)</f>
        <v/>
      </c>
      <c r="V14" s="10" t="str">
        <f>IF(Settings!E48="","",Settings!E48)</f>
        <v>&gt;30</v>
      </c>
      <c r="X14" s="10">
        <f t="shared" si="5"/>
        <v>10</v>
      </c>
      <c r="Z14" s="10" t="str">
        <f>IF(Settings!C16="","",Settings!C16)</f>
        <v/>
      </c>
      <c r="AB14" s="10" t="str">
        <f>IF(Settings!E16="","",Settings!E16)</f>
        <v/>
      </c>
      <c r="AD14" s="10" t="str">
        <f>IF(Settings!G16="","",Settings!G16)</f>
        <v/>
      </c>
    </row>
    <row r="15" spans="2:30" x14ac:dyDescent="0.25">
      <c r="B15" s="8">
        <f>IF(LEN(INDEX(EmployeeTable!B$6:B$505,ROW($A15)-ROW($A$3),1))=0,"",INDEX(EmployeeTable!B$6:B$505,ROW($A15)-ROW($A$3),1))</f>
        <v>12</v>
      </c>
      <c r="C15" s="8">
        <f>IF(OR(Dashboard!$C$8="ALL",Dashboard!$C$8=""),IF(Calculation!B15="","",1),IF(Dashboard!$C$8=Calculation!B15,1,0))</f>
        <v>1</v>
      </c>
      <c r="D15" s="8" t="str">
        <f>IF(LEN(INDEX(EmployeeTable!C$6:C$505,ROW($A15)-ROW($A$3),1))=0,"",INDEX(EmployeeTable!C$6:C$505,ROW($A15)-ROW($A$3),1))</f>
        <v>Bernhard Newell</v>
      </c>
      <c r="E15" s="8" t="str">
        <f>IF(ISNUMBER(C15),IF(OR(Dashboard!$E$8="ALL",Dashboard!$E$8=""),INDEX(EmployeeTable!D$6:D$505,ROW($A15)-ROW($A$3),1),IF(Dashboard!$E$8=INDEX(EmployeeTable!D$6:D$505,ROW($A15)-ROW($A$3),1),INDEX(EmployeeTable!D$6:D$505,ROW($A15)-ROW($A$3),1),"-")),"")</f>
        <v>Sales</v>
      </c>
      <c r="F15" s="8" t="str">
        <f>IF(ISNUMBER(C15),IF(OR(Dashboard!$G$8="ALL",Dashboard!$G$8=""),INDEX(EmployeeTable!E$6:E$505,ROW($A15)-ROW($A$3),1),IF(Dashboard!$G$8=INDEX(EmployeeTable!E$6:E$505,ROW($A15)-ROW($A$3),1),INDEX(EmployeeTable!E$6:E$505,ROW($A15)-ROW($A$3),1),"-")),"")</f>
        <v>Environmental Specialist</v>
      </c>
      <c r="G15" s="8" t="str">
        <f>IF(ISNUMBER(C15),IF(OR(Dashboard!$K$8="ALL",Dashboard!$K$8=""),"",IF(LEN(INDEX(EmployeeTable!F$6:F$505,ROW($A15)-ROW($A$3),1))=0,"-",IF(AND(INDEX(EmployeeTable!F$6:F$505,ROW($A15)-ROW($A$3),1)&gt;=$U$16,INDEX(EmployeeTable!F$6:F$505,ROW($A15)-ROW($A$3),1)&lt;=$U$17),INDEX(EmployeeTable!F$6:F$505,ROW($A15)-ROW($A$3),1),"-"))),"")</f>
        <v/>
      </c>
      <c r="H15" s="8" t="str">
        <f>IF(ISNUMBER(C15),IF(OR(Dashboard!$I$8="ALL",Dashboard!$I$8=""),INDEX(EmployeeTable!G$6:G$505,ROW($A15)-ROW($A$3),1),IF(Dashboard!$I$8=INDEX(EmployeeTable!G$6:G$505,ROW($A15)-ROW($A$3),1),INDEX(EmployeeTable!G$6:G$505,ROW($A15)-ROW($A$3),1),"-")),"")</f>
        <v>JUNIOR</v>
      </c>
      <c r="I15" s="8" t="str">
        <f>IF(ISNUMBER(C15),IF(OR(Dashboard!$M$8="ALL",Dashboard!$M$8=""),"",IF(LEN(INDEX(EmployeeTable!H$6:H$505,ROW($A15)-ROW($A$3),1))=0,"-",IF(AND(INDEX(EmployeeTable!H$6:H$505,ROW($A15)-ROW($A$3),1)&gt;=$V$16,INDEX(EmployeeTable!H$6:H$505,ROW($A15)-ROW($A$3),1)&lt;=$V$17),INDEX(EmployeeTable!H$6:H$505,ROW($A15)-ROW($A$3),1),"-"))),"")</f>
        <v/>
      </c>
      <c r="J15" s="8">
        <f>IF(LEN(INDEX(EmployeeTable!I$6:I$505,ROW($A15)-ROW($A$3),1))=0,"",INDEX(EmployeeTable!I$6:I$505,ROW($A15)-ROW($A$3),1))</f>
        <v>2</v>
      </c>
      <c r="K15" s="8">
        <f>IF(LEN(INDEX(EmployeeTable!J$6:J$505,ROW($A15)-ROW($A$3),1))=0,"",INDEX(EmployeeTable!J$6:J$505,ROW($A15)-ROW($A$3),1))</f>
        <v>3</v>
      </c>
      <c r="L15" s="8" t="str">
        <f>IF(LEN(INDEX(EmployeeTable!K$6:K$505,ROW($A15)-ROW($A$3),1))=0,"",INDEX(EmployeeTable!K$6:K$505,ROW($A15)-ROW($A$3),1))</f>
        <v>High potential</v>
      </c>
      <c r="M15" s="8">
        <f t="shared" si="1"/>
        <v>1</v>
      </c>
      <c r="N15" s="8">
        <f t="array" ref="N15">IF(M15="","",SUM(IF($L$4:L15&amp;$M$4:M15=L15&amp;1,1,0)))</f>
        <v>2</v>
      </c>
      <c r="P15" s="60" t="s">
        <v>41</v>
      </c>
      <c r="Q15" s="8">
        <f>Q4</f>
        <v>1</v>
      </c>
      <c r="X15" s="10">
        <f t="shared" si="5"/>
        <v>11</v>
      </c>
      <c r="Z15" s="10" t="str">
        <f>IF(Settings!C17="","",Settings!C17)</f>
        <v/>
      </c>
      <c r="AB15" s="10" t="str">
        <f>IF(Settings!E17="","",Settings!E17)</f>
        <v/>
      </c>
      <c r="AD15" s="10" t="str">
        <f>IF(Settings!G17="","",Settings!G17)</f>
        <v/>
      </c>
    </row>
    <row r="16" spans="2:30" x14ac:dyDescent="0.25">
      <c r="B16" s="8">
        <f>IF(LEN(INDEX(EmployeeTable!B$6:B$505,ROW($A16)-ROW($A$3),1))=0,"",INDEX(EmployeeTable!B$6:B$505,ROW($A16)-ROW($A$3),1))</f>
        <v>13</v>
      </c>
      <c r="C16" s="8">
        <f>IF(OR(Dashboard!$C$8="ALL",Dashboard!$C$8=""),IF(Calculation!B16="","",1),IF(Dashboard!$C$8=Calculation!B16,1,0))</f>
        <v>1</v>
      </c>
      <c r="D16" s="8" t="str">
        <f>IF(LEN(INDEX(EmployeeTable!C$6:C$505,ROW($A16)-ROW($A$3),1))=0,"",INDEX(EmployeeTable!C$6:C$505,ROW($A16)-ROW($A$3),1))</f>
        <v>Bette Kernar</v>
      </c>
      <c r="E16" s="8" t="str">
        <f>IF(ISNUMBER(C16),IF(OR(Dashboard!$E$8="ALL",Dashboard!$E$8=""),INDEX(EmployeeTable!D$6:D$505,ROW($A16)-ROW($A$3),1),IF(Dashboard!$E$8=INDEX(EmployeeTable!D$6:D$505,ROW($A16)-ROW($A$3),1),INDEX(EmployeeTable!D$6:D$505,ROW($A16)-ROW($A$3),1),"-")),"")</f>
        <v>Sales</v>
      </c>
      <c r="F16" s="8" t="str">
        <f>IF(ISNUMBER(C16),IF(OR(Dashboard!$G$8="ALL",Dashboard!$G$8=""),INDEX(EmployeeTable!E$6:E$505,ROW($A16)-ROW($A$3),1),IF(Dashboard!$G$8=INDEX(EmployeeTable!E$6:E$505,ROW($A16)-ROW($A$3),1),INDEX(EmployeeTable!E$6:E$505,ROW($A16)-ROW($A$3),1),"-")),"")</f>
        <v>Health Coach I</v>
      </c>
      <c r="G16" s="8" t="str">
        <f>IF(ISNUMBER(C16),IF(OR(Dashboard!$K$8="ALL",Dashboard!$K$8=""),"",IF(LEN(INDEX(EmployeeTable!F$6:F$505,ROW($A16)-ROW($A$3),1))=0,"-",IF(AND(INDEX(EmployeeTable!F$6:F$505,ROW($A16)-ROW($A$3),1)&gt;=$U$16,INDEX(EmployeeTable!F$6:F$505,ROW($A16)-ROW($A$3),1)&lt;=$U$17),INDEX(EmployeeTable!F$6:F$505,ROW($A16)-ROW($A$3),1),"-"))),"")</f>
        <v/>
      </c>
      <c r="H16" s="8" t="str">
        <f>IF(ISNUMBER(C16),IF(OR(Dashboard!$I$8="ALL",Dashboard!$I$8=""),INDEX(EmployeeTable!G$6:G$505,ROW($A16)-ROW($A$3),1),IF(Dashboard!$I$8=INDEX(EmployeeTable!G$6:G$505,ROW($A16)-ROW($A$3),1),INDEX(EmployeeTable!G$6:G$505,ROW($A16)-ROW($A$3),1),"-")),"")</f>
        <v>SENIOR</v>
      </c>
      <c r="I16" s="8" t="str">
        <f>IF(ISNUMBER(C16),IF(OR(Dashboard!$M$8="ALL",Dashboard!$M$8=""),"",IF(LEN(INDEX(EmployeeTable!H$6:H$505,ROW($A16)-ROW($A$3),1))=0,"-",IF(AND(INDEX(EmployeeTable!H$6:H$505,ROW($A16)-ROW($A$3),1)&gt;=$V$16,INDEX(EmployeeTable!H$6:H$505,ROW($A16)-ROW($A$3),1)&lt;=$V$17),INDEX(EmployeeTable!H$6:H$505,ROW($A16)-ROW($A$3),1),"-"))),"")</f>
        <v/>
      </c>
      <c r="J16" s="8">
        <f>IF(LEN(INDEX(EmployeeTable!I$6:I$505,ROW($A16)-ROW($A$3),1))=0,"",INDEX(EmployeeTable!I$6:I$505,ROW($A16)-ROW($A$3),1))</f>
        <v>3</v>
      </c>
      <c r="K16" s="8">
        <f>IF(LEN(INDEX(EmployeeTable!J$6:J$505,ROW($A16)-ROW($A$3),1))=0,"",INDEX(EmployeeTable!J$6:J$505,ROW($A16)-ROW($A$3),1))</f>
        <v>1</v>
      </c>
      <c r="L16" s="8" t="str">
        <f>IF(LEN(INDEX(EmployeeTable!K$6:K$505,ROW($A16)-ROW($A$3),1))=0,"",INDEX(EmployeeTable!K$6:K$505,ROW($A16)-ROW($A$3),1))</f>
        <v>Solid Performer</v>
      </c>
      <c r="M16" s="8">
        <f t="shared" si="1"/>
        <v>1</v>
      </c>
      <c r="N16" s="8">
        <f t="array" ref="N16">IF(M16="","",SUM(IF($L$4:L16&amp;$M$4:M16=L16&amp;1,1,0)))</f>
        <v>2</v>
      </c>
      <c r="P16" s="60" t="s">
        <v>42</v>
      </c>
      <c r="Q16" s="8">
        <f>Q5+Q6</f>
        <v>3</v>
      </c>
      <c r="T16" s="3" t="s">
        <v>36</v>
      </c>
      <c r="U16" s="10">
        <f>IF(AND(ISNUMBER(SEARCH("-",Dashboard!K8)),LEN(Dashboard!K8)=4),1*LEFT(Dashboard!K8,LEN(Dashboard!K8)-FIND("-",Dashboard!K8)-1),IF(OR(Dashboard!K8="ALL",Dashboard!K8=""),0,IF(ISNUMBER(SEARCH("-",Dashboard!K8,1)),1*LEFT(Dashboard!K8,LEN(Dashboard!K8)-FIND("-",Dashboard!K8)),IF(ISNUMBER(Dashboard!K8),Dashboard!K8,IF(ISNUMBER(SEARCH("&lt;",Dashboard!K8,1)),0,IF(ISNUMBER(SEARCH("&gt;",Dashboard!K8,1)),1*SUBSTITUTE(Dashboard!K8,"&gt;",""),0))))))</f>
        <v>0</v>
      </c>
      <c r="V16" s="10">
        <f>IF(OR(Dashboard!M8="ALL",Dashboard!M8=""),0,IF(ISNUMBER(SEARCH("-",Dashboard!M8,1)),1*LEFT(Dashboard!M8,LEN(Dashboard!M8)-FIND("-",Dashboard!M8)),IF(ISNUMBER(Dashboard!M8),Dashboard!M8,IF(ISNUMBER(SEARCH("&gt;",Dashboard!M8,1)),1*SUBSTITUTE(Dashboard!M8,"&gt;",""),0))))</f>
        <v>0</v>
      </c>
      <c r="X16" s="10">
        <f t="shared" si="5"/>
        <v>12</v>
      </c>
      <c r="Z16" s="10" t="str">
        <f>IF(Settings!C18="","",Settings!C18)</f>
        <v/>
      </c>
      <c r="AB16" s="10" t="str">
        <f>IF(Settings!E18="","",Settings!E18)</f>
        <v/>
      </c>
      <c r="AD16" s="10" t="str">
        <f>IF(Settings!G18="","",Settings!G18)</f>
        <v/>
      </c>
    </row>
    <row r="17" spans="2:30" x14ac:dyDescent="0.25">
      <c r="B17" s="8" t="str">
        <f>IF(LEN(INDEX(EmployeeTable!B$6:B$505,ROW($A17)-ROW($A$3),1))=0,"",INDEX(EmployeeTable!B$6:B$505,ROW($A17)-ROW($A$3),1))</f>
        <v/>
      </c>
      <c r="C17" s="8" t="str">
        <f>IF(OR(Dashboard!$C$8="ALL",Dashboard!$C$8=""),IF(Calculation!B17="","",1),IF(Dashboard!$C$8=Calculation!B17,1,0))</f>
        <v/>
      </c>
      <c r="D17" s="8" t="str">
        <f>IF(LEN(INDEX(EmployeeTable!C$6:C$505,ROW($A17)-ROW($A$3),1))=0,"",INDEX(EmployeeTable!C$6:C$505,ROW($A17)-ROW($A$3),1))</f>
        <v/>
      </c>
      <c r="E17" s="8" t="str">
        <f>IF(ISNUMBER(C17),IF(OR(Dashboard!$E$8="ALL",Dashboard!$E$8=""),INDEX(EmployeeTable!D$6:D$505,ROW($A17)-ROW($A$3),1),IF(Dashboard!$E$8=INDEX(EmployeeTable!D$6:D$505,ROW($A17)-ROW($A$3),1),INDEX(EmployeeTable!D$6:D$505,ROW($A17)-ROW($A$3),1),"-")),"")</f>
        <v/>
      </c>
      <c r="F17" s="8" t="str">
        <f>IF(ISNUMBER(C17),IF(OR(Dashboard!$G$8="ALL",Dashboard!$G$8=""),INDEX(EmployeeTable!E$6:E$505,ROW($A17)-ROW($A$3),1),IF(Dashboard!$G$8=INDEX(EmployeeTable!E$6:E$505,ROW($A17)-ROW($A$3),1),INDEX(EmployeeTable!E$6:E$505,ROW($A17)-ROW($A$3),1),"-")),"")</f>
        <v/>
      </c>
      <c r="G17" s="8" t="str">
        <f>IF(ISNUMBER(C17),IF(OR(Dashboard!$K$8="ALL",Dashboard!$K$8=""),"",IF(LEN(INDEX(EmployeeTable!F$6:F$505,ROW($A17)-ROW($A$3),1))=0,"-",IF(AND(INDEX(EmployeeTable!F$6:F$505,ROW($A17)-ROW($A$3),1)&gt;=$U$16,INDEX(EmployeeTable!F$6:F$505,ROW($A17)-ROW($A$3),1)&lt;=$U$17),INDEX(EmployeeTable!F$6:F$505,ROW($A17)-ROW($A$3),1),"-"))),"")</f>
        <v/>
      </c>
      <c r="H17" s="8" t="str">
        <f>IF(ISNUMBER(C17),IF(OR(Dashboard!$I$8="ALL",Dashboard!$I$8=""),INDEX(EmployeeTable!G$6:G$505,ROW($A17)-ROW($A$3),1),IF(Dashboard!$I$8=INDEX(EmployeeTable!G$6:G$505,ROW($A17)-ROW($A$3),1),INDEX(EmployeeTable!G$6:G$505,ROW($A17)-ROW($A$3),1),"-")),"")</f>
        <v/>
      </c>
      <c r="I17" s="8" t="str">
        <f>IF(ISNUMBER(C17),IF(OR(Dashboard!$M$8="ALL",Dashboard!$M$8=""),"",IF(LEN(INDEX(EmployeeTable!H$6:H$505,ROW($A17)-ROW($A$3),1))=0,"-",IF(AND(INDEX(EmployeeTable!H$6:H$505,ROW($A17)-ROW($A$3),1)&gt;=$V$16,INDEX(EmployeeTable!H$6:H$505,ROW($A17)-ROW($A$3),1)&lt;=$V$17),INDEX(EmployeeTable!H$6:H$505,ROW($A17)-ROW($A$3),1),"-"))),"")</f>
        <v/>
      </c>
      <c r="J17" s="8" t="str">
        <f>IF(LEN(INDEX(EmployeeTable!I$6:I$505,ROW($A17)-ROW($A$3),1))=0,"",INDEX(EmployeeTable!I$6:I$505,ROW($A17)-ROW($A$3),1))</f>
        <v/>
      </c>
      <c r="K17" s="8" t="str">
        <f>IF(LEN(INDEX(EmployeeTable!J$6:J$505,ROW($A17)-ROW($A$3),1))=0,"",INDEX(EmployeeTable!J$6:J$505,ROW($A17)-ROW($A$3),1))</f>
        <v/>
      </c>
      <c r="L17" s="8" t="str">
        <f>IF(LEN(INDEX(EmployeeTable!K$6:K$505,ROW($A17)-ROW($A$3),1))=0,"",INDEX(EmployeeTable!K$6:K$505,ROW($A17)-ROW($A$3),1))</f>
        <v/>
      </c>
      <c r="M17" s="8" t="str">
        <f t="shared" si="1"/>
        <v/>
      </c>
      <c r="N17" s="8" t="str">
        <f t="array" ref="N17">IF(M17="","",SUM(IF($L$4:L17&amp;$M$4:M17=L17&amp;1,1,0)))</f>
        <v/>
      </c>
      <c r="P17" s="60" t="s">
        <v>43</v>
      </c>
      <c r="Q17" s="8">
        <f>Q7+Q8+Q9</f>
        <v>5</v>
      </c>
      <c r="T17" s="3" t="s">
        <v>37</v>
      </c>
      <c r="U17" s="10">
        <f>IF(OR(Dashboard!K8="ALL",Dashboard!K8=""),99,IF(ISNUMBER(SEARCH("-",Dashboard!K8,1)),1*RIGHT(Dashboard!K8,LEN(Dashboard!K8)-FIND("-",Dashboard!K8)),IF(ISNUMBER(Dashboard!K8),Dashboard!K8,IF(ISNUMBER(SEARCH("&gt;",Dashboard!K8,1)),99,IF(ISNUMBER(SEARCH("&lt;",Dashboard!K8,1)),1*SUBSTITUTE(Dashboard!K8,"&lt;",""),99)))))</f>
        <v>99</v>
      </c>
      <c r="V17" s="10">
        <f>IF(OR(Dashboard!M8="ALL",Dashboard!M8=""),99,IF(ISNUMBER(SEARCH("-",Dashboard!M8,1)),1*RIGHT(Dashboard!M8,LEN(Dashboard!M8)-FIND("-",Dashboard!M8)),IF(ISNUMBER(Dashboard!M8),Dashboard!M8,IF(ISNUMBER(SEARCH("&lt;",Dashboard!M8,1)),1*SUBSTITUTE(Dashboard!M8,"&lt;",""),99))))</f>
        <v>99</v>
      </c>
      <c r="X17" s="10">
        <f t="shared" si="5"/>
        <v>13</v>
      </c>
      <c r="Z17" s="10" t="str">
        <f>IF(Settings!C19="","",Settings!C19)</f>
        <v/>
      </c>
      <c r="AB17" s="10" t="str">
        <f>IF(Settings!E19="","",Settings!E19)</f>
        <v/>
      </c>
      <c r="AD17" s="10" t="str">
        <f>IF(Settings!G19="","",Settings!G19)</f>
        <v/>
      </c>
    </row>
    <row r="18" spans="2:30" x14ac:dyDescent="0.25">
      <c r="B18" s="8" t="str">
        <f>IF(LEN(INDEX(EmployeeTable!B$6:B$505,ROW($A18)-ROW($A$3),1))=0,"",INDEX(EmployeeTable!B$6:B$505,ROW($A18)-ROW($A$3),1))</f>
        <v/>
      </c>
      <c r="C18" s="8" t="str">
        <f>IF(OR(Dashboard!$C$8="ALL",Dashboard!$C$8=""),IF(Calculation!B18="","",1),IF(Dashboard!$C$8=Calculation!B18,1,0))</f>
        <v/>
      </c>
      <c r="D18" s="8" t="str">
        <f>IF(LEN(INDEX(EmployeeTable!C$6:C$505,ROW($A18)-ROW($A$3),1))=0,"",INDEX(EmployeeTable!C$6:C$505,ROW($A18)-ROW($A$3),1))</f>
        <v/>
      </c>
      <c r="E18" s="8" t="str">
        <f>IF(ISNUMBER(C18),IF(OR(Dashboard!$E$8="ALL",Dashboard!$E$8=""),INDEX(EmployeeTable!D$6:D$505,ROW($A18)-ROW($A$3),1),IF(Dashboard!$E$8=INDEX(EmployeeTable!D$6:D$505,ROW($A18)-ROW($A$3),1),INDEX(EmployeeTable!D$6:D$505,ROW($A18)-ROW($A$3),1),"-")),"")</f>
        <v/>
      </c>
      <c r="F18" s="8" t="str">
        <f>IF(ISNUMBER(C18),IF(OR(Dashboard!$G$8="ALL",Dashboard!$G$8=""),INDEX(EmployeeTable!E$6:E$505,ROW($A18)-ROW($A$3),1),IF(Dashboard!$G$8=INDEX(EmployeeTable!E$6:E$505,ROW($A18)-ROW($A$3),1),INDEX(EmployeeTable!E$6:E$505,ROW($A18)-ROW($A$3),1),"-")),"")</f>
        <v/>
      </c>
      <c r="G18" s="8" t="str">
        <f>IF(ISNUMBER(C18),IF(OR(Dashboard!$K$8="ALL",Dashboard!$K$8=""),"",IF(LEN(INDEX(EmployeeTable!F$6:F$505,ROW($A18)-ROW($A$3),1))=0,"-",IF(AND(INDEX(EmployeeTable!F$6:F$505,ROW($A18)-ROW($A$3),1)&gt;=$U$16,INDEX(EmployeeTable!F$6:F$505,ROW($A18)-ROW($A$3),1)&lt;=$U$17),INDEX(EmployeeTable!F$6:F$505,ROW($A18)-ROW($A$3),1),"-"))),"")</f>
        <v/>
      </c>
      <c r="H18" s="8" t="str">
        <f>IF(ISNUMBER(C18),IF(OR(Dashboard!$I$8="ALL",Dashboard!$I$8=""),INDEX(EmployeeTable!G$6:G$505,ROW($A18)-ROW($A$3),1),IF(Dashboard!$I$8=INDEX(EmployeeTable!G$6:G$505,ROW($A18)-ROW($A$3),1),INDEX(EmployeeTable!G$6:G$505,ROW($A18)-ROW($A$3),1),"-")),"")</f>
        <v/>
      </c>
      <c r="I18" s="8" t="str">
        <f>IF(ISNUMBER(C18),IF(OR(Dashboard!$M$8="ALL",Dashboard!$M$8=""),"",IF(LEN(INDEX(EmployeeTable!H$6:H$505,ROW($A18)-ROW($A$3),1))=0,"-",IF(AND(INDEX(EmployeeTable!H$6:H$505,ROW($A18)-ROW($A$3),1)&gt;=$V$16,INDEX(EmployeeTable!H$6:H$505,ROW($A18)-ROW($A$3),1)&lt;=$V$17),INDEX(EmployeeTable!H$6:H$505,ROW($A18)-ROW($A$3),1),"-"))),"")</f>
        <v/>
      </c>
      <c r="J18" s="8" t="str">
        <f>IF(LEN(INDEX(EmployeeTable!I$6:I$505,ROW($A18)-ROW($A$3),1))=0,"",INDEX(EmployeeTable!I$6:I$505,ROW($A18)-ROW($A$3),1))</f>
        <v/>
      </c>
      <c r="K18" s="8" t="str">
        <f>IF(LEN(INDEX(EmployeeTable!J$6:J$505,ROW($A18)-ROW($A$3),1))=0,"",INDEX(EmployeeTable!J$6:J$505,ROW($A18)-ROW($A$3),1))</f>
        <v/>
      </c>
      <c r="L18" s="8" t="str">
        <f>IF(LEN(INDEX(EmployeeTable!K$6:K$505,ROW($A18)-ROW($A$3),1))=0,"",INDEX(EmployeeTable!K$6:K$505,ROW($A18)-ROW($A$3),1))</f>
        <v/>
      </c>
      <c r="M18" s="8" t="str">
        <f t="shared" ref="M18" si="6">IF(AND(C18&lt;&gt;0, E18&lt;&gt;"-",F18&lt;&gt;"-",G18&lt;&gt;"-",H18&lt;&gt;"-",I18&lt;&gt;"-",L18&lt;&gt;""),1,"")</f>
        <v/>
      </c>
      <c r="N18" s="8" t="str">
        <f t="array" ref="N18">IF(M18="","",SUM(IF($L$4:L18&amp;$M$4:M18=L18&amp;1,1,0)))</f>
        <v/>
      </c>
      <c r="P18" s="60" t="s">
        <v>44</v>
      </c>
      <c r="Q18" s="8">
        <f>Q10+Q11</f>
        <v>3</v>
      </c>
      <c r="X18" s="10" t="str">
        <f t="shared" si="5"/>
        <v/>
      </c>
      <c r="Z18" s="10" t="str">
        <f>IF(Settings!C20="","",Settings!C20)</f>
        <v/>
      </c>
      <c r="AB18" s="10" t="str">
        <f>IF(Settings!E20="","",Settings!E20)</f>
        <v/>
      </c>
      <c r="AD18" s="10" t="str">
        <f>IF(Settings!G20="","",Settings!G20)</f>
        <v/>
      </c>
    </row>
    <row r="19" spans="2:30" x14ac:dyDescent="0.25"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P19" s="60" t="s">
        <v>45</v>
      </c>
      <c r="Q19" s="8">
        <f>Q12</f>
        <v>1</v>
      </c>
      <c r="X19" s="10" t="str">
        <f t="shared" si="5"/>
        <v/>
      </c>
      <c r="Z19" s="10" t="str">
        <f>IF(Settings!C21="","",Settings!C21)</f>
        <v/>
      </c>
      <c r="AB19" s="10" t="str">
        <f>IF(Settings!E21="","",Settings!E21)</f>
        <v/>
      </c>
      <c r="AD19" s="10" t="str">
        <f>IF(Settings!G21="","",Settings!G21)</f>
        <v/>
      </c>
    </row>
    <row r="20" spans="2:30" x14ac:dyDescent="0.25"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X20" s="10">
        <f t="shared" si="5"/>
        <v>0</v>
      </c>
      <c r="Z20" s="10" t="str">
        <f>IF(Settings!C22="","",Settings!C22)</f>
        <v/>
      </c>
      <c r="AB20" s="10" t="str">
        <f>IF(Settings!E22="","",Settings!E22)</f>
        <v/>
      </c>
      <c r="AD20" s="10" t="str">
        <f>IF(Settings!G22="","",Settings!G22)</f>
        <v/>
      </c>
    </row>
    <row r="21" spans="2:30" x14ac:dyDescent="0.25"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X21" s="10">
        <f t="shared" si="5"/>
        <v>0</v>
      </c>
      <c r="Z21" s="10" t="str">
        <f>IF(Settings!C23="","",Settings!C23)</f>
        <v/>
      </c>
      <c r="AB21" s="10" t="str">
        <f>IF(Settings!E23="","",Settings!E23)</f>
        <v/>
      </c>
      <c r="AD21" s="10" t="str">
        <f>IF(Settings!G23="","",Settings!G23)</f>
        <v/>
      </c>
    </row>
    <row r="22" spans="2:30" x14ac:dyDescent="0.25"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R22" s="11"/>
      <c r="X22" s="10">
        <f t="shared" si="5"/>
        <v>0</v>
      </c>
      <c r="Z22" s="10" t="str">
        <f>IF(Settings!C24="","",Settings!C24)</f>
        <v/>
      </c>
      <c r="AB22" s="10" t="str">
        <f>IF(Settings!E24="","",Settings!E24)</f>
        <v/>
      </c>
      <c r="AD22" s="10" t="str">
        <f>IF(Settings!G24="","",Settings!G24)</f>
        <v/>
      </c>
    </row>
    <row r="23" spans="2:30" x14ac:dyDescent="0.25"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R23" s="11"/>
      <c r="X23" s="10">
        <f t="shared" si="5"/>
        <v>0</v>
      </c>
      <c r="Z23" s="10" t="str">
        <f>IF(Settings!C25="","",Settings!C25)</f>
        <v/>
      </c>
      <c r="AB23" s="10" t="str">
        <f>IF(Settings!E25="","",Settings!E25)</f>
        <v/>
      </c>
      <c r="AD23" s="10" t="str">
        <f>IF(Settings!G25="","",Settings!G25)</f>
        <v/>
      </c>
    </row>
    <row r="24" spans="2:30" x14ac:dyDescent="0.25"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R24" s="11"/>
      <c r="X24" s="10">
        <f t="shared" si="5"/>
        <v>0</v>
      </c>
      <c r="Z24" s="10" t="str">
        <f>IF(Settings!C26="","",Settings!C26)</f>
        <v/>
      </c>
      <c r="AB24" s="10" t="str">
        <f>IF(Settings!E26="","",Settings!E26)</f>
        <v/>
      </c>
      <c r="AD24" s="10" t="str">
        <f>IF(Settings!G26="","",Settings!G26)</f>
        <v/>
      </c>
    </row>
    <row r="25" spans="2:30" x14ac:dyDescent="0.25"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R25" s="11"/>
      <c r="X25" s="10">
        <f t="shared" si="5"/>
        <v>0</v>
      </c>
      <c r="Z25" s="10" t="str">
        <f>IF(Settings!C27="","",Settings!C27)</f>
        <v/>
      </c>
      <c r="AB25" s="10" t="str">
        <f>IF(Settings!E27="","",Settings!E27)</f>
        <v/>
      </c>
      <c r="AD25" s="10" t="str">
        <f>IF(Settings!G27="","",Settings!G27)</f>
        <v/>
      </c>
    </row>
    <row r="26" spans="2:30" x14ac:dyDescent="0.25"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R26" s="11"/>
      <c r="X26" s="10">
        <f t="shared" si="5"/>
        <v>0</v>
      </c>
      <c r="Z26" s="10" t="str">
        <f>IF(Settings!C28="","",Settings!C28)</f>
        <v/>
      </c>
      <c r="AB26" s="10" t="str">
        <f>IF(Settings!E28="","",Settings!E28)</f>
        <v/>
      </c>
      <c r="AD26" s="10" t="str">
        <f>IF(Settings!G28="","",Settings!G28)</f>
        <v/>
      </c>
    </row>
    <row r="27" spans="2:30" x14ac:dyDescent="0.25"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P27" s="1"/>
      <c r="X27" s="10">
        <f t="shared" si="5"/>
        <v>0</v>
      </c>
      <c r="Z27" s="10" t="str">
        <f>IF(Settings!C29="","",Settings!C29)</f>
        <v/>
      </c>
      <c r="AB27" s="10" t="str">
        <f>IF(Settings!E29="","",Settings!E29)</f>
        <v/>
      </c>
      <c r="AD27" s="10" t="str">
        <f>IF(Settings!G29="","",Settings!G29)</f>
        <v/>
      </c>
    </row>
    <row r="28" spans="2:30" x14ac:dyDescent="0.25"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P28" s="1"/>
      <c r="X28" s="10">
        <f t="shared" si="5"/>
        <v>0</v>
      </c>
      <c r="Z28" s="10" t="str">
        <f>IF(Settings!C30="","",Settings!C30)</f>
        <v/>
      </c>
      <c r="AB28" s="10" t="str">
        <f>IF(Settings!E30="","",Settings!E30)</f>
        <v/>
      </c>
      <c r="AD28" s="10" t="str">
        <f>IF(Settings!G30="","",Settings!G30)</f>
        <v/>
      </c>
    </row>
    <row r="29" spans="2:30" x14ac:dyDescent="0.25"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P29" s="1"/>
      <c r="X29" s="10">
        <f t="shared" si="5"/>
        <v>0</v>
      </c>
      <c r="Z29" s="10" t="str">
        <f>IF(Settings!C31="","",Settings!C31)</f>
        <v/>
      </c>
      <c r="AB29" s="10" t="str">
        <f>IF(Settings!E31="","",Settings!E31)</f>
        <v/>
      </c>
      <c r="AD29" s="10" t="str">
        <f>IF(Settings!G31="","",Settings!G31)</f>
        <v/>
      </c>
    </row>
    <row r="30" spans="2:30" x14ac:dyDescent="0.25"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P30" s="1"/>
      <c r="X30" s="10">
        <f t="shared" si="5"/>
        <v>0</v>
      </c>
      <c r="Z30" s="10" t="str">
        <f>IF(Settings!C32="","",Settings!C32)</f>
        <v/>
      </c>
      <c r="AB30" s="10" t="str">
        <f>IF(Settings!E32="","",Settings!E32)</f>
        <v/>
      </c>
      <c r="AD30" s="10" t="str">
        <f>IF(Settings!G32="","",Settings!G32)</f>
        <v/>
      </c>
    </row>
    <row r="31" spans="2:30" x14ac:dyDescent="0.25"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X31" s="10">
        <f t="shared" si="5"/>
        <v>0</v>
      </c>
      <c r="Z31" s="10" t="str">
        <f>IF(Settings!C33="","",Settings!C33)</f>
        <v/>
      </c>
      <c r="AB31" s="10" t="str">
        <f>IF(Settings!E33="","",Settings!E33)</f>
        <v/>
      </c>
      <c r="AD31" s="10" t="str">
        <f>IF(Settings!G33="","",Settings!G33)</f>
        <v/>
      </c>
    </row>
    <row r="32" spans="2:30" x14ac:dyDescent="0.25"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X32" s="10">
        <f t="shared" si="5"/>
        <v>0</v>
      </c>
      <c r="Z32" s="10" t="str">
        <f>IF(Settings!C34="","",Settings!C34)</f>
        <v/>
      </c>
      <c r="AB32" s="10" t="str">
        <f>IF(Settings!E34="","",Settings!E34)</f>
        <v/>
      </c>
      <c r="AD32" s="10" t="str">
        <f>IF(Settings!G34="","",Settings!G34)</f>
        <v/>
      </c>
    </row>
    <row r="33" spans="2:30" x14ac:dyDescent="0.25"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X33" s="10">
        <f t="shared" si="5"/>
        <v>0</v>
      </c>
      <c r="Z33" s="10" t="str">
        <f>IF(Settings!C35="","",Settings!C35)</f>
        <v/>
      </c>
      <c r="AB33" s="10" t="str">
        <f>IF(Settings!E35="","",Settings!E35)</f>
        <v/>
      </c>
      <c r="AD33" s="10" t="str">
        <f>IF(Settings!G35="","",Settings!G35)</f>
        <v/>
      </c>
    </row>
    <row r="34" spans="2:30" x14ac:dyDescent="0.25"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X34" s="10">
        <f t="shared" si="5"/>
        <v>0</v>
      </c>
      <c r="Z34" s="10" t="str">
        <f>IF(Settings!C36="","",Settings!C36)</f>
        <v/>
      </c>
      <c r="AB34" s="10" t="str">
        <f>IF(Settings!E36="","",Settings!E36)</f>
        <v/>
      </c>
      <c r="AD34" s="10" t="str">
        <f>IF(Settings!G36="","",Settings!G36)</f>
        <v/>
      </c>
    </row>
    <row r="35" spans="2:30" x14ac:dyDescent="0.25"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X35" s="10">
        <f t="shared" si="5"/>
        <v>0</v>
      </c>
      <c r="AA35" s="6"/>
      <c r="AC35" s="6"/>
      <c r="AD35" s="6"/>
    </row>
    <row r="36" spans="2:30" x14ac:dyDescent="0.25"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X36" s="10">
        <f t="shared" si="5"/>
        <v>0</v>
      </c>
      <c r="AA36" s="6"/>
      <c r="AC36" s="6"/>
      <c r="AD36" s="6"/>
    </row>
    <row r="37" spans="2:30" x14ac:dyDescent="0.25"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X37" s="10">
        <f t="shared" si="5"/>
        <v>0</v>
      </c>
      <c r="AA37" s="6"/>
      <c r="AC37" s="6"/>
      <c r="AD37" s="6"/>
    </row>
    <row r="38" spans="2:30" x14ac:dyDescent="0.25"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X38" s="10">
        <f t="shared" si="5"/>
        <v>0</v>
      </c>
      <c r="AA38" s="6"/>
      <c r="AC38" s="6"/>
      <c r="AD38" s="6"/>
    </row>
    <row r="39" spans="2:30" x14ac:dyDescent="0.25"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X39" s="10">
        <f t="shared" si="5"/>
        <v>0</v>
      </c>
      <c r="AA39" s="6"/>
      <c r="AC39" s="6"/>
      <c r="AD39" s="6"/>
    </row>
    <row r="40" spans="2:30" x14ac:dyDescent="0.25"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X40" s="10">
        <f t="shared" si="5"/>
        <v>0</v>
      </c>
    </row>
    <row r="41" spans="2:30" x14ac:dyDescent="0.25"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X41" s="10">
        <f t="shared" si="5"/>
        <v>0</v>
      </c>
    </row>
    <row r="42" spans="2:30" x14ac:dyDescent="0.25"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X42" s="10">
        <f t="shared" si="5"/>
        <v>0</v>
      </c>
    </row>
    <row r="43" spans="2:30" x14ac:dyDescent="0.25"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X43" s="10">
        <f t="shared" si="5"/>
        <v>0</v>
      </c>
    </row>
    <row r="44" spans="2:30" x14ac:dyDescent="0.25"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X44" s="10">
        <f t="shared" si="5"/>
        <v>0</v>
      </c>
    </row>
    <row r="45" spans="2:30" x14ac:dyDescent="0.25"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X45" s="10">
        <f t="shared" si="5"/>
        <v>0</v>
      </c>
    </row>
    <row r="46" spans="2:30" x14ac:dyDescent="0.25"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X46" s="10">
        <f t="shared" si="5"/>
        <v>0</v>
      </c>
    </row>
    <row r="47" spans="2:30" x14ac:dyDescent="0.25"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X47" s="10">
        <f t="shared" si="5"/>
        <v>0</v>
      </c>
    </row>
    <row r="48" spans="2:30" x14ac:dyDescent="0.25"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X48" s="10">
        <f t="shared" si="5"/>
        <v>0</v>
      </c>
    </row>
    <row r="49" spans="2:24" x14ac:dyDescent="0.25"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X49" s="10">
        <f t="shared" si="5"/>
        <v>0</v>
      </c>
    </row>
    <row r="50" spans="2:24" x14ac:dyDescent="0.25"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X50" s="10">
        <f t="shared" si="5"/>
        <v>0</v>
      </c>
    </row>
    <row r="51" spans="2:24" x14ac:dyDescent="0.25"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X51" s="10">
        <f t="shared" si="5"/>
        <v>0</v>
      </c>
    </row>
    <row r="52" spans="2:24" x14ac:dyDescent="0.25"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X52" s="10">
        <f t="shared" si="5"/>
        <v>0</v>
      </c>
    </row>
    <row r="53" spans="2:24" x14ac:dyDescent="0.25"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X53" s="10">
        <f t="shared" si="5"/>
        <v>0</v>
      </c>
    </row>
    <row r="54" spans="2:24" x14ac:dyDescent="0.25"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X54" s="10">
        <f t="shared" si="5"/>
        <v>0</v>
      </c>
    </row>
    <row r="55" spans="2:24" x14ac:dyDescent="0.25"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X55" s="10">
        <f t="shared" si="5"/>
        <v>0</v>
      </c>
    </row>
    <row r="56" spans="2:24" x14ac:dyDescent="0.25"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X56" s="10">
        <f t="shared" si="5"/>
        <v>0</v>
      </c>
    </row>
    <row r="57" spans="2:24" x14ac:dyDescent="0.25"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X57" s="10">
        <f t="shared" si="5"/>
        <v>0</v>
      </c>
    </row>
    <row r="58" spans="2:24" x14ac:dyDescent="0.25"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X58" s="10">
        <f t="shared" si="5"/>
        <v>0</v>
      </c>
    </row>
    <row r="59" spans="2:24" x14ac:dyDescent="0.25"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X59" s="10">
        <f t="shared" si="5"/>
        <v>0</v>
      </c>
    </row>
    <row r="60" spans="2:24" x14ac:dyDescent="0.25"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X60" s="10">
        <f t="shared" si="5"/>
        <v>0</v>
      </c>
    </row>
    <row r="61" spans="2:24" x14ac:dyDescent="0.25"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X61" s="10">
        <f t="shared" si="5"/>
        <v>0</v>
      </c>
    </row>
    <row r="62" spans="2:24" x14ac:dyDescent="0.25"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X62" s="10">
        <f t="shared" si="5"/>
        <v>0</v>
      </c>
    </row>
    <row r="63" spans="2:24" x14ac:dyDescent="0.25"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X63" s="10">
        <f t="shared" si="5"/>
        <v>0</v>
      </c>
    </row>
    <row r="64" spans="2:24" x14ac:dyDescent="0.25"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X64" s="10">
        <f t="shared" si="5"/>
        <v>0</v>
      </c>
    </row>
    <row r="65" spans="2:24" x14ac:dyDescent="0.25"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X65" s="10">
        <f t="shared" si="5"/>
        <v>0</v>
      </c>
    </row>
    <row r="66" spans="2:24" x14ac:dyDescent="0.25"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X66" s="10">
        <f t="shared" si="5"/>
        <v>0</v>
      </c>
    </row>
    <row r="67" spans="2:24" x14ac:dyDescent="0.25"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X67" s="10">
        <f t="shared" si="5"/>
        <v>0</v>
      </c>
    </row>
    <row r="68" spans="2:24" x14ac:dyDescent="0.25"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X68" s="10">
        <f t="shared" si="5"/>
        <v>0</v>
      </c>
    </row>
    <row r="69" spans="2:24" x14ac:dyDescent="0.25"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X69" s="10">
        <f t="shared" si="5"/>
        <v>0</v>
      </c>
    </row>
    <row r="70" spans="2:24" x14ac:dyDescent="0.25"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X70" s="10">
        <f t="shared" ref="X70:X133" si="7">B69</f>
        <v>0</v>
      </c>
    </row>
    <row r="71" spans="2:24" x14ac:dyDescent="0.25"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X71" s="10">
        <f t="shared" si="7"/>
        <v>0</v>
      </c>
    </row>
    <row r="72" spans="2:24" x14ac:dyDescent="0.25"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X72" s="10">
        <f t="shared" si="7"/>
        <v>0</v>
      </c>
    </row>
    <row r="73" spans="2:24" x14ac:dyDescent="0.25"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X73" s="10">
        <f t="shared" si="7"/>
        <v>0</v>
      </c>
    </row>
    <row r="74" spans="2:24" x14ac:dyDescent="0.25"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X74" s="10">
        <f t="shared" si="7"/>
        <v>0</v>
      </c>
    </row>
    <row r="75" spans="2:24" x14ac:dyDescent="0.25"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X75" s="10">
        <f t="shared" si="7"/>
        <v>0</v>
      </c>
    </row>
    <row r="76" spans="2:24" x14ac:dyDescent="0.25"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X76" s="10">
        <f t="shared" si="7"/>
        <v>0</v>
      </c>
    </row>
    <row r="77" spans="2:24" x14ac:dyDescent="0.25"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X77" s="10">
        <f t="shared" si="7"/>
        <v>0</v>
      </c>
    </row>
    <row r="78" spans="2:24" x14ac:dyDescent="0.25"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X78" s="10">
        <f t="shared" si="7"/>
        <v>0</v>
      </c>
    </row>
    <row r="79" spans="2:24" x14ac:dyDescent="0.25"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X79" s="10">
        <f t="shared" si="7"/>
        <v>0</v>
      </c>
    </row>
    <row r="80" spans="2:24" x14ac:dyDescent="0.25"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X80" s="10">
        <f t="shared" si="7"/>
        <v>0</v>
      </c>
    </row>
    <row r="81" spans="2:24" x14ac:dyDescent="0.25"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X81" s="10">
        <f t="shared" si="7"/>
        <v>0</v>
      </c>
    </row>
    <row r="82" spans="2:24" x14ac:dyDescent="0.25"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X82" s="10">
        <f t="shared" si="7"/>
        <v>0</v>
      </c>
    </row>
    <row r="83" spans="2:24" x14ac:dyDescent="0.25"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X83" s="10">
        <f t="shared" si="7"/>
        <v>0</v>
      </c>
    </row>
    <row r="84" spans="2:24" x14ac:dyDescent="0.25"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X84" s="10">
        <f t="shared" si="7"/>
        <v>0</v>
      </c>
    </row>
    <row r="85" spans="2:24" x14ac:dyDescent="0.25"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X85" s="10">
        <f t="shared" si="7"/>
        <v>0</v>
      </c>
    </row>
    <row r="86" spans="2:24" x14ac:dyDescent="0.25"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X86" s="10">
        <f t="shared" si="7"/>
        <v>0</v>
      </c>
    </row>
    <row r="87" spans="2:24" x14ac:dyDescent="0.25">
      <c r="B87" s="144"/>
      <c r="C87" s="144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4"/>
      <c r="X87" s="10">
        <f t="shared" si="7"/>
        <v>0</v>
      </c>
    </row>
    <row r="88" spans="2:24" x14ac:dyDescent="0.25"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X88" s="10">
        <f t="shared" si="7"/>
        <v>0</v>
      </c>
    </row>
    <row r="89" spans="2:24" x14ac:dyDescent="0.25"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X89" s="10">
        <f t="shared" si="7"/>
        <v>0</v>
      </c>
    </row>
    <row r="90" spans="2:24" x14ac:dyDescent="0.25"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X90" s="10">
        <f t="shared" si="7"/>
        <v>0</v>
      </c>
    </row>
    <row r="91" spans="2:24" x14ac:dyDescent="0.25"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X91" s="10">
        <f t="shared" si="7"/>
        <v>0</v>
      </c>
    </row>
    <row r="92" spans="2:24" x14ac:dyDescent="0.25"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X92" s="10">
        <f t="shared" si="7"/>
        <v>0</v>
      </c>
    </row>
    <row r="93" spans="2:24" x14ac:dyDescent="0.25"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X93" s="10">
        <f t="shared" si="7"/>
        <v>0</v>
      </c>
    </row>
    <row r="94" spans="2:24" x14ac:dyDescent="0.25"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X94" s="10">
        <f t="shared" si="7"/>
        <v>0</v>
      </c>
    </row>
    <row r="95" spans="2:24" x14ac:dyDescent="0.25"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X95" s="10">
        <f t="shared" si="7"/>
        <v>0</v>
      </c>
    </row>
    <row r="96" spans="2:24" x14ac:dyDescent="0.25">
      <c r="B96" s="144"/>
      <c r="C96" s="144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X96" s="10">
        <f t="shared" si="7"/>
        <v>0</v>
      </c>
    </row>
    <row r="97" spans="2:24" x14ac:dyDescent="0.25"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X97" s="10">
        <f t="shared" si="7"/>
        <v>0</v>
      </c>
    </row>
    <row r="98" spans="2:24" x14ac:dyDescent="0.25"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X98" s="10">
        <f t="shared" si="7"/>
        <v>0</v>
      </c>
    </row>
    <row r="99" spans="2:24" x14ac:dyDescent="0.25"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X99" s="10">
        <f t="shared" si="7"/>
        <v>0</v>
      </c>
    </row>
    <row r="100" spans="2:24" x14ac:dyDescent="0.25"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X100" s="10">
        <f t="shared" si="7"/>
        <v>0</v>
      </c>
    </row>
    <row r="101" spans="2:24" x14ac:dyDescent="0.25"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X101" s="10">
        <f t="shared" si="7"/>
        <v>0</v>
      </c>
    </row>
    <row r="102" spans="2:24" x14ac:dyDescent="0.25"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X102" s="10">
        <f t="shared" si="7"/>
        <v>0</v>
      </c>
    </row>
    <row r="103" spans="2:24" x14ac:dyDescent="0.25"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X103" s="10">
        <f t="shared" si="7"/>
        <v>0</v>
      </c>
    </row>
    <row r="104" spans="2:24" x14ac:dyDescent="0.25"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X104" s="10">
        <f t="shared" si="7"/>
        <v>0</v>
      </c>
    </row>
    <row r="105" spans="2:24" x14ac:dyDescent="0.25"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X105" s="10">
        <f t="shared" si="7"/>
        <v>0</v>
      </c>
    </row>
    <row r="106" spans="2:24" x14ac:dyDescent="0.25"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X106" s="10">
        <f t="shared" si="7"/>
        <v>0</v>
      </c>
    </row>
    <row r="107" spans="2:24" x14ac:dyDescent="0.25"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X107" s="10">
        <f t="shared" si="7"/>
        <v>0</v>
      </c>
    </row>
    <row r="108" spans="2:24" x14ac:dyDescent="0.25"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X108" s="10">
        <f t="shared" si="7"/>
        <v>0</v>
      </c>
    </row>
    <row r="109" spans="2:24" x14ac:dyDescent="0.25"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X109" s="10">
        <f t="shared" si="7"/>
        <v>0</v>
      </c>
    </row>
    <row r="110" spans="2:24" x14ac:dyDescent="0.25"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X110" s="10">
        <f t="shared" si="7"/>
        <v>0</v>
      </c>
    </row>
    <row r="111" spans="2:24" x14ac:dyDescent="0.25"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4"/>
      <c r="X111" s="10">
        <f t="shared" si="7"/>
        <v>0</v>
      </c>
    </row>
    <row r="112" spans="2:24" x14ac:dyDescent="0.25"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X112" s="10">
        <f t="shared" si="7"/>
        <v>0</v>
      </c>
    </row>
    <row r="113" spans="2:24" x14ac:dyDescent="0.25"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X113" s="10">
        <f t="shared" si="7"/>
        <v>0</v>
      </c>
    </row>
    <row r="114" spans="2:24" x14ac:dyDescent="0.25"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X114" s="10">
        <f t="shared" si="7"/>
        <v>0</v>
      </c>
    </row>
    <row r="115" spans="2:24" x14ac:dyDescent="0.25"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X115" s="10">
        <f t="shared" si="7"/>
        <v>0</v>
      </c>
    </row>
    <row r="116" spans="2:24" x14ac:dyDescent="0.25"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X116" s="10">
        <f t="shared" si="7"/>
        <v>0</v>
      </c>
    </row>
    <row r="117" spans="2:24" x14ac:dyDescent="0.25"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X117" s="10">
        <f t="shared" si="7"/>
        <v>0</v>
      </c>
    </row>
    <row r="118" spans="2:24" x14ac:dyDescent="0.25"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X118" s="10">
        <f t="shared" si="7"/>
        <v>0</v>
      </c>
    </row>
    <row r="119" spans="2:24" x14ac:dyDescent="0.25"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X119" s="10">
        <f t="shared" si="7"/>
        <v>0</v>
      </c>
    </row>
    <row r="120" spans="2:24" x14ac:dyDescent="0.25"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X120" s="10">
        <f t="shared" si="7"/>
        <v>0</v>
      </c>
    </row>
    <row r="121" spans="2:24" x14ac:dyDescent="0.25"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X121" s="10">
        <f t="shared" si="7"/>
        <v>0</v>
      </c>
    </row>
    <row r="122" spans="2:24" x14ac:dyDescent="0.25"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X122" s="10">
        <f t="shared" si="7"/>
        <v>0</v>
      </c>
    </row>
    <row r="123" spans="2:24" x14ac:dyDescent="0.25"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X123" s="10">
        <f t="shared" si="7"/>
        <v>0</v>
      </c>
    </row>
    <row r="124" spans="2:24" x14ac:dyDescent="0.25"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  <c r="L124" s="144"/>
      <c r="M124" s="144"/>
      <c r="N124" s="144"/>
      <c r="X124" s="10">
        <f t="shared" si="7"/>
        <v>0</v>
      </c>
    </row>
    <row r="125" spans="2:24" x14ac:dyDescent="0.25"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X125" s="10">
        <f t="shared" si="7"/>
        <v>0</v>
      </c>
    </row>
    <row r="126" spans="2:24" x14ac:dyDescent="0.25"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X126" s="10">
        <f t="shared" si="7"/>
        <v>0</v>
      </c>
    </row>
    <row r="127" spans="2:24" x14ac:dyDescent="0.25"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X127" s="10">
        <f t="shared" si="7"/>
        <v>0</v>
      </c>
    </row>
    <row r="128" spans="2:24" x14ac:dyDescent="0.25"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X128" s="10">
        <f t="shared" si="7"/>
        <v>0</v>
      </c>
    </row>
    <row r="129" spans="2:24" x14ac:dyDescent="0.25"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  <c r="L129" s="144"/>
      <c r="M129" s="144"/>
      <c r="N129" s="144"/>
      <c r="X129" s="10">
        <f t="shared" si="7"/>
        <v>0</v>
      </c>
    </row>
    <row r="130" spans="2:24" x14ac:dyDescent="0.25"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X130" s="10">
        <f t="shared" si="7"/>
        <v>0</v>
      </c>
    </row>
    <row r="131" spans="2:24" x14ac:dyDescent="0.25"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  <c r="L131" s="144"/>
      <c r="M131" s="144"/>
      <c r="N131" s="144"/>
      <c r="X131" s="10">
        <f t="shared" si="7"/>
        <v>0</v>
      </c>
    </row>
    <row r="132" spans="2:24" x14ac:dyDescent="0.25"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X132" s="10">
        <f t="shared" si="7"/>
        <v>0</v>
      </c>
    </row>
    <row r="133" spans="2:24" x14ac:dyDescent="0.25"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X133" s="10">
        <f t="shared" si="7"/>
        <v>0</v>
      </c>
    </row>
    <row r="134" spans="2:24" x14ac:dyDescent="0.25"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X134" s="10">
        <f t="shared" ref="X134:X197" si="8">B133</f>
        <v>0</v>
      </c>
    </row>
    <row r="135" spans="2:24" x14ac:dyDescent="0.25"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  <c r="L135" s="144"/>
      <c r="M135" s="144"/>
      <c r="N135" s="144"/>
      <c r="X135" s="10">
        <f t="shared" si="8"/>
        <v>0</v>
      </c>
    </row>
    <row r="136" spans="2:24" x14ac:dyDescent="0.25"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X136" s="10">
        <f t="shared" si="8"/>
        <v>0</v>
      </c>
    </row>
    <row r="137" spans="2:24" x14ac:dyDescent="0.25"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  <c r="L137" s="144"/>
      <c r="M137" s="144"/>
      <c r="N137" s="144"/>
      <c r="X137" s="10">
        <f t="shared" si="8"/>
        <v>0</v>
      </c>
    </row>
    <row r="138" spans="2:24" x14ac:dyDescent="0.25"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X138" s="10">
        <f t="shared" si="8"/>
        <v>0</v>
      </c>
    </row>
    <row r="139" spans="2:24" x14ac:dyDescent="0.25"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  <c r="L139" s="144"/>
      <c r="M139" s="144"/>
      <c r="N139" s="144"/>
      <c r="X139" s="10">
        <f t="shared" si="8"/>
        <v>0</v>
      </c>
    </row>
    <row r="140" spans="2:24" x14ac:dyDescent="0.25"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X140" s="10">
        <f t="shared" si="8"/>
        <v>0</v>
      </c>
    </row>
    <row r="141" spans="2:24" x14ac:dyDescent="0.25"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4"/>
      <c r="N141" s="144"/>
      <c r="X141" s="10">
        <f t="shared" si="8"/>
        <v>0</v>
      </c>
    </row>
    <row r="142" spans="2:24" x14ac:dyDescent="0.25"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  <c r="L142" s="144"/>
      <c r="M142" s="144"/>
      <c r="N142" s="144"/>
      <c r="X142" s="10">
        <f t="shared" si="8"/>
        <v>0</v>
      </c>
    </row>
    <row r="143" spans="2:24" x14ac:dyDescent="0.25"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  <c r="L143" s="144"/>
      <c r="M143" s="144"/>
      <c r="N143" s="144"/>
      <c r="X143" s="10">
        <f t="shared" si="8"/>
        <v>0</v>
      </c>
    </row>
    <row r="144" spans="2:24" x14ac:dyDescent="0.25"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144"/>
      <c r="N144" s="144"/>
      <c r="X144" s="10">
        <f t="shared" si="8"/>
        <v>0</v>
      </c>
    </row>
    <row r="145" spans="2:24" x14ac:dyDescent="0.25"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  <c r="L145" s="144"/>
      <c r="M145" s="144"/>
      <c r="N145" s="144"/>
      <c r="X145" s="10">
        <f t="shared" si="8"/>
        <v>0</v>
      </c>
    </row>
    <row r="146" spans="2:24" x14ac:dyDescent="0.25"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  <c r="L146" s="144"/>
      <c r="M146" s="144"/>
      <c r="N146" s="144"/>
      <c r="X146" s="10">
        <f t="shared" si="8"/>
        <v>0</v>
      </c>
    </row>
    <row r="147" spans="2:24" x14ac:dyDescent="0.25"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  <c r="L147" s="144"/>
      <c r="M147" s="144"/>
      <c r="N147" s="144"/>
      <c r="X147" s="10">
        <f t="shared" si="8"/>
        <v>0</v>
      </c>
    </row>
    <row r="148" spans="2:24" x14ac:dyDescent="0.25"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  <c r="L148" s="144"/>
      <c r="M148" s="144"/>
      <c r="N148" s="144"/>
      <c r="X148" s="10">
        <f t="shared" si="8"/>
        <v>0</v>
      </c>
    </row>
    <row r="149" spans="2:24" x14ac:dyDescent="0.25"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X149" s="10">
        <f t="shared" si="8"/>
        <v>0</v>
      </c>
    </row>
    <row r="150" spans="2:24" x14ac:dyDescent="0.25"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X150" s="10">
        <f t="shared" si="8"/>
        <v>0</v>
      </c>
    </row>
    <row r="151" spans="2:24" x14ac:dyDescent="0.25"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  <c r="L151" s="144"/>
      <c r="M151" s="144"/>
      <c r="N151" s="144"/>
      <c r="X151" s="10">
        <f t="shared" si="8"/>
        <v>0</v>
      </c>
    </row>
    <row r="152" spans="2:24" x14ac:dyDescent="0.25"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  <c r="L152" s="144"/>
      <c r="M152" s="144"/>
      <c r="N152" s="144"/>
      <c r="X152" s="10">
        <f t="shared" si="8"/>
        <v>0</v>
      </c>
    </row>
    <row r="153" spans="2:24" x14ac:dyDescent="0.25"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  <c r="L153" s="144"/>
      <c r="M153" s="144"/>
      <c r="N153" s="144"/>
      <c r="X153" s="10">
        <f t="shared" si="8"/>
        <v>0</v>
      </c>
    </row>
    <row r="154" spans="2:24" x14ac:dyDescent="0.25"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X154" s="10">
        <f t="shared" si="8"/>
        <v>0</v>
      </c>
    </row>
    <row r="155" spans="2:24" x14ac:dyDescent="0.25"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X155" s="10">
        <f t="shared" si="8"/>
        <v>0</v>
      </c>
    </row>
    <row r="156" spans="2:24" x14ac:dyDescent="0.25"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X156" s="10">
        <f t="shared" si="8"/>
        <v>0</v>
      </c>
    </row>
    <row r="157" spans="2:24" x14ac:dyDescent="0.25"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  <c r="L157" s="144"/>
      <c r="M157" s="144"/>
      <c r="N157" s="144"/>
      <c r="X157" s="10">
        <f t="shared" si="8"/>
        <v>0</v>
      </c>
    </row>
    <row r="158" spans="2:24" x14ac:dyDescent="0.25"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  <c r="L158" s="144"/>
      <c r="M158" s="144"/>
      <c r="N158" s="144"/>
      <c r="X158" s="10">
        <f t="shared" si="8"/>
        <v>0</v>
      </c>
    </row>
    <row r="159" spans="2:24" x14ac:dyDescent="0.25"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  <c r="L159" s="144"/>
      <c r="M159" s="144"/>
      <c r="N159" s="144"/>
      <c r="X159" s="10">
        <f t="shared" si="8"/>
        <v>0</v>
      </c>
    </row>
    <row r="160" spans="2:24" x14ac:dyDescent="0.25"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  <c r="L160" s="144"/>
      <c r="M160" s="144"/>
      <c r="N160" s="144"/>
      <c r="X160" s="10">
        <f t="shared" si="8"/>
        <v>0</v>
      </c>
    </row>
    <row r="161" spans="2:24" x14ac:dyDescent="0.25"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  <c r="L161" s="144"/>
      <c r="M161" s="144"/>
      <c r="N161" s="144"/>
      <c r="X161" s="10">
        <f t="shared" si="8"/>
        <v>0</v>
      </c>
    </row>
    <row r="162" spans="2:24" x14ac:dyDescent="0.25"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  <c r="L162" s="144"/>
      <c r="M162" s="144"/>
      <c r="N162" s="144"/>
      <c r="X162" s="10">
        <f t="shared" si="8"/>
        <v>0</v>
      </c>
    </row>
    <row r="163" spans="2:24" x14ac:dyDescent="0.25"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X163" s="10">
        <f t="shared" si="8"/>
        <v>0</v>
      </c>
    </row>
    <row r="164" spans="2:24" x14ac:dyDescent="0.25"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X164" s="10">
        <f t="shared" si="8"/>
        <v>0</v>
      </c>
    </row>
    <row r="165" spans="2:24" x14ac:dyDescent="0.25"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  <c r="L165" s="144"/>
      <c r="M165" s="144"/>
      <c r="N165" s="144"/>
      <c r="X165" s="10">
        <f t="shared" si="8"/>
        <v>0</v>
      </c>
    </row>
    <row r="166" spans="2:24" x14ac:dyDescent="0.25"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  <c r="L166" s="144"/>
      <c r="M166" s="144"/>
      <c r="N166" s="144"/>
      <c r="X166" s="10">
        <f t="shared" si="8"/>
        <v>0</v>
      </c>
    </row>
    <row r="167" spans="2:24" x14ac:dyDescent="0.25"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  <c r="L167" s="144"/>
      <c r="M167" s="144"/>
      <c r="N167" s="144"/>
      <c r="X167" s="10">
        <f t="shared" si="8"/>
        <v>0</v>
      </c>
    </row>
    <row r="168" spans="2:24" x14ac:dyDescent="0.25"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  <c r="L168" s="144"/>
      <c r="M168" s="144"/>
      <c r="N168" s="144"/>
      <c r="X168" s="10">
        <f t="shared" si="8"/>
        <v>0</v>
      </c>
    </row>
    <row r="169" spans="2:24" x14ac:dyDescent="0.25"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  <c r="L169" s="144"/>
      <c r="M169" s="144"/>
      <c r="N169" s="144"/>
      <c r="X169" s="10">
        <f t="shared" si="8"/>
        <v>0</v>
      </c>
    </row>
    <row r="170" spans="2:24" x14ac:dyDescent="0.25"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X170" s="10">
        <f t="shared" si="8"/>
        <v>0</v>
      </c>
    </row>
    <row r="171" spans="2:24" x14ac:dyDescent="0.25"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  <c r="L171" s="144"/>
      <c r="M171" s="144"/>
      <c r="N171" s="144"/>
      <c r="X171" s="10">
        <f t="shared" si="8"/>
        <v>0</v>
      </c>
    </row>
    <row r="172" spans="2:24" x14ac:dyDescent="0.25"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X172" s="10">
        <f t="shared" si="8"/>
        <v>0</v>
      </c>
    </row>
    <row r="173" spans="2:24" x14ac:dyDescent="0.25"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X173" s="10">
        <f t="shared" si="8"/>
        <v>0</v>
      </c>
    </row>
    <row r="174" spans="2:24" x14ac:dyDescent="0.25"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X174" s="10">
        <f t="shared" si="8"/>
        <v>0</v>
      </c>
    </row>
    <row r="175" spans="2:24" x14ac:dyDescent="0.25"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X175" s="10">
        <f t="shared" si="8"/>
        <v>0</v>
      </c>
    </row>
    <row r="176" spans="2:24" x14ac:dyDescent="0.25"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X176" s="10">
        <f t="shared" si="8"/>
        <v>0</v>
      </c>
    </row>
    <row r="177" spans="2:24" x14ac:dyDescent="0.25"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X177" s="10">
        <f t="shared" si="8"/>
        <v>0</v>
      </c>
    </row>
    <row r="178" spans="2:24" x14ac:dyDescent="0.25"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X178" s="10">
        <f t="shared" si="8"/>
        <v>0</v>
      </c>
    </row>
    <row r="179" spans="2:24" x14ac:dyDescent="0.25"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X179" s="10">
        <f t="shared" si="8"/>
        <v>0</v>
      </c>
    </row>
    <row r="180" spans="2:24" x14ac:dyDescent="0.25"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  <c r="L180" s="144"/>
      <c r="M180" s="144"/>
      <c r="N180" s="144"/>
      <c r="X180" s="10">
        <f t="shared" si="8"/>
        <v>0</v>
      </c>
    </row>
    <row r="181" spans="2:24" x14ac:dyDescent="0.25"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  <c r="L181" s="144"/>
      <c r="M181" s="144"/>
      <c r="N181" s="144"/>
      <c r="X181" s="10">
        <f t="shared" si="8"/>
        <v>0</v>
      </c>
    </row>
    <row r="182" spans="2:24" x14ac:dyDescent="0.25"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  <c r="L182" s="144"/>
      <c r="M182" s="144"/>
      <c r="N182" s="144"/>
      <c r="X182" s="10">
        <f t="shared" si="8"/>
        <v>0</v>
      </c>
    </row>
    <row r="183" spans="2:24" x14ac:dyDescent="0.25"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  <c r="L183" s="144"/>
      <c r="M183" s="144"/>
      <c r="N183" s="144"/>
      <c r="X183" s="10">
        <f t="shared" si="8"/>
        <v>0</v>
      </c>
    </row>
    <row r="184" spans="2:24" x14ac:dyDescent="0.25"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X184" s="10">
        <f t="shared" si="8"/>
        <v>0</v>
      </c>
    </row>
    <row r="185" spans="2:24" x14ac:dyDescent="0.25"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X185" s="10">
        <f t="shared" si="8"/>
        <v>0</v>
      </c>
    </row>
    <row r="186" spans="2:24" x14ac:dyDescent="0.25"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  <c r="L186" s="144"/>
      <c r="M186" s="144"/>
      <c r="N186" s="144"/>
      <c r="X186" s="10">
        <f t="shared" si="8"/>
        <v>0</v>
      </c>
    </row>
    <row r="187" spans="2:24" x14ac:dyDescent="0.25"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  <c r="L187" s="144"/>
      <c r="M187" s="144"/>
      <c r="N187" s="144"/>
      <c r="X187" s="10">
        <f t="shared" si="8"/>
        <v>0</v>
      </c>
    </row>
    <row r="188" spans="2:24" x14ac:dyDescent="0.25"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  <c r="L188" s="144"/>
      <c r="M188" s="144"/>
      <c r="N188" s="144"/>
      <c r="X188" s="10">
        <f t="shared" si="8"/>
        <v>0</v>
      </c>
    </row>
    <row r="189" spans="2:24" x14ac:dyDescent="0.25"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  <c r="L189" s="144"/>
      <c r="M189" s="144"/>
      <c r="N189" s="144"/>
      <c r="X189" s="10">
        <f t="shared" si="8"/>
        <v>0</v>
      </c>
    </row>
    <row r="190" spans="2:24" x14ac:dyDescent="0.25"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  <c r="L190" s="144"/>
      <c r="M190" s="144"/>
      <c r="N190" s="144"/>
      <c r="X190" s="10">
        <f t="shared" si="8"/>
        <v>0</v>
      </c>
    </row>
    <row r="191" spans="2:24" x14ac:dyDescent="0.25"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X191" s="10">
        <f t="shared" si="8"/>
        <v>0</v>
      </c>
    </row>
    <row r="192" spans="2:24" x14ac:dyDescent="0.25"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X192" s="10">
        <f t="shared" si="8"/>
        <v>0</v>
      </c>
    </row>
    <row r="193" spans="2:24" x14ac:dyDescent="0.25"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X193" s="10">
        <f t="shared" si="8"/>
        <v>0</v>
      </c>
    </row>
    <row r="194" spans="2:24" x14ac:dyDescent="0.25"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  <c r="L194" s="144"/>
      <c r="M194" s="144"/>
      <c r="N194" s="144"/>
      <c r="X194" s="10">
        <f t="shared" si="8"/>
        <v>0</v>
      </c>
    </row>
    <row r="195" spans="2:24" x14ac:dyDescent="0.25"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X195" s="10">
        <f t="shared" si="8"/>
        <v>0</v>
      </c>
    </row>
    <row r="196" spans="2:24" x14ac:dyDescent="0.25"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  <c r="L196" s="144"/>
      <c r="M196" s="144"/>
      <c r="N196" s="144"/>
      <c r="X196" s="10">
        <f t="shared" si="8"/>
        <v>0</v>
      </c>
    </row>
    <row r="197" spans="2:24" x14ac:dyDescent="0.25"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  <c r="L197" s="144"/>
      <c r="M197" s="144"/>
      <c r="N197" s="144"/>
      <c r="X197" s="10">
        <f t="shared" si="8"/>
        <v>0</v>
      </c>
    </row>
    <row r="198" spans="2:24" x14ac:dyDescent="0.25"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  <c r="L198" s="144"/>
      <c r="M198" s="144"/>
      <c r="N198" s="144"/>
      <c r="X198" s="10">
        <f t="shared" ref="X198:X261" si="9">B197</f>
        <v>0</v>
      </c>
    </row>
    <row r="199" spans="2:24" x14ac:dyDescent="0.25"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X199" s="10">
        <f t="shared" si="9"/>
        <v>0</v>
      </c>
    </row>
    <row r="200" spans="2:24" x14ac:dyDescent="0.25"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X200" s="10">
        <f t="shared" si="9"/>
        <v>0</v>
      </c>
    </row>
    <row r="201" spans="2:24" x14ac:dyDescent="0.25"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X201" s="10">
        <f t="shared" si="9"/>
        <v>0</v>
      </c>
    </row>
    <row r="202" spans="2:24" x14ac:dyDescent="0.25"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X202" s="10">
        <f t="shared" si="9"/>
        <v>0</v>
      </c>
    </row>
    <row r="203" spans="2:24" x14ac:dyDescent="0.25"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X203" s="10">
        <f t="shared" si="9"/>
        <v>0</v>
      </c>
    </row>
    <row r="204" spans="2:24" x14ac:dyDescent="0.25"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  <c r="L204" s="144"/>
      <c r="M204" s="144"/>
      <c r="N204" s="144"/>
      <c r="X204" s="10">
        <f t="shared" si="9"/>
        <v>0</v>
      </c>
    </row>
    <row r="205" spans="2:24" x14ac:dyDescent="0.25"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X205" s="10">
        <f t="shared" si="9"/>
        <v>0</v>
      </c>
    </row>
    <row r="206" spans="2:24" x14ac:dyDescent="0.25"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X206" s="10">
        <f t="shared" si="9"/>
        <v>0</v>
      </c>
    </row>
    <row r="207" spans="2:24" x14ac:dyDescent="0.25"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  <c r="L207" s="144"/>
      <c r="M207" s="144"/>
      <c r="N207" s="144"/>
      <c r="X207" s="10">
        <f t="shared" si="9"/>
        <v>0</v>
      </c>
    </row>
    <row r="208" spans="2:24" x14ac:dyDescent="0.25"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  <c r="L208" s="144"/>
      <c r="M208" s="144"/>
      <c r="N208" s="144"/>
      <c r="X208" s="10">
        <f t="shared" si="9"/>
        <v>0</v>
      </c>
    </row>
    <row r="209" spans="2:24" x14ac:dyDescent="0.25"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4"/>
      <c r="M209" s="144"/>
      <c r="N209" s="144"/>
      <c r="X209" s="10">
        <f t="shared" si="9"/>
        <v>0</v>
      </c>
    </row>
    <row r="210" spans="2:24" x14ac:dyDescent="0.25"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X210" s="10">
        <f t="shared" si="9"/>
        <v>0</v>
      </c>
    </row>
    <row r="211" spans="2:24" x14ac:dyDescent="0.25"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  <c r="L211" s="144"/>
      <c r="M211" s="144"/>
      <c r="N211" s="144"/>
      <c r="X211" s="10">
        <f t="shared" si="9"/>
        <v>0</v>
      </c>
    </row>
    <row r="212" spans="2:24" x14ac:dyDescent="0.25"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  <c r="L212" s="144"/>
      <c r="M212" s="144"/>
      <c r="N212" s="144"/>
      <c r="X212" s="10">
        <f t="shared" si="9"/>
        <v>0</v>
      </c>
    </row>
    <row r="213" spans="2:24" x14ac:dyDescent="0.25"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X213" s="10">
        <f t="shared" si="9"/>
        <v>0</v>
      </c>
    </row>
    <row r="214" spans="2:24" x14ac:dyDescent="0.25"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X214" s="10">
        <f t="shared" si="9"/>
        <v>0</v>
      </c>
    </row>
    <row r="215" spans="2:24" x14ac:dyDescent="0.25"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X215" s="10">
        <f t="shared" si="9"/>
        <v>0</v>
      </c>
    </row>
    <row r="216" spans="2:24" x14ac:dyDescent="0.25"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  <c r="L216" s="144"/>
      <c r="M216" s="144"/>
      <c r="N216" s="144"/>
      <c r="X216" s="10">
        <f t="shared" si="9"/>
        <v>0</v>
      </c>
    </row>
    <row r="217" spans="2:24" x14ac:dyDescent="0.25"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  <c r="L217" s="144"/>
      <c r="M217" s="144"/>
      <c r="N217" s="144"/>
      <c r="X217" s="10">
        <f t="shared" si="9"/>
        <v>0</v>
      </c>
    </row>
    <row r="218" spans="2:24" x14ac:dyDescent="0.25"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  <c r="L218" s="144"/>
      <c r="M218" s="144"/>
      <c r="N218" s="144"/>
      <c r="X218" s="10">
        <f t="shared" si="9"/>
        <v>0</v>
      </c>
    </row>
    <row r="219" spans="2:24" x14ac:dyDescent="0.25"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  <c r="L219" s="144"/>
      <c r="M219" s="144"/>
      <c r="N219" s="144"/>
      <c r="X219" s="10">
        <f t="shared" si="9"/>
        <v>0</v>
      </c>
    </row>
    <row r="220" spans="2:24" x14ac:dyDescent="0.25"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  <c r="L220" s="144"/>
      <c r="M220" s="144"/>
      <c r="N220" s="144"/>
      <c r="X220" s="10">
        <f t="shared" si="9"/>
        <v>0</v>
      </c>
    </row>
    <row r="221" spans="2:24" x14ac:dyDescent="0.25"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  <c r="L221" s="144"/>
      <c r="M221" s="144"/>
      <c r="N221" s="144"/>
      <c r="X221" s="10">
        <f t="shared" si="9"/>
        <v>0</v>
      </c>
    </row>
    <row r="222" spans="2:24" x14ac:dyDescent="0.25"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  <c r="L222" s="144"/>
      <c r="M222" s="144"/>
      <c r="N222" s="144"/>
      <c r="X222" s="10">
        <f t="shared" si="9"/>
        <v>0</v>
      </c>
    </row>
    <row r="223" spans="2:24" x14ac:dyDescent="0.25"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  <c r="L223" s="144"/>
      <c r="M223" s="144"/>
      <c r="N223" s="144"/>
      <c r="X223" s="10">
        <f t="shared" si="9"/>
        <v>0</v>
      </c>
    </row>
    <row r="224" spans="2:24" x14ac:dyDescent="0.25"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X224" s="10">
        <f t="shared" si="9"/>
        <v>0</v>
      </c>
    </row>
    <row r="225" spans="2:24" x14ac:dyDescent="0.25"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  <c r="L225" s="144"/>
      <c r="M225" s="144"/>
      <c r="N225" s="144"/>
      <c r="X225" s="10">
        <f t="shared" si="9"/>
        <v>0</v>
      </c>
    </row>
    <row r="226" spans="2:24" x14ac:dyDescent="0.25"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  <c r="L226" s="144"/>
      <c r="M226" s="144"/>
      <c r="N226" s="144"/>
      <c r="X226" s="10">
        <f t="shared" si="9"/>
        <v>0</v>
      </c>
    </row>
    <row r="227" spans="2:24" x14ac:dyDescent="0.25"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  <c r="L227" s="144"/>
      <c r="M227" s="144"/>
      <c r="N227" s="144"/>
      <c r="X227" s="10">
        <f t="shared" si="9"/>
        <v>0</v>
      </c>
    </row>
    <row r="228" spans="2:24" x14ac:dyDescent="0.25"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  <c r="L228" s="144"/>
      <c r="M228" s="144"/>
      <c r="N228" s="144"/>
      <c r="X228" s="10">
        <f t="shared" si="9"/>
        <v>0</v>
      </c>
    </row>
    <row r="229" spans="2:24" x14ac:dyDescent="0.25"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  <c r="L229" s="144"/>
      <c r="M229" s="144"/>
      <c r="N229" s="144"/>
      <c r="X229" s="10">
        <f t="shared" si="9"/>
        <v>0</v>
      </c>
    </row>
    <row r="230" spans="2:24" x14ac:dyDescent="0.25"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X230" s="10">
        <f t="shared" si="9"/>
        <v>0</v>
      </c>
    </row>
    <row r="231" spans="2:24" x14ac:dyDescent="0.25"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  <c r="L231" s="144"/>
      <c r="M231" s="144"/>
      <c r="N231" s="144"/>
      <c r="X231" s="10">
        <f t="shared" si="9"/>
        <v>0</v>
      </c>
    </row>
    <row r="232" spans="2:24" x14ac:dyDescent="0.25"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  <c r="L232" s="144"/>
      <c r="M232" s="144"/>
      <c r="N232" s="144"/>
      <c r="X232" s="10">
        <f t="shared" si="9"/>
        <v>0</v>
      </c>
    </row>
    <row r="233" spans="2:24" x14ac:dyDescent="0.25"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  <c r="L233" s="144"/>
      <c r="M233" s="144"/>
      <c r="N233" s="144"/>
      <c r="X233" s="10">
        <f t="shared" si="9"/>
        <v>0</v>
      </c>
    </row>
    <row r="234" spans="2:24" x14ac:dyDescent="0.25"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  <c r="L234" s="144"/>
      <c r="M234" s="144"/>
      <c r="N234" s="144"/>
      <c r="X234" s="10">
        <f t="shared" si="9"/>
        <v>0</v>
      </c>
    </row>
    <row r="235" spans="2:24" x14ac:dyDescent="0.25"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  <c r="L235" s="144"/>
      <c r="M235" s="144"/>
      <c r="N235" s="144"/>
      <c r="X235" s="10">
        <f t="shared" si="9"/>
        <v>0</v>
      </c>
    </row>
    <row r="236" spans="2:24" x14ac:dyDescent="0.25"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X236" s="10">
        <f t="shared" si="9"/>
        <v>0</v>
      </c>
    </row>
    <row r="237" spans="2:24" x14ac:dyDescent="0.25"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  <c r="L237" s="144"/>
      <c r="M237" s="144"/>
      <c r="N237" s="144"/>
      <c r="X237" s="10">
        <f t="shared" si="9"/>
        <v>0</v>
      </c>
    </row>
    <row r="238" spans="2:24" x14ac:dyDescent="0.25"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  <c r="L238" s="144"/>
      <c r="M238" s="144"/>
      <c r="N238" s="144"/>
      <c r="X238" s="10">
        <f t="shared" si="9"/>
        <v>0</v>
      </c>
    </row>
    <row r="239" spans="2:24" x14ac:dyDescent="0.25"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  <c r="L239" s="144"/>
      <c r="M239" s="144"/>
      <c r="N239" s="144"/>
      <c r="X239" s="10">
        <f t="shared" si="9"/>
        <v>0</v>
      </c>
    </row>
    <row r="240" spans="2:24" x14ac:dyDescent="0.25"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  <c r="L240" s="144"/>
      <c r="M240" s="144"/>
      <c r="N240" s="144"/>
      <c r="X240" s="10">
        <f t="shared" si="9"/>
        <v>0</v>
      </c>
    </row>
    <row r="241" spans="2:24" x14ac:dyDescent="0.25"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  <c r="L241" s="144"/>
      <c r="M241" s="144"/>
      <c r="N241" s="144"/>
      <c r="X241" s="10">
        <f t="shared" si="9"/>
        <v>0</v>
      </c>
    </row>
    <row r="242" spans="2:24" x14ac:dyDescent="0.25"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  <c r="L242" s="144"/>
      <c r="M242" s="144"/>
      <c r="N242" s="144"/>
      <c r="X242" s="10">
        <f t="shared" si="9"/>
        <v>0</v>
      </c>
    </row>
    <row r="243" spans="2:24" x14ac:dyDescent="0.25"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  <c r="L243" s="144"/>
      <c r="M243" s="144"/>
      <c r="N243" s="144"/>
      <c r="X243" s="10">
        <f t="shared" si="9"/>
        <v>0</v>
      </c>
    </row>
    <row r="244" spans="2:24" x14ac:dyDescent="0.25"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X244" s="10">
        <f t="shared" si="9"/>
        <v>0</v>
      </c>
    </row>
    <row r="245" spans="2:24" x14ac:dyDescent="0.25"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  <c r="L245" s="144"/>
      <c r="M245" s="144"/>
      <c r="N245" s="144"/>
      <c r="X245" s="10">
        <f t="shared" si="9"/>
        <v>0</v>
      </c>
    </row>
    <row r="246" spans="2:24" x14ac:dyDescent="0.25"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X246" s="10">
        <f t="shared" si="9"/>
        <v>0</v>
      </c>
    </row>
    <row r="247" spans="2:24" x14ac:dyDescent="0.25"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  <c r="L247" s="144"/>
      <c r="M247" s="144"/>
      <c r="N247" s="144"/>
      <c r="X247" s="10">
        <f t="shared" si="9"/>
        <v>0</v>
      </c>
    </row>
    <row r="248" spans="2:24" x14ac:dyDescent="0.25"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X248" s="10">
        <f t="shared" si="9"/>
        <v>0</v>
      </c>
    </row>
    <row r="249" spans="2:24" x14ac:dyDescent="0.25"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  <c r="L249" s="144"/>
      <c r="M249" s="144"/>
      <c r="N249" s="144"/>
      <c r="X249" s="10">
        <f t="shared" si="9"/>
        <v>0</v>
      </c>
    </row>
    <row r="250" spans="2:24" x14ac:dyDescent="0.25"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X250" s="10">
        <f t="shared" si="9"/>
        <v>0</v>
      </c>
    </row>
    <row r="251" spans="2:24" x14ac:dyDescent="0.25"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  <c r="L251" s="144"/>
      <c r="M251" s="144"/>
      <c r="N251" s="144"/>
      <c r="X251" s="10">
        <f t="shared" si="9"/>
        <v>0</v>
      </c>
    </row>
    <row r="252" spans="2:24" x14ac:dyDescent="0.25"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  <c r="L252" s="144"/>
      <c r="M252" s="144"/>
      <c r="N252" s="144"/>
      <c r="X252" s="10">
        <f t="shared" si="9"/>
        <v>0</v>
      </c>
    </row>
    <row r="253" spans="2:24" x14ac:dyDescent="0.25"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X253" s="10">
        <f t="shared" si="9"/>
        <v>0</v>
      </c>
    </row>
    <row r="254" spans="2:24" x14ac:dyDescent="0.25"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  <c r="L254" s="144"/>
      <c r="M254" s="144"/>
      <c r="N254" s="144"/>
      <c r="X254" s="10">
        <f t="shared" si="9"/>
        <v>0</v>
      </c>
    </row>
    <row r="255" spans="2:24" x14ac:dyDescent="0.25"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  <c r="L255" s="144"/>
      <c r="M255" s="144"/>
      <c r="N255" s="144"/>
      <c r="X255" s="10">
        <f t="shared" si="9"/>
        <v>0</v>
      </c>
    </row>
    <row r="256" spans="2:24" x14ac:dyDescent="0.25"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X256" s="10">
        <f t="shared" si="9"/>
        <v>0</v>
      </c>
    </row>
    <row r="257" spans="2:24" x14ac:dyDescent="0.25"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  <c r="L257" s="144"/>
      <c r="M257" s="144"/>
      <c r="N257" s="144"/>
      <c r="X257" s="10">
        <f t="shared" si="9"/>
        <v>0</v>
      </c>
    </row>
    <row r="258" spans="2:24" x14ac:dyDescent="0.25"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  <c r="L258" s="144"/>
      <c r="M258" s="144"/>
      <c r="N258" s="144"/>
      <c r="X258" s="10">
        <f t="shared" si="9"/>
        <v>0</v>
      </c>
    </row>
    <row r="259" spans="2:24" x14ac:dyDescent="0.25"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X259" s="10">
        <f t="shared" si="9"/>
        <v>0</v>
      </c>
    </row>
    <row r="260" spans="2:24" x14ac:dyDescent="0.25"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  <c r="L260" s="144"/>
      <c r="M260" s="144"/>
      <c r="N260" s="144"/>
      <c r="X260" s="10">
        <f t="shared" si="9"/>
        <v>0</v>
      </c>
    </row>
    <row r="261" spans="2:24" x14ac:dyDescent="0.25"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  <c r="L261" s="144"/>
      <c r="M261" s="144"/>
      <c r="N261" s="144"/>
      <c r="X261" s="10">
        <f t="shared" si="9"/>
        <v>0</v>
      </c>
    </row>
    <row r="262" spans="2:24" x14ac:dyDescent="0.25"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X262" s="10">
        <f t="shared" ref="X262:X325" si="10">B261</f>
        <v>0</v>
      </c>
    </row>
    <row r="263" spans="2:24" x14ac:dyDescent="0.25"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X263" s="10">
        <f t="shared" si="10"/>
        <v>0</v>
      </c>
    </row>
    <row r="264" spans="2:24" x14ac:dyDescent="0.25"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  <c r="L264" s="144"/>
      <c r="M264" s="144"/>
      <c r="N264" s="144"/>
      <c r="X264" s="10">
        <f t="shared" si="10"/>
        <v>0</v>
      </c>
    </row>
    <row r="265" spans="2:24" x14ac:dyDescent="0.25"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X265" s="10">
        <f t="shared" si="10"/>
        <v>0</v>
      </c>
    </row>
    <row r="266" spans="2:24" x14ac:dyDescent="0.25"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  <c r="L266" s="144"/>
      <c r="M266" s="144"/>
      <c r="N266" s="144"/>
      <c r="X266" s="10">
        <f t="shared" si="10"/>
        <v>0</v>
      </c>
    </row>
    <row r="267" spans="2:24" x14ac:dyDescent="0.25"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  <c r="L267" s="144"/>
      <c r="M267" s="144"/>
      <c r="N267" s="144"/>
      <c r="X267" s="10">
        <f t="shared" si="10"/>
        <v>0</v>
      </c>
    </row>
    <row r="268" spans="2:24" x14ac:dyDescent="0.25"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X268" s="10">
        <f t="shared" si="10"/>
        <v>0</v>
      </c>
    </row>
    <row r="269" spans="2:24" x14ac:dyDescent="0.25"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X269" s="10">
        <f t="shared" si="10"/>
        <v>0</v>
      </c>
    </row>
    <row r="270" spans="2:24" x14ac:dyDescent="0.25"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  <c r="L270" s="144"/>
      <c r="M270" s="144"/>
      <c r="N270" s="144"/>
      <c r="X270" s="10">
        <f t="shared" si="10"/>
        <v>0</v>
      </c>
    </row>
    <row r="271" spans="2:24" x14ac:dyDescent="0.25"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  <c r="L271" s="144"/>
      <c r="M271" s="144"/>
      <c r="N271" s="144"/>
      <c r="X271" s="10">
        <f t="shared" si="10"/>
        <v>0</v>
      </c>
    </row>
    <row r="272" spans="2:24" x14ac:dyDescent="0.25"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  <c r="L272" s="144"/>
      <c r="M272" s="144"/>
      <c r="N272" s="144"/>
      <c r="X272" s="10">
        <f t="shared" si="10"/>
        <v>0</v>
      </c>
    </row>
    <row r="273" spans="2:24" x14ac:dyDescent="0.25"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X273" s="10">
        <f t="shared" si="10"/>
        <v>0</v>
      </c>
    </row>
    <row r="274" spans="2:24" x14ac:dyDescent="0.25"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  <c r="L274" s="144"/>
      <c r="M274" s="144"/>
      <c r="N274" s="144"/>
      <c r="X274" s="10">
        <f t="shared" si="10"/>
        <v>0</v>
      </c>
    </row>
    <row r="275" spans="2:24" x14ac:dyDescent="0.25"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X275" s="10">
        <f t="shared" si="10"/>
        <v>0</v>
      </c>
    </row>
    <row r="276" spans="2:24" x14ac:dyDescent="0.25"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  <c r="L276" s="144"/>
      <c r="M276" s="144"/>
      <c r="N276" s="144"/>
      <c r="X276" s="10">
        <f t="shared" si="10"/>
        <v>0</v>
      </c>
    </row>
    <row r="277" spans="2:24" x14ac:dyDescent="0.25"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  <c r="L277" s="144"/>
      <c r="M277" s="144"/>
      <c r="N277" s="144"/>
      <c r="X277" s="10">
        <f t="shared" si="10"/>
        <v>0</v>
      </c>
    </row>
    <row r="278" spans="2:24" x14ac:dyDescent="0.25"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X278" s="10">
        <f t="shared" si="10"/>
        <v>0</v>
      </c>
    </row>
    <row r="279" spans="2:24" x14ac:dyDescent="0.25"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  <c r="L279" s="144"/>
      <c r="M279" s="144"/>
      <c r="N279" s="144"/>
      <c r="X279" s="10">
        <f t="shared" si="10"/>
        <v>0</v>
      </c>
    </row>
    <row r="280" spans="2:24" x14ac:dyDescent="0.25"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  <c r="L280" s="144"/>
      <c r="M280" s="144"/>
      <c r="N280" s="144"/>
      <c r="X280" s="10">
        <f t="shared" si="10"/>
        <v>0</v>
      </c>
    </row>
    <row r="281" spans="2:24" x14ac:dyDescent="0.25"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X281" s="10">
        <f t="shared" si="10"/>
        <v>0</v>
      </c>
    </row>
    <row r="282" spans="2:24" x14ac:dyDescent="0.25"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  <c r="L282" s="144"/>
      <c r="M282" s="144"/>
      <c r="N282" s="144"/>
      <c r="X282" s="10">
        <f t="shared" si="10"/>
        <v>0</v>
      </c>
    </row>
    <row r="283" spans="2:24" x14ac:dyDescent="0.25"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  <c r="L283" s="144"/>
      <c r="M283" s="144"/>
      <c r="N283" s="144"/>
      <c r="X283" s="10">
        <f t="shared" si="10"/>
        <v>0</v>
      </c>
    </row>
    <row r="284" spans="2:24" x14ac:dyDescent="0.25"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  <c r="L284" s="144"/>
      <c r="M284" s="144"/>
      <c r="N284" s="144"/>
      <c r="X284" s="10">
        <f t="shared" si="10"/>
        <v>0</v>
      </c>
    </row>
    <row r="285" spans="2:24" x14ac:dyDescent="0.25"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  <c r="L285" s="144"/>
      <c r="M285" s="144"/>
      <c r="N285" s="144"/>
      <c r="X285" s="10">
        <f t="shared" si="10"/>
        <v>0</v>
      </c>
    </row>
    <row r="286" spans="2:24" x14ac:dyDescent="0.25"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X286" s="10">
        <f t="shared" si="10"/>
        <v>0</v>
      </c>
    </row>
    <row r="287" spans="2:24" x14ac:dyDescent="0.25"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  <c r="L287" s="144"/>
      <c r="M287" s="144"/>
      <c r="N287" s="144"/>
      <c r="X287" s="10">
        <f t="shared" si="10"/>
        <v>0</v>
      </c>
    </row>
    <row r="288" spans="2:24" x14ac:dyDescent="0.25"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  <c r="L288" s="144"/>
      <c r="M288" s="144"/>
      <c r="N288" s="144"/>
      <c r="X288" s="10">
        <f t="shared" si="10"/>
        <v>0</v>
      </c>
    </row>
    <row r="289" spans="2:24" x14ac:dyDescent="0.25"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  <c r="L289" s="144"/>
      <c r="M289" s="144"/>
      <c r="N289" s="144"/>
      <c r="X289" s="10">
        <f t="shared" si="10"/>
        <v>0</v>
      </c>
    </row>
    <row r="290" spans="2:24" x14ac:dyDescent="0.25"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  <c r="L290" s="144"/>
      <c r="M290" s="144"/>
      <c r="N290" s="144"/>
      <c r="X290" s="10">
        <f t="shared" si="10"/>
        <v>0</v>
      </c>
    </row>
    <row r="291" spans="2:24" x14ac:dyDescent="0.25"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  <c r="L291" s="144"/>
      <c r="M291" s="144"/>
      <c r="N291" s="144"/>
      <c r="X291" s="10">
        <f t="shared" si="10"/>
        <v>0</v>
      </c>
    </row>
    <row r="292" spans="2:24" x14ac:dyDescent="0.25"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X292" s="10">
        <f t="shared" si="10"/>
        <v>0</v>
      </c>
    </row>
    <row r="293" spans="2:24" x14ac:dyDescent="0.25"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  <c r="L293" s="144"/>
      <c r="M293" s="144"/>
      <c r="N293" s="144"/>
      <c r="X293" s="10">
        <f t="shared" si="10"/>
        <v>0</v>
      </c>
    </row>
    <row r="294" spans="2:24" x14ac:dyDescent="0.25"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  <c r="L294" s="144"/>
      <c r="M294" s="144"/>
      <c r="N294" s="144"/>
      <c r="X294" s="10">
        <f t="shared" si="10"/>
        <v>0</v>
      </c>
    </row>
    <row r="295" spans="2:24" x14ac:dyDescent="0.25"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X295" s="10">
        <f t="shared" si="10"/>
        <v>0</v>
      </c>
    </row>
    <row r="296" spans="2:24" x14ac:dyDescent="0.25"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  <c r="L296" s="144"/>
      <c r="M296" s="144"/>
      <c r="N296" s="144"/>
      <c r="X296" s="10">
        <f t="shared" si="10"/>
        <v>0</v>
      </c>
    </row>
    <row r="297" spans="2:24" x14ac:dyDescent="0.25"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  <c r="L297" s="144"/>
      <c r="M297" s="144"/>
      <c r="N297" s="144"/>
      <c r="X297" s="10">
        <f t="shared" si="10"/>
        <v>0</v>
      </c>
    </row>
    <row r="298" spans="2:24" x14ac:dyDescent="0.25"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  <c r="L298" s="144"/>
      <c r="M298" s="144"/>
      <c r="N298" s="144"/>
      <c r="X298" s="10">
        <f t="shared" si="10"/>
        <v>0</v>
      </c>
    </row>
    <row r="299" spans="2:24" x14ac:dyDescent="0.25"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  <c r="L299" s="144"/>
      <c r="M299" s="144"/>
      <c r="N299" s="144"/>
      <c r="X299" s="10">
        <f t="shared" si="10"/>
        <v>0</v>
      </c>
    </row>
    <row r="300" spans="2:24" x14ac:dyDescent="0.25"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  <c r="L300" s="144"/>
      <c r="M300" s="144"/>
      <c r="N300" s="144"/>
      <c r="X300" s="10">
        <f t="shared" si="10"/>
        <v>0</v>
      </c>
    </row>
    <row r="301" spans="2:24" x14ac:dyDescent="0.25"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  <c r="L301" s="144"/>
      <c r="M301" s="144"/>
      <c r="N301" s="144"/>
      <c r="X301" s="10">
        <f t="shared" si="10"/>
        <v>0</v>
      </c>
    </row>
    <row r="302" spans="2:24" x14ac:dyDescent="0.25"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  <c r="L302" s="144"/>
      <c r="M302" s="144"/>
      <c r="N302" s="144"/>
      <c r="X302" s="10">
        <f t="shared" si="10"/>
        <v>0</v>
      </c>
    </row>
    <row r="303" spans="2:24" x14ac:dyDescent="0.25"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  <c r="L303" s="144"/>
      <c r="M303" s="144"/>
      <c r="N303" s="144"/>
      <c r="X303" s="10">
        <f t="shared" si="10"/>
        <v>0</v>
      </c>
    </row>
    <row r="304" spans="2:24" x14ac:dyDescent="0.25"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  <c r="L304" s="144"/>
      <c r="M304" s="144"/>
      <c r="N304" s="144"/>
      <c r="X304" s="10">
        <f t="shared" si="10"/>
        <v>0</v>
      </c>
    </row>
    <row r="305" spans="2:24" x14ac:dyDescent="0.25"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  <c r="L305" s="144"/>
      <c r="M305" s="144"/>
      <c r="N305" s="144"/>
      <c r="X305" s="10">
        <f t="shared" si="10"/>
        <v>0</v>
      </c>
    </row>
    <row r="306" spans="2:24" x14ac:dyDescent="0.25"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X306" s="10">
        <f t="shared" si="10"/>
        <v>0</v>
      </c>
    </row>
    <row r="307" spans="2:24" x14ac:dyDescent="0.25"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X307" s="10">
        <f t="shared" si="10"/>
        <v>0</v>
      </c>
    </row>
    <row r="308" spans="2:24" x14ac:dyDescent="0.25"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  <c r="L308" s="144"/>
      <c r="M308" s="144"/>
      <c r="N308" s="144"/>
      <c r="X308" s="10">
        <f t="shared" si="10"/>
        <v>0</v>
      </c>
    </row>
    <row r="309" spans="2:24" x14ac:dyDescent="0.25"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  <c r="L309" s="144"/>
      <c r="M309" s="144"/>
      <c r="N309" s="144"/>
      <c r="X309" s="10">
        <f t="shared" si="10"/>
        <v>0</v>
      </c>
    </row>
    <row r="310" spans="2:24" x14ac:dyDescent="0.25"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  <c r="L310" s="144"/>
      <c r="M310" s="144"/>
      <c r="N310" s="144"/>
      <c r="X310" s="10">
        <f t="shared" si="10"/>
        <v>0</v>
      </c>
    </row>
    <row r="311" spans="2:24" x14ac:dyDescent="0.25"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  <c r="L311" s="144"/>
      <c r="M311" s="144"/>
      <c r="N311" s="144"/>
      <c r="X311" s="10">
        <f t="shared" si="10"/>
        <v>0</v>
      </c>
    </row>
    <row r="312" spans="2:24" x14ac:dyDescent="0.25"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X312" s="10">
        <f t="shared" si="10"/>
        <v>0</v>
      </c>
    </row>
    <row r="313" spans="2:24" x14ac:dyDescent="0.25">
      <c r="B313" s="144"/>
      <c r="C313" s="144"/>
      <c r="D313" s="144"/>
      <c r="E313" s="144"/>
      <c r="F313" s="144"/>
      <c r="G313" s="144"/>
      <c r="H313" s="144"/>
      <c r="I313" s="144"/>
      <c r="J313" s="144"/>
      <c r="K313" s="144"/>
      <c r="L313" s="144"/>
      <c r="M313" s="144"/>
      <c r="N313" s="144"/>
      <c r="X313" s="10">
        <f t="shared" si="10"/>
        <v>0</v>
      </c>
    </row>
    <row r="314" spans="2:24" x14ac:dyDescent="0.25"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  <c r="L314" s="144"/>
      <c r="M314" s="144"/>
      <c r="N314" s="144"/>
      <c r="X314" s="10">
        <f t="shared" si="10"/>
        <v>0</v>
      </c>
    </row>
    <row r="315" spans="2:24" x14ac:dyDescent="0.25"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4"/>
      <c r="N315" s="144"/>
      <c r="X315" s="10">
        <f t="shared" si="10"/>
        <v>0</v>
      </c>
    </row>
    <row r="316" spans="2:24" x14ac:dyDescent="0.25"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  <c r="L316" s="144"/>
      <c r="M316" s="144"/>
      <c r="N316" s="144"/>
      <c r="X316" s="10">
        <f t="shared" si="10"/>
        <v>0</v>
      </c>
    </row>
    <row r="317" spans="2:24" x14ac:dyDescent="0.25">
      <c r="B317" s="144"/>
      <c r="C317" s="144"/>
      <c r="D317" s="144"/>
      <c r="E317" s="144"/>
      <c r="F317" s="144"/>
      <c r="G317" s="144"/>
      <c r="H317" s="144"/>
      <c r="I317" s="144"/>
      <c r="J317" s="144"/>
      <c r="K317" s="144"/>
      <c r="L317" s="144"/>
      <c r="M317" s="144"/>
      <c r="N317" s="144"/>
      <c r="X317" s="10">
        <f t="shared" si="10"/>
        <v>0</v>
      </c>
    </row>
    <row r="318" spans="2:24" x14ac:dyDescent="0.25">
      <c r="B318" s="144"/>
      <c r="C318" s="144"/>
      <c r="D318" s="144"/>
      <c r="E318" s="144"/>
      <c r="F318" s="144"/>
      <c r="G318" s="144"/>
      <c r="H318" s="144"/>
      <c r="I318" s="144"/>
      <c r="J318" s="144"/>
      <c r="K318" s="144"/>
      <c r="L318" s="144"/>
      <c r="M318" s="144"/>
      <c r="N318" s="144"/>
      <c r="X318" s="10">
        <f t="shared" si="10"/>
        <v>0</v>
      </c>
    </row>
    <row r="319" spans="2:24" x14ac:dyDescent="0.25">
      <c r="B319" s="144"/>
      <c r="C319" s="144"/>
      <c r="D319" s="144"/>
      <c r="E319" s="144"/>
      <c r="F319" s="144"/>
      <c r="G319" s="144"/>
      <c r="H319" s="144"/>
      <c r="I319" s="144"/>
      <c r="J319" s="144"/>
      <c r="K319" s="144"/>
      <c r="L319" s="144"/>
      <c r="M319" s="144"/>
      <c r="N319" s="144"/>
      <c r="X319" s="10">
        <f t="shared" si="10"/>
        <v>0</v>
      </c>
    </row>
    <row r="320" spans="2:24" x14ac:dyDescent="0.25">
      <c r="B320" s="144"/>
      <c r="C320" s="144"/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X320" s="10">
        <f t="shared" si="10"/>
        <v>0</v>
      </c>
    </row>
    <row r="321" spans="2:24" x14ac:dyDescent="0.25">
      <c r="B321" s="144"/>
      <c r="C321" s="144"/>
      <c r="D321" s="144"/>
      <c r="E321" s="144"/>
      <c r="F321" s="144"/>
      <c r="G321" s="144"/>
      <c r="H321" s="144"/>
      <c r="I321" s="144"/>
      <c r="J321" s="144"/>
      <c r="K321" s="144"/>
      <c r="L321" s="144"/>
      <c r="M321" s="144"/>
      <c r="N321" s="144"/>
      <c r="X321" s="10">
        <f t="shared" si="10"/>
        <v>0</v>
      </c>
    </row>
    <row r="322" spans="2:24" x14ac:dyDescent="0.25">
      <c r="B322" s="144"/>
      <c r="C322" s="144"/>
      <c r="D322" s="144"/>
      <c r="E322" s="144"/>
      <c r="F322" s="144"/>
      <c r="G322" s="144"/>
      <c r="H322" s="144"/>
      <c r="I322" s="144"/>
      <c r="J322" s="144"/>
      <c r="K322" s="144"/>
      <c r="L322" s="144"/>
      <c r="M322" s="144"/>
      <c r="N322" s="144"/>
      <c r="X322" s="10">
        <f t="shared" si="10"/>
        <v>0</v>
      </c>
    </row>
    <row r="323" spans="2:24" x14ac:dyDescent="0.25">
      <c r="B323" s="144"/>
      <c r="C323" s="144"/>
      <c r="D323" s="144"/>
      <c r="E323" s="144"/>
      <c r="F323" s="144"/>
      <c r="G323" s="144"/>
      <c r="H323" s="144"/>
      <c r="I323" s="144"/>
      <c r="J323" s="144"/>
      <c r="K323" s="144"/>
      <c r="L323" s="144"/>
      <c r="M323" s="144"/>
      <c r="N323" s="144"/>
      <c r="X323" s="10">
        <f t="shared" si="10"/>
        <v>0</v>
      </c>
    </row>
    <row r="324" spans="2:24" x14ac:dyDescent="0.25">
      <c r="B324" s="144"/>
      <c r="C324" s="144"/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X324" s="10">
        <f t="shared" si="10"/>
        <v>0</v>
      </c>
    </row>
    <row r="325" spans="2:24" x14ac:dyDescent="0.25"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  <c r="L325" s="144"/>
      <c r="M325" s="144"/>
      <c r="N325" s="144"/>
      <c r="X325" s="10">
        <f t="shared" si="10"/>
        <v>0</v>
      </c>
    </row>
    <row r="326" spans="2:24" x14ac:dyDescent="0.25"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  <c r="L326" s="144"/>
      <c r="M326" s="144"/>
      <c r="N326" s="144"/>
      <c r="X326" s="10">
        <f t="shared" ref="X326:X389" si="11">B325</f>
        <v>0</v>
      </c>
    </row>
    <row r="327" spans="2:24" x14ac:dyDescent="0.25">
      <c r="B327" s="144"/>
      <c r="C327" s="144"/>
      <c r="D327" s="144"/>
      <c r="E327" s="144"/>
      <c r="F327" s="144"/>
      <c r="G327" s="144"/>
      <c r="H327" s="144"/>
      <c r="I327" s="144"/>
      <c r="J327" s="144"/>
      <c r="K327" s="144"/>
      <c r="L327" s="144"/>
      <c r="M327" s="144"/>
      <c r="N327" s="144"/>
      <c r="X327" s="10">
        <f t="shared" si="11"/>
        <v>0</v>
      </c>
    </row>
    <row r="328" spans="2:24" x14ac:dyDescent="0.25">
      <c r="B328" s="144"/>
      <c r="C328" s="144"/>
      <c r="D328" s="144"/>
      <c r="E328" s="144"/>
      <c r="F328" s="144"/>
      <c r="G328" s="144"/>
      <c r="H328" s="144"/>
      <c r="I328" s="144"/>
      <c r="J328" s="144"/>
      <c r="K328" s="144"/>
      <c r="L328" s="144"/>
      <c r="M328" s="144"/>
      <c r="N328" s="144"/>
      <c r="X328" s="10">
        <f t="shared" si="11"/>
        <v>0</v>
      </c>
    </row>
    <row r="329" spans="2:24" x14ac:dyDescent="0.25">
      <c r="B329" s="144"/>
      <c r="C329" s="144"/>
      <c r="D329" s="144"/>
      <c r="E329" s="144"/>
      <c r="F329" s="144"/>
      <c r="G329" s="144"/>
      <c r="H329" s="144"/>
      <c r="I329" s="144"/>
      <c r="J329" s="144"/>
      <c r="K329" s="144"/>
      <c r="L329" s="144"/>
      <c r="M329" s="144"/>
      <c r="N329" s="144"/>
      <c r="X329" s="10">
        <f t="shared" si="11"/>
        <v>0</v>
      </c>
    </row>
    <row r="330" spans="2:24" x14ac:dyDescent="0.25"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  <c r="L330" s="144"/>
      <c r="M330" s="144"/>
      <c r="N330" s="144"/>
      <c r="X330" s="10">
        <f t="shared" si="11"/>
        <v>0</v>
      </c>
    </row>
    <row r="331" spans="2:24" x14ac:dyDescent="0.25">
      <c r="B331" s="144"/>
      <c r="C331" s="144"/>
      <c r="D331" s="144"/>
      <c r="E331" s="144"/>
      <c r="F331" s="144"/>
      <c r="G331" s="144"/>
      <c r="H331" s="144"/>
      <c r="I331" s="144"/>
      <c r="J331" s="144"/>
      <c r="K331" s="144"/>
      <c r="L331" s="144"/>
      <c r="M331" s="144"/>
      <c r="N331" s="144"/>
      <c r="X331" s="10">
        <f t="shared" si="11"/>
        <v>0</v>
      </c>
    </row>
    <row r="332" spans="2:24" x14ac:dyDescent="0.25">
      <c r="B332" s="144"/>
      <c r="C332" s="144"/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X332" s="10">
        <f t="shared" si="11"/>
        <v>0</v>
      </c>
    </row>
    <row r="333" spans="2:24" x14ac:dyDescent="0.25"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  <c r="L333" s="144"/>
      <c r="M333" s="144"/>
      <c r="N333" s="144"/>
      <c r="X333" s="10">
        <f t="shared" si="11"/>
        <v>0</v>
      </c>
    </row>
    <row r="334" spans="2:24" x14ac:dyDescent="0.25">
      <c r="B334" s="144"/>
      <c r="C334" s="144"/>
      <c r="D334" s="144"/>
      <c r="E334" s="144"/>
      <c r="F334" s="144"/>
      <c r="G334" s="144"/>
      <c r="H334" s="144"/>
      <c r="I334" s="144"/>
      <c r="J334" s="144"/>
      <c r="K334" s="144"/>
      <c r="L334" s="144"/>
      <c r="M334" s="144"/>
      <c r="N334" s="144"/>
      <c r="X334" s="10">
        <f t="shared" si="11"/>
        <v>0</v>
      </c>
    </row>
    <row r="335" spans="2:24" x14ac:dyDescent="0.25">
      <c r="B335" s="144"/>
      <c r="C335" s="144"/>
      <c r="D335" s="144"/>
      <c r="E335" s="144"/>
      <c r="F335" s="144"/>
      <c r="G335" s="144"/>
      <c r="H335" s="144"/>
      <c r="I335" s="144"/>
      <c r="J335" s="144"/>
      <c r="K335" s="144"/>
      <c r="L335" s="144"/>
      <c r="M335" s="144"/>
      <c r="N335" s="144"/>
      <c r="X335" s="10">
        <f t="shared" si="11"/>
        <v>0</v>
      </c>
    </row>
    <row r="336" spans="2:24" x14ac:dyDescent="0.25">
      <c r="B336" s="144"/>
      <c r="C336" s="144"/>
      <c r="D336" s="144"/>
      <c r="E336" s="144"/>
      <c r="F336" s="144"/>
      <c r="G336" s="144"/>
      <c r="H336" s="144"/>
      <c r="I336" s="144"/>
      <c r="J336" s="144"/>
      <c r="K336" s="144"/>
      <c r="L336" s="144"/>
      <c r="M336" s="144"/>
      <c r="N336" s="144"/>
      <c r="X336" s="10">
        <f t="shared" si="11"/>
        <v>0</v>
      </c>
    </row>
    <row r="337" spans="2:24" x14ac:dyDescent="0.25">
      <c r="B337" s="144"/>
      <c r="C337" s="144"/>
      <c r="D337" s="144"/>
      <c r="E337" s="144"/>
      <c r="F337" s="144"/>
      <c r="G337" s="144"/>
      <c r="H337" s="144"/>
      <c r="I337" s="144"/>
      <c r="J337" s="144"/>
      <c r="K337" s="144"/>
      <c r="L337" s="144"/>
      <c r="M337" s="144"/>
      <c r="N337" s="144"/>
      <c r="X337" s="10">
        <f t="shared" si="11"/>
        <v>0</v>
      </c>
    </row>
    <row r="338" spans="2:24" x14ac:dyDescent="0.25">
      <c r="B338" s="144"/>
      <c r="C338" s="144"/>
      <c r="D338" s="144"/>
      <c r="E338" s="144"/>
      <c r="F338" s="144"/>
      <c r="G338" s="144"/>
      <c r="H338" s="144"/>
      <c r="I338" s="144"/>
      <c r="J338" s="144"/>
      <c r="K338" s="144"/>
      <c r="L338" s="144"/>
      <c r="M338" s="144"/>
      <c r="N338" s="144"/>
      <c r="X338" s="10">
        <f t="shared" si="11"/>
        <v>0</v>
      </c>
    </row>
    <row r="339" spans="2:24" x14ac:dyDescent="0.25">
      <c r="B339" s="144"/>
      <c r="C339" s="144"/>
      <c r="D339" s="144"/>
      <c r="E339" s="144"/>
      <c r="F339" s="144"/>
      <c r="G339" s="144"/>
      <c r="H339" s="144"/>
      <c r="I339" s="144"/>
      <c r="J339" s="144"/>
      <c r="K339" s="144"/>
      <c r="L339" s="144"/>
      <c r="M339" s="144"/>
      <c r="N339" s="144"/>
      <c r="X339" s="10">
        <f t="shared" si="11"/>
        <v>0</v>
      </c>
    </row>
    <row r="340" spans="2:24" x14ac:dyDescent="0.25"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X340" s="10">
        <f t="shared" si="11"/>
        <v>0</v>
      </c>
    </row>
    <row r="341" spans="2:24" x14ac:dyDescent="0.25"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X341" s="10">
        <f t="shared" si="11"/>
        <v>0</v>
      </c>
    </row>
    <row r="342" spans="2:24" x14ac:dyDescent="0.25"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  <c r="L342" s="144"/>
      <c r="M342" s="144"/>
      <c r="N342" s="144"/>
      <c r="X342" s="10">
        <f t="shared" si="11"/>
        <v>0</v>
      </c>
    </row>
    <row r="343" spans="2:24" x14ac:dyDescent="0.25">
      <c r="B343" s="144"/>
      <c r="C343" s="144"/>
      <c r="D343" s="144"/>
      <c r="E343" s="144"/>
      <c r="F343" s="144"/>
      <c r="G343" s="144"/>
      <c r="H343" s="144"/>
      <c r="I343" s="144"/>
      <c r="J343" s="144"/>
      <c r="K343" s="144"/>
      <c r="L343" s="144"/>
      <c r="M343" s="144"/>
      <c r="N343" s="144"/>
      <c r="X343" s="10">
        <f t="shared" si="11"/>
        <v>0</v>
      </c>
    </row>
    <row r="344" spans="2:24" x14ac:dyDescent="0.25">
      <c r="B344" s="144"/>
      <c r="C344" s="144"/>
      <c r="D344" s="144"/>
      <c r="E344" s="144"/>
      <c r="F344" s="144"/>
      <c r="G344" s="144"/>
      <c r="H344" s="144"/>
      <c r="I344" s="144"/>
      <c r="J344" s="144"/>
      <c r="K344" s="144"/>
      <c r="L344" s="144"/>
      <c r="M344" s="144"/>
      <c r="N344" s="144"/>
      <c r="X344" s="10">
        <f t="shared" si="11"/>
        <v>0</v>
      </c>
    </row>
    <row r="345" spans="2:24" x14ac:dyDescent="0.25">
      <c r="B345" s="144"/>
      <c r="C345" s="144"/>
      <c r="D345" s="144"/>
      <c r="E345" s="144"/>
      <c r="F345" s="144"/>
      <c r="G345" s="144"/>
      <c r="H345" s="144"/>
      <c r="I345" s="144"/>
      <c r="J345" s="144"/>
      <c r="K345" s="144"/>
      <c r="L345" s="144"/>
      <c r="M345" s="144"/>
      <c r="N345" s="144"/>
      <c r="X345" s="10">
        <f t="shared" si="11"/>
        <v>0</v>
      </c>
    </row>
    <row r="346" spans="2:24" x14ac:dyDescent="0.25">
      <c r="B346" s="144"/>
      <c r="C346" s="144"/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X346" s="10">
        <f t="shared" si="11"/>
        <v>0</v>
      </c>
    </row>
    <row r="347" spans="2:24" x14ac:dyDescent="0.25">
      <c r="B347" s="144"/>
      <c r="C347" s="144"/>
      <c r="D347" s="144"/>
      <c r="E347" s="144"/>
      <c r="F347" s="144"/>
      <c r="G347" s="144"/>
      <c r="H347" s="144"/>
      <c r="I347" s="144"/>
      <c r="J347" s="144"/>
      <c r="K347" s="144"/>
      <c r="L347" s="144"/>
      <c r="M347" s="144"/>
      <c r="N347" s="144"/>
      <c r="X347" s="10">
        <f t="shared" si="11"/>
        <v>0</v>
      </c>
    </row>
    <row r="348" spans="2:24" x14ac:dyDescent="0.25">
      <c r="B348" s="144"/>
      <c r="C348" s="144"/>
      <c r="D348" s="144"/>
      <c r="E348" s="144"/>
      <c r="F348" s="144"/>
      <c r="G348" s="144"/>
      <c r="H348" s="144"/>
      <c r="I348" s="144"/>
      <c r="J348" s="144"/>
      <c r="K348" s="144"/>
      <c r="L348" s="144"/>
      <c r="M348" s="144"/>
      <c r="N348" s="144"/>
      <c r="X348" s="10">
        <f t="shared" si="11"/>
        <v>0</v>
      </c>
    </row>
    <row r="349" spans="2:24" x14ac:dyDescent="0.25">
      <c r="B349" s="144"/>
      <c r="C349" s="144"/>
      <c r="D349" s="144"/>
      <c r="E349" s="144"/>
      <c r="F349" s="144"/>
      <c r="G349" s="144"/>
      <c r="H349" s="144"/>
      <c r="I349" s="144"/>
      <c r="J349" s="144"/>
      <c r="K349" s="144"/>
      <c r="L349" s="144"/>
      <c r="M349" s="144"/>
      <c r="N349" s="144"/>
      <c r="X349" s="10">
        <f t="shared" si="11"/>
        <v>0</v>
      </c>
    </row>
    <row r="350" spans="2:24" x14ac:dyDescent="0.25">
      <c r="B350" s="144"/>
      <c r="C350" s="144"/>
      <c r="D350" s="144"/>
      <c r="E350" s="144"/>
      <c r="F350" s="144"/>
      <c r="G350" s="144"/>
      <c r="H350" s="144"/>
      <c r="I350" s="144"/>
      <c r="J350" s="144"/>
      <c r="K350" s="144"/>
      <c r="L350" s="144"/>
      <c r="M350" s="144"/>
      <c r="N350" s="144"/>
      <c r="X350" s="10">
        <f t="shared" si="11"/>
        <v>0</v>
      </c>
    </row>
    <row r="351" spans="2:24" x14ac:dyDescent="0.25">
      <c r="B351" s="144"/>
      <c r="C351" s="144"/>
      <c r="D351" s="144"/>
      <c r="E351" s="144"/>
      <c r="F351" s="144"/>
      <c r="G351" s="144"/>
      <c r="H351" s="144"/>
      <c r="I351" s="144"/>
      <c r="J351" s="144"/>
      <c r="K351" s="144"/>
      <c r="L351" s="144"/>
      <c r="M351" s="144"/>
      <c r="N351" s="144"/>
      <c r="X351" s="10">
        <f t="shared" si="11"/>
        <v>0</v>
      </c>
    </row>
    <row r="352" spans="2:24" x14ac:dyDescent="0.25">
      <c r="B352" s="144"/>
      <c r="C352" s="144"/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X352" s="10">
        <f t="shared" si="11"/>
        <v>0</v>
      </c>
    </row>
    <row r="353" spans="2:24" x14ac:dyDescent="0.25">
      <c r="B353" s="144"/>
      <c r="C353" s="144"/>
      <c r="D353" s="144"/>
      <c r="E353" s="144"/>
      <c r="F353" s="144"/>
      <c r="G353" s="144"/>
      <c r="H353" s="144"/>
      <c r="I353" s="144"/>
      <c r="J353" s="144"/>
      <c r="K353" s="144"/>
      <c r="L353" s="144"/>
      <c r="M353" s="144"/>
      <c r="N353" s="144"/>
      <c r="X353" s="10">
        <f t="shared" si="11"/>
        <v>0</v>
      </c>
    </row>
    <row r="354" spans="2:24" x14ac:dyDescent="0.25">
      <c r="B354" s="144"/>
      <c r="C354" s="144"/>
      <c r="D354" s="144"/>
      <c r="E354" s="144"/>
      <c r="F354" s="144"/>
      <c r="G354" s="144"/>
      <c r="H354" s="144"/>
      <c r="I354" s="144"/>
      <c r="J354" s="144"/>
      <c r="K354" s="144"/>
      <c r="L354" s="144"/>
      <c r="M354" s="144"/>
      <c r="N354" s="144"/>
      <c r="X354" s="10">
        <f t="shared" si="11"/>
        <v>0</v>
      </c>
    </row>
    <row r="355" spans="2:24" x14ac:dyDescent="0.25">
      <c r="B355" s="144"/>
      <c r="C355" s="144"/>
      <c r="D355" s="144"/>
      <c r="E355" s="144"/>
      <c r="F355" s="144"/>
      <c r="G355" s="144"/>
      <c r="H355" s="144"/>
      <c r="I355" s="144"/>
      <c r="J355" s="144"/>
      <c r="K355" s="144"/>
      <c r="L355" s="144"/>
      <c r="M355" s="144"/>
      <c r="N355" s="144"/>
      <c r="X355" s="10">
        <f t="shared" si="11"/>
        <v>0</v>
      </c>
    </row>
    <row r="356" spans="2:24" x14ac:dyDescent="0.25">
      <c r="B356" s="144"/>
      <c r="C356" s="144"/>
      <c r="D356" s="144"/>
      <c r="E356" s="144"/>
      <c r="F356" s="144"/>
      <c r="G356" s="144"/>
      <c r="H356" s="144"/>
      <c r="I356" s="144"/>
      <c r="J356" s="144"/>
      <c r="K356" s="144"/>
      <c r="L356" s="144"/>
      <c r="M356" s="144"/>
      <c r="N356" s="144"/>
      <c r="X356" s="10">
        <f t="shared" si="11"/>
        <v>0</v>
      </c>
    </row>
    <row r="357" spans="2:24" x14ac:dyDescent="0.25">
      <c r="B357" s="144"/>
      <c r="C357" s="144"/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X357" s="10">
        <f t="shared" si="11"/>
        <v>0</v>
      </c>
    </row>
    <row r="358" spans="2:24" x14ac:dyDescent="0.25"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X358" s="10">
        <f t="shared" si="11"/>
        <v>0</v>
      </c>
    </row>
    <row r="359" spans="2:24" x14ac:dyDescent="0.25"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  <c r="L359" s="144"/>
      <c r="M359" s="144"/>
      <c r="N359" s="144"/>
      <c r="X359" s="10">
        <f t="shared" si="11"/>
        <v>0</v>
      </c>
    </row>
    <row r="360" spans="2:24" x14ac:dyDescent="0.25">
      <c r="B360" s="144"/>
      <c r="C360" s="144"/>
      <c r="D360" s="144"/>
      <c r="E360" s="144"/>
      <c r="F360" s="144"/>
      <c r="G360" s="144"/>
      <c r="H360" s="144"/>
      <c r="I360" s="144"/>
      <c r="J360" s="144"/>
      <c r="K360" s="144"/>
      <c r="L360" s="144"/>
      <c r="M360" s="144"/>
      <c r="N360" s="144"/>
      <c r="X360" s="10">
        <f t="shared" si="11"/>
        <v>0</v>
      </c>
    </row>
    <row r="361" spans="2:24" x14ac:dyDescent="0.25">
      <c r="B361" s="144"/>
      <c r="C361" s="144"/>
      <c r="D361" s="144"/>
      <c r="E361" s="144"/>
      <c r="F361" s="144"/>
      <c r="G361" s="144"/>
      <c r="H361" s="144"/>
      <c r="I361" s="144"/>
      <c r="J361" s="144"/>
      <c r="K361" s="144"/>
      <c r="L361" s="144"/>
      <c r="M361" s="144"/>
      <c r="N361" s="144"/>
      <c r="X361" s="10">
        <f t="shared" si="11"/>
        <v>0</v>
      </c>
    </row>
    <row r="362" spans="2:24" x14ac:dyDescent="0.25">
      <c r="B362" s="144"/>
      <c r="C362" s="144"/>
      <c r="D362" s="144"/>
      <c r="E362" s="144"/>
      <c r="F362" s="144"/>
      <c r="G362" s="144"/>
      <c r="H362" s="144"/>
      <c r="I362" s="144"/>
      <c r="J362" s="144"/>
      <c r="K362" s="144"/>
      <c r="L362" s="144"/>
      <c r="M362" s="144"/>
      <c r="N362" s="144"/>
      <c r="X362" s="10">
        <f t="shared" si="11"/>
        <v>0</v>
      </c>
    </row>
    <row r="363" spans="2:24" x14ac:dyDescent="0.25">
      <c r="B363" s="144"/>
      <c r="C363" s="144"/>
      <c r="D363" s="144"/>
      <c r="E363" s="144"/>
      <c r="F363" s="144"/>
      <c r="G363" s="144"/>
      <c r="H363" s="144"/>
      <c r="I363" s="144"/>
      <c r="J363" s="144"/>
      <c r="K363" s="144"/>
      <c r="L363" s="144"/>
      <c r="M363" s="144"/>
      <c r="N363" s="144"/>
      <c r="X363" s="10">
        <f t="shared" si="11"/>
        <v>0</v>
      </c>
    </row>
    <row r="364" spans="2:24" x14ac:dyDescent="0.25">
      <c r="B364" s="144"/>
      <c r="C364" s="144"/>
      <c r="D364" s="144"/>
      <c r="E364" s="144"/>
      <c r="F364" s="144"/>
      <c r="G364" s="144"/>
      <c r="H364" s="144"/>
      <c r="I364" s="144"/>
      <c r="J364" s="144"/>
      <c r="K364" s="144"/>
      <c r="L364" s="144"/>
      <c r="M364" s="144"/>
      <c r="N364" s="144"/>
      <c r="X364" s="10">
        <f t="shared" si="11"/>
        <v>0</v>
      </c>
    </row>
    <row r="365" spans="2:24" x14ac:dyDescent="0.25">
      <c r="B365" s="144"/>
      <c r="C365" s="144"/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X365" s="10">
        <f t="shared" si="11"/>
        <v>0</v>
      </c>
    </row>
    <row r="366" spans="2:24" x14ac:dyDescent="0.25"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  <c r="L366" s="144"/>
      <c r="M366" s="144"/>
      <c r="N366" s="144"/>
      <c r="X366" s="10">
        <f t="shared" si="11"/>
        <v>0</v>
      </c>
    </row>
    <row r="367" spans="2:24" x14ac:dyDescent="0.25"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  <c r="L367" s="144"/>
      <c r="M367" s="144"/>
      <c r="N367" s="144"/>
      <c r="X367" s="10">
        <f t="shared" si="11"/>
        <v>0</v>
      </c>
    </row>
    <row r="368" spans="2:24" x14ac:dyDescent="0.25"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  <c r="L368" s="144"/>
      <c r="M368" s="144"/>
      <c r="N368" s="144"/>
      <c r="X368" s="10">
        <f t="shared" si="11"/>
        <v>0</v>
      </c>
    </row>
    <row r="369" spans="2:24" x14ac:dyDescent="0.25">
      <c r="B369" s="144"/>
      <c r="C369" s="144"/>
      <c r="D369" s="144"/>
      <c r="E369" s="144"/>
      <c r="F369" s="144"/>
      <c r="G369" s="144"/>
      <c r="H369" s="144"/>
      <c r="I369" s="144"/>
      <c r="J369" s="144"/>
      <c r="K369" s="144"/>
      <c r="L369" s="144"/>
      <c r="M369" s="144"/>
      <c r="N369" s="144"/>
      <c r="X369" s="10">
        <f t="shared" si="11"/>
        <v>0</v>
      </c>
    </row>
    <row r="370" spans="2:24" x14ac:dyDescent="0.25">
      <c r="B370" s="144"/>
      <c r="C370" s="144"/>
      <c r="D370" s="144"/>
      <c r="E370" s="144"/>
      <c r="F370" s="144"/>
      <c r="G370" s="144"/>
      <c r="H370" s="144"/>
      <c r="I370" s="144"/>
      <c r="J370" s="144"/>
      <c r="K370" s="144"/>
      <c r="L370" s="144"/>
      <c r="M370" s="144"/>
      <c r="N370" s="144"/>
      <c r="X370" s="10">
        <f t="shared" si="11"/>
        <v>0</v>
      </c>
    </row>
    <row r="371" spans="2:24" x14ac:dyDescent="0.25"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  <c r="L371" s="144"/>
      <c r="M371" s="144"/>
      <c r="N371" s="144"/>
      <c r="X371" s="10">
        <f t="shared" si="11"/>
        <v>0</v>
      </c>
    </row>
    <row r="372" spans="2:24" x14ac:dyDescent="0.25">
      <c r="B372" s="144"/>
      <c r="C372" s="144"/>
      <c r="D372" s="144"/>
      <c r="E372" s="144"/>
      <c r="F372" s="144"/>
      <c r="G372" s="144"/>
      <c r="H372" s="144"/>
      <c r="I372" s="144"/>
      <c r="J372" s="144"/>
      <c r="K372" s="144"/>
      <c r="L372" s="144"/>
      <c r="M372" s="144"/>
      <c r="N372" s="144"/>
      <c r="X372" s="10">
        <f t="shared" si="11"/>
        <v>0</v>
      </c>
    </row>
    <row r="373" spans="2:24" x14ac:dyDescent="0.25"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  <c r="L373" s="144"/>
      <c r="M373" s="144"/>
      <c r="N373" s="144"/>
      <c r="X373" s="10">
        <f t="shared" si="11"/>
        <v>0</v>
      </c>
    </row>
    <row r="374" spans="2:24" x14ac:dyDescent="0.25"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X374" s="10">
        <f t="shared" si="11"/>
        <v>0</v>
      </c>
    </row>
    <row r="375" spans="2:24" x14ac:dyDescent="0.25">
      <c r="B375" s="144"/>
      <c r="C375" s="144"/>
      <c r="D375" s="144"/>
      <c r="E375" s="144"/>
      <c r="F375" s="144"/>
      <c r="G375" s="144"/>
      <c r="H375" s="144"/>
      <c r="I375" s="144"/>
      <c r="J375" s="144"/>
      <c r="K375" s="144"/>
      <c r="L375" s="144"/>
      <c r="M375" s="144"/>
      <c r="N375" s="144"/>
      <c r="X375" s="10">
        <f t="shared" si="11"/>
        <v>0</v>
      </c>
    </row>
    <row r="376" spans="2:24" x14ac:dyDescent="0.25"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  <c r="L376" s="144"/>
      <c r="M376" s="144"/>
      <c r="N376" s="144"/>
      <c r="X376" s="10">
        <f t="shared" si="11"/>
        <v>0</v>
      </c>
    </row>
    <row r="377" spans="2:24" x14ac:dyDescent="0.25">
      <c r="B377" s="144"/>
      <c r="C377" s="144"/>
      <c r="D377" s="144"/>
      <c r="E377" s="144"/>
      <c r="F377" s="144"/>
      <c r="G377" s="144"/>
      <c r="H377" s="144"/>
      <c r="I377" s="144"/>
      <c r="J377" s="144"/>
      <c r="K377" s="144"/>
      <c r="L377" s="144"/>
      <c r="M377" s="144"/>
      <c r="N377" s="144"/>
      <c r="X377" s="10">
        <f t="shared" si="11"/>
        <v>0</v>
      </c>
    </row>
    <row r="378" spans="2:24" x14ac:dyDescent="0.25"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  <c r="L378" s="144"/>
      <c r="M378" s="144"/>
      <c r="N378" s="144"/>
      <c r="X378" s="10">
        <f t="shared" si="11"/>
        <v>0</v>
      </c>
    </row>
    <row r="379" spans="2:24" x14ac:dyDescent="0.25">
      <c r="B379" s="144"/>
      <c r="C379" s="144"/>
      <c r="D379" s="144"/>
      <c r="E379" s="144"/>
      <c r="F379" s="144"/>
      <c r="G379" s="144"/>
      <c r="H379" s="144"/>
      <c r="I379" s="144"/>
      <c r="J379" s="144"/>
      <c r="K379" s="144"/>
      <c r="L379" s="144"/>
      <c r="M379" s="144"/>
      <c r="N379" s="144"/>
      <c r="X379" s="10">
        <f t="shared" si="11"/>
        <v>0</v>
      </c>
    </row>
    <row r="380" spans="2:24" x14ac:dyDescent="0.25">
      <c r="B380" s="144"/>
      <c r="C380" s="144"/>
      <c r="D380" s="144"/>
      <c r="E380" s="144"/>
      <c r="F380" s="144"/>
      <c r="G380" s="144"/>
      <c r="H380" s="144"/>
      <c r="I380" s="144"/>
      <c r="J380" s="144"/>
      <c r="K380" s="144"/>
      <c r="L380" s="144"/>
      <c r="M380" s="144"/>
      <c r="N380" s="144"/>
      <c r="X380" s="10">
        <f t="shared" si="11"/>
        <v>0</v>
      </c>
    </row>
    <row r="381" spans="2:24" x14ac:dyDescent="0.25">
      <c r="B381" s="144"/>
      <c r="C381" s="144"/>
      <c r="D381" s="144"/>
      <c r="E381" s="144"/>
      <c r="F381" s="144"/>
      <c r="G381" s="144"/>
      <c r="H381" s="144"/>
      <c r="I381" s="144"/>
      <c r="J381" s="144"/>
      <c r="K381" s="144"/>
      <c r="L381" s="144"/>
      <c r="M381" s="144"/>
      <c r="N381" s="144"/>
      <c r="X381" s="10">
        <f t="shared" si="11"/>
        <v>0</v>
      </c>
    </row>
    <row r="382" spans="2:24" x14ac:dyDescent="0.25">
      <c r="B382" s="144"/>
      <c r="C382" s="144"/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X382" s="10">
        <f t="shared" si="11"/>
        <v>0</v>
      </c>
    </row>
    <row r="383" spans="2:24" x14ac:dyDescent="0.25"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  <c r="L383" s="144"/>
      <c r="M383" s="144"/>
      <c r="N383" s="144"/>
      <c r="X383" s="10">
        <f t="shared" si="11"/>
        <v>0</v>
      </c>
    </row>
    <row r="384" spans="2:24" x14ac:dyDescent="0.25"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  <c r="L384" s="144"/>
      <c r="M384" s="144"/>
      <c r="N384" s="144"/>
      <c r="X384" s="10">
        <f t="shared" si="11"/>
        <v>0</v>
      </c>
    </row>
    <row r="385" spans="2:24" x14ac:dyDescent="0.25">
      <c r="B385" s="144"/>
      <c r="C385" s="144"/>
      <c r="D385" s="144"/>
      <c r="E385" s="144"/>
      <c r="F385" s="144"/>
      <c r="G385" s="144"/>
      <c r="H385" s="144"/>
      <c r="I385" s="144"/>
      <c r="J385" s="144"/>
      <c r="K385" s="144"/>
      <c r="L385" s="144"/>
      <c r="M385" s="144"/>
      <c r="N385" s="144"/>
      <c r="X385" s="10">
        <f t="shared" si="11"/>
        <v>0</v>
      </c>
    </row>
    <row r="386" spans="2:24" x14ac:dyDescent="0.25">
      <c r="B386" s="144"/>
      <c r="C386" s="144"/>
      <c r="D386" s="144"/>
      <c r="E386" s="144"/>
      <c r="F386" s="144"/>
      <c r="G386" s="144"/>
      <c r="H386" s="144"/>
      <c r="I386" s="144"/>
      <c r="J386" s="144"/>
      <c r="K386" s="144"/>
      <c r="L386" s="144"/>
      <c r="M386" s="144"/>
      <c r="N386" s="144"/>
      <c r="X386" s="10">
        <f t="shared" si="11"/>
        <v>0</v>
      </c>
    </row>
    <row r="387" spans="2:24" x14ac:dyDescent="0.25">
      <c r="B387" s="144"/>
      <c r="C387" s="144"/>
      <c r="D387" s="144"/>
      <c r="E387" s="144"/>
      <c r="F387" s="144"/>
      <c r="G387" s="144"/>
      <c r="H387" s="144"/>
      <c r="I387" s="144"/>
      <c r="J387" s="144"/>
      <c r="K387" s="144"/>
      <c r="L387" s="144"/>
      <c r="M387" s="144"/>
      <c r="N387" s="144"/>
      <c r="X387" s="10">
        <f t="shared" si="11"/>
        <v>0</v>
      </c>
    </row>
    <row r="388" spans="2:24" x14ac:dyDescent="0.25"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  <c r="L388" s="144"/>
      <c r="M388" s="144"/>
      <c r="N388" s="144"/>
      <c r="X388" s="10">
        <f t="shared" si="11"/>
        <v>0</v>
      </c>
    </row>
    <row r="389" spans="2:24" x14ac:dyDescent="0.25"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  <c r="L389" s="144"/>
      <c r="M389" s="144"/>
      <c r="N389" s="144"/>
      <c r="X389" s="10">
        <f t="shared" si="11"/>
        <v>0</v>
      </c>
    </row>
    <row r="390" spans="2:24" x14ac:dyDescent="0.25"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  <c r="L390" s="144"/>
      <c r="M390" s="144"/>
      <c r="N390" s="144"/>
      <c r="X390" s="10">
        <f t="shared" ref="X390:X453" si="12">B389</f>
        <v>0</v>
      </c>
    </row>
    <row r="391" spans="2:24" x14ac:dyDescent="0.25">
      <c r="B391" s="144"/>
      <c r="C391" s="144"/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X391" s="10">
        <f t="shared" si="12"/>
        <v>0</v>
      </c>
    </row>
    <row r="392" spans="2:24" x14ac:dyDescent="0.25"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  <c r="L392" s="144"/>
      <c r="M392" s="144"/>
      <c r="N392" s="144"/>
      <c r="X392" s="10">
        <f t="shared" si="12"/>
        <v>0</v>
      </c>
    </row>
    <row r="393" spans="2:24" x14ac:dyDescent="0.25"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  <c r="L393" s="144"/>
      <c r="M393" s="144"/>
      <c r="N393" s="144"/>
      <c r="X393" s="10">
        <f t="shared" si="12"/>
        <v>0</v>
      </c>
    </row>
    <row r="394" spans="2:24" x14ac:dyDescent="0.25"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  <c r="L394" s="144"/>
      <c r="M394" s="144"/>
      <c r="N394" s="144"/>
      <c r="X394" s="10">
        <f t="shared" si="12"/>
        <v>0</v>
      </c>
    </row>
    <row r="395" spans="2:24" x14ac:dyDescent="0.25"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  <c r="L395" s="144"/>
      <c r="M395" s="144"/>
      <c r="N395" s="144"/>
      <c r="X395" s="10">
        <f t="shared" si="12"/>
        <v>0</v>
      </c>
    </row>
    <row r="396" spans="2:24" x14ac:dyDescent="0.25">
      <c r="B396" s="144"/>
      <c r="C396" s="144"/>
      <c r="D396" s="144"/>
      <c r="E396" s="144"/>
      <c r="F396" s="144"/>
      <c r="G396" s="144"/>
      <c r="H396" s="144"/>
      <c r="I396" s="144"/>
      <c r="J396" s="144"/>
      <c r="K396" s="144"/>
      <c r="L396" s="144"/>
      <c r="M396" s="144"/>
      <c r="N396" s="144"/>
      <c r="X396" s="10">
        <f t="shared" si="12"/>
        <v>0</v>
      </c>
    </row>
    <row r="397" spans="2:24" x14ac:dyDescent="0.25">
      <c r="B397" s="144"/>
      <c r="C397" s="144"/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X397" s="10">
        <f t="shared" si="12"/>
        <v>0</v>
      </c>
    </row>
    <row r="398" spans="2:24" x14ac:dyDescent="0.25"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  <c r="L398" s="144"/>
      <c r="M398" s="144"/>
      <c r="N398" s="144"/>
      <c r="X398" s="10">
        <f t="shared" si="12"/>
        <v>0</v>
      </c>
    </row>
    <row r="399" spans="2:24" x14ac:dyDescent="0.25">
      <c r="B399" s="144"/>
      <c r="C399" s="144"/>
      <c r="D399" s="144"/>
      <c r="E399" s="144"/>
      <c r="F399" s="144"/>
      <c r="G399" s="144"/>
      <c r="H399" s="144"/>
      <c r="I399" s="144"/>
      <c r="J399" s="144"/>
      <c r="K399" s="144"/>
      <c r="L399" s="144"/>
      <c r="M399" s="144"/>
      <c r="N399" s="144"/>
      <c r="X399" s="10">
        <f t="shared" si="12"/>
        <v>0</v>
      </c>
    </row>
    <row r="400" spans="2:24" x14ac:dyDescent="0.25">
      <c r="B400" s="144"/>
      <c r="C400" s="144"/>
      <c r="D400" s="144"/>
      <c r="E400" s="144"/>
      <c r="F400" s="144"/>
      <c r="G400" s="144"/>
      <c r="H400" s="144"/>
      <c r="I400" s="144"/>
      <c r="J400" s="144"/>
      <c r="K400" s="144"/>
      <c r="L400" s="144"/>
      <c r="M400" s="144"/>
      <c r="N400" s="144"/>
      <c r="X400" s="10">
        <f t="shared" si="12"/>
        <v>0</v>
      </c>
    </row>
    <row r="401" spans="2:24" x14ac:dyDescent="0.25">
      <c r="B401" s="144"/>
      <c r="C401" s="144"/>
      <c r="D401" s="144"/>
      <c r="E401" s="144"/>
      <c r="F401" s="144"/>
      <c r="G401" s="144"/>
      <c r="H401" s="144"/>
      <c r="I401" s="144"/>
      <c r="J401" s="144"/>
      <c r="K401" s="144"/>
      <c r="L401" s="144"/>
      <c r="M401" s="144"/>
      <c r="N401" s="144"/>
      <c r="X401" s="10">
        <f t="shared" si="12"/>
        <v>0</v>
      </c>
    </row>
    <row r="402" spans="2:24" x14ac:dyDescent="0.25">
      <c r="B402" s="144"/>
      <c r="C402" s="144"/>
      <c r="D402" s="144"/>
      <c r="E402" s="144"/>
      <c r="F402" s="144"/>
      <c r="G402" s="144"/>
      <c r="H402" s="144"/>
      <c r="I402" s="144"/>
      <c r="J402" s="144"/>
      <c r="K402" s="144"/>
      <c r="L402" s="144"/>
      <c r="M402" s="144"/>
      <c r="N402" s="144"/>
      <c r="X402" s="10">
        <f t="shared" si="12"/>
        <v>0</v>
      </c>
    </row>
    <row r="403" spans="2:24" x14ac:dyDescent="0.25">
      <c r="B403" s="144"/>
      <c r="C403" s="144"/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X403" s="10">
        <f t="shared" si="12"/>
        <v>0</v>
      </c>
    </row>
    <row r="404" spans="2:24" x14ac:dyDescent="0.25">
      <c r="B404" s="144"/>
      <c r="C404" s="144"/>
      <c r="D404" s="144"/>
      <c r="E404" s="144"/>
      <c r="F404" s="144"/>
      <c r="G404" s="144"/>
      <c r="H404" s="144"/>
      <c r="I404" s="144"/>
      <c r="J404" s="144"/>
      <c r="K404" s="144"/>
      <c r="L404" s="144"/>
      <c r="M404" s="144"/>
      <c r="N404" s="144"/>
      <c r="X404" s="10">
        <f t="shared" si="12"/>
        <v>0</v>
      </c>
    </row>
    <row r="405" spans="2:24" x14ac:dyDescent="0.25"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  <c r="L405" s="144"/>
      <c r="M405" s="144"/>
      <c r="N405" s="144"/>
      <c r="X405" s="10">
        <f t="shared" si="12"/>
        <v>0</v>
      </c>
    </row>
    <row r="406" spans="2:24" x14ac:dyDescent="0.25">
      <c r="B406" s="144"/>
      <c r="C406" s="144"/>
      <c r="D406" s="144"/>
      <c r="E406" s="144"/>
      <c r="F406" s="144"/>
      <c r="G406" s="144"/>
      <c r="H406" s="144"/>
      <c r="I406" s="144"/>
      <c r="J406" s="144"/>
      <c r="K406" s="144"/>
      <c r="L406" s="144"/>
      <c r="M406" s="144"/>
      <c r="N406" s="144"/>
      <c r="X406" s="10">
        <f t="shared" si="12"/>
        <v>0</v>
      </c>
    </row>
    <row r="407" spans="2:24" x14ac:dyDescent="0.25">
      <c r="B407" s="144"/>
      <c r="C407" s="144"/>
      <c r="D407" s="144"/>
      <c r="E407" s="144"/>
      <c r="F407" s="144"/>
      <c r="G407" s="144"/>
      <c r="H407" s="144"/>
      <c r="I407" s="144"/>
      <c r="J407" s="144"/>
      <c r="K407" s="144"/>
      <c r="L407" s="144"/>
      <c r="M407" s="144"/>
      <c r="N407" s="144"/>
      <c r="X407" s="10">
        <f t="shared" si="12"/>
        <v>0</v>
      </c>
    </row>
    <row r="408" spans="2:24" x14ac:dyDescent="0.25">
      <c r="B408" s="144"/>
      <c r="C408" s="144"/>
      <c r="D408" s="144"/>
      <c r="E408" s="144"/>
      <c r="F408" s="144"/>
      <c r="G408" s="144"/>
      <c r="H408" s="144"/>
      <c r="I408" s="144"/>
      <c r="J408" s="144"/>
      <c r="K408" s="144"/>
      <c r="L408" s="144"/>
      <c r="M408" s="144"/>
      <c r="N408" s="144"/>
      <c r="X408" s="10">
        <f t="shared" si="12"/>
        <v>0</v>
      </c>
    </row>
    <row r="409" spans="2:24" x14ac:dyDescent="0.25">
      <c r="B409" s="144"/>
      <c r="C409" s="144"/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X409" s="10">
        <f t="shared" si="12"/>
        <v>0</v>
      </c>
    </row>
    <row r="410" spans="2:24" x14ac:dyDescent="0.25">
      <c r="B410" s="144"/>
      <c r="C410" s="144"/>
      <c r="D410" s="144"/>
      <c r="E410" s="144"/>
      <c r="F410" s="144"/>
      <c r="G410" s="144"/>
      <c r="H410" s="144"/>
      <c r="I410" s="144"/>
      <c r="J410" s="144"/>
      <c r="K410" s="144"/>
      <c r="L410" s="144"/>
      <c r="M410" s="144"/>
      <c r="N410" s="144"/>
      <c r="X410" s="10">
        <f t="shared" si="12"/>
        <v>0</v>
      </c>
    </row>
    <row r="411" spans="2:24" x14ac:dyDescent="0.25">
      <c r="B411" s="144"/>
      <c r="C411" s="144"/>
      <c r="D411" s="144"/>
      <c r="E411" s="144"/>
      <c r="F411" s="144"/>
      <c r="G411" s="144"/>
      <c r="H411" s="144"/>
      <c r="I411" s="144"/>
      <c r="J411" s="144"/>
      <c r="K411" s="144"/>
      <c r="L411" s="144"/>
      <c r="M411" s="144"/>
      <c r="N411" s="144"/>
      <c r="X411" s="10">
        <f t="shared" si="12"/>
        <v>0</v>
      </c>
    </row>
    <row r="412" spans="2:24" x14ac:dyDescent="0.25"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  <c r="L412" s="144"/>
      <c r="M412" s="144"/>
      <c r="N412" s="144"/>
      <c r="X412" s="10">
        <f t="shared" si="12"/>
        <v>0</v>
      </c>
    </row>
    <row r="413" spans="2:24" x14ac:dyDescent="0.25"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  <c r="L413" s="144"/>
      <c r="M413" s="144"/>
      <c r="N413" s="144"/>
      <c r="X413" s="10">
        <f t="shared" si="12"/>
        <v>0</v>
      </c>
    </row>
    <row r="414" spans="2:24" x14ac:dyDescent="0.25">
      <c r="B414" s="144"/>
      <c r="C414" s="144"/>
      <c r="D414" s="144"/>
      <c r="E414" s="144"/>
      <c r="F414" s="144"/>
      <c r="G414" s="144"/>
      <c r="H414" s="144"/>
      <c r="I414" s="144"/>
      <c r="J414" s="144"/>
      <c r="K414" s="144"/>
      <c r="L414" s="144"/>
      <c r="M414" s="144"/>
      <c r="N414" s="144"/>
      <c r="X414" s="10">
        <f t="shared" si="12"/>
        <v>0</v>
      </c>
    </row>
    <row r="415" spans="2:24" x14ac:dyDescent="0.25"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X415" s="10">
        <f t="shared" si="12"/>
        <v>0</v>
      </c>
    </row>
    <row r="416" spans="2:24" x14ac:dyDescent="0.25">
      <c r="B416" s="144"/>
      <c r="C416" s="144"/>
      <c r="D416" s="144"/>
      <c r="E416" s="144"/>
      <c r="F416" s="144"/>
      <c r="G416" s="144"/>
      <c r="H416" s="144"/>
      <c r="I416" s="144"/>
      <c r="J416" s="144"/>
      <c r="K416" s="144"/>
      <c r="L416" s="144"/>
      <c r="M416" s="144"/>
      <c r="N416" s="144"/>
      <c r="X416" s="10">
        <f t="shared" si="12"/>
        <v>0</v>
      </c>
    </row>
    <row r="417" spans="2:24" x14ac:dyDescent="0.25">
      <c r="B417" s="144"/>
      <c r="C417" s="144"/>
      <c r="D417" s="144"/>
      <c r="E417" s="144"/>
      <c r="F417" s="144"/>
      <c r="G417" s="144"/>
      <c r="H417" s="144"/>
      <c r="I417" s="144"/>
      <c r="J417" s="144"/>
      <c r="K417" s="144"/>
      <c r="L417" s="144"/>
      <c r="M417" s="144"/>
      <c r="N417" s="144"/>
      <c r="X417" s="10">
        <f t="shared" si="12"/>
        <v>0</v>
      </c>
    </row>
    <row r="418" spans="2:24" x14ac:dyDescent="0.25"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X418" s="10">
        <f t="shared" si="12"/>
        <v>0</v>
      </c>
    </row>
    <row r="419" spans="2:24" x14ac:dyDescent="0.25"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  <c r="L419" s="144"/>
      <c r="M419" s="144"/>
      <c r="N419" s="144"/>
      <c r="X419" s="10">
        <f t="shared" si="12"/>
        <v>0</v>
      </c>
    </row>
    <row r="420" spans="2:24" x14ac:dyDescent="0.25"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  <c r="L420" s="144"/>
      <c r="M420" s="144"/>
      <c r="N420" s="144"/>
      <c r="X420" s="10">
        <f t="shared" si="12"/>
        <v>0</v>
      </c>
    </row>
    <row r="421" spans="2:24" x14ac:dyDescent="0.25"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  <c r="L421" s="144"/>
      <c r="M421" s="144"/>
      <c r="N421" s="144"/>
      <c r="X421" s="10">
        <f t="shared" si="12"/>
        <v>0</v>
      </c>
    </row>
    <row r="422" spans="2:24" x14ac:dyDescent="0.25"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X422" s="10">
        <f t="shared" si="12"/>
        <v>0</v>
      </c>
    </row>
    <row r="423" spans="2:24" x14ac:dyDescent="0.25">
      <c r="B423" s="144"/>
      <c r="C423" s="144"/>
      <c r="D423" s="144"/>
      <c r="E423" s="144"/>
      <c r="F423" s="144"/>
      <c r="G423" s="144"/>
      <c r="H423" s="144"/>
      <c r="I423" s="144"/>
      <c r="J423" s="144"/>
      <c r="K423" s="144"/>
      <c r="L423" s="144"/>
      <c r="M423" s="144"/>
      <c r="N423" s="144"/>
      <c r="X423" s="10">
        <f t="shared" si="12"/>
        <v>0</v>
      </c>
    </row>
    <row r="424" spans="2:24" x14ac:dyDescent="0.25"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  <c r="L424" s="144"/>
      <c r="M424" s="144"/>
      <c r="N424" s="144"/>
      <c r="X424" s="10">
        <f t="shared" si="12"/>
        <v>0</v>
      </c>
    </row>
    <row r="425" spans="2:24" x14ac:dyDescent="0.25">
      <c r="B425" s="144"/>
      <c r="C425" s="144"/>
      <c r="D425" s="144"/>
      <c r="E425" s="144"/>
      <c r="F425" s="144"/>
      <c r="G425" s="144"/>
      <c r="H425" s="144"/>
      <c r="I425" s="144"/>
      <c r="J425" s="144"/>
      <c r="K425" s="144"/>
      <c r="L425" s="144"/>
      <c r="M425" s="144"/>
      <c r="N425" s="144"/>
      <c r="X425" s="10">
        <f t="shared" si="12"/>
        <v>0</v>
      </c>
    </row>
    <row r="426" spans="2:24" x14ac:dyDescent="0.25">
      <c r="B426" s="144"/>
      <c r="C426" s="144"/>
      <c r="D426" s="144"/>
      <c r="E426" s="144"/>
      <c r="F426" s="144"/>
      <c r="G426" s="144"/>
      <c r="H426" s="144"/>
      <c r="I426" s="144"/>
      <c r="J426" s="144"/>
      <c r="K426" s="144"/>
      <c r="L426" s="144"/>
      <c r="M426" s="144"/>
      <c r="N426" s="144"/>
      <c r="X426" s="10">
        <f t="shared" si="12"/>
        <v>0</v>
      </c>
    </row>
    <row r="427" spans="2:24" x14ac:dyDescent="0.25">
      <c r="B427" s="144"/>
      <c r="C427" s="144"/>
      <c r="D427" s="144"/>
      <c r="E427" s="144"/>
      <c r="F427" s="144"/>
      <c r="G427" s="144"/>
      <c r="H427" s="144"/>
      <c r="I427" s="144"/>
      <c r="J427" s="144"/>
      <c r="K427" s="144"/>
      <c r="L427" s="144"/>
      <c r="M427" s="144"/>
      <c r="N427" s="144"/>
      <c r="X427" s="10">
        <f t="shared" si="12"/>
        <v>0</v>
      </c>
    </row>
    <row r="428" spans="2:24" x14ac:dyDescent="0.25">
      <c r="B428" s="144"/>
      <c r="C428" s="144"/>
      <c r="D428" s="144"/>
      <c r="E428" s="144"/>
      <c r="F428" s="144"/>
      <c r="G428" s="144"/>
      <c r="H428" s="144"/>
      <c r="I428" s="144"/>
      <c r="J428" s="144"/>
      <c r="K428" s="144"/>
      <c r="L428" s="144"/>
      <c r="M428" s="144"/>
      <c r="N428" s="144"/>
      <c r="X428" s="10">
        <f t="shared" si="12"/>
        <v>0</v>
      </c>
    </row>
    <row r="429" spans="2:24" x14ac:dyDescent="0.25">
      <c r="B429" s="144"/>
      <c r="C429" s="144"/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X429" s="10">
        <f t="shared" si="12"/>
        <v>0</v>
      </c>
    </row>
    <row r="430" spans="2:24" x14ac:dyDescent="0.25">
      <c r="B430" s="144"/>
      <c r="C430" s="144"/>
      <c r="D430" s="144"/>
      <c r="E430" s="144"/>
      <c r="F430" s="144"/>
      <c r="G430" s="144"/>
      <c r="H430" s="144"/>
      <c r="I430" s="144"/>
      <c r="J430" s="144"/>
      <c r="K430" s="144"/>
      <c r="L430" s="144"/>
      <c r="M430" s="144"/>
      <c r="N430" s="144"/>
      <c r="X430" s="10">
        <f t="shared" si="12"/>
        <v>0</v>
      </c>
    </row>
    <row r="431" spans="2:24" x14ac:dyDescent="0.25"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X431" s="10">
        <f t="shared" si="12"/>
        <v>0</v>
      </c>
    </row>
    <row r="432" spans="2:24" x14ac:dyDescent="0.25">
      <c r="B432" s="144"/>
      <c r="C432" s="144"/>
      <c r="D432" s="144"/>
      <c r="E432" s="144"/>
      <c r="F432" s="144"/>
      <c r="G432" s="144"/>
      <c r="H432" s="144"/>
      <c r="I432" s="144"/>
      <c r="J432" s="144"/>
      <c r="K432" s="144"/>
      <c r="L432" s="144"/>
      <c r="M432" s="144"/>
      <c r="N432" s="144"/>
      <c r="X432" s="10">
        <f t="shared" si="12"/>
        <v>0</v>
      </c>
    </row>
    <row r="433" spans="2:24" x14ac:dyDescent="0.25">
      <c r="B433" s="144"/>
      <c r="C433" s="144"/>
      <c r="D433" s="144"/>
      <c r="E433" s="144"/>
      <c r="F433" s="144"/>
      <c r="G433" s="144"/>
      <c r="H433" s="144"/>
      <c r="I433" s="144"/>
      <c r="J433" s="144"/>
      <c r="K433" s="144"/>
      <c r="L433" s="144"/>
      <c r="M433" s="144"/>
      <c r="N433" s="144"/>
      <c r="X433" s="10">
        <f t="shared" si="12"/>
        <v>0</v>
      </c>
    </row>
    <row r="434" spans="2:24" x14ac:dyDescent="0.25"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  <c r="L434" s="144"/>
      <c r="M434" s="144"/>
      <c r="N434" s="144"/>
      <c r="X434" s="10">
        <f t="shared" si="12"/>
        <v>0</v>
      </c>
    </row>
    <row r="435" spans="2:24" x14ac:dyDescent="0.25">
      <c r="B435" s="144"/>
      <c r="C435" s="144"/>
      <c r="D435" s="144"/>
      <c r="E435" s="144"/>
      <c r="F435" s="144"/>
      <c r="G435" s="144"/>
      <c r="H435" s="144"/>
      <c r="I435" s="144"/>
      <c r="J435" s="144"/>
      <c r="K435" s="144"/>
      <c r="L435" s="144"/>
      <c r="M435" s="144"/>
      <c r="N435" s="144"/>
      <c r="X435" s="10">
        <f t="shared" si="12"/>
        <v>0</v>
      </c>
    </row>
    <row r="436" spans="2:24" x14ac:dyDescent="0.25">
      <c r="B436" s="144"/>
      <c r="C436" s="144"/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X436" s="10">
        <f t="shared" si="12"/>
        <v>0</v>
      </c>
    </row>
    <row r="437" spans="2:24" x14ac:dyDescent="0.25">
      <c r="B437" s="144"/>
      <c r="C437" s="144"/>
      <c r="D437" s="144"/>
      <c r="E437" s="144"/>
      <c r="F437" s="144"/>
      <c r="G437" s="144"/>
      <c r="H437" s="144"/>
      <c r="I437" s="144"/>
      <c r="J437" s="144"/>
      <c r="K437" s="144"/>
      <c r="L437" s="144"/>
      <c r="M437" s="144"/>
      <c r="N437" s="144"/>
      <c r="X437" s="10">
        <f t="shared" si="12"/>
        <v>0</v>
      </c>
    </row>
    <row r="438" spans="2:24" x14ac:dyDescent="0.25">
      <c r="B438" s="144"/>
      <c r="C438" s="144"/>
      <c r="D438" s="144"/>
      <c r="E438" s="144"/>
      <c r="F438" s="144"/>
      <c r="G438" s="144"/>
      <c r="H438" s="144"/>
      <c r="I438" s="144"/>
      <c r="J438" s="144"/>
      <c r="K438" s="144"/>
      <c r="L438" s="144"/>
      <c r="M438" s="144"/>
      <c r="N438" s="144"/>
      <c r="X438" s="10">
        <f t="shared" si="12"/>
        <v>0</v>
      </c>
    </row>
    <row r="439" spans="2:24" x14ac:dyDescent="0.25">
      <c r="B439" s="144"/>
      <c r="C439" s="144"/>
      <c r="D439" s="144"/>
      <c r="E439" s="144"/>
      <c r="F439" s="144"/>
      <c r="G439" s="144"/>
      <c r="H439" s="144"/>
      <c r="I439" s="144"/>
      <c r="J439" s="144"/>
      <c r="K439" s="144"/>
      <c r="L439" s="144"/>
      <c r="M439" s="144"/>
      <c r="N439" s="144"/>
      <c r="X439" s="10">
        <f t="shared" si="12"/>
        <v>0</v>
      </c>
    </row>
    <row r="440" spans="2:24" x14ac:dyDescent="0.25">
      <c r="B440" s="144"/>
      <c r="C440" s="144"/>
      <c r="D440" s="144"/>
      <c r="E440" s="144"/>
      <c r="F440" s="144"/>
      <c r="G440" s="144"/>
      <c r="H440" s="144"/>
      <c r="I440" s="144"/>
      <c r="J440" s="144"/>
      <c r="K440" s="144"/>
      <c r="L440" s="144"/>
      <c r="M440" s="144"/>
      <c r="N440" s="144"/>
      <c r="X440" s="10">
        <f t="shared" si="12"/>
        <v>0</v>
      </c>
    </row>
    <row r="441" spans="2:24" x14ac:dyDescent="0.25">
      <c r="B441" s="144"/>
      <c r="C441" s="144"/>
      <c r="D441" s="144"/>
      <c r="E441" s="144"/>
      <c r="F441" s="144"/>
      <c r="G441" s="144"/>
      <c r="H441" s="144"/>
      <c r="I441" s="144"/>
      <c r="J441" s="144"/>
      <c r="K441" s="144"/>
      <c r="L441" s="144"/>
      <c r="M441" s="144"/>
      <c r="N441" s="144"/>
      <c r="X441" s="10">
        <f t="shared" si="12"/>
        <v>0</v>
      </c>
    </row>
    <row r="442" spans="2:24" x14ac:dyDescent="0.25">
      <c r="B442" s="144"/>
      <c r="C442" s="144"/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X442" s="10">
        <f t="shared" si="12"/>
        <v>0</v>
      </c>
    </row>
    <row r="443" spans="2:24" x14ac:dyDescent="0.25">
      <c r="B443" s="144"/>
      <c r="C443" s="144"/>
      <c r="D443" s="144"/>
      <c r="E443" s="144"/>
      <c r="F443" s="144"/>
      <c r="G443" s="144"/>
      <c r="H443" s="144"/>
      <c r="I443" s="144"/>
      <c r="J443" s="144"/>
      <c r="K443" s="144"/>
      <c r="L443" s="144"/>
      <c r="M443" s="144"/>
      <c r="N443" s="144"/>
      <c r="X443" s="10">
        <f t="shared" si="12"/>
        <v>0</v>
      </c>
    </row>
    <row r="444" spans="2:24" x14ac:dyDescent="0.25"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  <c r="L444" s="144"/>
      <c r="M444" s="144"/>
      <c r="N444" s="144"/>
      <c r="X444" s="10">
        <f t="shared" si="12"/>
        <v>0</v>
      </c>
    </row>
    <row r="445" spans="2:24" x14ac:dyDescent="0.25">
      <c r="B445" s="144"/>
      <c r="C445" s="144"/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X445" s="10">
        <f t="shared" si="12"/>
        <v>0</v>
      </c>
    </row>
    <row r="446" spans="2:24" x14ac:dyDescent="0.25">
      <c r="B446" s="144"/>
      <c r="C446" s="144"/>
      <c r="D446" s="144"/>
      <c r="E446" s="144"/>
      <c r="F446" s="144"/>
      <c r="G446" s="144"/>
      <c r="H446" s="144"/>
      <c r="I446" s="144"/>
      <c r="J446" s="144"/>
      <c r="K446" s="144"/>
      <c r="L446" s="144"/>
      <c r="M446" s="144"/>
      <c r="N446" s="144"/>
      <c r="X446" s="10">
        <f t="shared" si="12"/>
        <v>0</v>
      </c>
    </row>
    <row r="447" spans="2:24" x14ac:dyDescent="0.25">
      <c r="B447" s="144"/>
      <c r="C447" s="144"/>
      <c r="D447" s="144"/>
      <c r="E447" s="144"/>
      <c r="F447" s="144"/>
      <c r="G447" s="144"/>
      <c r="H447" s="144"/>
      <c r="I447" s="144"/>
      <c r="J447" s="144"/>
      <c r="K447" s="144"/>
      <c r="L447" s="144"/>
      <c r="M447" s="144"/>
      <c r="N447" s="144"/>
      <c r="X447" s="10">
        <f t="shared" si="12"/>
        <v>0</v>
      </c>
    </row>
    <row r="448" spans="2:24" x14ac:dyDescent="0.25">
      <c r="B448" s="144"/>
      <c r="C448" s="144"/>
      <c r="D448" s="144"/>
      <c r="E448" s="144"/>
      <c r="F448" s="144"/>
      <c r="G448" s="144"/>
      <c r="H448" s="144"/>
      <c r="I448" s="144"/>
      <c r="J448" s="144"/>
      <c r="K448" s="144"/>
      <c r="L448" s="144"/>
      <c r="M448" s="144"/>
      <c r="N448" s="144"/>
      <c r="X448" s="10">
        <f t="shared" si="12"/>
        <v>0</v>
      </c>
    </row>
    <row r="449" spans="2:24" x14ac:dyDescent="0.25">
      <c r="B449" s="144"/>
      <c r="C449" s="144"/>
      <c r="D449" s="144"/>
      <c r="E449" s="144"/>
      <c r="F449" s="144"/>
      <c r="G449" s="144"/>
      <c r="H449" s="144"/>
      <c r="I449" s="144"/>
      <c r="J449" s="144"/>
      <c r="K449" s="144"/>
      <c r="L449" s="144"/>
      <c r="M449" s="144"/>
      <c r="N449" s="144"/>
      <c r="X449" s="10">
        <f t="shared" si="12"/>
        <v>0</v>
      </c>
    </row>
    <row r="450" spans="2:24" x14ac:dyDescent="0.25">
      <c r="B450" s="144"/>
      <c r="C450" s="144"/>
      <c r="D450" s="144"/>
      <c r="E450" s="144"/>
      <c r="F450" s="144"/>
      <c r="G450" s="144"/>
      <c r="H450" s="144"/>
      <c r="I450" s="144"/>
      <c r="J450" s="144"/>
      <c r="K450" s="144"/>
      <c r="L450" s="144"/>
      <c r="M450" s="144"/>
      <c r="N450" s="144"/>
      <c r="X450" s="10">
        <f t="shared" si="12"/>
        <v>0</v>
      </c>
    </row>
    <row r="451" spans="2:24" x14ac:dyDescent="0.25">
      <c r="B451" s="144"/>
      <c r="C451" s="144"/>
      <c r="D451" s="144"/>
      <c r="E451" s="144"/>
      <c r="F451" s="144"/>
      <c r="G451" s="144"/>
      <c r="H451" s="144"/>
      <c r="I451" s="144"/>
      <c r="J451" s="144"/>
      <c r="K451" s="144"/>
      <c r="L451" s="144"/>
      <c r="M451" s="144"/>
      <c r="N451" s="144"/>
      <c r="X451" s="10">
        <f t="shared" si="12"/>
        <v>0</v>
      </c>
    </row>
    <row r="452" spans="2:24" x14ac:dyDescent="0.25"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  <c r="L452" s="144"/>
      <c r="M452" s="144"/>
      <c r="N452" s="144"/>
      <c r="X452" s="10">
        <f t="shared" si="12"/>
        <v>0</v>
      </c>
    </row>
    <row r="453" spans="2:24" x14ac:dyDescent="0.25"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  <c r="L453" s="144"/>
      <c r="M453" s="144"/>
      <c r="N453" s="144"/>
      <c r="X453" s="10">
        <f t="shared" si="12"/>
        <v>0</v>
      </c>
    </row>
    <row r="454" spans="2:24" x14ac:dyDescent="0.25">
      <c r="B454" s="144"/>
      <c r="C454" s="144"/>
      <c r="D454" s="144"/>
      <c r="E454" s="144"/>
      <c r="F454" s="144"/>
      <c r="G454" s="144"/>
      <c r="H454" s="144"/>
      <c r="I454" s="144"/>
      <c r="J454" s="144"/>
      <c r="K454" s="144"/>
      <c r="L454" s="144"/>
      <c r="M454" s="144"/>
      <c r="N454" s="144"/>
      <c r="X454" s="10">
        <f t="shared" ref="X454:X504" si="13">B453</f>
        <v>0</v>
      </c>
    </row>
    <row r="455" spans="2:24" x14ac:dyDescent="0.25">
      <c r="B455" s="144"/>
      <c r="C455" s="144"/>
      <c r="D455" s="144"/>
      <c r="E455" s="144"/>
      <c r="F455" s="144"/>
      <c r="G455" s="144"/>
      <c r="H455" s="144"/>
      <c r="I455" s="144"/>
      <c r="J455" s="144"/>
      <c r="K455" s="144"/>
      <c r="L455" s="144"/>
      <c r="M455" s="144"/>
      <c r="N455" s="144"/>
      <c r="X455" s="10">
        <f t="shared" si="13"/>
        <v>0</v>
      </c>
    </row>
    <row r="456" spans="2:24" x14ac:dyDescent="0.25">
      <c r="B456" s="144"/>
      <c r="C456" s="144"/>
      <c r="D456" s="144"/>
      <c r="E456" s="144"/>
      <c r="F456" s="144"/>
      <c r="G456" s="144"/>
      <c r="H456" s="144"/>
      <c r="I456" s="144"/>
      <c r="J456" s="144"/>
      <c r="K456" s="144"/>
      <c r="L456" s="144"/>
      <c r="M456" s="144"/>
      <c r="N456" s="144"/>
      <c r="X456" s="10">
        <f t="shared" si="13"/>
        <v>0</v>
      </c>
    </row>
    <row r="457" spans="2:24" x14ac:dyDescent="0.25">
      <c r="B457" s="144"/>
      <c r="C457" s="144"/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X457" s="10">
        <f t="shared" si="13"/>
        <v>0</v>
      </c>
    </row>
    <row r="458" spans="2:24" x14ac:dyDescent="0.25">
      <c r="B458" s="144"/>
      <c r="C458" s="144"/>
      <c r="D458" s="144"/>
      <c r="E458" s="144"/>
      <c r="F458" s="144"/>
      <c r="G458" s="144"/>
      <c r="H458" s="144"/>
      <c r="I458" s="144"/>
      <c r="J458" s="144"/>
      <c r="K458" s="144"/>
      <c r="L458" s="144"/>
      <c r="M458" s="144"/>
      <c r="N458" s="144"/>
      <c r="X458" s="10">
        <f t="shared" si="13"/>
        <v>0</v>
      </c>
    </row>
    <row r="459" spans="2:24" x14ac:dyDescent="0.25">
      <c r="B459" s="144"/>
      <c r="C459" s="144"/>
      <c r="D459" s="144"/>
      <c r="E459" s="144"/>
      <c r="F459" s="144"/>
      <c r="G459" s="144"/>
      <c r="H459" s="144"/>
      <c r="I459" s="144"/>
      <c r="J459" s="144"/>
      <c r="K459" s="144"/>
      <c r="L459" s="144"/>
      <c r="M459" s="144"/>
      <c r="N459" s="144"/>
      <c r="X459" s="10">
        <f t="shared" si="13"/>
        <v>0</v>
      </c>
    </row>
    <row r="460" spans="2:24" x14ac:dyDescent="0.25">
      <c r="B460" s="144"/>
      <c r="C460" s="144"/>
      <c r="D460" s="144"/>
      <c r="E460" s="144"/>
      <c r="F460" s="144"/>
      <c r="G460" s="144"/>
      <c r="H460" s="144"/>
      <c r="I460" s="144"/>
      <c r="J460" s="144"/>
      <c r="K460" s="144"/>
      <c r="L460" s="144"/>
      <c r="M460" s="144"/>
      <c r="N460" s="144"/>
      <c r="X460" s="10">
        <f t="shared" si="13"/>
        <v>0</v>
      </c>
    </row>
    <row r="461" spans="2:24" x14ac:dyDescent="0.25"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  <c r="L461" s="144"/>
      <c r="M461" s="144"/>
      <c r="N461" s="144"/>
      <c r="X461" s="10">
        <f t="shared" si="13"/>
        <v>0</v>
      </c>
    </row>
    <row r="462" spans="2:24" x14ac:dyDescent="0.25">
      <c r="B462" s="144"/>
      <c r="C462" s="144"/>
      <c r="D462" s="144"/>
      <c r="E462" s="144"/>
      <c r="F462" s="144"/>
      <c r="G462" s="144"/>
      <c r="H462" s="144"/>
      <c r="I462" s="144"/>
      <c r="J462" s="144"/>
      <c r="K462" s="144"/>
      <c r="L462" s="144"/>
      <c r="M462" s="144"/>
      <c r="N462" s="144"/>
      <c r="X462" s="10">
        <f t="shared" si="13"/>
        <v>0</v>
      </c>
    </row>
    <row r="463" spans="2:24" x14ac:dyDescent="0.25">
      <c r="B463" s="144"/>
      <c r="C463" s="144"/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X463" s="10">
        <f t="shared" si="13"/>
        <v>0</v>
      </c>
    </row>
    <row r="464" spans="2:24" x14ac:dyDescent="0.25">
      <c r="B464" s="144"/>
      <c r="C464" s="144"/>
      <c r="D464" s="144"/>
      <c r="E464" s="144"/>
      <c r="F464" s="144"/>
      <c r="G464" s="144"/>
      <c r="H464" s="144"/>
      <c r="I464" s="144"/>
      <c r="J464" s="144"/>
      <c r="K464" s="144"/>
      <c r="L464" s="144"/>
      <c r="M464" s="144"/>
      <c r="N464" s="144"/>
      <c r="X464" s="10">
        <f t="shared" si="13"/>
        <v>0</v>
      </c>
    </row>
    <row r="465" spans="2:24" x14ac:dyDescent="0.25"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  <c r="L465" s="144"/>
      <c r="M465" s="144"/>
      <c r="N465" s="144"/>
      <c r="X465" s="10">
        <f t="shared" si="13"/>
        <v>0</v>
      </c>
    </row>
    <row r="466" spans="2:24" x14ac:dyDescent="0.25">
      <c r="B466" s="144"/>
      <c r="C466" s="144"/>
      <c r="D466" s="144"/>
      <c r="E466" s="144"/>
      <c r="F466" s="144"/>
      <c r="G466" s="144"/>
      <c r="H466" s="144"/>
      <c r="I466" s="144"/>
      <c r="J466" s="144"/>
      <c r="K466" s="144"/>
      <c r="L466" s="144"/>
      <c r="M466" s="144"/>
      <c r="N466" s="144"/>
      <c r="X466" s="10">
        <f t="shared" si="13"/>
        <v>0</v>
      </c>
    </row>
    <row r="467" spans="2:24" x14ac:dyDescent="0.25"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  <c r="L467" s="144"/>
      <c r="M467" s="144"/>
      <c r="N467" s="144"/>
      <c r="X467" s="10">
        <f t="shared" si="13"/>
        <v>0</v>
      </c>
    </row>
    <row r="468" spans="2:24" x14ac:dyDescent="0.25">
      <c r="B468" s="144"/>
      <c r="C468" s="144"/>
      <c r="D468" s="144"/>
      <c r="E468" s="144"/>
      <c r="F468" s="144"/>
      <c r="G468" s="144"/>
      <c r="H468" s="144"/>
      <c r="I468" s="144"/>
      <c r="J468" s="144"/>
      <c r="K468" s="144"/>
      <c r="L468" s="144"/>
      <c r="M468" s="144"/>
      <c r="N468" s="144"/>
      <c r="X468" s="10">
        <f t="shared" si="13"/>
        <v>0</v>
      </c>
    </row>
    <row r="469" spans="2:24" x14ac:dyDescent="0.25">
      <c r="B469" s="144"/>
      <c r="C469" s="144"/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X469" s="10">
        <f t="shared" si="13"/>
        <v>0</v>
      </c>
    </row>
    <row r="470" spans="2:24" x14ac:dyDescent="0.25">
      <c r="B470" s="144"/>
      <c r="C470" s="144"/>
      <c r="D470" s="144"/>
      <c r="E470" s="144"/>
      <c r="F470" s="144"/>
      <c r="G470" s="144"/>
      <c r="H470" s="144"/>
      <c r="I470" s="144"/>
      <c r="J470" s="144"/>
      <c r="K470" s="144"/>
      <c r="L470" s="144"/>
      <c r="M470" s="144"/>
      <c r="N470" s="144"/>
      <c r="X470" s="10">
        <f t="shared" si="13"/>
        <v>0</v>
      </c>
    </row>
    <row r="471" spans="2:24" x14ac:dyDescent="0.25">
      <c r="B471" s="144"/>
      <c r="C471" s="144"/>
      <c r="D471" s="144"/>
      <c r="E471" s="144"/>
      <c r="F471" s="144"/>
      <c r="G471" s="144"/>
      <c r="H471" s="144"/>
      <c r="I471" s="144"/>
      <c r="J471" s="144"/>
      <c r="K471" s="144"/>
      <c r="L471" s="144"/>
      <c r="M471" s="144"/>
      <c r="N471" s="144"/>
      <c r="X471" s="10">
        <f t="shared" si="13"/>
        <v>0</v>
      </c>
    </row>
    <row r="472" spans="2:24" x14ac:dyDescent="0.25"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  <c r="L472" s="144"/>
      <c r="M472" s="144"/>
      <c r="N472" s="144"/>
      <c r="X472" s="10">
        <f t="shared" si="13"/>
        <v>0</v>
      </c>
    </row>
    <row r="473" spans="2:24" x14ac:dyDescent="0.25"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  <c r="L473" s="144"/>
      <c r="M473" s="144"/>
      <c r="N473" s="144"/>
      <c r="X473" s="10">
        <f t="shared" si="13"/>
        <v>0</v>
      </c>
    </row>
    <row r="474" spans="2:24" x14ac:dyDescent="0.25"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  <c r="L474" s="144"/>
      <c r="M474" s="144"/>
      <c r="N474" s="144"/>
      <c r="X474" s="10">
        <f t="shared" si="13"/>
        <v>0</v>
      </c>
    </row>
    <row r="475" spans="2:24" x14ac:dyDescent="0.25"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  <c r="L475" s="144"/>
      <c r="M475" s="144"/>
      <c r="N475" s="144"/>
      <c r="X475" s="10">
        <f t="shared" si="13"/>
        <v>0</v>
      </c>
    </row>
    <row r="476" spans="2:24" x14ac:dyDescent="0.25"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  <c r="L476" s="144"/>
      <c r="M476" s="144"/>
      <c r="N476" s="144"/>
      <c r="X476" s="10">
        <f t="shared" si="13"/>
        <v>0</v>
      </c>
    </row>
    <row r="477" spans="2:24" x14ac:dyDescent="0.25"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X477" s="10">
        <f t="shared" si="13"/>
        <v>0</v>
      </c>
    </row>
    <row r="478" spans="2:24" x14ac:dyDescent="0.25"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X478" s="10">
        <f t="shared" si="13"/>
        <v>0</v>
      </c>
    </row>
    <row r="479" spans="2:24" x14ac:dyDescent="0.25"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X479" s="10">
        <f t="shared" si="13"/>
        <v>0</v>
      </c>
    </row>
    <row r="480" spans="2:24" x14ac:dyDescent="0.25"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X480" s="10">
        <f t="shared" si="13"/>
        <v>0</v>
      </c>
    </row>
    <row r="481" spans="2:24" x14ac:dyDescent="0.25">
      <c r="B481" s="144"/>
      <c r="C481" s="144"/>
      <c r="D481" s="144"/>
      <c r="E481" s="144"/>
      <c r="F481" s="144"/>
      <c r="G481" s="144"/>
      <c r="H481" s="144"/>
      <c r="I481" s="144"/>
      <c r="J481" s="144"/>
      <c r="K481" s="144"/>
      <c r="L481" s="144"/>
      <c r="M481" s="144"/>
      <c r="N481" s="144"/>
      <c r="X481" s="10">
        <f t="shared" si="13"/>
        <v>0</v>
      </c>
    </row>
    <row r="482" spans="2:24" x14ac:dyDescent="0.25"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  <c r="L482" s="144"/>
      <c r="M482" s="144"/>
      <c r="N482" s="144"/>
      <c r="X482" s="10">
        <f t="shared" si="13"/>
        <v>0</v>
      </c>
    </row>
    <row r="483" spans="2:24" x14ac:dyDescent="0.25">
      <c r="B483" s="144"/>
      <c r="C483" s="144"/>
      <c r="D483" s="144"/>
      <c r="E483" s="144"/>
      <c r="F483" s="144"/>
      <c r="G483" s="144"/>
      <c r="H483" s="144"/>
      <c r="I483" s="144"/>
      <c r="J483" s="144"/>
      <c r="K483" s="144"/>
      <c r="L483" s="144"/>
      <c r="M483" s="144"/>
      <c r="N483" s="144"/>
      <c r="X483" s="10">
        <f t="shared" si="13"/>
        <v>0</v>
      </c>
    </row>
    <row r="484" spans="2:24" x14ac:dyDescent="0.25">
      <c r="B484" s="144"/>
      <c r="C484" s="144"/>
      <c r="D484" s="144"/>
      <c r="E484" s="144"/>
      <c r="F484" s="144"/>
      <c r="G484" s="144"/>
      <c r="H484" s="144"/>
      <c r="I484" s="144"/>
      <c r="J484" s="144"/>
      <c r="K484" s="144"/>
      <c r="L484" s="144"/>
      <c r="M484" s="144"/>
      <c r="N484" s="144"/>
      <c r="X484" s="10">
        <f t="shared" si="13"/>
        <v>0</v>
      </c>
    </row>
    <row r="485" spans="2:24" x14ac:dyDescent="0.25">
      <c r="B485" s="144"/>
      <c r="C485" s="144"/>
      <c r="D485" s="144"/>
      <c r="E485" s="144"/>
      <c r="F485" s="144"/>
      <c r="G485" s="144"/>
      <c r="H485" s="144"/>
      <c r="I485" s="144"/>
      <c r="J485" s="144"/>
      <c r="K485" s="144"/>
      <c r="L485" s="144"/>
      <c r="M485" s="144"/>
      <c r="N485" s="144"/>
      <c r="X485" s="10">
        <f t="shared" si="13"/>
        <v>0</v>
      </c>
    </row>
    <row r="486" spans="2:24" x14ac:dyDescent="0.25">
      <c r="B486" s="144"/>
      <c r="C486" s="144"/>
      <c r="D486" s="144"/>
      <c r="E486" s="144"/>
      <c r="F486" s="144"/>
      <c r="G486" s="144"/>
      <c r="H486" s="144"/>
      <c r="I486" s="144"/>
      <c r="J486" s="144"/>
      <c r="K486" s="144"/>
      <c r="L486" s="144"/>
      <c r="M486" s="144"/>
      <c r="N486" s="144"/>
      <c r="X486" s="10">
        <f t="shared" si="13"/>
        <v>0</v>
      </c>
    </row>
    <row r="487" spans="2:24" x14ac:dyDescent="0.25">
      <c r="B487" s="144"/>
      <c r="C487" s="144"/>
      <c r="D487" s="144"/>
      <c r="E487" s="144"/>
      <c r="F487" s="144"/>
      <c r="G487" s="144"/>
      <c r="H487" s="144"/>
      <c r="I487" s="144"/>
      <c r="J487" s="144"/>
      <c r="K487" s="144"/>
      <c r="L487" s="144"/>
      <c r="M487" s="144"/>
      <c r="N487" s="144"/>
      <c r="X487" s="10">
        <f t="shared" si="13"/>
        <v>0</v>
      </c>
    </row>
    <row r="488" spans="2:24" x14ac:dyDescent="0.25">
      <c r="B488" s="144"/>
      <c r="C488" s="144"/>
      <c r="D488" s="144"/>
      <c r="E488" s="144"/>
      <c r="F488" s="144"/>
      <c r="G488" s="144"/>
      <c r="H488" s="144"/>
      <c r="I488" s="144"/>
      <c r="J488" s="144"/>
      <c r="K488" s="144"/>
      <c r="L488" s="144"/>
      <c r="M488" s="144"/>
      <c r="N488" s="144"/>
      <c r="X488" s="10">
        <f t="shared" si="13"/>
        <v>0</v>
      </c>
    </row>
    <row r="489" spans="2:24" x14ac:dyDescent="0.25">
      <c r="B489" s="144"/>
      <c r="C489" s="144"/>
      <c r="D489" s="144"/>
      <c r="E489" s="144"/>
      <c r="F489" s="144"/>
      <c r="G489" s="144"/>
      <c r="H489" s="144"/>
      <c r="I489" s="144"/>
      <c r="J489" s="144"/>
      <c r="K489" s="144"/>
      <c r="L489" s="144"/>
      <c r="M489" s="144"/>
      <c r="N489" s="144"/>
      <c r="X489" s="10">
        <f t="shared" si="13"/>
        <v>0</v>
      </c>
    </row>
    <row r="490" spans="2:24" x14ac:dyDescent="0.25">
      <c r="B490" s="144"/>
      <c r="C490" s="144"/>
      <c r="D490" s="144"/>
      <c r="E490" s="144"/>
      <c r="F490" s="144"/>
      <c r="G490" s="144"/>
      <c r="H490" s="144"/>
      <c r="I490" s="144"/>
      <c r="J490" s="144"/>
      <c r="K490" s="144"/>
      <c r="L490" s="144"/>
      <c r="M490" s="144"/>
      <c r="N490" s="144"/>
      <c r="X490" s="10">
        <f t="shared" si="13"/>
        <v>0</v>
      </c>
    </row>
    <row r="491" spans="2:24" x14ac:dyDescent="0.25">
      <c r="B491" s="144"/>
      <c r="C491" s="144"/>
      <c r="D491" s="144"/>
      <c r="E491" s="144"/>
      <c r="F491" s="144"/>
      <c r="G491" s="144"/>
      <c r="H491" s="144"/>
      <c r="I491" s="144"/>
      <c r="J491" s="144"/>
      <c r="K491" s="144"/>
      <c r="L491" s="144"/>
      <c r="M491" s="144"/>
      <c r="N491" s="144"/>
      <c r="X491" s="10">
        <f t="shared" si="13"/>
        <v>0</v>
      </c>
    </row>
    <row r="492" spans="2:24" x14ac:dyDescent="0.25">
      <c r="B492" s="144"/>
      <c r="C492" s="144"/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X492" s="10">
        <f t="shared" si="13"/>
        <v>0</v>
      </c>
    </row>
    <row r="493" spans="2:24" x14ac:dyDescent="0.25"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  <c r="L493" s="144"/>
      <c r="M493" s="144"/>
      <c r="N493" s="144"/>
      <c r="X493" s="10">
        <f t="shared" si="13"/>
        <v>0</v>
      </c>
    </row>
    <row r="494" spans="2:24" x14ac:dyDescent="0.25"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  <c r="L494" s="144"/>
      <c r="M494" s="144"/>
      <c r="N494" s="144"/>
      <c r="X494" s="10">
        <f t="shared" si="13"/>
        <v>0</v>
      </c>
    </row>
    <row r="495" spans="2:24" x14ac:dyDescent="0.25">
      <c r="B495" s="144"/>
      <c r="C495" s="144"/>
      <c r="D495" s="144"/>
      <c r="E495" s="144"/>
      <c r="F495" s="144"/>
      <c r="G495" s="144"/>
      <c r="H495" s="144"/>
      <c r="I495" s="144"/>
      <c r="J495" s="144"/>
      <c r="K495" s="144"/>
      <c r="L495" s="144"/>
      <c r="M495" s="144"/>
      <c r="N495" s="144"/>
      <c r="X495" s="10">
        <f t="shared" si="13"/>
        <v>0</v>
      </c>
    </row>
    <row r="496" spans="2:24" x14ac:dyDescent="0.25"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X496" s="10">
        <f t="shared" si="13"/>
        <v>0</v>
      </c>
    </row>
    <row r="497" spans="2:24" x14ac:dyDescent="0.25">
      <c r="B497" s="144"/>
      <c r="C497" s="144"/>
      <c r="D497" s="144"/>
      <c r="E497" s="144"/>
      <c r="F497" s="144"/>
      <c r="G497" s="144"/>
      <c r="H497" s="144"/>
      <c r="I497" s="144"/>
      <c r="J497" s="144"/>
      <c r="K497" s="144"/>
      <c r="L497" s="144"/>
      <c r="M497" s="144"/>
      <c r="N497" s="144"/>
      <c r="X497" s="10">
        <f t="shared" si="13"/>
        <v>0</v>
      </c>
    </row>
    <row r="498" spans="2:24" x14ac:dyDescent="0.25">
      <c r="B498" s="144"/>
      <c r="C498" s="144"/>
      <c r="D498" s="144"/>
      <c r="E498" s="144"/>
      <c r="F498" s="144"/>
      <c r="G498" s="144"/>
      <c r="H498" s="144"/>
      <c r="I498" s="144"/>
      <c r="J498" s="144"/>
      <c r="K498" s="144"/>
      <c r="L498" s="144"/>
      <c r="M498" s="144"/>
      <c r="N498" s="144"/>
      <c r="X498" s="10">
        <f t="shared" si="13"/>
        <v>0</v>
      </c>
    </row>
    <row r="499" spans="2:24" x14ac:dyDescent="0.25">
      <c r="B499" s="144"/>
      <c r="C499" s="144"/>
      <c r="D499" s="144"/>
      <c r="E499" s="144"/>
      <c r="F499" s="144"/>
      <c r="G499" s="144"/>
      <c r="H499" s="144"/>
      <c r="I499" s="144"/>
      <c r="J499" s="144"/>
      <c r="K499" s="144"/>
      <c r="L499" s="144"/>
      <c r="M499" s="144"/>
      <c r="N499" s="144"/>
      <c r="X499" s="10">
        <f t="shared" si="13"/>
        <v>0</v>
      </c>
    </row>
    <row r="500" spans="2:24" x14ac:dyDescent="0.25">
      <c r="B500" s="144"/>
      <c r="C500" s="144"/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X500" s="10">
        <f t="shared" si="13"/>
        <v>0</v>
      </c>
    </row>
    <row r="501" spans="2:24" x14ac:dyDescent="0.25">
      <c r="B501" s="144"/>
      <c r="C501" s="144"/>
      <c r="D501" s="144"/>
      <c r="E501" s="144"/>
      <c r="F501" s="144"/>
      <c r="G501" s="144"/>
      <c r="H501" s="144"/>
      <c r="I501" s="144"/>
      <c r="J501" s="144"/>
      <c r="K501" s="144"/>
      <c r="L501" s="144"/>
      <c r="M501" s="144"/>
      <c r="N501" s="144"/>
      <c r="X501" s="10">
        <f t="shared" si="13"/>
        <v>0</v>
      </c>
    </row>
    <row r="502" spans="2:24" x14ac:dyDescent="0.25">
      <c r="B502" s="144"/>
      <c r="C502" s="144"/>
      <c r="D502" s="144"/>
      <c r="E502" s="144"/>
      <c r="F502" s="144"/>
      <c r="G502" s="144"/>
      <c r="H502" s="144"/>
      <c r="I502" s="144"/>
      <c r="J502" s="144"/>
      <c r="K502" s="144"/>
      <c r="L502" s="144"/>
      <c r="M502" s="144"/>
      <c r="N502" s="144"/>
      <c r="X502" s="10">
        <f t="shared" si="13"/>
        <v>0</v>
      </c>
    </row>
    <row r="503" spans="2:24" x14ac:dyDescent="0.25">
      <c r="B503" s="144"/>
      <c r="C503" s="144"/>
      <c r="D503" s="144"/>
      <c r="E503" s="144"/>
      <c r="F503" s="144"/>
      <c r="G503" s="144"/>
      <c r="H503" s="144"/>
      <c r="I503" s="144"/>
      <c r="J503" s="144"/>
      <c r="K503" s="144"/>
      <c r="L503" s="144"/>
      <c r="M503" s="144"/>
      <c r="N503" s="144"/>
      <c r="X503" s="10">
        <f t="shared" si="13"/>
        <v>0</v>
      </c>
    </row>
    <row r="504" spans="2:24" x14ac:dyDescent="0.25">
      <c r="X504" s="10">
        <f t="shared" si="13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16</vt:i4>
      </vt:variant>
    </vt:vector>
  </HeadingPairs>
  <TitlesOfParts>
    <vt:vector size="22" baseType="lpstr">
      <vt:lpstr>Dashboard</vt:lpstr>
      <vt:lpstr>EmployeeTable</vt:lpstr>
      <vt:lpstr>ListByCategory</vt:lpstr>
      <vt:lpstr>Settings</vt:lpstr>
      <vt:lpstr>Calculation</vt:lpstr>
      <vt:lpstr>ToU</vt:lpstr>
      <vt:lpstr>AveragePerf</vt:lpstr>
      <vt:lpstr>categories</vt:lpstr>
      <vt:lpstr>catSymbols</vt:lpstr>
      <vt:lpstr>CorePlayer</vt:lpstr>
      <vt:lpstr>HighPerf</vt:lpstr>
      <vt:lpstr>HighPot</vt:lpstr>
      <vt:lpstr>Inconsistent</vt:lpstr>
      <vt:lpstr>PotentialGem</vt:lpstr>
      <vt:lpstr>Dashboard!Print_Area</vt:lpstr>
      <vt:lpstr>ListByCategory!Print_Area</vt:lpstr>
      <vt:lpstr>Settings!Print_Area</vt:lpstr>
      <vt:lpstr>ToU!Print_Area</vt:lpstr>
      <vt:lpstr>EmployeeTable!Print_Titles</vt:lpstr>
      <vt:lpstr>Risk</vt:lpstr>
      <vt:lpstr>SolidPerf</vt:lpstr>
      <vt:lpstr>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2021-05-27T09:57:43Z</cp:lastPrinted>
  <dcterms:created xsi:type="dcterms:W3CDTF">2021-03-01T12:20:37Z</dcterms:created>
  <dcterms:modified xsi:type="dcterms:W3CDTF">2022-10-19T07:35:29Z</dcterms:modified>
  <dc:title>9 Box Grid Talent Management V5 Template</dc:title>
  <dc:subject>9 Box Grid Talent Management V5</dc:subject>
  <dc:description>9 Box Grid Talent Management V5 template by Master Productivity Kit — masterproductivitykit.com</dc:description>
  <cp:keywords>Master Productivity Kit, Excel template, Google Sheets template</cp:keywords>
  <cp:category>Business Template</cp:category>
</cp:coreProperties>
</file>