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pasu\Desktop\TEMPLATES\Monthly Attendance Sheet Template\"/>
    </mc:Choice>
  </mc:AlternateContent>
  <xr:revisionPtr revIDLastSave="0" documentId="13_ncr:1_{1C80CBE7-6E5A-4488-A49D-53DE89305014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Dashboard" sheetId="8" r:id="rId1"/>
    <sheet name="ParticipantList" sheetId="7" r:id="rId2"/>
    <sheet name="January" sheetId="56" r:id="rId3"/>
    <sheet name="February" sheetId="102" r:id="rId4"/>
    <sheet name="March" sheetId="103" r:id="rId5"/>
    <sheet name="April" sheetId="104" r:id="rId6"/>
    <sheet name="May" sheetId="105" r:id="rId7"/>
    <sheet name="June" sheetId="106" r:id="rId8"/>
    <sheet name="July" sheetId="107" r:id="rId9"/>
    <sheet name="August" sheetId="108" r:id="rId10"/>
    <sheet name="September" sheetId="109" r:id="rId11"/>
    <sheet name="October" sheetId="110" r:id="rId12"/>
    <sheet name="November" sheetId="111" r:id="rId13"/>
    <sheet name="December" sheetId="112" r:id="rId14"/>
    <sheet name="Calc" sheetId="5" state="hidden" r:id="rId15"/>
  </sheets>
  <definedNames>
    <definedName name="Chart2Label">IFERROR(OFFSET(Calc!$BJ$14,0,0,Calc!$BH$12,1),"")</definedName>
    <definedName name="Chart2Values">IFERROR(OFFSET(Calc!$BI$14,0,0,Calc!$BH$12,1),"")</definedName>
    <definedName name="MonthList">Calc!$BK$13:$BV$13</definedName>
    <definedName name="_xlnm.Print_Area" localSheetId="5">OFFSET(April!$B$5,0,0,TotalRowsCount,38)</definedName>
    <definedName name="_xlnm.Print_Area" localSheetId="9">OFFSET(August!$B$5,0,0,TotalRowsCount,38)</definedName>
    <definedName name="_xlnm.Print_Area" localSheetId="0">Dashboard!$B$2:$I$32</definedName>
    <definedName name="_xlnm.Print_Area" localSheetId="13">OFFSET(December!$B$5,0,0,TotalRowsCount,38)</definedName>
    <definedName name="_xlnm.Print_Area" localSheetId="3">OFFSET(February!$B$5,0,0,TotalRowsCount,38)</definedName>
    <definedName name="_xlnm.Print_Area" localSheetId="2">OFFSET(January!$B$5,0,0,TotalRowsCount,38)</definedName>
    <definedName name="_xlnm.Print_Area" localSheetId="8">OFFSET(July!$B$5,0,0,TotalRowsCount,38)</definedName>
    <definedName name="_xlnm.Print_Area" localSheetId="7">OFFSET(June!$B$5,0,0,TotalRowsCount,38)</definedName>
    <definedName name="_xlnm.Print_Area" localSheetId="4">OFFSET(March!$B$5,0,0,TotalRowsCount,38)</definedName>
    <definedName name="_xlnm.Print_Area" localSheetId="6">OFFSET(May!$B$5,0,0,TotalRowsCount,38)</definedName>
    <definedName name="_xlnm.Print_Area" localSheetId="12">OFFSET(November!$B$5,0,0,TotalRowsCount,38)</definedName>
    <definedName name="_xlnm.Print_Area" localSheetId="11">OFFSET(October!$B$5,0,0,TotalRowsCount,38)</definedName>
    <definedName name="_xlnm.Print_Area" localSheetId="1">OFFSET(ParticipantList!$B$5,0,0,Calc!$E$34,2)</definedName>
    <definedName name="_xlnm.Print_Area" localSheetId="10">OFFSET(September!$B$5,0,0,TotalRowsCount,38)</definedName>
    <definedName name="_xlnm.Print_Titles" localSheetId="5">April!$5:$8</definedName>
    <definedName name="_xlnm.Print_Titles" localSheetId="9">August!$5:$8</definedName>
    <definedName name="_xlnm.Print_Titles" localSheetId="13">December!$5:$8</definedName>
    <definedName name="_xlnm.Print_Titles" localSheetId="3">February!$5:$8</definedName>
    <definedName name="_xlnm.Print_Titles" localSheetId="2">January!$5:$8</definedName>
    <definedName name="_xlnm.Print_Titles" localSheetId="8">July!$5:$8</definedName>
    <definedName name="_xlnm.Print_Titles" localSheetId="7">June!$5:$8</definedName>
    <definedName name="_xlnm.Print_Titles" localSheetId="4">March!$5:$8</definedName>
    <definedName name="_xlnm.Print_Titles" localSheetId="6">May!$5:$8</definedName>
    <definedName name="_xlnm.Print_Titles" localSheetId="12">November!$5:$8</definedName>
    <definedName name="_xlnm.Print_Titles" localSheetId="11">October!$5:$8</definedName>
    <definedName name="_xlnm.Print_Titles" localSheetId="1">ParticipantList!$5:$5</definedName>
    <definedName name="_xlnm.Print_Titles" localSheetId="10">September!$5:$8</definedName>
    <definedName name="Status1">Dashboard!$C$10</definedName>
    <definedName name="Status2">Dashboard!$C$11</definedName>
    <definedName name="Status3">Dashboard!$C$12</definedName>
    <definedName name="Status4">Dashboard!$C$13</definedName>
    <definedName name="StatusListPerson1">Calc!$BK$14:$BV$14</definedName>
    <definedName name="StatusListPerson2">Calc!$BK$15:$BV$15</definedName>
    <definedName name="StatusListPerson3">Calc!$BK$16:$BV$16</definedName>
    <definedName name="StatusListPerson4">Calc!$BK$17:$BV$17</definedName>
    <definedName name="TotalRowsCount">Calc!$E$34+3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5" i="112" l="1"/>
  <c r="AM7" i="112"/>
  <c r="AB7" i="112"/>
  <c r="T7" i="112"/>
  <c r="L7" i="112"/>
  <c r="D7" i="112"/>
  <c r="AH7" i="112"/>
  <c r="B5" i="111"/>
  <c r="AB7" i="111" s="1"/>
  <c r="B5" i="110"/>
  <c r="AB7" i="110" s="1"/>
  <c r="AM7" i="111"/>
  <c r="AH7" i="111"/>
  <c r="AM7" i="110"/>
  <c r="AG7" i="110"/>
  <c r="J7" i="110"/>
  <c r="B5" i="109"/>
  <c r="AH7" i="109" s="1"/>
  <c r="AM7" i="109"/>
  <c r="B5" i="108"/>
  <c r="S7" i="108" s="1"/>
  <c r="AM7" i="108"/>
  <c r="D7" i="108"/>
  <c r="AB7" i="108"/>
  <c r="B5" i="107"/>
  <c r="AM7" i="107"/>
  <c r="AB7" i="107"/>
  <c r="AA7" i="107"/>
  <c r="B5" i="106"/>
  <c r="V7" i="106" s="1"/>
  <c r="AM7" i="106"/>
  <c r="B5" i="105"/>
  <c r="E7" i="105" s="1"/>
  <c r="AM7" i="105"/>
  <c r="B5" i="104"/>
  <c r="AM7" i="104"/>
  <c r="S7" i="104"/>
  <c r="B5" i="103"/>
  <c r="AE7" i="103" s="1"/>
  <c r="AM7" i="103"/>
  <c r="AG7" i="103"/>
  <c r="Q7" i="103"/>
  <c r="I7" i="103"/>
  <c r="F5" i="103"/>
  <c r="B5" i="102"/>
  <c r="AM7" i="102"/>
  <c r="AH7" i="102"/>
  <c r="B5" i="56"/>
  <c r="B134" i="5"/>
  <c r="B133" i="5"/>
  <c r="B132" i="5"/>
  <c r="B131" i="5"/>
  <c r="B130" i="5"/>
  <c r="B129" i="5"/>
  <c r="B128" i="5"/>
  <c r="B127" i="5"/>
  <c r="B126" i="5"/>
  <c r="B125" i="5"/>
  <c r="B124" i="5"/>
  <c r="B123" i="5"/>
  <c r="B122" i="5"/>
  <c r="B121" i="5"/>
  <c r="B120" i="5"/>
  <c r="B119" i="5"/>
  <c r="B118" i="5"/>
  <c r="B117" i="5"/>
  <c r="B116" i="5"/>
  <c r="B115" i="5"/>
  <c r="B114" i="5"/>
  <c r="B113" i="5"/>
  <c r="B112" i="5"/>
  <c r="B111" i="5"/>
  <c r="B110" i="5"/>
  <c r="B109" i="5"/>
  <c r="B108" i="5"/>
  <c r="B107" i="5"/>
  <c r="B106" i="5"/>
  <c r="B105" i="5"/>
  <c r="B104" i="5"/>
  <c r="B103" i="5"/>
  <c r="B102" i="5"/>
  <c r="B101" i="5"/>
  <c r="B100" i="5"/>
  <c r="B99" i="5"/>
  <c r="B98" i="5"/>
  <c r="B97" i="5"/>
  <c r="B96" i="5"/>
  <c r="B95" i="5"/>
  <c r="B94" i="5"/>
  <c r="B93" i="5"/>
  <c r="B92" i="5"/>
  <c r="B91" i="5"/>
  <c r="B90" i="5"/>
  <c r="B89" i="5"/>
  <c r="B88" i="5"/>
  <c r="B87" i="5"/>
  <c r="B86" i="5"/>
  <c r="B85" i="5"/>
  <c r="B84" i="5"/>
  <c r="B83" i="5"/>
  <c r="B82" i="5"/>
  <c r="B81" i="5"/>
  <c r="B80" i="5"/>
  <c r="B79" i="5"/>
  <c r="B78" i="5"/>
  <c r="B77" i="5"/>
  <c r="B76" i="5"/>
  <c r="B75" i="5"/>
  <c r="B74" i="5"/>
  <c r="B73" i="5"/>
  <c r="B72" i="5"/>
  <c r="B71" i="5"/>
  <c r="B70" i="5"/>
  <c r="B69" i="5"/>
  <c r="B68" i="5"/>
  <c r="B67" i="5"/>
  <c r="B66" i="5"/>
  <c r="B65" i="5"/>
  <c r="B64" i="5"/>
  <c r="B63" i="5"/>
  <c r="B62" i="5"/>
  <c r="B61" i="5"/>
  <c r="B60" i="5"/>
  <c r="B59" i="5"/>
  <c r="B58" i="5"/>
  <c r="B57" i="5"/>
  <c r="B56" i="5"/>
  <c r="B55" i="5"/>
  <c r="B54" i="5"/>
  <c r="B53" i="5"/>
  <c r="B52" i="5"/>
  <c r="B51" i="5"/>
  <c r="B50" i="5"/>
  <c r="B49" i="5"/>
  <c r="B48" i="5"/>
  <c r="B47" i="5"/>
  <c r="B46" i="5"/>
  <c r="B45" i="5"/>
  <c r="B44" i="5"/>
  <c r="B43" i="5"/>
  <c r="B42" i="5"/>
  <c r="B41" i="5"/>
  <c r="B40" i="5"/>
  <c r="B39" i="5"/>
  <c r="B38" i="5"/>
  <c r="B37" i="5"/>
  <c r="B36" i="5"/>
  <c r="B35" i="5"/>
  <c r="BJ13" i="5"/>
  <c r="B17" i="5"/>
  <c r="B16" i="5"/>
  <c r="B15" i="5"/>
  <c r="B14" i="5"/>
  <c r="B13" i="5"/>
  <c r="B12" i="5"/>
  <c r="B11" i="5"/>
  <c r="B10" i="5"/>
  <c r="B9" i="5"/>
  <c r="B8" i="5"/>
  <c r="B7" i="5"/>
  <c r="B6" i="5"/>
  <c r="BK8" i="5"/>
  <c r="BK9" i="5" s="1"/>
  <c r="BL7" i="5"/>
  <c r="BM7" i="5" s="1"/>
  <c r="BN7" i="5" s="1"/>
  <c r="BO7" i="5" s="1"/>
  <c r="BP7" i="5" s="1"/>
  <c r="BQ7" i="5" s="1"/>
  <c r="BR7" i="5" s="1"/>
  <c r="BS7" i="5" s="1"/>
  <c r="BT7" i="5" s="1"/>
  <c r="BU7" i="5" s="1"/>
  <c r="BV7" i="5" s="1"/>
  <c r="BF5" i="5"/>
  <c r="BE5" i="5"/>
  <c r="BD5" i="5"/>
  <c r="BC5" i="5"/>
  <c r="BB5" i="5"/>
  <c r="BA5" i="5"/>
  <c r="AZ5" i="5"/>
  <c r="AY5" i="5"/>
  <c r="AX5" i="5"/>
  <c r="AW5" i="5"/>
  <c r="AV5" i="5"/>
  <c r="AU5" i="5"/>
  <c r="AT5" i="5"/>
  <c r="AS5" i="5"/>
  <c r="AR5" i="5"/>
  <c r="AQ5" i="5"/>
  <c r="AP5" i="5"/>
  <c r="AO5" i="5"/>
  <c r="AN5" i="5"/>
  <c r="AM5" i="5"/>
  <c r="AL5" i="5"/>
  <c r="AK5" i="5"/>
  <c r="AJ5" i="5"/>
  <c r="AI5" i="5"/>
  <c r="AH5" i="5"/>
  <c r="AG5" i="5"/>
  <c r="AF5" i="5"/>
  <c r="AE5" i="5"/>
  <c r="AD5" i="5"/>
  <c r="AC5" i="5"/>
  <c r="AB5" i="5"/>
  <c r="AA5" i="5"/>
  <c r="Z5" i="5"/>
  <c r="Y5" i="5"/>
  <c r="X5" i="5"/>
  <c r="W5" i="5"/>
  <c r="V5" i="5"/>
  <c r="U5" i="5"/>
  <c r="T5" i="5"/>
  <c r="S5" i="5"/>
  <c r="R5" i="5"/>
  <c r="Q5" i="5"/>
  <c r="P5" i="5"/>
  <c r="O5" i="5"/>
  <c r="N5" i="5"/>
  <c r="M5" i="5"/>
  <c r="L5" i="5"/>
  <c r="K5" i="5"/>
  <c r="BK23" i="5"/>
  <c r="AA5" i="105" s="1"/>
  <c r="BK22" i="5"/>
  <c r="T5" i="106" s="1"/>
  <c r="BK21" i="5"/>
  <c r="M5" i="107" s="1"/>
  <c r="BK20" i="5"/>
  <c r="F5" i="56" s="1"/>
  <c r="BJ21" i="5"/>
  <c r="O5" i="56" s="1"/>
  <c r="AK7" i="56" s="1"/>
  <c r="BJ22" i="5"/>
  <c r="V5" i="103" s="1"/>
  <c r="AL7" i="103" s="1"/>
  <c r="BJ23" i="5"/>
  <c r="AC5" i="56" s="1"/>
  <c r="AM7" i="56" s="1"/>
  <c r="BJ20" i="5"/>
  <c r="H5" i="56" s="1"/>
  <c r="AJ7" i="56" s="1"/>
  <c r="E7" i="5"/>
  <c r="E8" i="5"/>
  <c r="E9" i="5"/>
  <c r="E10" i="5"/>
  <c r="E11" i="5"/>
  <c r="E12" i="5"/>
  <c r="E13" i="5"/>
  <c r="E14" i="5"/>
  <c r="E15" i="5"/>
  <c r="E16" i="5"/>
  <c r="E17" i="5"/>
  <c r="E6" i="5"/>
  <c r="E22" i="5" s="1"/>
  <c r="F22" i="5" s="1"/>
  <c r="G22" i="5" s="1"/>
  <c r="D8" i="5" s="1"/>
  <c r="E24" i="5"/>
  <c r="F24" i="5" s="1"/>
  <c r="G24" i="5" s="1"/>
  <c r="D10" i="5" s="1"/>
  <c r="J5" i="5"/>
  <c r="T5" i="112" l="1"/>
  <c r="T5" i="109"/>
  <c r="T5" i="110"/>
  <c r="V5" i="107"/>
  <c r="AL7" i="107" s="1"/>
  <c r="V5" i="106"/>
  <c r="AL7" i="106" s="1"/>
  <c r="O5" i="107"/>
  <c r="AK7" i="107" s="1"/>
  <c r="O5" i="104"/>
  <c r="AK7" i="104" s="1"/>
  <c r="F5" i="102"/>
  <c r="H5" i="104"/>
  <c r="AJ7" i="104" s="1"/>
  <c r="H5" i="108"/>
  <c r="AJ7" i="108" s="1"/>
  <c r="H5" i="111"/>
  <c r="AJ7" i="111" s="1"/>
  <c r="H5" i="105"/>
  <c r="AJ7" i="105" s="1"/>
  <c r="M5" i="110"/>
  <c r="H5" i="102"/>
  <c r="AJ7" i="102" s="1"/>
  <c r="M5" i="104"/>
  <c r="F5" i="105"/>
  <c r="T5" i="107"/>
  <c r="F5" i="108"/>
  <c r="V5" i="109"/>
  <c r="AL7" i="109" s="1"/>
  <c r="O5" i="110"/>
  <c r="AK7" i="110" s="1"/>
  <c r="F5" i="111"/>
  <c r="V5" i="112"/>
  <c r="AL7" i="112" s="1"/>
  <c r="M5" i="102"/>
  <c r="O5" i="102"/>
  <c r="AK7" i="102" s="1"/>
  <c r="H5" i="103"/>
  <c r="AJ7" i="103" s="1"/>
  <c r="T5" i="104"/>
  <c r="M5" i="105"/>
  <c r="F5" i="106"/>
  <c r="M5" i="108"/>
  <c r="V5" i="110"/>
  <c r="AL7" i="110" s="1"/>
  <c r="M5" i="111"/>
  <c r="T5" i="102"/>
  <c r="M5" i="103"/>
  <c r="V5" i="104"/>
  <c r="AL7" i="104" s="1"/>
  <c r="O5" i="105"/>
  <c r="AK7" i="105" s="1"/>
  <c r="H5" i="106"/>
  <c r="AJ7" i="106" s="1"/>
  <c r="O5" i="108"/>
  <c r="AK7" i="108" s="1"/>
  <c r="F5" i="109"/>
  <c r="O5" i="111"/>
  <c r="AK7" i="111" s="1"/>
  <c r="F5" i="112"/>
  <c r="V5" i="102"/>
  <c r="AL7" i="102" s="1"/>
  <c r="O5" i="103"/>
  <c r="AK7" i="103" s="1"/>
  <c r="T5" i="105"/>
  <c r="M5" i="106"/>
  <c r="F5" i="107"/>
  <c r="T5" i="108"/>
  <c r="H5" i="109"/>
  <c r="AJ7" i="109" s="1"/>
  <c r="T5" i="111"/>
  <c r="H5" i="112"/>
  <c r="AJ7" i="112" s="1"/>
  <c r="T5" i="103"/>
  <c r="V5" i="105"/>
  <c r="AL7" i="105" s="1"/>
  <c r="O5" i="106"/>
  <c r="AK7" i="106" s="1"/>
  <c r="H5" i="107"/>
  <c r="AJ7" i="107" s="1"/>
  <c r="V5" i="108"/>
  <c r="AL7" i="108" s="1"/>
  <c r="M5" i="109"/>
  <c r="F5" i="110"/>
  <c r="V5" i="111"/>
  <c r="AL7" i="111" s="1"/>
  <c r="M5" i="112"/>
  <c r="F5" i="104"/>
  <c r="O5" i="109"/>
  <c r="AK7" i="109" s="1"/>
  <c r="H5" i="110"/>
  <c r="AJ7" i="110" s="1"/>
  <c r="O5" i="112"/>
  <c r="AK7" i="112" s="1"/>
  <c r="AA5" i="107"/>
  <c r="AA5" i="103"/>
  <c r="AC5" i="103"/>
  <c r="AA5" i="111"/>
  <c r="AA5" i="110"/>
  <c r="AA5" i="112"/>
  <c r="AA5" i="102"/>
  <c r="AA5" i="106"/>
  <c r="AA5" i="108"/>
  <c r="AA5" i="104"/>
  <c r="AA5" i="109"/>
  <c r="AC5" i="109"/>
  <c r="AC5" i="104"/>
  <c r="AC5" i="106"/>
  <c r="AC5" i="111"/>
  <c r="AC5" i="108"/>
  <c r="AC5" i="110"/>
  <c r="AC5" i="105"/>
  <c r="AC5" i="107"/>
  <c r="AC5" i="102"/>
  <c r="AC5" i="112"/>
  <c r="K7" i="112"/>
  <c r="S7" i="112"/>
  <c r="AA7" i="112"/>
  <c r="E7" i="112"/>
  <c r="M7" i="112"/>
  <c r="U7" i="112"/>
  <c r="AC7" i="112"/>
  <c r="F7" i="112"/>
  <c r="N7" i="112"/>
  <c r="V7" i="112"/>
  <c r="AD7" i="112"/>
  <c r="G7" i="112"/>
  <c r="O7" i="112"/>
  <c r="W7" i="112"/>
  <c r="AE7" i="112"/>
  <c r="H7" i="112"/>
  <c r="P7" i="112"/>
  <c r="X7" i="112"/>
  <c r="AF7" i="112"/>
  <c r="I7" i="112"/>
  <c r="Q7" i="112"/>
  <c r="Y7" i="112"/>
  <c r="AG7" i="112"/>
  <c r="J7" i="112"/>
  <c r="R7" i="112"/>
  <c r="Z7" i="112"/>
  <c r="D7" i="111"/>
  <c r="L7" i="111"/>
  <c r="T7" i="111"/>
  <c r="L7" i="110"/>
  <c r="AH7" i="110"/>
  <c r="Q7" i="110"/>
  <c r="R7" i="110"/>
  <c r="T7" i="110"/>
  <c r="AF7" i="110"/>
  <c r="Y7" i="110"/>
  <c r="D7" i="110"/>
  <c r="Z7" i="110"/>
  <c r="I7" i="110"/>
  <c r="K7" i="111"/>
  <c r="S7" i="111"/>
  <c r="AA7" i="111"/>
  <c r="E7" i="111"/>
  <c r="M7" i="111"/>
  <c r="U7" i="111"/>
  <c r="AC7" i="111"/>
  <c r="F7" i="111"/>
  <c r="N7" i="111"/>
  <c r="V7" i="111"/>
  <c r="AD7" i="111"/>
  <c r="G7" i="111"/>
  <c r="O7" i="111"/>
  <c r="W7" i="111"/>
  <c r="AE7" i="111"/>
  <c r="H7" i="111"/>
  <c r="P7" i="111"/>
  <c r="X7" i="111"/>
  <c r="AF7" i="111"/>
  <c r="I7" i="111"/>
  <c r="Q7" i="111"/>
  <c r="Y7" i="111"/>
  <c r="AG7" i="111"/>
  <c r="J7" i="111"/>
  <c r="R7" i="111"/>
  <c r="Z7" i="111"/>
  <c r="K7" i="110"/>
  <c r="S7" i="110"/>
  <c r="AA7" i="110"/>
  <c r="E7" i="110"/>
  <c r="M7" i="110"/>
  <c r="U7" i="110"/>
  <c r="AC7" i="110"/>
  <c r="F7" i="110"/>
  <c r="N7" i="110"/>
  <c r="V7" i="110"/>
  <c r="AD7" i="110"/>
  <c r="G7" i="110"/>
  <c r="O7" i="110"/>
  <c r="W7" i="110"/>
  <c r="AE7" i="110"/>
  <c r="H7" i="110"/>
  <c r="P7" i="110"/>
  <c r="X7" i="110"/>
  <c r="L7" i="109"/>
  <c r="T7" i="109"/>
  <c r="D7" i="109"/>
  <c r="AB7" i="109"/>
  <c r="K7" i="109"/>
  <c r="S7" i="109"/>
  <c r="AA7" i="109"/>
  <c r="E7" i="109"/>
  <c r="M7" i="109"/>
  <c r="U7" i="109"/>
  <c r="AC7" i="109"/>
  <c r="F7" i="109"/>
  <c r="N7" i="109"/>
  <c r="V7" i="109"/>
  <c r="AD7" i="109"/>
  <c r="G7" i="109"/>
  <c r="O7" i="109"/>
  <c r="W7" i="109"/>
  <c r="AE7" i="109"/>
  <c r="H7" i="109"/>
  <c r="P7" i="109"/>
  <c r="X7" i="109"/>
  <c r="AF7" i="109"/>
  <c r="I7" i="109"/>
  <c r="Q7" i="109"/>
  <c r="Y7" i="109"/>
  <c r="AG7" i="109"/>
  <c r="J7" i="109"/>
  <c r="R7" i="109"/>
  <c r="Z7" i="109"/>
  <c r="L7" i="108"/>
  <c r="K7" i="108"/>
  <c r="T7" i="108"/>
  <c r="AA7" i="108"/>
  <c r="AH7" i="108"/>
  <c r="Z7" i="108"/>
  <c r="R7" i="108"/>
  <c r="J7" i="108"/>
  <c r="AG7" i="108"/>
  <c r="Y7" i="108"/>
  <c r="Q7" i="108"/>
  <c r="I7" i="108"/>
  <c r="AF7" i="108"/>
  <c r="X7" i="108"/>
  <c r="P7" i="108"/>
  <c r="H7" i="108"/>
  <c r="AE7" i="108"/>
  <c r="W7" i="108"/>
  <c r="O7" i="108"/>
  <c r="G7" i="108"/>
  <c r="AD7" i="108"/>
  <c r="V7" i="108"/>
  <c r="N7" i="108"/>
  <c r="F7" i="108"/>
  <c r="AC7" i="108"/>
  <c r="U7" i="108"/>
  <c r="M7" i="108"/>
  <c r="E7" i="108"/>
  <c r="AH7" i="107"/>
  <c r="Z7" i="107"/>
  <c r="R7" i="107"/>
  <c r="J7" i="107"/>
  <c r="AG7" i="107"/>
  <c r="Y7" i="107"/>
  <c r="Q7" i="107"/>
  <c r="I7" i="107"/>
  <c r="AF7" i="107"/>
  <c r="X7" i="107"/>
  <c r="P7" i="107"/>
  <c r="H7" i="107"/>
  <c r="AE7" i="107"/>
  <c r="W7" i="107"/>
  <c r="O7" i="107"/>
  <c r="G7" i="107"/>
  <c r="AD7" i="107"/>
  <c r="V7" i="107"/>
  <c r="N7" i="107"/>
  <c r="F7" i="107"/>
  <c r="AC7" i="107"/>
  <c r="U7" i="107"/>
  <c r="M7" i="107"/>
  <c r="E7" i="107"/>
  <c r="D7" i="107"/>
  <c r="K7" i="107"/>
  <c r="L7" i="107"/>
  <c r="S7" i="107"/>
  <c r="T7" i="107"/>
  <c r="AD7" i="106"/>
  <c r="K7" i="106"/>
  <c r="N7" i="106"/>
  <c r="S7" i="106"/>
  <c r="AA7" i="106"/>
  <c r="AH7" i="106"/>
  <c r="Z7" i="106"/>
  <c r="R7" i="106"/>
  <c r="J7" i="106"/>
  <c r="AG7" i="106"/>
  <c r="Y7" i="106"/>
  <c r="Q7" i="106"/>
  <c r="I7" i="106"/>
  <c r="AF7" i="106"/>
  <c r="X7" i="106"/>
  <c r="P7" i="106"/>
  <c r="H7" i="106"/>
  <c r="AE7" i="106"/>
  <c r="W7" i="106"/>
  <c r="O7" i="106"/>
  <c r="G7" i="106"/>
  <c r="AC7" i="106"/>
  <c r="U7" i="106"/>
  <c r="M7" i="106"/>
  <c r="E7" i="106"/>
  <c r="AB7" i="106"/>
  <c r="T7" i="106"/>
  <c r="L7" i="106"/>
  <c r="D7" i="106"/>
  <c r="F7" i="106"/>
  <c r="K7" i="105"/>
  <c r="L7" i="105"/>
  <c r="AA7" i="105"/>
  <c r="AB7" i="105"/>
  <c r="AC7" i="105"/>
  <c r="T7" i="105"/>
  <c r="D7" i="105"/>
  <c r="M7" i="105"/>
  <c r="S7" i="105"/>
  <c r="AH7" i="105"/>
  <c r="Z7" i="105"/>
  <c r="R7" i="105"/>
  <c r="J7" i="105"/>
  <c r="AG7" i="105"/>
  <c r="Y7" i="105"/>
  <c r="Q7" i="105"/>
  <c r="I7" i="105"/>
  <c r="AF7" i="105"/>
  <c r="X7" i="105"/>
  <c r="P7" i="105"/>
  <c r="H7" i="105"/>
  <c r="AE7" i="105"/>
  <c r="W7" i="105"/>
  <c r="O7" i="105"/>
  <c r="G7" i="105"/>
  <c r="AD7" i="105"/>
  <c r="V7" i="105"/>
  <c r="N7" i="105"/>
  <c r="F7" i="105"/>
  <c r="U7" i="105"/>
  <c r="K7" i="104"/>
  <c r="AH7" i="104"/>
  <c r="Z7" i="104"/>
  <c r="R7" i="104"/>
  <c r="J7" i="104"/>
  <c r="AG7" i="104"/>
  <c r="Y7" i="104"/>
  <c r="Q7" i="104"/>
  <c r="I7" i="104"/>
  <c r="AF7" i="104"/>
  <c r="X7" i="104"/>
  <c r="P7" i="104"/>
  <c r="H7" i="104"/>
  <c r="AE7" i="104"/>
  <c r="W7" i="104"/>
  <c r="O7" i="104"/>
  <c r="G7" i="104"/>
  <c r="T7" i="104"/>
  <c r="AD7" i="104"/>
  <c r="V7" i="104"/>
  <c r="N7" i="104"/>
  <c r="F7" i="104"/>
  <c r="AB7" i="104"/>
  <c r="L7" i="104"/>
  <c r="AC7" i="104"/>
  <c r="U7" i="104"/>
  <c r="M7" i="104"/>
  <c r="E7" i="104"/>
  <c r="D7" i="104"/>
  <c r="AA7" i="104"/>
  <c r="AF7" i="103"/>
  <c r="R7" i="103"/>
  <c r="AH7" i="103"/>
  <c r="D7" i="103"/>
  <c r="T7" i="103"/>
  <c r="G7" i="103"/>
  <c r="W7" i="103"/>
  <c r="Y7" i="103"/>
  <c r="J7" i="103"/>
  <c r="Z7" i="103"/>
  <c r="L7" i="103"/>
  <c r="AB7" i="103"/>
  <c r="O7" i="103"/>
  <c r="K7" i="103"/>
  <c r="S7" i="103"/>
  <c r="AA7" i="103"/>
  <c r="E7" i="103"/>
  <c r="M7" i="103"/>
  <c r="U7" i="103"/>
  <c r="AC7" i="103"/>
  <c r="F7" i="103"/>
  <c r="N7" i="103"/>
  <c r="V7" i="103"/>
  <c r="AD7" i="103"/>
  <c r="H7" i="103"/>
  <c r="P7" i="103"/>
  <c r="X7" i="103"/>
  <c r="D7" i="102"/>
  <c r="L7" i="102"/>
  <c r="T7" i="102"/>
  <c r="E7" i="102"/>
  <c r="M7" i="102"/>
  <c r="U7" i="102"/>
  <c r="AC7" i="102"/>
  <c r="F7" i="102"/>
  <c r="N7" i="102"/>
  <c r="V7" i="102"/>
  <c r="AD7" i="102"/>
  <c r="G7" i="102"/>
  <c r="O7" i="102"/>
  <c r="W7" i="102"/>
  <c r="AE7" i="102"/>
  <c r="K7" i="102"/>
  <c r="S7" i="102"/>
  <c r="H7" i="102"/>
  <c r="P7" i="102"/>
  <c r="X7" i="102"/>
  <c r="AF7" i="102"/>
  <c r="AA7" i="102"/>
  <c r="AB7" i="102"/>
  <c r="I7" i="102"/>
  <c r="Q7" i="102"/>
  <c r="Y7" i="102"/>
  <c r="AG7" i="102"/>
  <c r="J7" i="102"/>
  <c r="R7" i="102"/>
  <c r="Z7" i="102"/>
  <c r="E29" i="5"/>
  <c r="F29" i="5" s="1"/>
  <c r="G29" i="5" s="1"/>
  <c r="D15" i="5" s="1"/>
  <c r="C109" i="5"/>
  <c r="D109" i="5" s="1"/>
  <c r="C97" i="5"/>
  <c r="D97" i="5" s="1"/>
  <c r="J68" i="5" s="1"/>
  <c r="C94" i="5"/>
  <c r="D94" i="5" s="1"/>
  <c r="C128" i="5"/>
  <c r="D128" i="5" s="1"/>
  <c r="J99" i="5" s="1"/>
  <c r="C93" i="5"/>
  <c r="D93" i="5" s="1"/>
  <c r="G7" i="56"/>
  <c r="C112" i="5"/>
  <c r="D112" i="5" s="1"/>
  <c r="C108" i="5"/>
  <c r="D108" i="5" s="1"/>
  <c r="AA5" i="56"/>
  <c r="C114" i="5"/>
  <c r="D114" i="5" s="1"/>
  <c r="C76" i="5"/>
  <c r="D76" i="5" s="1"/>
  <c r="C42" i="5"/>
  <c r="D42" i="5" s="1"/>
  <c r="C71" i="5"/>
  <c r="D71" i="5" s="1"/>
  <c r="E71" i="5" s="1"/>
  <c r="C116" i="5"/>
  <c r="D116" i="5" s="1"/>
  <c r="C110" i="5"/>
  <c r="D110" i="5" s="1"/>
  <c r="C130" i="5"/>
  <c r="D130" i="5" s="1"/>
  <c r="C113" i="5"/>
  <c r="D113" i="5" s="1"/>
  <c r="C54" i="5"/>
  <c r="D54" i="5" s="1"/>
  <c r="J65" i="5"/>
  <c r="C132" i="5"/>
  <c r="D132" i="5" s="1"/>
  <c r="C106" i="5"/>
  <c r="D106" i="5" s="1"/>
  <c r="C84" i="5"/>
  <c r="D84" i="5" s="1"/>
  <c r="C89" i="5"/>
  <c r="D89" i="5" s="1"/>
  <c r="C104" i="5"/>
  <c r="D104" i="5" s="1"/>
  <c r="C123" i="5"/>
  <c r="D123" i="5" s="1"/>
  <c r="C63" i="5"/>
  <c r="D63" i="5" s="1"/>
  <c r="C86" i="5"/>
  <c r="D86" i="5" s="1"/>
  <c r="C53" i="5"/>
  <c r="D53" i="5" s="1"/>
  <c r="C115" i="5"/>
  <c r="D115" i="5" s="1"/>
  <c r="C99" i="5"/>
  <c r="D99" i="5" s="1"/>
  <c r="C62" i="5"/>
  <c r="D62" i="5" s="1"/>
  <c r="C52" i="5"/>
  <c r="D52" i="5" s="1"/>
  <c r="C90" i="5"/>
  <c r="D90" i="5" s="1"/>
  <c r="C83" i="5"/>
  <c r="D83" i="5" s="1"/>
  <c r="C65" i="5"/>
  <c r="D65" i="5" s="1"/>
  <c r="C88" i="5"/>
  <c r="D88" i="5" s="1"/>
  <c r="C127" i="5"/>
  <c r="D127" i="5" s="1"/>
  <c r="C61" i="5"/>
  <c r="D61" i="5" s="1"/>
  <c r="C125" i="5"/>
  <c r="D125" i="5" s="1"/>
  <c r="C79" i="5"/>
  <c r="D79" i="5" s="1"/>
  <c r="C51" i="5"/>
  <c r="D51" i="5" s="1"/>
  <c r="C48" i="5"/>
  <c r="D48" i="5" s="1"/>
  <c r="C85" i="5"/>
  <c r="D85" i="5" s="1"/>
  <c r="C92" i="5"/>
  <c r="D92" i="5" s="1"/>
  <c r="C73" i="5"/>
  <c r="D73" i="5" s="1"/>
  <c r="C131" i="5"/>
  <c r="D131" i="5" s="1"/>
  <c r="C74" i="5"/>
  <c r="D74" i="5" s="1"/>
  <c r="C43" i="5"/>
  <c r="D43" i="5" s="1"/>
  <c r="C57" i="5"/>
  <c r="D57" i="5" s="1"/>
  <c r="C72" i="5"/>
  <c r="D72" i="5" s="1"/>
  <c r="C119" i="5"/>
  <c r="D119" i="5" s="1"/>
  <c r="C39" i="5"/>
  <c r="D39" i="5" s="1"/>
  <c r="C46" i="5"/>
  <c r="D46" i="5" s="1"/>
  <c r="C69" i="5"/>
  <c r="D69" i="5" s="1"/>
  <c r="C98" i="5"/>
  <c r="D98" i="5" s="1"/>
  <c r="C55" i="5"/>
  <c r="D55" i="5" s="1"/>
  <c r="C91" i="5"/>
  <c r="D91" i="5" s="1"/>
  <c r="C66" i="5"/>
  <c r="D66" i="5" s="1"/>
  <c r="C129" i="5"/>
  <c r="D129" i="5" s="1"/>
  <c r="C49" i="5"/>
  <c r="D49" i="5" s="1"/>
  <c r="C64" i="5"/>
  <c r="D64" i="5" s="1"/>
  <c r="C111" i="5"/>
  <c r="D111" i="5" s="1"/>
  <c r="C126" i="5"/>
  <c r="D126" i="5" s="1"/>
  <c r="C124" i="5"/>
  <c r="D124" i="5" s="1"/>
  <c r="C68" i="5"/>
  <c r="D68" i="5" s="1"/>
  <c r="C96" i="5"/>
  <c r="D96" i="5" s="1"/>
  <c r="C45" i="5"/>
  <c r="D45" i="5" s="1"/>
  <c r="C134" i="5"/>
  <c r="D134" i="5" s="1"/>
  <c r="C50" i="5"/>
  <c r="D50" i="5" s="1"/>
  <c r="C121" i="5"/>
  <c r="D121" i="5" s="1"/>
  <c r="C107" i="5"/>
  <c r="D107" i="5" s="1"/>
  <c r="C40" i="5"/>
  <c r="D40" i="5" s="1"/>
  <c r="C95" i="5"/>
  <c r="D95" i="5" s="1"/>
  <c r="C118" i="5"/>
  <c r="D118" i="5" s="1"/>
  <c r="C117" i="5"/>
  <c r="D117" i="5" s="1"/>
  <c r="C67" i="5"/>
  <c r="D67" i="5" s="1"/>
  <c r="C82" i="5"/>
  <c r="D82" i="5" s="1"/>
  <c r="C60" i="5"/>
  <c r="D60" i="5" s="1"/>
  <c r="C105" i="5"/>
  <c r="D105" i="5" s="1"/>
  <c r="C41" i="5"/>
  <c r="D41" i="5" s="1"/>
  <c r="C80" i="5"/>
  <c r="D80" i="5" s="1"/>
  <c r="C36" i="5"/>
  <c r="D36" i="5" s="1"/>
  <c r="C103" i="5"/>
  <c r="D103" i="5" s="1"/>
  <c r="C47" i="5"/>
  <c r="D47" i="5" s="1"/>
  <c r="C102" i="5"/>
  <c r="D102" i="5" s="1"/>
  <c r="C38" i="5"/>
  <c r="D38" i="5" s="1"/>
  <c r="C101" i="5"/>
  <c r="D101" i="5" s="1"/>
  <c r="C37" i="5"/>
  <c r="D37" i="5" s="1"/>
  <c r="C100" i="5"/>
  <c r="D100" i="5" s="1"/>
  <c r="C122" i="5"/>
  <c r="D122" i="5" s="1"/>
  <c r="C58" i="5"/>
  <c r="D58" i="5" s="1"/>
  <c r="C59" i="5"/>
  <c r="D59" i="5" s="1"/>
  <c r="C81" i="5"/>
  <c r="D81" i="5" s="1"/>
  <c r="C120" i="5"/>
  <c r="D120" i="5" s="1"/>
  <c r="C56" i="5"/>
  <c r="D56" i="5" s="1"/>
  <c r="C75" i="5"/>
  <c r="D75" i="5" s="1"/>
  <c r="C87" i="5"/>
  <c r="D87" i="5" s="1"/>
  <c r="C35" i="5"/>
  <c r="D35" i="5" s="1"/>
  <c r="C78" i="5"/>
  <c r="D78" i="5" s="1"/>
  <c r="C44" i="5"/>
  <c r="D44" i="5" s="1"/>
  <c r="C77" i="5"/>
  <c r="D77" i="5" s="1"/>
  <c r="C70" i="5"/>
  <c r="D70" i="5" s="1"/>
  <c r="C133" i="5"/>
  <c r="D133" i="5" s="1"/>
  <c r="BL8" i="5"/>
  <c r="BM8" i="5" s="1"/>
  <c r="BN8" i="5" s="1"/>
  <c r="BO8" i="5" s="1"/>
  <c r="BP8" i="5" s="1"/>
  <c r="BQ8" i="5" s="1"/>
  <c r="BR8" i="5" s="1"/>
  <c r="BS8" i="5" s="1"/>
  <c r="BT8" i="5" s="1"/>
  <c r="BU8" i="5" s="1"/>
  <c r="BV8" i="5" s="1"/>
  <c r="BL9" i="5"/>
  <c r="BM9" i="5" s="1"/>
  <c r="BN9" i="5" s="1"/>
  <c r="BO9" i="5" s="1"/>
  <c r="BP9" i="5" s="1"/>
  <c r="BQ9" i="5" s="1"/>
  <c r="BR9" i="5" s="1"/>
  <c r="BS9" i="5" s="1"/>
  <c r="BT9" i="5" s="1"/>
  <c r="BU9" i="5" s="1"/>
  <c r="BV9" i="5" s="1"/>
  <c r="BK10" i="5"/>
  <c r="BL10" i="5" s="1"/>
  <c r="BM10" i="5" s="1"/>
  <c r="BN10" i="5" s="1"/>
  <c r="BO10" i="5" s="1"/>
  <c r="BP10" i="5" s="1"/>
  <c r="BQ10" i="5" s="1"/>
  <c r="BR10" i="5" s="1"/>
  <c r="BS10" i="5" s="1"/>
  <c r="BT10" i="5" s="1"/>
  <c r="BU10" i="5" s="1"/>
  <c r="BV10" i="5" s="1"/>
  <c r="BJ14" i="5"/>
  <c r="BH14" i="5" s="1"/>
  <c r="E27" i="5"/>
  <c r="F27" i="5" s="1"/>
  <c r="G27" i="5" s="1"/>
  <c r="D13" i="5" s="1"/>
  <c r="E30" i="5"/>
  <c r="F30" i="5" s="1"/>
  <c r="G30" i="5" s="1"/>
  <c r="D16" i="5" s="1"/>
  <c r="E20" i="5"/>
  <c r="F20" i="5" s="1"/>
  <c r="G20" i="5" s="1"/>
  <c r="D6" i="5" s="1"/>
  <c r="E25" i="5"/>
  <c r="F25" i="5" s="1"/>
  <c r="G25" i="5" s="1"/>
  <c r="D11" i="5" s="1"/>
  <c r="E28" i="5"/>
  <c r="F28" i="5" s="1"/>
  <c r="G28" i="5" s="1"/>
  <c r="D14" i="5" s="1"/>
  <c r="E23" i="5"/>
  <c r="F23" i="5" s="1"/>
  <c r="G23" i="5" s="1"/>
  <c r="D9" i="5" s="1"/>
  <c r="M5" i="56"/>
  <c r="F7" i="56"/>
  <c r="E21" i="5"/>
  <c r="F21" i="5" s="1"/>
  <c r="G21" i="5" s="1"/>
  <c r="D7" i="5" s="1"/>
  <c r="E31" i="5"/>
  <c r="F31" i="5" s="1"/>
  <c r="G31" i="5" s="1"/>
  <c r="D17" i="5" s="1"/>
  <c r="E26" i="5"/>
  <c r="F26" i="5" s="1"/>
  <c r="G26" i="5" s="1"/>
  <c r="D12" i="5" s="1"/>
  <c r="BJ17" i="5"/>
  <c r="T5" i="56"/>
  <c r="N7" i="56"/>
  <c r="O7" i="56"/>
  <c r="V7" i="56"/>
  <c r="AB7" i="56"/>
  <c r="T7" i="56"/>
  <c r="L7" i="56"/>
  <c r="D7" i="56"/>
  <c r="Q7" i="56"/>
  <c r="I7" i="56"/>
  <c r="AF7" i="56"/>
  <c r="X7" i="56"/>
  <c r="P7" i="56"/>
  <c r="H7" i="56"/>
  <c r="W7" i="56"/>
  <c r="V5" i="56"/>
  <c r="AL7" i="56" s="1"/>
  <c r="BJ16" i="5"/>
  <c r="BH16" i="5" s="1"/>
  <c r="BJ15" i="5"/>
  <c r="BH15" i="5" s="1"/>
  <c r="AD7" i="56"/>
  <c r="AC7" i="56"/>
  <c r="AE7" i="56"/>
  <c r="Y7" i="56"/>
  <c r="AG7" i="56"/>
  <c r="J7" i="56"/>
  <c r="R7" i="56"/>
  <c r="Z7" i="56"/>
  <c r="AH7" i="56"/>
  <c r="K7" i="56"/>
  <c r="S7" i="56"/>
  <c r="AA7" i="56"/>
  <c r="E7" i="56"/>
  <c r="M7" i="56"/>
  <c r="U7" i="56"/>
  <c r="B16" i="107" l="1"/>
  <c r="B16" i="106"/>
  <c r="B16" i="103"/>
  <c r="B16" i="108"/>
  <c r="B16" i="111"/>
  <c r="B16" i="104"/>
  <c r="B16" i="105"/>
  <c r="B16" i="112"/>
  <c r="B16" i="102"/>
  <c r="B16" i="110"/>
  <c r="B16" i="109"/>
  <c r="B11" i="111"/>
  <c r="B11" i="109"/>
  <c r="B11" i="108"/>
  <c r="B11" i="112"/>
  <c r="B11" i="110"/>
  <c r="B11" i="107"/>
  <c r="B11" i="105"/>
  <c r="B11" i="106"/>
  <c r="B11" i="103"/>
  <c r="B11" i="104"/>
  <c r="B11" i="102"/>
  <c r="B15" i="112"/>
  <c r="B15" i="109"/>
  <c r="B15" i="108"/>
  <c r="B15" i="107"/>
  <c r="B15" i="105"/>
  <c r="B15" i="104"/>
  <c r="B15" i="111"/>
  <c r="B15" i="102"/>
  <c r="B15" i="106"/>
  <c r="B15" i="103"/>
  <c r="B15" i="110"/>
  <c r="B14" i="111"/>
  <c r="B14" i="109"/>
  <c r="B14" i="108"/>
  <c r="B14" i="110"/>
  <c r="B14" i="107"/>
  <c r="B14" i="102"/>
  <c r="B14" i="104"/>
  <c r="B14" i="105"/>
  <c r="B14" i="103"/>
  <c r="B14" i="112"/>
  <c r="B14" i="106"/>
  <c r="B10" i="110"/>
  <c r="B10" i="111"/>
  <c r="B10" i="109"/>
  <c r="B10" i="102"/>
  <c r="B10" i="112"/>
  <c r="B10" i="107"/>
  <c r="B10" i="105"/>
  <c r="B10" i="104"/>
  <c r="B10" i="103"/>
  <c r="B10" i="106"/>
  <c r="B10" i="108"/>
  <c r="B17" i="107"/>
  <c r="B17" i="110"/>
  <c r="B17" i="111"/>
  <c r="B17" i="108"/>
  <c r="B17" i="112"/>
  <c r="B17" i="109"/>
  <c r="B17" i="105"/>
  <c r="B17" i="103"/>
  <c r="B17" i="104"/>
  <c r="B17" i="102"/>
  <c r="B17" i="106"/>
  <c r="E97" i="5"/>
  <c r="B19" i="111"/>
  <c r="B19" i="112"/>
  <c r="B19" i="109"/>
  <c r="B19" i="108"/>
  <c r="B19" i="105"/>
  <c r="B19" i="110"/>
  <c r="B19" i="106"/>
  <c r="B19" i="103"/>
  <c r="B19" i="102"/>
  <c r="B19" i="107"/>
  <c r="B19" i="104"/>
  <c r="B12" i="110"/>
  <c r="B12" i="109"/>
  <c r="B12" i="108"/>
  <c r="B12" i="112"/>
  <c r="B12" i="105"/>
  <c r="B12" i="104"/>
  <c r="B12" i="111"/>
  <c r="B12" i="106"/>
  <c r="B12" i="107"/>
  <c r="B12" i="102"/>
  <c r="B12" i="103"/>
  <c r="B9" i="107"/>
  <c r="B9" i="110"/>
  <c r="B9" i="109"/>
  <c r="B9" i="111"/>
  <c r="B9" i="106"/>
  <c r="B9" i="104"/>
  <c r="B9" i="112"/>
  <c r="B9" i="103"/>
  <c r="B9" i="102"/>
  <c r="B9" i="108"/>
  <c r="B9" i="105"/>
  <c r="B22" i="111"/>
  <c r="B22" i="112"/>
  <c r="B22" i="109"/>
  <c r="B22" i="108"/>
  <c r="B22" i="110"/>
  <c r="B22" i="107"/>
  <c r="B22" i="106"/>
  <c r="B22" i="104"/>
  <c r="B22" i="102"/>
  <c r="B22" i="105"/>
  <c r="B22" i="103"/>
  <c r="B18" i="110"/>
  <c r="B18" i="111"/>
  <c r="B18" i="102"/>
  <c r="B18" i="112"/>
  <c r="B18" i="109"/>
  <c r="B18" i="105"/>
  <c r="B18" i="104"/>
  <c r="B18" i="103"/>
  <c r="B18" i="108"/>
  <c r="B18" i="106"/>
  <c r="B18" i="107"/>
  <c r="B21" i="110"/>
  <c r="B21" i="111"/>
  <c r="B21" i="107"/>
  <c r="B21" i="108"/>
  <c r="B21" i="112"/>
  <c r="B21" i="109"/>
  <c r="B21" i="106"/>
  <c r="B21" i="103"/>
  <c r="B21" i="102"/>
  <c r="B21" i="105"/>
  <c r="B21" i="104"/>
  <c r="B20" i="110"/>
  <c r="B20" i="112"/>
  <c r="B20" i="109"/>
  <c r="B20" i="108"/>
  <c r="B20" i="111"/>
  <c r="B20" i="105"/>
  <c r="B20" i="104"/>
  <c r="B20" i="106"/>
  <c r="B20" i="107"/>
  <c r="B20" i="103"/>
  <c r="B20" i="102"/>
  <c r="N81" i="5"/>
  <c r="B23" i="109"/>
  <c r="B23" i="108"/>
  <c r="B23" i="105"/>
  <c r="B23" i="104"/>
  <c r="B23" i="110"/>
  <c r="B23" i="107"/>
  <c r="B23" i="102"/>
  <c r="B23" i="103"/>
  <c r="B23" i="106"/>
  <c r="B23" i="112"/>
  <c r="B23" i="111"/>
  <c r="B13" i="110"/>
  <c r="B13" i="111"/>
  <c r="B13" i="112"/>
  <c r="B13" i="107"/>
  <c r="B13" i="106"/>
  <c r="B13" i="103"/>
  <c r="B13" i="108"/>
  <c r="B13" i="102"/>
  <c r="B13" i="104"/>
  <c r="B13" i="109"/>
  <c r="B13" i="105"/>
  <c r="K42" i="5"/>
  <c r="J42" i="5"/>
  <c r="E93" i="5"/>
  <c r="J87" i="5"/>
  <c r="L87" i="5"/>
  <c r="J80" i="5"/>
  <c r="E109" i="5"/>
  <c r="E116" i="5"/>
  <c r="E94" i="5"/>
  <c r="J25" i="5"/>
  <c r="J85" i="5"/>
  <c r="L84" i="5"/>
  <c r="J83" i="5"/>
  <c r="E112" i="5"/>
  <c r="E128" i="5"/>
  <c r="E108" i="5"/>
  <c r="N79" i="5"/>
  <c r="K84" i="5"/>
  <c r="L83" i="5"/>
  <c r="E110" i="5"/>
  <c r="J101" i="5"/>
  <c r="J81" i="5"/>
  <c r="J79" i="5"/>
  <c r="K87" i="5"/>
  <c r="BH17" i="5"/>
  <c r="N84" i="5"/>
  <c r="J84" i="5"/>
  <c r="E42" i="5"/>
  <c r="E113" i="5"/>
  <c r="M85" i="5"/>
  <c r="E114" i="5"/>
  <c r="J47" i="5"/>
  <c r="J13" i="5"/>
  <c r="E76" i="5"/>
  <c r="K47" i="5"/>
  <c r="N101" i="5"/>
  <c r="E54" i="5"/>
  <c r="B16" i="56"/>
  <c r="E130" i="5"/>
  <c r="J64" i="5"/>
  <c r="E36" i="5"/>
  <c r="B10" i="56"/>
  <c r="AL10" i="56" s="1"/>
  <c r="M7" i="5" s="1"/>
  <c r="J7" i="5"/>
  <c r="E118" i="5"/>
  <c r="M89" i="5"/>
  <c r="J89" i="5"/>
  <c r="M82" i="5"/>
  <c r="E111" i="5"/>
  <c r="J82" i="5"/>
  <c r="M69" i="5"/>
  <c r="E98" i="5"/>
  <c r="J69" i="5"/>
  <c r="E119" i="5"/>
  <c r="M90" i="5"/>
  <c r="J90" i="5"/>
  <c r="J56" i="5"/>
  <c r="E85" i="5"/>
  <c r="E52" i="5"/>
  <c r="M23" i="5"/>
  <c r="J23" i="5"/>
  <c r="M55" i="5"/>
  <c r="E84" i="5"/>
  <c r="J55" i="5"/>
  <c r="J72" i="5"/>
  <c r="E101" i="5"/>
  <c r="M72" i="5"/>
  <c r="M76" i="5"/>
  <c r="E105" i="5"/>
  <c r="J76" i="5"/>
  <c r="M78" i="5"/>
  <c r="J78" i="5"/>
  <c r="E107" i="5"/>
  <c r="J39" i="5"/>
  <c r="E68" i="5"/>
  <c r="M39" i="5"/>
  <c r="M100" i="5"/>
  <c r="J100" i="5"/>
  <c r="E129" i="5"/>
  <c r="J14" i="5"/>
  <c r="E43" i="5"/>
  <c r="B17" i="56"/>
  <c r="AL17" i="56" s="1"/>
  <c r="M14" i="5" s="1"/>
  <c r="J50" i="5"/>
  <c r="M50" i="5"/>
  <c r="E79" i="5"/>
  <c r="M46" i="5"/>
  <c r="J46" i="5"/>
  <c r="E75" i="5"/>
  <c r="E127" i="5"/>
  <c r="M98" i="5"/>
  <c r="J98" i="5"/>
  <c r="M70" i="5"/>
  <c r="J70" i="5"/>
  <c r="E99" i="5"/>
  <c r="E86" i="5"/>
  <c r="J57" i="5"/>
  <c r="J48" i="5"/>
  <c r="E77" i="5"/>
  <c r="M48" i="5"/>
  <c r="J52" i="5"/>
  <c r="E81" i="5"/>
  <c r="M104" i="5"/>
  <c r="E133" i="5"/>
  <c r="J104" i="5"/>
  <c r="M27" i="5"/>
  <c r="J27" i="5"/>
  <c r="E56" i="5"/>
  <c r="J51" i="5"/>
  <c r="E80" i="5"/>
  <c r="M51" i="5"/>
  <c r="J66" i="5"/>
  <c r="E95" i="5"/>
  <c r="M66" i="5"/>
  <c r="E45" i="5"/>
  <c r="B19" i="56"/>
  <c r="AL19" i="56" s="1"/>
  <c r="M16" i="5" s="1"/>
  <c r="J16" i="5"/>
  <c r="J35" i="5"/>
  <c r="E64" i="5"/>
  <c r="M35" i="5"/>
  <c r="J43" i="5"/>
  <c r="E72" i="5"/>
  <c r="M43" i="5"/>
  <c r="B22" i="56"/>
  <c r="J19" i="5"/>
  <c r="E48" i="5"/>
  <c r="J77" i="5"/>
  <c r="E106" i="5"/>
  <c r="M41" i="5"/>
  <c r="E70" i="5"/>
  <c r="J41" i="5"/>
  <c r="E120" i="5"/>
  <c r="M91" i="5"/>
  <c r="J91" i="5"/>
  <c r="B11" i="56"/>
  <c r="E37" i="5"/>
  <c r="J8" i="5"/>
  <c r="B15" i="56"/>
  <c r="AL15" i="56" s="1"/>
  <c r="M12" i="5" s="1"/>
  <c r="J12" i="5"/>
  <c r="E41" i="5"/>
  <c r="J11" i="5"/>
  <c r="E40" i="5"/>
  <c r="B14" i="56"/>
  <c r="AL14" i="56" s="1"/>
  <c r="M11" i="5" s="1"/>
  <c r="J67" i="5"/>
  <c r="E96" i="5"/>
  <c r="M67" i="5"/>
  <c r="J20" i="5"/>
  <c r="E49" i="5"/>
  <c r="B23" i="56"/>
  <c r="AL23" i="56" s="1"/>
  <c r="M20" i="5" s="1"/>
  <c r="M28" i="5"/>
  <c r="J28" i="5"/>
  <c r="E57" i="5"/>
  <c r="J22" i="5"/>
  <c r="M22" i="5"/>
  <c r="E51" i="5"/>
  <c r="M33" i="5"/>
  <c r="E62" i="5"/>
  <c r="J33" i="5"/>
  <c r="E53" i="5"/>
  <c r="M24" i="5"/>
  <c r="J24" i="5"/>
  <c r="E132" i="5"/>
  <c r="M103" i="5"/>
  <c r="J103" i="5"/>
  <c r="B18" i="56"/>
  <c r="AL18" i="56" s="1"/>
  <c r="M15" i="5" s="1"/>
  <c r="E44" i="5"/>
  <c r="J15" i="5"/>
  <c r="M30" i="5"/>
  <c r="J30" i="5"/>
  <c r="E59" i="5"/>
  <c r="B12" i="56"/>
  <c r="AL12" i="56" s="1"/>
  <c r="M9" i="5" s="1"/>
  <c r="J9" i="5"/>
  <c r="E38" i="5"/>
  <c r="E60" i="5"/>
  <c r="M31" i="5"/>
  <c r="J31" i="5"/>
  <c r="M92" i="5"/>
  <c r="J92" i="5"/>
  <c r="E121" i="5"/>
  <c r="J37" i="5"/>
  <c r="E66" i="5"/>
  <c r="M45" i="5"/>
  <c r="E74" i="5"/>
  <c r="J45" i="5"/>
  <c r="E125" i="5"/>
  <c r="M96" i="5"/>
  <c r="J96" i="5"/>
  <c r="M59" i="5"/>
  <c r="J59" i="5"/>
  <c r="E88" i="5"/>
  <c r="M86" i="5"/>
  <c r="J86" i="5"/>
  <c r="E115" i="5"/>
  <c r="J34" i="5"/>
  <c r="E63" i="5"/>
  <c r="M49" i="5"/>
  <c r="E78" i="5"/>
  <c r="J49" i="5"/>
  <c r="E58" i="5"/>
  <c r="M29" i="5"/>
  <c r="J29" i="5"/>
  <c r="M73" i="5"/>
  <c r="J73" i="5"/>
  <c r="E102" i="5"/>
  <c r="J53" i="5"/>
  <c r="E82" i="5"/>
  <c r="M53" i="5"/>
  <c r="M21" i="5"/>
  <c r="J21" i="5"/>
  <c r="E50" i="5"/>
  <c r="J62" i="5"/>
  <c r="M62" i="5"/>
  <c r="E91" i="5"/>
  <c r="E69" i="5"/>
  <c r="M40" i="5"/>
  <c r="J40" i="5"/>
  <c r="J102" i="5"/>
  <c r="E131" i="5"/>
  <c r="E61" i="5"/>
  <c r="M32" i="5"/>
  <c r="J32" i="5"/>
  <c r="M36" i="5"/>
  <c r="J36" i="5"/>
  <c r="E65" i="5"/>
  <c r="J94" i="5"/>
  <c r="M94" i="5"/>
  <c r="E123" i="5"/>
  <c r="B9" i="56"/>
  <c r="AJ9" i="56" s="1"/>
  <c r="E35" i="5"/>
  <c r="J6" i="5"/>
  <c r="M93" i="5"/>
  <c r="J93" i="5"/>
  <c r="E122" i="5"/>
  <c r="J18" i="5"/>
  <c r="E47" i="5"/>
  <c r="B21" i="56"/>
  <c r="AL21" i="56" s="1"/>
  <c r="M18" i="5" s="1"/>
  <c r="J38" i="5"/>
  <c r="E67" i="5"/>
  <c r="E134" i="5"/>
  <c r="J105" i="5"/>
  <c r="J95" i="5"/>
  <c r="E124" i="5"/>
  <c r="B20" i="56"/>
  <c r="AL20" i="56" s="1"/>
  <c r="M17" i="5" s="1"/>
  <c r="J17" i="5"/>
  <c r="E46" i="5"/>
  <c r="J44" i="5"/>
  <c r="M44" i="5"/>
  <c r="E73" i="5"/>
  <c r="M54" i="5"/>
  <c r="J54" i="5"/>
  <c r="E83" i="5"/>
  <c r="E104" i="5"/>
  <c r="M75" i="5"/>
  <c r="J75" i="5"/>
  <c r="J58" i="5"/>
  <c r="E87" i="5"/>
  <c r="M58" i="5"/>
  <c r="J71" i="5"/>
  <c r="E100" i="5"/>
  <c r="M71" i="5"/>
  <c r="J74" i="5"/>
  <c r="E103" i="5"/>
  <c r="J88" i="5"/>
  <c r="E117" i="5"/>
  <c r="M97" i="5"/>
  <c r="E126" i="5"/>
  <c r="J97" i="5"/>
  <c r="J26" i="5"/>
  <c r="M26" i="5"/>
  <c r="E55" i="5"/>
  <c r="J10" i="5"/>
  <c r="B13" i="56"/>
  <c r="AL13" i="56" s="1"/>
  <c r="M10" i="5" s="1"/>
  <c r="E39" i="5"/>
  <c r="E92" i="5"/>
  <c r="M63" i="5"/>
  <c r="J63" i="5"/>
  <c r="M61" i="5"/>
  <c r="J61" i="5"/>
  <c r="E90" i="5"/>
  <c r="M60" i="5"/>
  <c r="J60" i="5"/>
  <c r="E89" i="5"/>
  <c r="M99" i="5"/>
  <c r="M81" i="5"/>
  <c r="M79" i="5"/>
  <c r="M65" i="5"/>
  <c r="M57" i="5"/>
  <c r="M25" i="5"/>
  <c r="AL16" i="56"/>
  <c r="M13" i="5" s="1"/>
  <c r="M84" i="5"/>
  <c r="M80" i="5"/>
  <c r="M74" i="5"/>
  <c r="M68" i="5"/>
  <c r="M64" i="5"/>
  <c r="M56" i="5"/>
  <c r="M34" i="5"/>
  <c r="E34" i="5" l="1"/>
  <c r="L79" i="5"/>
  <c r="K79" i="5"/>
  <c r="L101" i="5"/>
  <c r="M101" i="5"/>
  <c r="AR77" i="5"/>
  <c r="AT77" i="5"/>
  <c r="AQ77" i="5"/>
  <c r="AS77" i="5"/>
  <c r="AM13" i="105"/>
  <c r="AD10" i="5" s="1"/>
  <c r="AK13" i="105"/>
  <c r="AB10" i="5" s="1"/>
  <c r="AL13" i="105"/>
  <c r="AC10" i="5" s="1"/>
  <c r="AJ13" i="105"/>
  <c r="AA10" i="5" s="1"/>
  <c r="R29" i="5"/>
  <c r="Q29" i="5"/>
  <c r="O29" i="5"/>
  <c r="P29" i="5"/>
  <c r="AJ42" i="5"/>
  <c r="AI42" i="5"/>
  <c r="AL42" i="5"/>
  <c r="AK42" i="5"/>
  <c r="Y55" i="5"/>
  <c r="Z55" i="5"/>
  <c r="W55" i="5"/>
  <c r="X55" i="5"/>
  <c r="AQ44" i="5"/>
  <c r="AT44" i="5"/>
  <c r="AS44" i="5"/>
  <c r="AR44" i="5"/>
  <c r="AY38" i="5"/>
  <c r="AZ38" i="5"/>
  <c r="BA38" i="5"/>
  <c r="BB38" i="5"/>
  <c r="BF69" i="5"/>
  <c r="BC69" i="5"/>
  <c r="BD69" i="5"/>
  <c r="BE69" i="5"/>
  <c r="AV64" i="5"/>
  <c r="AW64" i="5"/>
  <c r="AU64" i="5"/>
  <c r="AX64" i="5"/>
  <c r="AI101" i="5"/>
  <c r="AL101" i="5"/>
  <c r="AJ101" i="5"/>
  <c r="AK101" i="5"/>
  <c r="U40" i="5"/>
  <c r="T40" i="5"/>
  <c r="S40" i="5"/>
  <c r="V40" i="5"/>
  <c r="AL53" i="5"/>
  <c r="AJ53" i="5"/>
  <c r="AK53" i="5"/>
  <c r="AI53" i="5"/>
  <c r="AP45" i="5"/>
  <c r="AO45" i="5"/>
  <c r="AN45" i="5"/>
  <c r="AM45" i="5"/>
  <c r="BB37" i="5"/>
  <c r="BA37" i="5"/>
  <c r="AZ37" i="5"/>
  <c r="AY37" i="5"/>
  <c r="BE100" i="5"/>
  <c r="BD100" i="5"/>
  <c r="BF100" i="5"/>
  <c r="BC100" i="5"/>
  <c r="AR84" i="5"/>
  <c r="AS84" i="5"/>
  <c r="AQ84" i="5"/>
  <c r="AT84" i="5"/>
  <c r="P97" i="5"/>
  <c r="O97" i="5"/>
  <c r="R97" i="5"/>
  <c r="Q97" i="5"/>
  <c r="AK19" i="102"/>
  <c r="P16" i="5" s="1"/>
  <c r="AM19" i="102"/>
  <c r="R16" i="5" s="1"/>
  <c r="AJ19" i="102"/>
  <c r="O16" i="5" s="1"/>
  <c r="AL19" i="102"/>
  <c r="Q16" i="5" s="1"/>
  <c r="AK17" i="105"/>
  <c r="AB14" i="5" s="1"/>
  <c r="AL17" i="105"/>
  <c r="AC14" i="5" s="1"/>
  <c r="AJ17" i="105"/>
  <c r="AA14" i="5" s="1"/>
  <c r="AM17" i="105"/>
  <c r="AD14" i="5" s="1"/>
  <c r="BA76" i="5"/>
  <c r="AY76" i="5"/>
  <c r="BB76" i="5"/>
  <c r="AZ76" i="5"/>
  <c r="Z51" i="5"/>
  <c r="Y51" i="5"/>
  <c r="X51" i="5"/>
  <c r="W51" i="5"/>
  <c r="AL47" i="5"/>
  <c r="AI47" i="5"/>
  <c r="AK47" i="5"/>
  <c r="AJ47" i="5"/>
  <c r="AX28" i="5"/>
  <c r="AW28" i="5"/>
  <c r="AU28" i="5"/>
  <c r="AV28" i="5"/>
  <c r="AK14" i="108"/>
  <c r="AN11" i="5" s="1"/>
  <c r="AM14" i="108"/>
  <c r="AP11" i="5" s="1"/>
  <c r="AJ14" i="108"/>
  <c r="AM11" i="5" s="1"/>
  <c r="AL14" i="108"/>
  <c r="AO11" i="5" s="1"/>
  <c r="AL11" i="103"/>
  <c r="U8" i="5" s="1"/>
  <c r="AM11" i="103"/>
  <c r="V8" i="5" s="1"/>
  <c r="AJ11" i="103"/>
  <c r="S8" i="5" s="1"/>
  <c r="AK11" i="103"/>
  <c r="T8" i="5" s="1"/>
  <c r="AK16" i="105"/>
  <c r="AB13" i="5" s="1"/>
  <c r="AM16" i="105"/>
  <c r="AD13" i="5" s="1"/>
  <c r="AL16" i="105"/>
  <c r="AC13" i="5" s="1"/>
  <c r="AJ16" i="105"/>
  <c r="AA13" i="5" s="1"/>
  <c r="BD59" i="5"/>
  <c r="BF59" i="5"/>
  <c r="BE59" i="5"/>
  <c r="BC59" i="5"/>
  <c r="AG74" i="5"/>
  <c r="AH74" i="5"/>
  <c r="AF74" i="5"/>
  <c r="AE74" i="5"/>
  <c r="AK49" i="5"/>
  <c r="AJ49" i="5"/>
  <c r="AI49" i="5"/>
  <c r="AL49" i="5"/>
  <c r="AJ90" i="5"/>
  <c r="AI90" i="5"/>
  <c r="AL90" i="5"/>
  <c r="AK90" i="5"/>
  <c r="BA70" i="5"/>
  <c r="AZ70" i="5"/>
  <c r="AY70" i="5"/>
  <c r="BB70" i="5"/>
  <c r="Q35" i="5"/>
  <c r="O35" i="5"/>
  <c r="R35" i="5"/>
  <c r="P35" i="5"/>
  <c r="BE30" i="5"/>
  <c r="BD30" i="5"/>
  <c r="BC30" i="5"/>
  <c r="BF30" i="5"/>
  <c r="Z41" i="5"/>
  <c r="W41" i="5"/>
  <c r="X41" i="5"/>
  <c r="Y41" i="5"/>
  <c r="AB64" i="5"/>
  <c r="AD64" i="5"/>
  <c r="AA64" i="5"/>
  <c r="AC64" i="5"/>
  <c r="O101" i="5"/>
  <c r="Q101" i="5"/>
  <c r="R101" i="5"/>
  <c r="P101" i="5"/>
  <c r="S32" i="5"/>
  <c r="T32" i="5"/>
  <c r="U32" i="5"/>
  <c r="V32" i="5"/>
  <c r="AU102" i="5"/>
  <c r="AW102" i="5"/>
  <c r="AV102" i="5"/>
  <c r="AX102" i="5"/>
  <c r="BF21" i="5"/>
  <c r="BC21" i="5"/>
  <c r="BE21" i="5"/>
  <c r="BD21" i="5"/>
  <c r="U48" i="5"/>
  <c r="S48" i="5"/>
  <c r="T48" i="5"/>
  <c r="V48" i="5"/>
  <c r="V45" i="5"/>
  <c r="U45" i="5"/>
  <c r="S45" i="5"/>
  <c r="T45" i="5"/>
  <c r="BA99" i="5"/>
  <c r="AY99" i="5"/>
  <c r="BB99" i="5"/>
  <c r="AZ99" i="5"/>
  <c r="AL37" i="5"/>
  <c r="AJ37" i="5"/>
  <c r="AI37" i="5"/>
  <c r="AK37" i="5"/>
  <c r="AL9" i="110"/>
  <c r="AW6" i="5" s="1"/>
  <c r="AK9" i="110"/>
  <c r="AV6" i="5" s="1"/>
  <c r="AM9" i="110"/>
  <c r="AX6" i="5" s="1"/>
  <c r="AJ9" i="110"/>
  <c r="AU6" i="5" s="1"/>
  <c r="AY84" i="5"/>
  <c r="AZ84" i="5"/>
  <c r="BA84" i="5"/>
  <c r="BB84" i="5"/>
  <c r="AL75" i="5"/>
  <c r="AI75" i="5"/>
  <c r="AJ75" i="5"/>
  <c r="AK75" i="5"/>
  <c r="AB96" i="5"/>
  <c r="AC96" i="5"/>
  <c r="AA96" i="5"/>
  <c r="AD96" i="5"/>
  <c r="S97" i="5"/>
  <c r="V97" i="5"/>
  <c r="T97" i="5"/>
  <c r="U97" i="5"/>
  <c r="BF97" i="5"/>
  <c r="BC97" i="5"/>
  <c r="BE97" i="5"/>
  <c r="BD97" i="5"/>
  <c r="AM12" i="112"/>
  <c r="BF9" i="5" s="1"/>
  <c r="AJ12" i="112"/>
  <c r="BC9" i="5" s="1"/>
  <c r="AL12" i="112"/>
  <c r="BE9" i="5" s="1"/>
  <c r="AK12" i="112"/>
  <c r="BD9" i="5" s="1"/>
  <c r="AO54" i="5"/>
  <c r="AN54" i="5"/>
  <c r="AM54" i="5"/>
  <c r="AP54" i="5"/>
  <c r="Y66" i="5"/>
  <c r="Z66" i="5"/>
  <c r="W66" i="5"/>
  <c r="X66" i="5"/>
  <c r="AU66" i="5"/>
  <c r="AW66" i="5"/>
  <c r="AV66" i="5"/>
  <c r="AX66" i="5"/>
  <c r="AV24" i="5"/>
  <c r="AU24" i="5"/>
  <c r="AX24" i="5"/>
  <c r="AW24" i="5"/>
  <c r="AL19" i="103"/>
  <c r="U16" i="5" s="1"/>
  <c r="AM19" i="103"/>
  <c r="V16" i="5" s="1"/>
  <c r="AJ19" i="103"/>
  <c r="S16" i="5" s="1"/>
  <c r="AK19" i="103"/>
  <c r="T16" i="5" s="1"/>
  <c r="BA68" i="5"/>
  <c r="BB68" i="5"/>
  <c r="AY68" i="5"/>
  <c r="AZ68" i="5"/>
  <c r="BF68" i="5"/>
  <c r="BD68" i="5"/>
  <c r="BC68" i="5"/>
  <c r="BE68" i="5"/>
  <c r="AD85" i="5"/>
  <c r="AB85" i="5"/>
  <c r="AA85" i="5"/>
  <c r="AC85" i="5"/>
  <c r="AS25" i="5"/>
  <c r="AQ25" i="5"/>
  <c r="AR25" i="5"/>
  <c r="AT25" i="5"/>
  <c r="AH94" i="5"/>
  <c r="AG94" i="5"/>
  <c r="AE94" i="5"/>
  <c r="AF94" i="5"/>
  <c r="AH23" i="5"/>
  <c r="AF23" i="5"/>
  <c r="AG23" i="5"/>
  <c r="AE23" i="5"/>
  <c r="AD50" i="5"/>
  <c r="AC50" i="5"/>
  <c r="AA50" i="5"/>
  <c r="AB50" i="5"/>
  <c r="AK17" i="109"/>
  <c r="AR14" i="5" s="1"/>
  <c r="AM17" i="109"/>
  <c r="AT14" i="5" s="1"/>
  <c r="AJ17" i="109"/>
  <c r="AQ14" i="5" s="1"/>
  <c r="AL17" i="109"/>
  <c r="AS14" i="5" s="1"/>
  <c r="AU95" i="5"/>
  <c r="AV95" i="5"/>
  <c r="AX95" i="5"/>
  <c r="AW95" i="5"/>
  <c r="AR78" i="5"/>
  <c r="AS78" i="5"/>
  <c r="AT78" i="5"/>
  <c r="AQ78" i="5"/>
  <c r="T76" i="5"/>
  <c r="S76" i="5"/>
  <c r="U76" i="5"/>
  <c r="V76" i="5"/>
  <c r="AS76" i="5"/>
  <c r="AQ76" i="5"/>
  <c r="AT76" i="5"/>
  <c r="AR76" i="5"/>
  <c r="BF72" i="5"/>
  <c r="BD72" i="5"/>
  <c r="BE72" i="5"/>
  <c r="BC72" i="5"/>
  <c r="AF27" i="5"/>
  <c r="AG27" i="5"/>
  <c r="AE27" i="5"/>
  <c r="AH27" i="5"/>
  <c r="Q104" i="5"/>
  <c r="O104" i="5"/>
  <c r="R104" i="5"/>
  <c r="P104" i="5"/>
  <c r="AQ104" i="5"/>
  <c r="AT104" i="5"/>
  <c r="AS104" i="5"/>
  <c r="AR104" i="5"/>
  <c r="BD43" i="5"/>
  <c r="BF43" i="5"/>
  <c r="BE43" i="5"/>
  <c r="BC43" i="5"/>
  <c r="AF51" i="5"/>
  <c r="AE51" i="5"/>
  <c r="AH51" i="5"/>
  <c r="AG51" i="5"/>
  <c r="BB51" i="5"/>
  <c r="AZ51" i="5"/>
  <c r="BA51" i="5"/>
  <c r="AY51" i="5"/>
  <c r="AD56" i="5"/>
  <c r="AA56" i="5"/>
  <c r="AC56" i="5"/>
  <c r="AB56" i="5"/>
  <c r="AL10" i="105"/>
  <c r="AC7" i="5" s="1"/>
  <c r="AK10" i="105"/>
  <c r="AB7" i="5" s="1"/>
  <c r="AM10" i="105"/>
  <c r="AD7" i="5" s="1"/>
  <c r="AJ10" i="105"/>
  <c r="AA7" i="5" s="1"/>
  <c r="R65" i="5"/>
  <c r="Q65" i="5"/>
  <c r="P65" i="5"/>
  <c r="O65" i="5"/>
  <c r="AX65" i="5"/>
  <c r="AU65" i="5"/>
  <c r="AV65" i="5"/>
  <c r="AW65" i="5"/>
  <c r="AT47" i="5"/>
  <c r="AR47" i="5"/>
  <c r="AQ47" i="5"/>
  <c r="AS47" i="5"/>
  <c r="S34" i="5"/>
  <c r="V34" i="5"/>
  <c r="T34" i="5"/>
  <c r="U34" i="5"/>
  <c r="AQ61" i="5"/>
  <c r="AT61" i="5"/>
  <c r="AS61" i="5"/>
  <c r="AR61" i="5"/>
  <c r="V61" i="5"/>
  <c r="U61" i="5"/>
  <c r="T61" i="5"/>
  <c r="S61" i="5"/>
  <c r="AG22" i="5"/>
  <c r="AE22" i="5"/>
  <c r="AH22" i="5"/>
  <c r="AF22" i="5"/>
  <c r="V28" i="5"/>
  <c r="U28" i="5"/>
  <c r="S28" i="5"/>
  <c r="T28" i="5"/>
  <c r="AS28" i="5"/>
  <c r="AT28" i="5"/>
  <c r="AR28" i="5"/>
  <c r="AQ28" i="5"/>
  <c r="AW62" i="5"/>
  <c r="AU62" i="5"/>
  <c r="AV62" i="5"/>
  <c r="AX62" i="5"/>
  <c r="Z39" i="5"/>
  <c r="W39" i="5"/>
  <c r="Y39" i="5"/>
  <c r="X39" i="5"/>
  <c r="AK14" i="112"/>
  <c r="BD11" i="5" s="1"/>
  <c r="AM14" i="112"/>
  <c r="BF11" i="5" s="1"/>
  <c r="AL14" i="112"/>
  <c r="BE11" i="5" s="1"/>
  <c r="AJ14" i="112"/>
  <c r="BC11" i="5" s="1"/>
  <c r="AL14" i="109"/>
  <c r="AS11" i="5" s="1"/>
  <c r="AJ14" i="109"/>
  <c r="AQ11" i="5" s="1"/>
  <c r="AM14" i="109"/>
  <c r="AT11" i="5" s="1"/>
  <c r="AK14" i="109"/>
  <c r="AR11" i="5" s="1"/>
  <c r="AJ15" i="105"/>
  <c r="AA12" i="5" s="1"/>
  <c r="AM15" i="105"/>
  <c r="AD12" i="5" s="1"/>
  <c r="AL15" i="105"/>
  <c r="AC12" i="5" s="1"/>
  <c r="AK15" i="105"/>
  <c r="AB12" i="5" s="1"/>
  <c r="AK11" i="106"/>
  <c r="AF8" i="5" s="1"/>
  <c r="AM11" i="106"/>
  <c r="AH8" i="5" s="1"/>
  <c r="AL11" i="106"/>
  <c r="AG8" i="5" s="1"/>
  <c r="AJ11" i="106"/>
  <c r="AE8" i="5" s="1"/>
  <c r="AH46" i="5"/>
  <c r="AG46" i="5"/>
  <c r="AE46" i="5"/>
  <c r="AF46" i="5"/>
  <c r="BB46" i="5"/>
  <c r="AZ46" i="5"/>
  <c r="BA46" i="5"/>
  <c r="AY46" i="5"/>
  <c r="AJ16" i="104"/>
  <c r="W13" i="5" s="1"/>
  <c r="AL16" i="104"/>
  <c r="Y13" i="5" s="1"/>
  <c r="AM16" i="104"/>
  <c r="Z13" i="5" s="1"/>
  <c r="AK16" i="104"/>
  <c r="X13" i="5" s="1"/>
  <c r="X71" i="5"/>
  <c r="W71" i="5"/>
  <c r="Y71" i="5"/>
  <c r="Z71" i="5"/>
  <c r="AY71" i="5"/>
  <c r="BA71" i="5"/>
  <c r="AZ71" i="5"/>
  <c r="BB71" i="5"/>
  <c r="AC36" i="5"/>
  <c r="AB36" i="5"/>
  <c r="AD36" i="5"/>
  <c r="AA36" i="5"/>
  <c r="AG89" i="5"/>
  <c r="AF89" i="5"/>
  <c r="AE89" i="5"/>
  <c r="AH89" i="5"/>
  <c r="N42" i="5"/>
  <c r="AP87" i="5"/>
  <c r="AM87" i="5"/>
  <c r="AO87" i="5"/>
  <c r="AN87" i="5"/>
  <c r="BB87" i="5"/>
  <c r="BA87" i="5"/>
  <c r="AZ87" i="5"/>
  <c r="AY87" i="5"/>
  <c r="AG77" i="5"/>
  <c r="AF77" i="5"/>
  <c r="AH77" i="5"/>
  <c r="AE77" i="5"/>
  <c r="AM86" i="5"/>
  <c r="AP86" i="5"/>
  <c r="AO86" i="5"/>
  <c r="AN86" i="5"/>
  <c r="U59" i="5"/>
  <c r="V59" i="5"/>
  <c r="T59" i="5"/>
  <c r="S59" i="5"/>
  <c r="AL59" i="5"/>
  <c r="AI59" i="5"/>
  <c r="AJ59" i="5"/>
  <c r="AK59" i="5"/>
  <c r="AB63" i="5"/>
  <c r="AA63" i="5"/>
  <c r="AC63" i="5"/>
  <c r="AD63" i="5"/>
  <c r="AM13" i="104"/>
  <c r="Z10" i="5" s="1"/>
  <c r="AL13" i="104"/>
  <c r="Y10" i="5" s="1"/>
  <c r="AK13" i="104"/>
  <c r="X10" i="5" s="1"/>
  <c r="AJ13" i="104"/>
  <c r="W10" i="5" s="1"/>
  <c r="AJ13" i="110"/>
  <c r="AU10" i="5" s="1"/>
  <c r="AL13" i="110"/>
  <c r="AW10" i="5" s="1"/>
  <c r="AK13" i="110"/>
  <c r="AV10" i="5" s="1"/>
  <c r="AM13" i="110"/>
  <c r="AX10" i="5" s="1"/>
  <c r="AL23" i="104"/>
  <c r="Y20" i="5" s="1"/>
  <c r="AK23" i="104"/>
  <c r="X20" i="5" s="1"/>
  <c r="AM23" i="104"/>
  <c r="Z20" i="5" s="1"/>
  <c r="AJ23" i="104"/>
  <c r="W20" i="5" s="1"/>
  <c r="AC88" i="5"/>
  <c r="AB88" i="5"/>
  <c r="AA88" i="5"/>
  <c r="AD88" i="5"/>
  <c r="AB74" i="5"/>
  <c r="AA74" i="5"/>
  <c r="AC74" i="5"/>
  <c r="AD74" i="5"/>
  <c r="AU74" i="5"/>
  <c r="AV74" i="5"/>
  <c r="AW74" i="5"/>
  <c r="AX74" i="5"/>
  <c r="AM29" i="5"/>
  <c r="AN29" i="5"/>
  <c r="AO29" i="5"/>
  <c r="AP29" i="5"/>
  <c r="O49" i="5"/>
  <c r="R49" i="5"/>
  <c r="Q49" i="5"/>
  <c r="P49" i="5"/>
  <c r="R57" i="5"/>
  <c r="Q57" i="5"/>
  <c r="P57" i="5"/>
  <c r="O57" i="5"/>
  <c r="AT57" i="5"/>
  <c r="AS57" i="5"/>
  <c r="AQ57" i="5"/>
  <c r="AR57" i="5"/>
  <c r="AG67" i="5"/>
  <c r="AH67" i="5"/>
  <c r="AE67" i="5"/>
  <c r="AF67" i="5"/>
  <c r="AT42" i="5"/>
  <c r="AQ42" i="5"/>
  <c r="AR42" i="5"/>
  <c r="AS42" i="5"/>
  <c r="AU42" i="5"/>
  <c r="AV42" i="5"/>
  <c r="AX42" i="5"/>
  <c r="AW42" i="5"/>
  <c r="AS90" i="5"/>
  <c r="AT90" i="5"/>
  <c r="AR90" i="5"/>
  <c r="AQ90" i="5"/>
  <c r="BA83" i="5"/>
  <c r="AY83" i="5"/>
  <c r="AZ83" i="5"/>
  <c r="BB83" i="5"/>
  <c r="P81" i="5"/>
  <c r="Q81" i="5"/>
  <c r="R81" i="5"/>
  <c r="O81" i="5"/>
  <c r="AX81" i="5"/>
  <c r="AW81" i="5"/>
  <c r="AV81" i="5"/>
  <c r="AU81" i="5"/>
  <c r="O55" i="5"/>
  <c r="Q55" i="5"/>
  <c r="P55" i="5"/>
  <c r="R55" i="5"/>
  <c r="AG70" i="5"/>
  <c r="AE70" i="5"/>
  <c r="AF70" i="5"/>
  <c r="AH70" i="5"/>
  <c r="AK70" i="5"/>
  <c r="AJ70" i="5"/>
  <c r="AL70" i="5"/>
  <c r="AI70" i="5"/>
  <c r="AS98" i="5"/>
  <c r="AQ98" i="5"/>
  <c r="AT98" i="5"/>
  <c r="AR98" i="5"/>
  <c r="BB44" i="5"/>
  <c r="AY44" i="5"/>
  <c r="AZ44" i="5"/>
  <c r="BA44" i="5"/>
  <c r="AL20" i="103"/>
  <c r="U17" i="5" s="1"/>
  <c r="AJ20" i="103"/>
  <c r="S17" i="5" s="1"/>
  <c r="AM20" i="103"/>
  <c r="V17" i="5" s="1"/>
  <c r="AK20" i="103"/>
  <c r="T17" i="5" s="1"/>
  <c r="AM20" i="112"/>
  <c r="BF17" i="5" s="1"/>
  <c r="AK20" i="112"/>
  <c r="BD17" i="5" s="1"/>
  <c r="AJ20" i="112"/>
  <c r="BC17" i="5" s="1"/>
  <c r="AL20" i="112"/>
  <c r="BE17" i="5" s="1"/>
  <c r="Y35" i="5"/>
  <c r="Z35" i="5"/>
  <c r="W35" i="5"/>
  <c r="X35" i="5"/>
  <c r="U105" i="5"/>
  <c r="V105" i="5"/>
  <c r="S105" i="5"/>
  <c r="T105" i="5"/>
  <c r="P38" i="5"/>
  <c r="O38" i="5"/>
  <c r="Q38" i="5"/>
  <c r="R38" i="5"/>
  <c r="AU38" i="5"/>
  <c r="AW38" i="5"/>
  <c r="AV38" i="5"/>
  <c r="AX38" i="5"/>
  <c r="AM21" i="109"/>
  <c r="AT18" i="5" s="1"/>
  <c r="AJ21" i="109"/>
  <c r="AQ18" i="5" s="1"/>
  <c r="AK21" i="109"/>
  <c r="AR18" i="5" s="1"/>
  <c r="AL21" i="109"/>
  <c r="AS18" i="5" s="1"/>
  <c r="W30" i="5"/>
  <c r="Z30" i="5"/>
  <c r="X30" i="5"/>
  <c r="Y30" i="5"/>
  <c r="AK30" i="5"/>
  <c r="AJ30" i="5"/>
  <c r="AL30" i="5"/>
  <c r="AI30" i="5"/>
  <c r="AM18" i="112"/>
  <c r="BF15" i="5" s="1"/>
  <c r="AJ18" i="112"/>
  <c r="BC15" i="5" s="1"/>
  <c r="AK18" i="112"/>
  <c r="BD15" i="5" s="1"/>
  <c r="AL18" i="112"/>
  <c r="BE15" i="5" s="1"/>
  <c r="AU69" i="5"/>
  <c r="AX69" i="5"/>
  <c r="AV69" i="5"/>
  <c r="AW69" i="5"/>
  <c r="V31" i="5"/>
  <c r="S31" i="5"/>
  <c r="U31" i="5"/>
  <c r="T31" i="5"/>
  <c r="AX31" i="5"/>
  <c r="AW31" i="5"/>
  <c r="AV31" i="5"/>
  <c r="AU31" i="5"/>
  <c r="AD41" i="5"/>
  <c r="AC41" i="5"/>
  <c r="AA41" i="5"/>
  <c r="AB41" i="5"/>
  <c r="AM22" i="104"/>
  <c r="Z19" i="5" s="1"/>
  <c r="AJ22" i="104"/>
  <c r="W19" i="5" s="1"/>
  <c r="AL22" i="104"/>
  <c r="Y19" i="5" s="1"/>
  <c r="AK22" i="104"/>
  <c r="X19" i="5" s="1"/>
  <c r="AQ58" i="5"/>
  <c r="AR58" i="5"/>
  <c r="AT58" i="5"/>
  <c r="AS58" i="5"/>
  <c r="AL58" i="5"/>
  <c r="AK58" i="5"/>
  <c r="AI58" i="5"/>
  <c r="AJ58" i="5"/>
  <c r="AI64" i="5"/>
  <c r="AJ64" i="5"/>
  <c r="AL64" i="5"/>
  <c r="AK64" i="5"/>
  <c r="W93" i="5"/>
  <c r="Z93" i="5"/>
  <c r="X93" i="5"/>
  <c r="Y93" i="5"/>
  <c r="AJ93" i="5"/>
  <c r="AL93" i="5"/>
  <c r="AK93" i="5"/>
  <c r="AI93" i="5"/>
  <c r="R79" i="5"/>
  <c r="O79" i="5"/>
  <c r="Q79" i="5"/>
  <c r="P79" i="5"/>
  <c r="AG101" i="5"/>
  <c r="AH101" i="5"/>
  <c r="AE101" i="5"/>
  <c r="AF101" i="5"/>
  <c r="AX60" i="5"/>
  <c r="AU60" i="5"/>
  <c r="AV60" i="5"/>
  <c r="AW60" i="5"/>
  <c r="AM60" i="5"/>
  <c r="AN60" i="5"/>
  <c r="AP60" i="5"/>
  <c r="AO60" i="5"/>
  <c r="BB33" i="5"/>
  <c r="AZ33" i="5"/>
  <c r="BA33" i="5"/>
  <c r="AY33" i="5"/>
  <c r="AH32" i="5"/>
  <c r="AE32" i="5"/>
  <c r="AG32" i="5"/>
  <c r="AF32" i="5"/>
  <c r="R102" i="5"/>
  <c r="Q102" i="5"/>
  <c r="O102" i="5"/>
  <c r="P102" i="5"/>
  <c r="BA102" i="5"/>
  <c r="AZ102" i="5"/>
  <c r="BB102" i="5"/>
  <c r="AY102" i="5"/>
  <c r="AB40" i="5"/>
  <c r="AD40" i="5"/>
  <c r="AA40" i="5"/>
  <c r="AC40" i="5"/>
  <c r="AA82" i="5"/>
  <c r="AD82" i="5"/>
  <c r="AC82" i="5"/>
  <c r="AB82" i="5"/>
  <c r="BB82" i="5"/>
  <c r="BA82" i="5"/>
  <c r="AZ82" i="5"/>
  <c r="AY82" i="5"/>
  <c r="U21" i="5"/>
  <c r="V21" i="5"/>
  <c r="S21" i="5"/>
  <c r="T21" i="5"/>
  <c r="P53" i="5"/>
  <c r="O53" i="5"/>
  <c r="R53" i="5"/>
  <c r="Q53" i="5"/>
  <c r="AJ73" i="5"/>
  <c r="AK73" i="5"/>
  <c r="AI73" i="5"/>
  <c r="AL73" i="5"/>
  <c r="AU73" i="5"/>
  <c r="AX73" i="5"/>
  <c r="AV73" i="5"/>
  <c r="AW73" i="5"/>
  <c r="W52" i="5"/>
  <c r="Y52" i="5"/>
  <c r="X52" i="5"/>
  <c r="Z52" i="5"/>
  <c r="AF48" i="5"/>
  <c r="AG48" i="5"/>
  <c r="AE48" i="5"/>
  <c r="AH48" i="5"/>
  <c r="AV45" i="5"/>
  <c r="AU45" i="5"/>
  <c r="AX45" i="5"/>
  <c r="AW45" i="5"/>
  <c r="AG45" i="5"/>
  <c r="AF45" i="5"/>
  <c r="AH45" i="5"/>
  <c r="AE45" i="5"/>
  <c r="P92" i="5"/>
  <c r="O92" i="5"/>
  <c r="Q92" i="5"/>
  <c r="R92" i="5"/>
  <c r="AB91" i="5"/>
  <c r="AD91" i="5"/>
  <c r="AA91" i="5"/>
  <c r="AC91" i="5"/>
  <c r="BD91" i="5"/>
  <c r="BF91" i="5"/>
  <c r="BC91" i="5"/>
  <c r="BE91" i="5"/>
  <c r="AW99" i="5"/>
  <c r="AV99" i="5"/>
  <c r="AX99" i="5"/>
  <c r="AU99" i="5"/>
  <c r="R37" i="5"/>
  <c r="Q37" i="5"/>
  <c r="P37" i="5"/>
  <c r="O37" i="5"/>
  <c r="AP103" i="5"/>
  <c r="AN103" i="5"/>
  <c r="AM103" i="5"/>
  <c r="AO103" i="5"/>
  <c r="AW103" i="5"/>
  <c r="AX103" i="5"/>
  <c r="AV103" i="5"/>
  <c r="AU103" i="5"/>
  <c r="AW100" i="5"/>
  <c r="AX100" i="5"/>
  <c r="AV100" i="5"/>
  <c r="AU100" i="5"/>
  <c r="AL9" i="102"/>
  <c r="Q6" i="5" s="1"/>
  <c r="AJ9" i="102"/>
  <c r="O6" i="5" s="1"/>
  <c r="AK9" i="102"/>
  <c r="P6" i="5" s="1"/>
  <c r="AM9" i="102"/>
  <c r="R6" i="5" s="1"/>
  <c r="AL9" i="107"/>
  <c r="AK6" i="5" s="1"/>
  <c r="AK9" i="107"/>
  <c r="AJ6" i="5" s="1"/>
  <c r="AJ9" i="107"/>
  <c r="AI6" i="5" s="1"/>
  <c r="AM9" i="107"/>
  <c r="AL6" i="5" s="1"/>
  <c r="AO80" i="5"/>
  <c r="AM80" i="5"/>
  <c r="AN80" i="5"/>
  <c r="AP80" i="5"/>
  <c r="R84" i="5"/>
  <c r="O84" i="5"/>
  <c r="Q84" i="5"/>
  <c r="P84" i="5"/>
  <c r="AG75" i="5"/>
  <c r="AE75" i="5"/>
  <c r="AF75" i="5"/>
  <c r="AH75" i="5"/>
  <c r="AP75" i="5"/>
  <c r="AO75" i="5"/>
  <c r="AN75" i="5"/>
  <c r="AM75" i="5"/>
  <c r="AK96" i="5"/>
  <c r="AJ96" i="5"/>
  <c r="AI96" i="5"/>
  <c r="AL96" i="5"/>
  <c r="Y97" i="5"/>
  <c r="X97" i="5"/>
  <c r="Z97" i="5"/>
  <c r="W97" i="5"/>
  <c r="AM12" i="103"/>
  <c r="V9" i="5" s="1"/>
  <c r="AJ12" i="103"/>
  <c r="S9" i="5" s="1"/>
  <c r="AK12" i="103"/>
  <c r="T9" i="5" s="1"/>
  <c r="AL12" i="103"/>
  <c r="U9" i="5" s="1"/>
  <c r="AM12" i="108"/>
  <c r="AP9" i="5" s="1"/>
  <c r="AJ12" i="108"/>
  <c r="AM9" i="5" s="1"/>
  <c r="AL12" i="108"/>
  <c r="AO9" i="5" s="1"/>
  <c r="AK12" i="108"/>
  <c r="AN9" i="5" s="1"/>
  <c r="V54" i="5"/>
  <c r="T54" i="5"/>
  <c r="U54" i="5"/>
  <c r="S54" i="5"/>
  <c r="Q66" i="5"/>
  <c r="O66" i="5"/>
  <c r="R66" i="5"/>
  <c r="P66" i="5"/>
  <c r="BB66" i="5"/>
  <c r="AZ66" i="5"/>
  <c r="BA66" i="5"/>
  <c r="AY66" i="5"/>
  <c r="AN24" i="5"/>
  <c r="AO24" i="5"/>
  <c r="AM24" i="5"/>
  <c r="AP24" i="5"/>
  <c r="AL19" i="106"/>
  <c r="AG16" i="5" s="1"/>
  <c r="AK19" i="106"/>
  <c r="AF16" i="5" s="1"/>
  <c r="AJ19" i="106"/>
  <c r="AE16" i="5" s="1"/>
  <c r="AM19" i="106"/>
  <c r="AH16" i="5" s="1"/>
  <c r="V68" i="5"/>
  <c r="U68" i="5"/>
  <c r="T68" i="5"/>
  <c r="S68" i="5"/>
  <c r="AM68" i="5"/>
  <c r="AN68" i="5"/>
  <c r="AO68" i="5"/>
  <c r="AP68" i="5"/>
  <c r="BA85" i="5"/>
  <c r="AZ85" i="5"/>
  <c r="BB85" i="5"/>
  <c r="AY85" i="5"/>
  <c r="BF25" i="5"/>
  <c r="BC25" i="5"/>
  <c r="BE25" i="5"/>
  <c r="BD25" i="5"/>
  <c r="AW25" i="5"/>
  <c r="AV25" i="5"/>
  <c r="AU25" i="5"/>
  <c r="AX25" i="5"/>
  <c r="AX94" i="5"/>
  <c r="AU94" i="5"/>
  <c r="AW94" i="5"/>
  <c r="AV94" i="5"/>
  <c r="Z23" i="5"/>
  <c r="X23" i="5"/>
  <c r="Y23" i="5"/>
  <c r="W23" i="5"/>
  <c r="Z50" i="5"/>
  <c r="W50" i="5"/>
  <c r="Y50" i="5"/>
  <c r="X50" i="5"/>
  <c r="AY50" i="5"/>
  <c r="AZ50" i="5"/>
  <c r="BB50" i="5"/>
  <c r="BA50" i="5"/>
  <c r="AJ17" i="112"/>
  <c r="BC14" i="5" s="1"/>
  <c r="AK17" i="112"/>
  <c r="BD14" i="5" s="1"/>
  <c r="AM17" i="112"/>
  <c r="BF14" i="5" s="1"/>
  <c r="AL17" i="112"/>
  <c r="BE14" i="5" s="1"/>
  <c r="O26" i="5"/>
  <c r="Q26" i="5"/>
  <c r="P26" i="5"/>
  <c r="R26" i="5"/>
  <c r="AP95" i="5"/>
  <c r="AN95" i="5"/>
  <c r="AM95" i="5"/>
  <c r="AO95" i="5"/>
  <c r="BB95" i="5"/>
  <c r="AY95" i="5"/>
  <c r="AZ95" i="5"/>
  <c r="BA95" i="5"/>
  <c r="AF78" i="5"/>
  <c r="AE78" i="5"/>
  <c r="AH78" i="5"/>
  <c r="AG78" i="5"/>
  <c r="AX76" i="5"/>
  <c r="AW76" i="5"/>
  <c r="AV76" i="5"/>
  <c r="AU76" i="5"/>
  <c r="BF76" i="5"/>
  <c r="BC76" i="5"/>
  <c r="BE76" i="5"/>
  <c r="BD76" i="5"/>
  <c r="AU72" i="5"/>
  <c r="AX72" i="5"/>
  <c r="AW72" i="5"/>
  <c r="AV72" i="5"/>
  <c r="AD27" i="5"/>
  <c r="AA27" i="5"/>
  <c r="AB27" i="5"/>
  <c r="AC27" i="5"/>
  <c r="AJ104" i="5"/>
  <c r="AK104" i="5"/>
  <c r="AI104" i="5"/>
  <c r="AL104" i="5"/>
  <c r="BC104" i="5"/>
  <c r="BD104" i="5"/>
  <c r="BE104" i="5"/>
  <c r="BF104" i="5"/>
  <c r="AV43" i="5"/>
  <c r="AX43" i="5"/>
  <c r="AW43" i="5"/>
  <c r="AU43" i="5"/>
  <c r="T51" i="5"/>
  <c r="V51" i="5"/>
  <c r="U51" i="5"/>
  <c r="S51" i="5"/>
  <c r="Q56" i="5"/>
  <c r="P56" i="5"/>
  <c r="R56" i="5"/>
  <c r="O56" i="5"/>
  <c r="AU56" i="5"/>
  <c r="AX56" i="5"/>
  <c r="AW56" i="5"/>
  <c r="AV56" i="5"/>
  <c r="AM10" i="107"/>
  <c r="AL7" i="5" s="1"/>
  <c r="AK10" i="107"/>
  <c r="AJ7" i="5" s="1"/>
  <c r="AJ10" i="107"/>
  <c r="AI7" i="5" s="1"/>
  <c r="AL10" i="107"/>
  <c r="AK7" i="5" s="1"/>
  <c r="S65" i="5"/>
  <c r="T65" i="5"/>
  <c r="V65" i="5"/>
  <c r="U65" i="5"/>
  <c r="BA65" i="5"/>
  <c r="AY65" i="5"/>
  <c r="BB65" i="5"/>
  <c r="AZ65" i="5"/>
  <c r="R47" i="5"/>
  <c r="P47" i="5"/>
  <c r="O47" i="5"/>
  <c r="Q47" i="5"/>
  <c r="AE34" i="5"/>
  <c r="AG34" i="5"/>
  <c r="AH34" i="5"/>
  <c r="AF34" i="5"/>
  <c r="AW61" i="5"/>
  <c r="AX61" i="5"/>
  <c r="AV61" i="5"/>
  <c r="AU61" i="5"/>
  <c r="AI61" i="5"/>
  <c r="AJ61" i="5"/>
  <c r="AK61" i="5"/>
  <c r="AL61" i="5"/>
  <c r="AZ22" i="5"/>
  <c r="BA22" i="5"/>
  <c r="AY22" i="5"/>
  <c r="BB22" i="5"/>
  <c r="BF28" i="5"/>
  <c r="BC28" i="5"/>
  <c r="BD28" i="5"/>
  <c r="BE28" i="5"/>
  <c r="U62" i="5"/>
  <c r="V62" i="5"/>
  <c r="T62" i="5"/>
  <c r="S62" i="5"/>
  <c r="AY62" i="5"/>
  <c r="BA62" i="5"/>
  <c r="BB62" i="5"/>
  <c r="AZ62" i="5"/>
  <c r="AC39" i="5"/>
  <c r="AB39" i="5"/>
  <c r="AD39" i="5"/>
  <c r="AA39" i="5"/>
  <c r="AJ14" i="103"/>
  <c r="S11" i="5" s="1"/>
  <c r="AL14" i="103"/>
  <c r="U11" i="5" s="1"/>
  <c r="AK14" i="103"/>
  <c r="T11" i="5" s="1"/>
  <c r="AM14" i="103"/>
  <c r="V11" i="5" s="1"/>
  <c r="AK14" i="111"/>
  <c r="AZ11" i="5" s="1"/>
  <c r="AJ14" i="111"/>
  <c r="AY11" i="5" s="1"/>
  <c r="AM14" i="111"/>
  <c r="BB11" i="5" s="1"/>
  <c r="AL14" i="111"/>
  <c r="BA11" i="5" s="1"/>
  <c r="AL15" i="107"/>
  <c r="AK12" i="5" s="1"/>
  <c r="AM15" i="107"/>
  <c r="AL12" i="5" s="1"/>
  <c r="AJ15" i="107"/>
  <c r="AI12" i="5" s="1"/>
  <c r="AK15" i="107"/>
  <c r="AJ12" i="5" s="1"/>
  <c r="AM11" i="105"/>
  <c r="AD8" i="5" s="1"/>
  <c r="AK11" i="105"/>
  <c r="AB8" i="5" s="1"/>
  <c r="AJ11" i="105"/>
  <c r="AA8" i="5" s="1"/>
  <c r="AL11" i="105"/>
  <c r="AC8" i="5" s="1"/>
  <c r="R46" i="5"/>
  <c r="Q46" i="5"/>
  <c r="P46" i="5"/>
  <c r="O46" i="5"/>
  <c r="AX46" i="5"/>
  <c r="AU46" i="5"/>
  <c r="AW46" i="5"/>
  <c r="AV46" i="5"/>
  <c r="AJ16" i="111"/>
  <c r="AY13" i="5" s="1"/>
  <c r="AM16" i="111"/>
  <c r="BB13" i="5" s="1"/>
  <c r="AK16" i="111"/>
  <c r="AZ13" i="5" s="1"/>
  <c r="AL16" i="111"/>
  <c r="BA13" i="5" s="1"/>
  <c r="AA71" i="5"/>
  <c r="AD71" i="5"/>
  <c r="AB71" i="5"/>
  <c r="AC71" i="5"/>
  <c r="BB36" i="5"/>
  <c r="BA36" i="5"/>
  <c r="AZ36" i="5"/>
  <c r="AY36" i="5"/>
  <c r="BF36" i="5"/>
  <c r="BE36" i="5"/>
  <c r="BC36" i="5"/>
  <c r="BD36" i="5"/>
  <c r="W89" i="5"/>
  <c r="Z89" i="5"/>
  <c r="Y89" i="5"/>
  <c r="X89" i="5"/>
  <c r="AC86" i="5"/>
  <c r="AD86" i="5"/>
  <c r="AA86" i="5"/>
  <c r="AB86" i="5"/>
  <c r="AK23" i="107"/>
  <c r="AJ20" i="5" s="1"/>
  <c r="AL23" i="107"/>
  <c r="AK20" i="5" s="1"/>
  <c r="AJ23" i="107"/>
  <c r="AI20" i="5" s="1"/>
  <c r="AM23" i="107"/>
  <c r="AL20" i="5" s="1"/>
  <c r="BB67" i="5"/>
  <c r="AY67" i="5"/>
  <c r="AZ67" i="5"/>
  <c r="BA67" i="5"/>
  <c r="AT81" i="5"/>
  <c r="AR81" i="5"/>
  <c r="AS81" i="5"/>
  <c r="AQ81" i="5"/>
  <c r="AK35" i="5"/>
  <c r="AI35" i="5"/>
  <c r="AJ35" i="5"/>
  <c r="AL35" i="5"/>
  <c r="AX30" i="5"/>
  <c r="AW30" i="5"/>
  <c r="AU30" i="5"/>
  <c r="AV30" i="5"/>
  <c r="AY41" i="5"/>
  <c r="BB41" i="5"/>
  <c r="AZ41" i="5"/>
  <c r="BA41" i="5"/>
  <c r="V93" i="5"/>
  <c r="U93" i="5"/>
  <c r="T93" i="5"/>
  <c r="S93" i="5"/>
  <c r="Z32" i="5"/>
  <c r="X32" i="5"/>
  <c r="W32" i="5"/>
  <c r="Y32" i="5"/>
  <c r="X21" i="5"/>
  <c r="Z21" i="5"/>
  <c r="Y21" i="5"/>
  <c r="W21" i="5"/>
  <c r="BA48" i="5"/>
  <c r="AZ48" i="5"/>
  <c r="BB48" i="5"/>
  <c r="AY48" i="5"/>
  <c r="BD99" i="5"/>
  <c r="BF99" i="5"/>
  <c r="BC99" i="5"/>
  <c r="BE99" i="5"/>
  <c r="BF37" i="5"/>
  <c r="BC37" i="5"/>
  <c r="BD37" i="5"/>
  <c r="BE37" i="5"/>
  <c r="AJ80" i="5"/>
  <c r="AI80" i="5"/>
  <c r="AK80" i="5"/>
  <c r="AL80" i="5"/>
  <c r="AM12" i="105"/>
  <c r="AD9" i="5" s="1"/>
  <c r="AK12" i="105"/>
  <c r="AB9" i="5" s="1"/>
  <c r="AL12" i="105"/>
  <c r="AC9" i="5" s="1"/>
  <c r="AJ12" i="105"/>
  <c r="AA9" i="5" s="1"/>
  <c r="AL19" i="111"/>
  <c r="BA16" i="5" s="1"/>
  <c r="AJ19" i="111"/>
  <c r="AY16" i="5" s="1"/>
  <c r="AM19" i="111"/>
  <c r="BB16" i="5" s="1"/>
  <c r="AK19" i="111"/>
  <c r="AZ16" i="5" s="1"/>
  <c r="AO23" i="5"/>
  <c r="AN23" i="5"/>
  <c r="AM23" i="5"/>
  <c r="AP23" i="5"/>
  <c r="AC78" i="5"/>
  <c r="AD78" i="5"/>
  <c r="AA78" i="5"/>
  <c r="AB78" i="5"/>
  <c r="AN104" i="5"/>
  <c r="AO104" i="5"/>
  <c r="AM104" i="5"/>
  <c r="AP104" i="5"/>
  <c r="AS65" i="5"/>
  <c r="AT65" i="5"/>
  <c r="AR65" i="5"/>
  <c r="AQ65" i="5"/>
  <c r="AO28" i="5"/>
  <c r="AM28" i="5"/>
  <c r="AP28" i="5"/>
  <c r="AN28" i="5"/>
  <c r="AU71" i="5"/>
  <c r="AW71" i="5"/>
  <c r="AV71" i="5"/>
  <c r="AX71" i="5"/>
  <c r="AV87" i="5"/>
  <c r="AW87" i="5"/>
  <c r="AX87" i="5"/>
  <c r="AU87" i="5"/>
  <c r="AL23" i="110"/>
  <c r="AW20" i="5" s="1"/>
  <c r="AM23" i="110"/>
  <c r="AX20" i="5" s="1"/>
  <c r="AK23" i="110"/>
  <c r="AV20" i="5" s="1"/>
  <c r="AJ23" i="110"/>
  <c r="AU20" i="5" s="1"/>
  <c r="AO57" i="5"/>
  <c r="AP57" i="5"/>
  <c r="AN57" i="5"/>
  <c r="AM57" i="5"/>
  <c r="BF81" i="5"/>
  <c r="BD81" i="5"/>
  <c r="BC81" i="5"/>
  <c r="BE81" i="5"/>
  <c r="AL20" i="109"/>
  <c r="AS17" i="5" s="1"/>
  <c r="AM20" i="109"/>
  <c r="AT17" i="5" s="1"/>
  <c r="AJ20" i="109"/>
  <c r="AQ17" i="5" s="1"/>
  <c r="AK20" i="109"/>
  <c r="AR17" i="5" s="1"/>
  <c r="AJ21" i="106"/>
  <c r="AE18" i="5" s="1"/>
  <c r="AL21" i="106"/>
  <c r="AG18" i="5" s="1"/>
  <c r="AM21" i="106"/>
  <c r="AH18" i="5" s="1"/>
  <c r="AK21" i="106"/>
  <c r="AF18" i="5" s="1"/>
  <c r="AT69" i="5"/>
  <c r="AQ69" i="5"/>
  <c r="AR69" i="5"/>
  <c r="AS69" i="5"/>
  <c r="AG58" i="5"/>
  <c r="AH58" i="5"/>
  <c r="AF58" i="5"/>
  <c r="AE58" i="5"/>
  <c r="AF79" i="5"/>
  <c r="AE79" i="5"/>
  <c r="AH79" i="5"/>
  <c r="AG79" i="5"/>
  <c r="BB32" i="5"/>
  <c r="AY32" i="5"/>
  <c r="AZ32" i="5"/>
  <c r="BA32" i="5"/>
  <c r="AW82" i="5"/>
  <c r="AU82" i="5"/>
  <c r="AV82" i="5"/>
  <c r="AX82" i="5"/>
  <c r="AT73" i="5"/>
  <c r="AS73" i="5"/>
  <c r="AR73" i="5"/>
  <c r="AQ73" i="5"/>
  <c r="AJ92" i="5"/>
  <c r="AI92" i="5"/>
  <c r="AL92" i="5"/>
  <c r="AK92" i="5"/>
  <c r="AL9" i="108"/>
  <c r="AO6" i="5" s="1"/>
  <c r="AM9" i="108"/>
  <c r="AP6" i="5" s="1"/>
  <c r="AK9" i="108"/>
  <c r="AN6" i="5" s="1"/>
  <c r="AJ9" i="108"/>
  <c r="AM6" i="5" s="1"/>
  <c r="AU26" i="5"/>
  <c r="AX26" i="5"/>
  <c r="AW26" i="5"/>
  <c r="AV26" i="5"/>
  <c r="M42" i="5"/>
  <c r="L81" i="5"/>
  <c r="X87" i="5"/>
  <c r="Y87" i="5"/>
  <c r="Z87" i="5"/>
  <c r="W87" i="5"/>
  <c r="AG87" i="5"/>
  <c r="AF87" i="5"/>
  <c r="AE87" i="5"/>
  <c r="AH87" i="5"/>
  <c r="AO77" i="5"/>
  <c r="AN77" i="5"/>
  <c r="AP77" i="5"/>
  <c r="AM77" i="5"/>
  <c r="P86" i="5"/>
  <c r="R86" i="5"/>
  <c r="Q86" i="5"/>
  <c r="O86" i="5"/>
  <c r="P59" i="5"/>
  <c r="R59" i="5"/>
  <c r="O59" i="5"/>
  <c r="Q59" i="5"/>
  <c r="AO59" i="5"/>
  <c r="AP59" i="5"/>
  <c r="AN59" i="5"/>
  <c r="AM59" i="5"/>
  <c r="AL63" i="5"/>
  <c r="AK63" i="5"/>
  <c r="AI63" i="5"/>
  <c r="AJ63" i="5"/>
  <c r="AL13" i="102"/>
  <c r="Q10" i="5" s="1"/>
  <c r="AK13" i="102"/>
  <c r="P10" i="5" s="1"/>
  <c r="AM13" i="102"/>
  <c r="R10" i="5" s="1"/>
  <c r="AJ13" i="102"/>
  <c r="O10" i="5" s="1"/>
  <c r="AJ23" i="111"/>
  <c r="AY20" i="5" s="1"/>
  <c r="AK23" i="111"/>
  <c r="AZ20" i="5" s="1"/>
  <c r="AM23" i="111"/>
  <c r="BB20" i="5" s="1"/>
  <c r="AL23" i="111"/>
  <c r="BA20" i="5" s="1"/>
  <c r="AK23" i="105"/>
  <c r="AB20" i="5" s="1"/>
  <c r="AJ23" i="105"/>
  <c r="AA20" i="5" s="1"/>
  <c r="AM23" i="105"/>
  <c r="AD20" i="5" s="1"/>
  <c r="AL23" i="105"/>
  <c r="AC20" i="5" s="1"/>
  <c r="AY88" i="5"/>
  <c r="BB88" i="5"/>
  <c r="AZ88" i="5"/>
  <c r="BA88" i="5"/>
  <c r="AQ74" i="5"/>
  <c r="AS74" i="5"/>
  <c r="AT74" i="5"/>
  <c r="AR74" i="5"/>
  <c r="BB74" i="5"/>
  <c r="AZ74" i="5"/>
  <c r="AY74" i="5"/>
  <c r="BA74" i="5"/>
  <c r="BF29" i="5"/>
  <c r="BE29" i="5"/>
  <c r="BC29" i="5"/>
  <c r="BD29" i="5"/>
  <c r="AH49" i="5"/>
  <c r="AG49" i="5"/>
  <c r="AF49" i="5"/>
  <c r="AE49" i="5"/>
  <c r="U57" i="5"/>
  <c r="T57" i="5"/>
  <c r="S57" i="5"/>
  <c r="V57" i="5"/>
  <c r="AV57" i="5"/>
  <c r="AX57" i="5"/>
  <c r="AU57" i="5"/>
  <c r="AW57" i="5"/>
  <c r="AU67" i="5"/>
  <c r="AW67" i="5"/>
  <c r="AV67" i="5"/>
  <c r="AX67" i="5"/>
  <c r="BF42" i="5"/>
  <c r="BD42" i="5"/>
  <c r="BC42" i="5"/>
  <c r="BE42" i="5"/>
  <c r="AD90" i="5"/>
  <c r="AA90" i="5"/>
  <c r="AC90" i="5"/>
  <c r="AB90" i="5"/>
  <c r="BF90" i="5"/>
  <c r="BC90" i="5"/>
  <c r="BE90" i="5"/>
  <c r="BD90" i="5"/>
  <c r="AW83" i="5"/>
  <c r="AV83" i="5"/>
  <c r="AX83" i="5"/>
  <c r="AU83" i="5"/>
  <c r="AG81" i="5"/>
  <c r="AF81" i="5"/>
  <c r="AE81" i="5"/>
  <c r="AH81" i="5"/>
  <c r="AY81" i="5"/>
  <c r="BB81" i="5"/>
  <c r="AZ81" i="5"/>
  <c r="BA81" i="5"/>
  <c r="AL55" i="5"/>
  <c r="AK55" i="5"/>
  <c r="AJ55" i="5"/>
  <c r="AI55" i="5"/>
  <c r="BE70" i="5"/>
  <c r="BF70" i="5"/>
  <c r="BD70" i="5"/>
  <c r="BC70" i="5"/>
  <c r="X98" i="5"/>
  <c r="W98" i="5"/>
  <c r="Z98" i="5"/>
  <c r="Y98" i="5"/>
  <c r="AU98" i="5"/>
  <c r="AV98" i="5"/>
  <c r="AX98" i="5"/>
  <c r="AW98" i="5"/>
  <c r="AH44" i="5"/>
  <c r="AG44" i="5"/>
  <c r="AE44" i="5"/>
  <c r="AF44" i="5"/>
  <c r="AM20" i="107"/>
  <c r="AL17" i="5" s="1"/>
  <c r="AK20" i="107"/>
  <c r="AJ17" i="5" s="1"/>
  <c r="AL20" i="107"/>
  <c r="AK17" i="5" s="1"/>
  <c r="AJ20" i="107"/>
  <c r="AI17" i="5" s="1"/>
  <c r="AM20" i="110"/>
  <c r="AX17" i="5" s="1"/>
  <c r="AL20" i="110"/>
  <c r="AW17" i="5" s="1"/>
  <c r="AK20" i="110"/>
  <c r="AV17" i="5" s="1"/>
  <c r="AJ20" i="110"/>
  <c r="AU17" i="5" s="1"/>
  <c r="AV35" i="5"/>
  <c r="AX35" i="5"/>
  <c r="AU35" i="5"/>
  <c r="AW35" i="5"/>
  <c r="Z105" i="5"/>
  <c r="W105" i="5"/>
  <c r="Y105" i="5"/>
  <c r="X105" i="5"/>
  <c r="AO38" i="5"/>
  <c r="AN38" i="5"/>
  <c r="AP38" i="5"/>
  <c r="AM38" i="5"/>
  <c r="BF38" i="5"/>
  <c r="BE38" i="5"/>
  <c r="BC38" i="5"/>
  <c r="BD38" i="5"/>
  <c r="AM21" i="112"/>
  <c r="BF18" i="5" s="1"/>
  <c r="AJ21" i="112"/>
  <c r="BC18" i="5" s="1"/>
  <c r="AL21" i="112"/>
  <c r="BE18" i="5" s="1"/>
  <c r="AK21" i="112"/>
  <c r="BD18" i="5" s="1"/>
  <c r="AE30" i="5"/>
  <c r="AH30" i="5"/>
  <c r="AG30" i="5"/>
  <c r="AF30" i="5"/>
  <c r="AM18" i="107"/>
  <c r="AL15" i="5" s="1"/>
  <c r="AK18" i="107"/>
  <c r="AJ15" i="5" s="1"/>
  <c r="AJ18" i="107"/>
  <c r="AI15" i="5" s="1"/>
  <c r="AL18" i="107"/>
  <c r="AK15" i="5" s="1"/>
  <c r="AM18" i="102"/>
  <c r="R15" i="5" s="1"/>
  <c r="AL18" i="102"/>
  <c r="Q15" i="5" s="1"/>
  <c r="AJ18" i="102"/>
  <c r="O15" i="5" s="1"/>
  <c r="AK18" i="102"/>
  <c r="P15" i="5" s="1"/>
  <c r="BA69" i="5"/>
  <c r="BB69" i="5"/>
  <c r="AY69" i="5"/>
  <c r="AZ69" i="5"/>
  <c r="AP31" i="5"/>
  <c r="AO31" i="5"/>
  <c r="AN31" i="5"/>
  <c r="AM31" i="5"/>
  <c r="BF31" i="5"/>
  <c r="BD31" i="5"/>
  <c r="BE31" i="5"/>
  <c r="BC31" i="5"/>
  <c r="AO41" i="5"/>
  <c r="AM41" i="5"/>
  <c r="AP41" i="5"/>
  <c r="AN41" i="5"/>
  <c r="AK22" i="106"/>
  <c r="AF19" i="5" s="1"/>
  <c r="AM22" i="106"/>
  <c r="AH19" i="5" s="1"/>
  <c r="AL22" i="106"/>
  <c r="AG19" i="5" s="1"/>
  <c r="AJ22" i="106"/>
  <c r="AE19" i="5" s="1"/>
  <c r="AD58" i="5"/>
  <c r="AC58" i="5"/>
  <c r="AB58" i="5"/>
  <c r="AA58" i="5"/>
  <c r="AX58" i="5"/>
  <c r="AV58" i="5"/>
  <c r="AU58" i="5"/>
  <c r="AW58" i="5"/>
  <c r="BF64" i="5"/>
  <c r="BD64" i="5"/>
  <c r="BC64" i="5"/>
  <c r="BE64" i="5"/>
  <c r="AC93" i="5"/>
  <c r="AA93" i="5"/>
  <c r="AB93" i="5"/>
  <c r="AD93" i="5"/>
  <c r="AN79" i="5"/>
  <c r="AM79" i="5"/>
  <c r="AO79" i="5"/>
  <c r="AP79" i="5"/>
  <c r="BF79" i="5"/>
  <c r="BC79" i="5"/>
  <c r="BD79" i="5"/>
  <c r="BE79" i="5"/>
  <c r="BB101" i="5"/>
  <c r="AY101" i="5"/>
  <c r="AZ101" i="5"/>
  <c r="BA101" i="5"/>
  <c r="AZ60" i="5"/>
  <c r="AY60" i="5"/>
  <c r="BA60" i="5"/>
  <c r="BB60" i="5"/>
  <c r="AT60" i="5"/>
  <c r="AS60" i="5"/>
  <c r="AR60" i="5"/>
  <c r="AQ60" i="5"/>
  <c r="AP33" i="5"/>
  <c r="AM33" i="5"/>
  <c r="AN33" i="5"/>
  <c r="AO33" i="5"/>
  <c r="AU32" i="5"/>
  <c r="AV32" i="5"/>
  <c r="AX32" i="5"/>
  <c r="AW32" i="5"/>
  <c r="AD102" i="5"/>
  <c r="AC102" i="5"/>
  <c r="AA102" i="5"/>
  <c r="AB102" i="5"/>
  <c r="BF102" i="5"/>
  <c r="BE102" i="5"/>
  <c r="BD102" i="5"/>
  <c r="BC102" i="5"/>
  <c r="AX40" i="5"/>
  <c r="AW40" i="5"/>
  <c r="AU40" i="5"/>
  <c r="AV40" i="5"/>
  <c r="R82" i="5"/>
  <c r="O82" i="5"/>
  <c r="P82" i="5"/>
  <c r="Q82" i="5"/>
  <c r="AT21" i="5"/>
  <c r="AQ21" i="5"/>
  <c r="AR21" i="5"/>
  <c r="AS21" i="5"/>
  <c r="AE21" i="5"/>
  <c r="AH21" i="5"/>
  <c r="AF21" i="5"/>
  <c r="AG21" i="5"/>
  <c r="AV53" i="5"/>
  <c r="AU53" i="5"/>
  <c r="AW53" i="5"/>
  <c r="AX53" i="5"/>
  <c r="R73" i="5"/>
  <c r="P73" i="5"/>
  <c r="O73" i="5"/>
  <c r="Q73" i="5"/>
  <c r="BB73" i="5"/>
  <c r="BA73" i="5"/>
  <c r="AZ73" i="5"/>
  <c r="AY73" i="5"/>
  <c r="AA52" i="5"/>
  <c r="AD52" i="5"/>
  <c r="AB52" i="5"/>
  <c r="AC52" i="5"/>
  <c r="AW48" i="5"/>
  <c r="AU48" i="5"/>
  <c r="AV48" i="5"/>
  <c r="AX48" i="5"/>
  <c r="Q45" i="5"/>
  <c r="O45" i="5"/>
  <c r="P45" i="5"/>
  <c r="R45" i="5"/>
  <c r="BF45" i="5"/>
  <c r="BD45" i="5"/>
  <c r="BE45" i="5"/>
  <c r="BC45" i="5"/>
  <c r="BD92" i="5"/>
  <c r="BF92" i="5"/>
  <c r="BE92" i="5"/>
  <c r="BC92" i="5"/>
  <c r="U91" i="5"/>
  <c r="S91" i="5"/>
  <c r="V91" i="5"/>
  <c r="T91" i="5"/>
  <c r="U99" i="5"/>
  <c r="S99" i="5"/>
  <c r="V99" i="5"/>
  <c r="T99" i="5"/>
  <c r="AI99" i="5"/>
  <c r="AJ99" i="5"/>
  <c r="AL99" i="5"/>
  <c r="AK99" i="5"/>
  <c r="AQ37" i="5"/>
  <c r="AR37" i="5"/>
  <c r="AT37" i="5"/>
  <c r="AS37" i="5"/>
  <c r="U103" i="5"/>
  <c r="S103" i="5"/>
  <c r="V103" i="5"/>
  <c r="T103" i="5"/>
  <c r="BA103" i="5"/>
  <c r="AZ103" i="5"/>
  <c r="BB103" i="5"/>
  <c r="AY103" i="5"/>
  <c r="AL100" i="5"/>
  <c r="AJ100" i="5"/>
  <c r="AK100" i="5"/>
  <c r="AI100" i="5"/>
  <c r="AK9" i="103"/>
  <c r="T6" i="5" s="1"/>
  <c r="AL9" i="103"/>
  <c r="U6" i="5" s="1"/>
  <c r="AM9" i="103"/>
  <c r="V6" i="5" s="1"/>
  <c r="AJ9" i="103"/>
  <c r="S6" i="5" s="1"/>
  <c r="P80" i="5"/>
  <c r="R80" i="5"/>
  <c r="O80" i="5"/>
  <c r="Q80" i="5"/>
  <c r="AT80" i="5"/>
  <c r="AR80" i="5"/>
  <c r="AS80" i="5"/>
  <c r="AQ80" i="5"/>
  <c r="AU84" i="5"/>
  <c r="AV84" i="5"/>
  <c r="AX84" i="5"/>
  <c r="AW84" i="5"/>
  <c r="V75" i="5"/>
  <c r="U75" i="5"/>
  <c r="T75" i="5"/>
  <c r="S75" i="5"/>
  <c r="AQ75" i="5"/>
  <c r="AT75" i="5"/>
  <c r="AS75" i="5"/>
  <c r="AR75" i="5"/>
  <c r="BB96" i="5"/>
  <c r="AZ96" i="5"/>
  <c r="AY96" i="5"/>
  <c r="BA96" i="5"/>
  <c r="AB97" i="5"/>
  <c r="AD97" i="5"/>
  <c r="AA97" i="5"/>
  <c r="AC97" i="5"/>
  <c r="AK12" i="102"/>
  <c r="P9" i="5" s="1"/>
  <c r="AJ12" i="102"/>
  <c r="O9" i="5" s="1"/>
  <c r="AL12" i="102"/>
  <c r="Q9" i="5" s="1"/>
  <c r="AM12" i="102"/>
  <c r="R9" i="5" s="1"/>
  <c r="AM12" i="109"/>
  <c r="AT9" i="5" s="1"/>
  <c r="AK12" i="109"/>
  <c r="AR9" i="5" s="1"/>
  <c r="AL12" i="109"/>
  <c r="AS9" i="5" s="1"/>
  <c r="AJ12" i="109"/>
  <c r="AQ9" i="5" s="1"/>
  <c r="AS54" i="5"/>
  <c r="AR54" i="5"/>
  <c r="AQ54" i="5"/>
  <c r="AT54" i="5"/>
  <c r="AE66" i="5"/>
  <c r="AH66" i="5"/>
  <c r="AF66" i="5"/>
  <c r="AG66" i="5"/>
  <c r="Z24" i="5"/>
  <c r="W24" i="5"/>
  <c r="X24" i="5"/>
  <c r="Y24" i="5"/>
  <c r="AT24" i="5"/>
  <c r="AQ24" i="5"/>
  <c r="AS24" i="5"/>
  <c r="AR24" i="5"/>
  <c r="AM19" i="110"/>
  <c r="AX16" i="5" s="1"/>
  <c r="AJ19" i="110"/>
  <c r="AU16" i="5" s="1"/>
  <c r="AK19" i="110"/>
  <c r="AV16" i="5" s="1"/>
  <c r="AL19" i="110"/>
  <c r="AW16" i="5" s="1"/>
  <c r="R68" i="5"/>
  <c r="O68" i="5"/>
  <c r="P68" i="5"/>
  <c r="Q68" i="5"/>
  <c r="AT68" i="5"/>
  <c r="AR68" i="5"/>
  <c r="AS68" i="5"/>
  <c r="AQ68" i="5"/>
  <c r="BC85" i="5"/>
  <c r="BE85" i="5"/>
  <c r="BD85" i="5"/>
  <c r="BF85" i="5"/>
  <c r="AH25" i="5"/>
  <c r="AG25" i="5"/>
  <c r="AF25" i="5"/>
  <c r="AE25" i="5"/>
  <c r="R94" i="5"/>
  <c r="Q94" i="5"/>
  <c r="P94" i="5"/>
  <c r="O94" i="5"/>
  <c r="AZ94" i="5"/>
  <c r="BA94" i="5"/>
  <c r="AY94" i="5"/>
  <c r="BB94" i="5"/>
  <c r="AA23" i="5"/>
  <c r="AD23" i="5"/>
  <c r="AB23" i="5"/>
  <c r="AC23" i="5"/>
  <c r="R50" i="5"/>
  <c r="Q50" i="5"/>
  <c r="O50" i="5"/>
  <c r="P50" i="5"/>
  <c r="AX50" i="5"/>
  <c r="AW50" i="5"/>
  <c r="AU50" i="5"/>
  <c r="AV50" i="5"/>
  <c r="AJ17" i="108"/>
  <c r="AM14" i="5" s="1"/>
  <c r="AL17" i="108"/>
  <c r="AO14" i="5" s="1"/>
  <c r="AM17" i="108"/>
  <c r="AP14" i="5" s="1"/>
  <c r="AK17" i="108"/>
  <c r="AN14" i="5" s="1"/>
  <c r="AM26" i="5"/>
  <c r="AN26" i="5"/>
  <c r="AP26" i="5"/>
  <c r="AO26" i="5"/>
  <c r="V95" i="5"/>
  <c r="S95" i="5"/>
  <c r="T95" i="5"/>
  <c r="U95" i="5"/>
  <c r="BF95" i="5"/>
  <c r="BC95" i="5"/>
  <c r="BD95" i="5"/>
  <c r="BE95" i="5"/>
  <c r="AM78" i="5"/>
  <c r="AP78" i="5"/>
  <c r="AO78" i="5"/>
  <c r="AN78" i="5"/>
  <c r="AJ76" i="5"/>
  <c r="AK76" i="5"/>
  <c r="AI76" i="5"/>
  <c r="AL76" i="5"/>
  <c r="AI72" i="5"/>
  <c r="AK72" i="5"/>
  <c r="AJ72" i="5"/>
  <c r="AL72" i="5"/>
  <c r="AM72" i="5"/>
  <c r="AN72" i="5"/>
  <c r="AO72" i="5"/>
  <c r="AP72" i="5"/>
  <c r="V27" i="5"/>
  <c r="U27" i="5"/>
  <c r="S27" i="5"/>
  <c r="T27" i="5"/>
  <c r="T104" i="5"/>
  <c r="V104" i="5"/>
  <c r="S104" i="5"/>
  <c r="U104" i="5"/>
  <c r="AG104" i="5"/>
  <c r="AF104" i="5"/>
  <c r="AH104" i="5"/>
  <c r="AE104" i="5"/>
  <c r="AK43" i="5"/>
  <c r="AL43" i="5"/>
  <c r="AI43" i="5"/>
  <c r="AJ43" i="5"/>
  <c r="P51" i="5"/>
  <c r="R51" i="5"/>
  <c r="O51" i="5"/>
  <c r="Q51" i="5"/>
  <c r="W56" i="5"/>
  <c r="Y56" i="5"/>
  <c r="Z56" i="5"/>
  <c r="X56" i="5"/>
  <c r="AM56" i="5"/>
  <c r="AN56" i="5"/>
  <c r="AO56" i="5"/>
  <c r="AP56" i="5"/>
  <c r="AM10" i="112"/>
  <c r="BF7" i="5" s="1"/>
  <c r="AK10" i="112"/>
  <c r="BD7" i="5" s="1"/>
  <c r="AL10" i="112"/>
  <c r="BE7" i="5" s="1"/>
  <c r="AJ10" i="112"/>
  <c r="BC7" i="5" s="1"/>
  <c r="AH65" i="5"/>
  <c r="AG65" i="5"/>
  <c r="AE65" i="5"/>
  <c r="AF65" i="5"/>
  <c r="U47" i="5"/>
  <c r="V47" i="5"/>
  <c r="T47" i="5"/>
  <c r="S47" i="5"/>
  <c r="AY47" i="5"/>
  <c r="BB47" i="5"/>
  <c r="AZ47" i="5"/>
  <c r="BA47" i="5"/>
  <c r="AR34" i="5"/>
  <c r="AQ34" i="5"/>
  <c r="AT34" i="5"/>
  <c r="AS34" i="5"/>
  <c r="R61" i="5"/>
  <c r="Q61" i="5"/>
  <c r="P61" i="5"/>
  <c r="O61" i="5"/>
  <c r="BF61" i="5"/>
  <c r="BE61" i="5"/>
  <c r="BD61" i="5"/>
  <c r="BC61" i="5"/>
  <c r="AS22" i="5"/>
  <c r="AT22" i="5"/>
  <c r="AR22" i="5"/>
  <c r="AQ22" i="5"/>
  <c r="Q28" i="5"/>
  <c r="O28" i="5"/>
  <c r="R28" i="5"/>
  <c r="P28" i="5"/>
  <c r="Z62" i="5"/>
  <c r="Y62" i="5"/>
  <c r="X62" i="5"/>
  <c r="W62" i="5"/>
  <c r="AK62" i="5"/>
  <c r="AJ62" i="5"/>
  <c r="AI62" i="5"/>
  <c r="AL62" i="5"/>
  <c r="O39" i="5"/>
  <c r="Q39" i="5"/>
  <c r="R39" i="5"/>
  <c r="P39" i="5"/>
  <c r="AM14" i="105"/>
  <c r="AD11" i="5" s="1"/>
  <c r="AJ14" i="105"/>
  <c r="AA11" i="5" s="1"/>
  <c r="AK14" i="105"/>
  <c r="AB11" i="5" s="1"/>
  <c r="AL14" i="105"/>
  <c r="AC11" i="5" s="1"/>
  <c r="AK15" i="110"/>
  <c r="AV12" i="5" s="1"/>
  <c r="AM15" i="110"/>
  <c r="AX12" i="5" s="1"/>
  <c r="AL15" i="110"/>
  <c r="AW12" i="5" s="1"/>
  <c r="AJ15" i="110"/>
  <c r="AU12" i="5" s="1"/>
  <c r="AM15" i="108"/>
  <c r="AP12" i="5" s="1"/>
  <c r="AL15" i="108"/>
  <c r="AO12" i="5" s="1"/>
  <c r="AJ15" i="108"/>
  <c r="AM12" i="5" s="1"/>
  <c r="AK15" i="108"/>
  <c r="AN12" i="5" s="1"/>
  <c r="AJ11" i="107"/>
  <c r="AI8" i="5" s="1"/>
  <c r="AK11" i="107"/>
  <c r="AJ8" i="5" s="1"/>
  <c r="AL11" i="107"/>
  <c r="AK8" i="5" s="1"/>
  <c r="AM11" i="107"/>
  <c r="AL8" i="5" s="1"/>
  <c r="Y46" i="5"/>
  <c r="Z46" i="5"/>
  <c r="X46" i="5"/>
  <c r="W46" i="5"/>
  <c r="AI46" i="5"/>
  <c r="AL46" i="5"/>
  <c r="AK46" i="5"/>
  <c r="AJ46" i="5"/>
  <c r="AM16" i="108"/>
  <c r="AP13" i="5" s="1"/>
  <c r="AJ16" i="108"/>
  <c r="AM13" i="5" s="1"/>
  <c r="AK16" i="108"/>
  <c r="AN13" i="5" s="1"/>
  <c r="AL16" i="108"/>
  <c r="AO13" i="5" s="1"/>
  <c r="BF71" i="5"/>
  <c r="BD71" i="5"/>
  <c r="BE71" i="5"/>
  <c r="BC71" i="5"/>
  <c r="U36" i="5"/>
  <c r="V36" i="5"/>
  <c r="T36" i="5"/>
  <c r="S36" i="5"/>
  <c r="AM36" i="5"/>
  <c r="AO36" i="5"/>
  <c r="AP36" i="5"/>
  <c r="AN36" i="5"/>
  <c r="AA89" i="5"/>
  <c r="AB89" i="5"/>
  <c r="AC89" i="5"/>
  <c r="AD89" i="5"/>
  <c r="AX59" i="5"/>
  <c r="AU59" i="5"/>
  <c r="AV59" i="5"/>
  <c r="AW59" i="5"/>
  <c r="S88" i="5"/>
  <c r="U88" i="5"/>
  <c r="V88" i="5"/>
  <c r="T88" i="5"/>
  <c r="AD57" i="5"/>
  <c r="AA57" i="5"/>
  <c r="AB57" i="5"/>
  <c r="AC57" i="5"/>
  <c r="AQ83" i="5"/>
  <c r="AS83" i="5"/>
  <c r="AT83" i="5"/>
  <c r="AR83" i="5"/>
  <c r="AK44" i="5"/>
  <c r="AJ44" i="5"/>
  <c r="AL44" i="5"/>
  <c r="AI44" i="5"/>
  <c r="AL21" i="103"/>
  <c r="U18" i="5" s="1"/>
  <c r="AK21" i="103"/>
  <c r="T18" i="5" s="1"/>
  <c r="AJ21" i="103"/>
  <c r="S18" i="5" s="1"/>
  <c r="AM21" i="103"/>
  <c r="V18" i="5" s="1"/>
  <c r="AM22" i="105"/>
  <c r="AD19" i="5" s="1"/>
  <c r="AL22" i="105"/>
  <c r="AC19" i="5" s="1"/>
  <c r="AJ22" i="105"/>
  <c r="AA19" i="5" s="1"/>
  <c r="AK22" i="105"/>
  <c r="AB19" i="5" s="1"/>
  <c r="W101" i="5"/>
  <c r="Y101" i="5"/>
  <c r="Z101" i="5"/>
  <c r="X101" i="5"/>
  <c r="AS102" i="5"/>
  <c r="AT102" i="5"/>
  <c r="AR102" i="5"/>
  <c r="AQ102" i="5"/>
  <c r="X48" i="5"/>
  <c r="W48" i="5"/>
  <c r="Z48" i="5"/>
  <c r="Y48" i="5"/>
  <c r="BF66" i="5"/>
  <c r="BC66" i="5"/>
  <c r="BE66" i="5"/>
  <c r="BD66" i="5"/>
  <c r="R25" i="5"/>
  <c r="O25" i="5"/>
  <c r="P25" i="5"/>
  <c r="Q25" i="5"/>
  <c r="AV23" i="5"/>
  <c r="AU23" i="5"/>
  <c r="AX23" i="5"/>
  <c r="AW23" i="5"/>
  <c r="AR95" i="5"/>
  <c r="AT95" i="5"/>
  <c r="AS95" i="5"/>
  <c r="AQ95" i="5"/>
  <c r="BD27" i="5"/>
  <c r="BF27" i="5"/>
  <c r="BC27" i="5"/>
  <c r="BE27" i="5"/>
  <c r="BA56" i="5"/>
  <c r="AZ56" i="5"/>
  <c r="BB56" i="5"/>
  <c r="AY56" i="5"/>
  <c r="BF34" i="5"/>
  <c r="BE34" i="5"/>
  <c r="BC34" i="5"/>
  <c r="BD34" i="5"/>
  <c r="AL14" i="106"/>
  <c r="AG11" i="5" s="1"/>
  <c r="AJ14" i="106"/>
  <c r="AE11" i="5" s="1"/>
  <c r="AM14" i="106"/>
  <c r="AH11" i="5" s="1"/>
  <c r="AK14" i="106"/>
  <c r="AF11" i="5" s="1"/>
  <c r="X36" i="5"/>
  <c r="Z36" i="5"/>
  <c r="Y36" i="5"/>
  <c r="W36" i="5"/>
  <c r="AK13" i="109"/>
  <c r="AR10" i="5" s="1"/>
  <c r="AM13" i="109"/>
  <c r="AT10" i="5" s="1"/>
  <c r="AL13" i="109"/>
  <c r="AS10" i="5" s="1"/>
  <c r="AJ13" i="109"/>
  <c r="AQ10" i="5" s="1"/>
  <c r="AY29" i="5"/>
  <c r="AZ29" i="5"/>
  <c r="BB29" i="5"/>
  <c r="BA29" i="5"/>
  <c r="BA42" i="5"/>
  <c r="AY42" i="5"/>
  <c r="AZ42" i="5"/>
  <c r="BB42" i="5"/>
  <c r="AA55" i="5"/>
  <c r="AB55" i="5"/>
  <c r="AD55" i="5"/>
  <c r="AC55" i="5"/>
  <c r="AJ20" i="102"/>
  <c r="O17" i="5" s="1"/>
  <c r="AL20" i="102"/>
  <c r="Q17" i="5" s="1"/>
  <c r="AM20" i="102"/>
  <c r="R17" i="5" s="1"/>
  <c r="AK20" i="102"/>
  <c r="P17" i="5" s="1"/>
  <c r="AT105" i="5"/>
  <c r="AR105" i="5"/>
  <c r="AS105" i="5"/>
  <c r="AQ105" i="5"/>
  <c r="AM18" i="109"/>
  <c r="AT15" i="5" s="1"/>
  <c r="AL18" i="109"/>
  <c r="AS15" i="5" s="1"/>
  <c r="AK18" i="109"/>
  <c r="AR15" i="5" s="1"/>
  <c r="AJ18" i="109"/>
  <c r="AQ15" i="5" s="1"/>
  <c r="AK22" i="102"/>
  <c r="P19" i="5" s="1"/>
  <c r="AL22" i="102"/>
  <c r="Q19" i="5" s="1"/>
  <c r="AM22" i="102"/>
  <c r="R19" i="5" s="1"/>
  <c r="AJ22" i="102"/>
  <c r="O19" i="5" s="1"/>
  <c r="AW93" i="5"/>
  <c r="AU93" i="5"/>
  <c r="AV93" i="5"/>
  <c r="AX93" i="5"/>
  <c r="AE60" i="5"/>
  <c r="AH60" i="5"/>
  <c r="AF60" i="5"/>
  <c r="AG60" i="5"/>
  <c r="BF82" i="5"/>
  <c r="BC82" i="5"/>
  <c r="BD82" i="5"/>
  <c r="BE82" i="5"/>
  <c r="AK52" i="5"/>
  <c r="AI52" i="5"/>
  <c r="AL52" i="5"/>
  <c r="AJ52" i="5"/>
  <c r="AQ91" i="5"/>
  <c r="AT91" i="5"/>
  <c r="AS91" i="5"/>
  <c r="AR91" i="5"/>
  <c r="AZ80" i="5"/>
  <c r="AY80" i="5"/>
  <c r="BA80" i="5"/>
  <c r="BB80" i="5"/>
  <c r="AL50" i="5"/>
  <c r="AK50" i="5"/>
  <c r="AJ50" i="5"/>
  <c r="AI50" i="5"/>
  <c r="M87" i="5"/>
  <c r="L42" i="5"/>
  <c r="AA87" i="5"/>
  <c r="AC87" i="5"/>
  <c r="AB87" i="5"/>
  <c r="AD87" i="5"/>
  <c r="W77" i="5"/>
  <c r="Y77" i="5"/>
  <c r="Z77" i="5"/>
  <c r="X77" i="5"/>
  <c r="BA77" i="5"/>
  <c r="AY77" i="5"/>
  <c r="AZ77" i="5"/>
  <c r="BB77" i="5"/>
  <c r="Z86" i="5"/>
  <c r="W86" i="5"/>
  <c r="X86" i="5"/>
  <c r="Y86" i="5"/>
  <c r="AB59" i="5"/>
  <c r="AD59" i="5"/>
  <c r="AA59" i="5"/>
  <c r="AC59" i="5"/>
  <c r="AT59" i="5"/>
  <c r="AR59" i="5"/>
  <c r="AS59" i="5"/>
  <c r="AQ59" i="5"/>
  <c r="AR63" i="5"/>
  <c r="AT63" i="5"/>
  <c r="AQ63" i="5"/>
  <c r="AS63" i="5"/>
  <c r="AJ13" i="108"/>
  <c r="AM10" i="5" s="1"/>
  <c r="AK13" i="108"/>
  <c r="AN10" i="5" s="1"/>
  <c r="AM13" i="108"/>
  <c r="AP10" i="5" s="1"/>
  <c r="AL13" i="108"/>
  <c r="AO10" i="5" s="1"/>
  <c r="AM23" i="112"/>
  <c r="BF20" i="5" s="1"/>
  <c r="AL23" i="112"/>
  <c r="BE20" i="5" s="1"/>
  <c r="AK23" i="112"/>
  <c r="BD20" i="5" s="1"/>
  <c r="AJ23" i="112"/>
  <c r="BC20" i="5" s="1"/>
  <c r="AM23" i="108"/>
  <c r="AP20" i="5" s="1"/>
  <c r="AK23" i="108"/>
  <c r="AN20" i="5" s="1"/>
  <c r="AL23" i="108"/>
  <c r="AO20" i="5" s="1"/>
  <c r="AJ23" i="108"/>
  <c r="AM20" i="5" s="1"/>
  <c r="AX88" i="5"/>
  <c r="AV88" i="5"/>
  <c r="AU88" i="5"/>
  <c r="AW88" i="5"/>
  <c r="Z74" i="5"/>
  <c r="W74" i="5"/>
  <c r="Y74" i="5"/>
  <c r="X74" i="5"/>
  <c r="W29" i="5"/>
  <c r="X29" i="5"/>
  <c r="Z29" i="5"/>
  <c r="Y29" i="5"/>
  <c r="S29" i="5"/>
  <c r="U29" i="5"/>
  <c r="T29" i="5"/>
  <c r="V29" i="5"/>
  <c r="Z49" i="5"/>
  <c r="Y49" i="5"/>
  <c r="X49" i="5"/>
  <c r="W49" i="5"/>
  <c r="AJ57" i="5"/>
  <c r="AK57" i="5"/>
  <c r="AL57" i="5"/>
  <c r="AI57" i="5"/>
  <c r="AZ57" i="5"/>
  <c r="AY57" i="5"/>
  <c r="BA57" i="5"/>
  <c r="BB57" i="5"/>
  <c r="AL67" i="5"/>
  <c r="AI67" i="5"/>
  <c r="AJ67" i="5"/>
  <c r="AK67" i="5"/>
  <c r="O42" i="5"/>
  <c r="Q42" i="5"/>
  <c r="P42" i="5"/>
  <c r="R42" i="5"/>
  <c r="Y90" i="5"/>
  <c r="X90" i="5"/>
  <c r="W90" i="5"/>
  <c r="Z90" i="5"/>
  <c r="AV90" i="5"/>
  <c r="AX90" i="5"/>
  <c r="AW90" i="5"/>
  <c r="AU90" i="5"/>
  <c r="AG83" i="5"/>
  <c r="AE83" i="5"/>
  <c r="AH83" i="5"/>
  <c r="AF83" i="5"/>
  <c r="AJ81" i="5"/>
  <c r="AL81" i="5"/>
  <c r="AI81" i="5"/>
  <c r="AK81" i="5"/>
  <c r="AT55" i="5"/>
  <c r="AQ55" i="5"/>
  <c r="AS55" i="5"/>
  <c r="AR55" i="5"/>
  <c r="T70" i="5"/>
  <c r="S70" i="5"/>
  <c r="U70" i="5"/>
  <c r="V70" i="5"/>
  <c r="AA98" i="5"/>
  <c r="AD98" i="5"/>
  <c r="AB98" i="5"/>
  <c r="AC98" i="5"/>
  <c r="BB98" i="5"/>
  <c r="AY98" i="5"/>
  <c r="AZ98" i="5"/>
  <c r="BA98" i="5"/>
  <c r="Z44" i="5"/>
  <c r="W44" i="5"/>
  <c r="Y44" i="5"/>
  <c r="X44" i="5"/>
  <c r="AL20" i="106"/>
  <c r="AG17" i="5" s="1"/>
  <c r="AK20" i="106"/>
  <c r="AF17" i="5" s="1"/>
  <c r="AM20" i="106"/>
  <c r="AH17" i="5" s="1"/>
  <c r="AJ20" i="106"/>
  <c r="AE17" i="5" s="1"/>
  <c r="V35" i="5"/>
  <c r="T35" i="5"/>
  <c r="U35" i="5"/>
  <c r="S35" i="5"/>
  <c r="AN35" i="5"/>
  <c r="AM35" i="5"/>
  <c r="AP35" i="5"/>
  <c r="AO35" i="5"/>
  <c r="AA105" i="5"/>
  <c r="AC105" i="5"/>
  <c r="AB105" i="5"/>
  <c r="AD105" i="5"/>
  <c r="AB38" i="5"/>
  <c r="AC38" i="5"/>
  <c r="AA38" i="5"/>
  <c r="AD38" i="5"/>
  <c r="AL38" i="5"/>
  <c r="AI38" i="5"/>
  <c r="AK38" i="5"/>
  <c r="AJ38" i="5"/>
  <c r="AJ21" i="108"/>
  <c r="AM18" i="5" s="1"/>
  <c r="AM21" i="108"/>
  <c r="AP18" i="5" s="1"/>
  <c r="AL21" i="108"/>
  <c r="AO18" i="5" s="1"/>
  <c r="AK21" i="108"/>
  <c r="AN18" i="5" s="1"/>
  <c r="AC30" i="5"/>
  <c r="AA30" i="5"/>
  <c r="AB30" i="5"/>
  <c r="AD30" i="5"/>
  <c r="AM18" i="106"/>
  <c r="AH15" i="5" s="1"/>
  <c r="AK18" i="106"/>
  <c r="AF15" i="5" s="1"/>
  <c r="AL18" i="106"/>
  <c r="AG15" i="5" s="1"/>
  <c r="AJ18" i="106"/>
  <c r="AE15" i="5" s="1"/>
  <c r="AJ18" i="111"/>
  <c r="AY15" i="5" s="1"/>
  <c r="AM18" i="111"/>
  <c r="BB15" i="5" s="1"/>
  <c r="AL18" i="111"/>
  <c r="BA15" i="5" s="1"/>
  <c r="AK18" i="111"/>
  <c r="AZ15" i="5" s="1"/>
  <c r="AH69" i="5"/>
  <c r="AF69" i="5"/>
  <c r="AE69" i="5"/>
  <c r="AG69" i="5"/>
  <c r="Z31" i="5"/>
  <c r="W31" i="5"/>
  <c r="X31" i="5"/>
  <c r="Y31" i="5"/>
  <c r="Q41" i="5"/>
  <c r="R41" i="5"/>
  <c r="O41" i="5"/>
  <c r="P41" i="5"/>
  <c r="AQ41" i="5"/>
  <c r="AR41" i="5"/>
  <c r="AT41" i="5"/>
  <c r="AS41" i="5"/>
  <c r="AM22" i="107"/>
  <c r="AL19" i="5" s="1"/>
  <c r="AJ22" i="107"/>
  <c r="AI19" i="5" s="1"/>
  <c r="AL22" i="107"/>
  <c r="AK19" i="5" s="1"/>
  <c r="AK22" i="107"/>
  <c r="AJ19" i="5" s="1"/>
  <c r="Y58" i="5"/>
  <c r="W58" i="5"/>
  <c r="X58" i="5"/>
  <c r="Z58" i="5"/>
  <c r="BA58" i="5"/>
  <c r="BB58" i="5"/>
  <c r="AZ58" i="5"/>
  <c r="AY58" i="5"/>
  <c r="AZ64" i="5"/>
  <c r="AY64" i="5"/>
  <c r="BA64" i="5"/>
  <c r="BB64" i="5"/>
  <c r="AF93" i="5"/>
  <c r="AH93" i="5"/>
  <c r="AE93" i="5"/>
  <c r="AG93" i="5"/>
  <c r="V79" i="5"/>
  <c r="U79" i="5"/>
  <c r="T79" i="5"/>
  <c r="S79" i="5"/>
  <c r="AU79" i="5"/>
  <c r="AX79" i="5"/>
  <c r="AW79" i="5"/>
  <c r="AV79" i="5"/>
  <c r="AT101" i="5"/>
  <c r="AQ101" i="5"/>
  <c r="AS101" i="5"/>
  <c r="AR101" i="5"/>
  <c r="AI60" i="5"/>
  <c r="AK60" i="5"/>
  <c r="AL60" i="5"/>
  <c r="AJ60" i="5"/>
  <c r="V33" i="5"/>
  <c r="U33" i="5"/>
  <c r="T33" i="5"/>
  <c r="S33" i="5"/>
  <c r="AQ33" i="5"/>
  <c r="AT33" i="5"/>
  <c r="AS33" i="5"/>
  <c r="AR33" i="5"/>
  <c r="AC32" i="5"/>
  <c r="AB32" i="5"/>
  <c r="AD32" i="5"/>
  <c r="AA32" i="5"/>
  <c r="AP102" i="5"/>
  <c r="AM102" i="5"/>
  <c r="AO102" i="5"/>
  <c r="AN102" i="5"/>
  <c r="AI102" i="5"/>
  <c r="AL102" i="5"/>
  <c r="AK102" i="5"/>
  <c r="AJ102" i="5"/>
  <c r="AP40" i="5"/>
  <c r="AO40" i="5"/>
  <c r="AM40" i="5"/>
  <c r="AN40" i="5"/>
  <c r="U82" i="5"/>
  <c r="S82" i="5"/>
  <c r="T82" i="5"/>
  <c r="V82" i="5"/>
  <c r="AV21" i="5"/>
  <c r="AW21" i="5"/>
  <c r="AU21" i="5"/>
  <c r="AX21" i="5"/>
  <c r="AM21" i="5"/>
  <c r="AP21" i="5"/>
  <c r="AN21" i="5"/>
  <c r="AO21" i="5"/>
  <c r="BA53" i="5"/>
  <c r="BB53" i="5"/>
  <c r="AZ53" i="5"/>
  <c r="AY53" i="5"/>
  <c r="Z73" i="5"/>
  <c r="W73" i="5"/>
  <c r="Y73" i="5"/>
  <c r="X73" i="5"/>
  <c r="V52" i="5"/>
  <c r="U52" i="5"/>
  <c r="S52" i="5"/>
  <c r="T52" i="5"/>
  <c r="BF52" i="5"/>
  <c r="BC52" i="5"/>
  <c r="BD52" i="5"/>
  <c r="BE52" i="5"/>
  <c r="AB48" i="5"/>
  <c r="AD48" i="5"/>
  <c r="AA48" i="5"/>
  <c r="AC48" i="5"/>
  <c r="W45" i="5"/>
  <c r="X45" i="5"/>
  <c r="Y45" i="5"/>
  <c r="Z45" i="5"/>
  <c r="AI45" i="5"/>
  <c r="AL45" i="5"/>
  <c r="AJ45" i="5"/>
  <c r="AK45" i="5"/>
  <c r="Y92" i="5"/>
  <c r="W92" i="5"/>
  <c r="Z92" i="5"/>
  <c r="X92" i="5"/>
  <c r="AG91" i="5"/>
  <c r="AE91" i="5"/>
  <c r="AH91" i="5"/>
  <c r="AF91" i="5"/>
  <c r="AG99" i="5"/>
  <c r="AF99" i="5"/>
  <c r="AE99" i="5"/>
  <c r="AH99" i="5"/>
  <c r="AP99" i="5"/>
  <c r="AM99" i="5"/>
  <c r="AO99" i="5"/>
  <c r="AN99" i="5"/>
  <c r="AW37" i="5"/>
  <c r="AX37" i="5"/>
  <c r="AU37" i="5"/>
  <c r="AV37" i="5"/>
  <c r="Z103" i="5"/>
  <c r="W103" i="5"/>
  <c r="Y103" i="5"/>
  <c r="X103" i="5"/>
  <c r="AH103" i="5"/>
  <c r="AF103" i="5"/>
  <c r="AG103" i="5"/>
  <c r="AE103" i="5"/>
  <c r="X100" i="5"/>
  <c r="W100" i="5"/>
  <c r="Z100" i="5"/>
  <c r="Y100" i="5"/>
  <c r="AL9" i="112"/>
  <c r="BE6" i="5" s="1"/>
  <c r="AJ9" i="112"/>
  <c r="BC6" i="5" s="1"/>
  <c r="AM9" i="112"/>
  <c r="BF6" i="5" s="1"/>
  <c r="AK9" i="112"/>
  <c r="BD6" i="5" s="1"/>
  <c r="V80" i="5"/>
  <c r="U80" i="5"/>
  <c r="T80" i="5"/>
  <c r="S80" i="5"/>
  <c r="BF80" i="5"/>
  <c r="BE80" i="5"/>
  <c r="BD80" i="5"/>
  <c r="BC80" i="5"/>
  <c r="AJ84" i="5"/>
  <c r="AK84" i="5"/>
  <c r="AI84" i="5"/>
  <c r="AL84" i="5"/>
  <c r="AC75" i="5"/>
  <c r="AD75" i="5"/>
  <c r="AB75" i="5"/>
  <c r="AA75" i="5"/>
  <c r="O96" i="5"/>
  <c r="Q96" i="5"/>
  <c r="R96" i="5"/>
  <c r="P96" i="5"/>
  <c r="AN96" i="5"/>
  <c r="AO96" i="5"/>
  <c r="AP96" i="5"/>
  <c r="AM96" i="5"/>
  <c r="AS97" i="5"/>
  <c r="AT97" i="5"/>
  <c r="AQ97" i="5"/>
  <c r="AR97" i="5"/>
  <c r="AL12" i="107"/>
  <c r="AK9" i="5" s="1"/>
  <c r="AK12" i="107"/>
  <c r="AJ9" i="5" s="1"/>
  <c r="AM12" i="107"/>
  <c r="AL9" i="5" s="1"/>
  <c r="AJ12" i="107"/>
  <c r="AI9" i="5" s="1"/>
  <c r="AK12" i="110"/>
  <c r="AV9" i="5" s="1"/>
  <c r="AL12" i="110"/>
  <c r="AW9" i="5" s="1"/>
  <c r="AM12" i="110"/>
  <c r="AX9" i="5" s="1"/>
  <c r="AJ12" i="110"/>
  <c r="AU9" i="5" s="1"/>
  <c r="AW54" i="5"/>
  <c r="AV54" i="5"/>
  <c r="AX54" i="5"/>
  <c r="AU54" i="5"/>
  <c r="V66" i="5"/>
  <c r="T66" i="5"/>
  <c r="U66" i="5"/>
  <c r="S66" i="5"/>
  <c r="O24" i="5"/>
  <c r="P24" i="5"/>
  <c r="Q24" i="5"/>
  <c r="R24" i="5"/>
  <c r="BA24" i="5"/>
  <c r="BB24" i="5"/>
  <c r="AY24" i="5"/>
  <c r="AZ24" i="5"/>
  <c r="AM19" i="105"/>
  <c r="AD16" i="5" s="1"/>
  <c r="AK19" i="105"/>
  <c r="AB16" i="5" s="1"/>
  <c r="AL19" i="105"/>
  <c r="AC16" i="5" s="1"/>
  <c r="AJ19" i="105"/>
  <c r="AA16" i="5" s="1"/>
  <c r="AV68" i="5"/>
  <c r="AW68" i="5"/>
  <c r="AX68" i="5"/>
  <c r="AU68" i="5"/>
  <c r="AT85" i="5"/>
  <c r="AQ85" i="5"/>
  <c r="AR85" i="5"/>
  <c r="AS85" i="5"/>
  <c r="BA25" i="5"/>
  <c r="AY25" i="5"/>
  <c r="BB25" i="5"/>
  <c r="AZ25" i="5"/>
  <c r="U94" i="5"/>
  <c r="S94" i="5"/>
  <c r="V94" i="5"/>
  <c r="T94" i="5"/>
  <c r="BD94" i="5"/>
  <c r="BC94" i="5"/>
  <c r="BE94" i="5"/>
  <c r="BF94" i="5"/>
  <c r="O23" i="5"/>
  <c r="P23" i="5"/>
  <c r="R23" i="5"/>
  <c r="Q23" i="5"/>
  <c r="S50" i="5"/>
  <c r="T50" i="5"/>
  <c r="U50" i="5"/>
  <c r="V50" i="5"/>
  <c r="AM17" i="106"/>
  <c r="AH14" i="5" s="1"/>
  <c r="AL17" i="106"/>
  <c r="AG14" i="5" s="1"/>
  <c r="AK17" i="106"/>
  <c r="AF14" i="5" s="1"/>
  <c r="AJ17" i="106"/>
  <c r="AE14" i="5" s="1"/>
  <c r="AM17" i="111"/>
  <c r="BB14" i="5" s="1"/>
  <c r="AJ17" i="111"/>
  <c r="AY14" i="5" s="1"/>
  <c r="AK17" i="111"/>
  <c r="AZ14" i="5" s="1"/>
  <c r="AL17" i="111"/>
  <c r="BA14" i="5" s="1"/>
  <c r="U26" i="5"/>
  <c r="V26" i="5"/>
  <c r="S26" i="5"/>
  <c r="T26" i="5"/>
  <c r="Z95" i="5"/>
  <c r="Y95" i="5"/>
  <c r="W95" i="5"/>
  <c r="X95" i="5"/>
  <c r="AE95" i="5"/>
  <c r="AF95" i="5"/>
  <c r="AG95" i="5"/>
  <c r="AH95" i="5"/>
  <c r="BE78" i="5"/>
  <c r="BC78" i="5"/>
  <c r="BD78" i="5"/>
  <c r="BF78" i="5"/>
  <c r="Q76" i="5"/>
  <c r="P76" i="5"/>
  <c r="O76" i="5"/>
  <c r="R76" i="5"/>
  <c r="P72" i="5"/>
  <c r="Q72" i="5"/>
  <c r="O72" i="5"/>
  <c r="R72" i="5"/>
  <c r="AS72" i="5"/>
  <c r="AT72" i="5"/>
  <c r="AR72" i="5"/>
  <c r="AQ72" i="5"/>
  <c r="AX27" i="5"/>
  <c r="AW27" i="5"/>
  <c r="AV27" i="5"/>
  <c r="AU27" i="5"/>
  <c r="AZ104" i="5"/>
  <c r="AY104" i="5"/>
  <c r="BA104" i="5"/>
  <c r="BB104" i="5"/>
  <c r="P43" i="5"/>
  <c r="O43" i="5"/>
  <c r="R43" i="5"/>
  <c r="Q43" i="5"/>
  <c r="AO43" i="5"/>
  <c r="AM43" i="5"/>
  <c r="AP43" i="5"/>
  <c r="AN43" i="5"/>
  <c r="AU51" i="5"/>
  <c r="AV51" i="5"/>
  <c r="AX51" i="5"/>
  <c r="AW51" i="5"/>
  <c r="BC56" i="5"/>
  <c r="BF56" i="5"/>
  <c r="BE56" i="5"/>
  <c r="BD56" i="5"/>
  <c r="AS56" i="5"/>
  <c r="AQ56" i="5"/>
  <c r="AT56" i="5"/>
  <c r="AR56" i="5"/>
  <c r="AM10" i="102"/>
  <c r="R7" i="5" s="1"/>
  <c r="AK10" i="102"/>
  <c r="P7" i="5" s="1"/>
  <c r="AL10" i="102"/>
  <c r="Q7" i="5" s="1"/>
  <c r="AJ10" i="102"/>
  <c r="O7" i="5" s="1"/>
  <c r="Y65" i="5"/>
  <c r="W65" i="5"/>
  <c r="X65" i="5"/>
  <c r="Z65" i="5"/>
  <c r="AH47" i="5"/>
  <c r="AE47" i="5"/>
  <c r="AF47" i="5"/>
  <c r="AG47" i="5"/>
  <c r="AV47" i="5"/>
  <c r="AU47" i="5"/>
  <c r="AW47" i="5"/>
  <c r="AX47" i="5"/>
  <c r="AM34" i="5"/>
  <c r="AP34" i="5"/>
  <c r="AO34" i="5"/>
  <c r="AN34" i="5"/>
  <c r="AB61" i="5"/>
  <c r="AC61" i="5"/>
  <c r="AD61" i="5"/>
  <c r="AA61" i="5"/>
  <c r="S22" i="5"/>
  <c r="U22" i="5"/>
  <c r="T22" i="5"/>
  <c r="V22" i="5"/>
  <c r="BF22" i="5"/>
  <c r="BE22" i="5"/>
  <c r="BC22" i="5"/>
  <c r="BD22" i="5"/>
  <c r="BB28" i="5"/>
  <c r="AY28" i="5"/>
  <c r="AZ28" i="5"/>
  <c r="BA28" i="5"/>
  <c r="P62" i="5"/>
  <c r="R62" i="5"/>
  <c r="O62" i="5"/>
  <c r="Q62" i="5"/>
  <c r="BE62" i="5"/>
  <c r="BC62" i="5"/>
  <c r="BF62" i="5"/>
  <c r="BD62" i="5"/>
  <c r="AL39" i="5"/>
  <c r="AK39" i="5"/>
  <c r="AI39" i="5"/>
  <c r="AJ39" i="5"/>
  <c r="AM14" i="104"/>
  <c r="Z11" i="5" s="1"/>
  <c r="AJ14" i="104"/>
  <c r="W11" i="5" s="1"/>
  <c r="AK14" i="104"/>
  <c r="X11" i="5" s="1"/>
  <c r="AL14" i="104"/>
  <c r="Y11" i="5" s="1"/>
  <c r="AM15" i="103"/>
  <c r="V12" i="5" s="1"/>
  <c r="AK15" i="103"/>
  <c r="T12" i="5" s="1"/>
  <c r="AJ15" i="103"/>
  <c r="S12" i="5" s="1"/>
  <c r="AL15" i="103"/>
  <c r="U12" i="5" s="1"/>
  <c r="AM15" i="109"/>
  <c r="AT12" i="5" s="1"/>
  <c r="AJ15" i="109"/>
  <c r="AQ12" i="5" s="1"/>
  <c r="AL15" i="109"/>
  <c r="AS12" i="5" s="1"/>
  <c r="AK15" i="109"/>
  <c r="AR12" i="5" s="1"/>
  <c r="AJ11" i="110"/>
  <c r="AU8" i="5" s="1"/>
  <c r="AK11" i="110"/>
  <c r="AV8" i="5" s="1"/>
  <c r="AL11" i="110"/>
  <c r="AW8" i="5" s="1"/>
  <c r="AM11" i="110"/>
  <c r="AX8" i="5" s="1"/>
  <c r="S46" i="5"/>
  <c r="T46" i="5"/>
  <c r="U46" i="5"/>
  <c r="V46" i="5"/>
  <c r="AJ16" i="109"/>
  <c r="AQ13" i="5" s="1"/>
  <c r="AL16" i="109"/>
  <c r="AS13" i="5" s="1"/>
  <c r="AM16" i="109"/>
  <c r="AT13" i="5" s="1"/>
  <c r="AK16" i="109"/>
  <c r="AR13" i="5" s="1"/>
  <c r="AM16" i="103"/>
  <c r="V13" i="5" s="1"/>
  <c r="AJ16" i="103"/>
  <c r="S13" i="5" s="1"/>
  <c r="AK16" i="103"/>
  <c r="T13" i="5" s="1"/>
  <c r="AL16" i="103"/>
  <c r="U13" i="5" s="1"/>
  <c r="AE71" i="5"/>
  <c r="AF71" i="5"/>
  <c r="AH71" i="5"/>
  <c r="AG71" i="5"/>
  <c r="Q36" i="5"/>
  <c r="P36" i="5"/>
  <c r="R36" i="5"/>
  <c r="O36" i="5"/>
  <c r="AS36" i="5"/>
  <c r="AQ36" i="5"/>
  <c r="AT36" i="5"/>
  <c r="AR36" i="5"/>
  <c r="BF89" i="5"/>
  <c r="BC89" i="5"/>
  <c r="BE89" i="5"/>
  <c r="BD89" i="5"/>
  <c r="AM13" i="112"/>
  <c r="BF10" i="5" s="1"/>
  <c r="AK13" i="112"/>
  <c r="BD10" i="5" s="1"/>
  <c r="AL13" i="112"/>
  <c r="BE10" i="5" s="1"/>
  <c r="AJ13" i="112"/>
  <c r="BC10" i="5" s="1"/>
  <c r="V49" i="5"/>
  <c r="U49" i="5"/>
  <c r="T49" i="5"/>
  <c r="S49" i="5"/>
  <c r="T90" i="5"/>
  <c r="S90" i="5"/>
  <c r="V90" i="5"/>
  <c r="U90" i="5"/>
  <c r="AB70" i="5"/>
  <c r="AA70" i="5"/>
  <c r="AD70" i="5"/>
  <c r="AC70" i="5"/>
  <c r="AJ20" i="108"/>
  <c r="AM17" i="5" s="1"/>
  <c r="AK20" i="108"/>
  <c r="AN17" i="5" s="1"/>
  <c r="AM20" i="108"/>
  <c r="AP17" i="5" s="1"/>
  <c r="AL20" i="108"/>
  <c r="AO17" i="5" s="1"/>
  <c r="S30" i="5"/>
  <c r="U30" i="5"/>
  <c r="V30" i="5"/>
  <c r="T30" i="5"/>
  <c r="R31" i="5"/>
  <c r="Q31" i="5"/>
  <c r="P31" i="5"/>
  <c r="O31" i="5"/>
  <c r="R93" i="5"/>
  <c r="P93" i="5"/>
  <c r="O93" i="5"/>
  <c r="Q93" i="5"/>
  <c r="AD60" i="5"/>
  <c r="AC60" i="5"/>
  <c r="AA60" i="5"/>
  <c r="AB60" i="5"/>
  <c r="W82" i="5"/>
  <c r="X82" i="5"/>
  <c r="Y82" i="5"/>
  <c r="Z82" i="5"/>
  <c r="AP73" i="5"/>
  <c r="AM73" i="5"/>
  <c r="AO73" i="5"/>
  <c r="AN73" i="5"/>
  <c r="Y91" i="5"/>
  <c r="Z91" i="5"/>
  <c r="W91" i="5"/>
  <c r="X91" i="5"/>
  <c r="AM9" i="105"/>
  <c r="AD6" i="5" s="1"/>
  <c r="AK9" i="105"/>
  <c r="AB6" i="5" s="1"/>
  <c r="AJ9" i="105"/>
  <c r="AA6" i="5" s="1"/>
  <c r="AL9" i="105"/>
  <c r="AC6" i="5" s="1"/>
  <c r="AU75" i="5"/>
  <c r="AX75" i="5"/>
  <c r="AV75" i="5"/>
  <c r="AW75" i="5"/>
  <c r="BB97" i="5"/>
  <c r="BA97" i="5"/>
  <c r="AY97" i="5"/>
  <c r="AZ97" i="5"/>
  <c r="AK24" i="5"/>
  <c r="AL24" i="5"/>
  <c r="AJ24" i="5"/>
  <c r="AI24" i="5"/>
  <c r="AM25" i="5"/>
  <c r="AO25" i="5"/>
  <c r="AP25" i="5"/>
  <c r="AN25" i="5"/>
  <c r="AD26" i="5"/>
  <c r="AB26" i="5"/>
  <c r="AC26" i="5"/>
  <c r="AA26" i="5"/>
  <c r="AZ72" i="5"/>
  <c r="BB72" i="5"/>
  <c r="AY72" i="5"/>
  <c r="BA72" i="5"/>
  <c r="AQ51" i="5"/>
  <c r="AS51" i="5"/>
  <c r="AT51" i="5"/>
  <c r="AR51" i="5"/>
  <c r="O34" i="5"/>
  <c r="R34" i="5"/>
  <c r="Q34" i="5"/>
  <c r="P34" i="5"/>
  <c r="AG62" i="5"/>
  <c r="AF62" i="5"/>
  <c r="AH62" i="5"/>
  <c r="AE62" i="5"/>
  <c r="AK15" i="104"/>
  <c r="X12" i="5" s="1"/>
  <c r="AL15" i="104"/>
  <c r="Y12" i="5" s="1"/>
  <c r="AM15" i="104"/>
  <c r="Z12" i="5" s="1"/>
  <c r="AJ15" i="104"/>
  <c r="W12" i="5" s="1"/>
  <c r="AJ11" i="111"/>
  <c r="AY8" i="5" s="1"/>
  <c r="AL11" i="111"/>
  <c r="BA8" i="5" s="1"/>
  <c r="AK11" i="111"/>
  <c r="AZ8" i="5" s="1"/>
  <c r="AM11" i="111"/>
  <c r="BB8" i="5" s="1"/>
  <c r="AN71" i="5"/>
  <c r="AM71" i="5"/>
  <c r="AO71" i="5"/>
  <c r="AP71" i="5"/>
  <c r="AW77" i="5"/>
  <c r="AU77" i="5"/>
  <c r="AX77" i="5"/>
  <c r="AV77" i="5"/>
  <c r="AL86" i="5"/>
  <c r="AK86" i="5"/>
  <c r="AJ86" i="5"/>
  <c r="AI86" i="5"/>
  <c r="Z88" i="5"/>
  <c r="Y88" i="5"/>
  <c r="W88" i="5"/>
  <c r="X88" i="5"/>
  <c r="AW49" i="5"/>
  <c r="AX49" i="5"/>
  <c r="AU49" i="5"/>
  <c r="AV49" i="5"/>
  <c r="W83" i="5"/>
  <c r="Y83" i="5"/>
  <c r="Z83" i="5"/>
  <c r="X83" i="5"/>
  <c r="AL98" i="5"/>
  <c r="AI98" i="5"/>
  <c r="AK98" i="5"/>
  <c r="AJ98" i="5"/>
  <c r="AR38" i="5"/>
  <c r="AS38" i="5"/>
  <c r="AT38" i="5"/>
  <c r="AQ38" i="5"/>
  <c r="AF31" i="5"/>
  <c r="AE31" i="5"/>
  <c r="AG31" i="5"/>
  <c r="AH31" i="5"/>
  <c r="AK33" i="5"/>
  <c r="AL33" i="5"/>
  <c r="AI33" i="5"/>
  <c r="AJ33" i="5"/>
  <c r="AF40" i="5"/>
  <c r="AG40" i="5"/>
  <c r="AH40" i="5"/>
  <c r="AE40" i="5"/>
  <c r="V73" i="5"/>
  <c r="T73" i="5"/>
  <c r="S73" i="5"/>
  <c r="U73" i="5"/>
  <c r="BC48" i="5"/>
  <c r="BE48" i="5"/>
  <c r="BF48" i="5"/>
  <c r="BD48" i="5"/>
  <c r="R91" i="5"/>
  <c r="P91" i="5"/>
  <c r="Q91" i="5"/>
  <c r="O91" i="5"/>
  <c r="AC37" i="5"/>
  <c r="AD37" i="5"/>
  <c r="AA37" i="5"/>
  <c r="AB37" i="5"/>
  <c r="Q100" i="5"/>
  <c r="P100" i="5"/>
  <c r="O100" i="5"/>
  <c r="R100" i="5"/>
  <c r="X75" i="5"/>
  <c r="Y75" i="5"/>
  <c r="Z75" i="5"/>
  <c r="W75" i="5"/>
  <c r="AQ26" i="5"/>
  <c r="AS26" i="5"/>
  <c r="AT26" i="5"/>
  <c r="AR26" i="5"/>
  <c r="N87" i="5"/>
  <c r="P87" i="5"/>
  <c r="Q87" i="5"/>
  <c r="R87" i="5"/>
  <c r="O87" i="5"/>
  <c r="O77" i="5"/>
  <c r="R77" i="5"/>
  <c r="Q77" i="5"/>
  <c r="P77" i="5"/>
  <c r="V77" i="5"/>
  <c r="S77" i="5"/>
  <c r="T77" i="5"/>
  <c r="U77" i="5"/>
  <c r="BF86" i="5"/>
  <c r="BC86" i="5"/>
  <c r="BD86" i="5"/>
  <c r="BE86" i="5"/>
  <c r="AF59" i="5"/>
  <c r="AE59" i="5"/>
  <c r="AG59" i="5"/>
  <c r="AH59" i="5"/>
  <c r="S63" i="5"/>
  <c r="U63" i="5"/>
  <c r="T63" i="5"/>
  <c r="V63" i="5"/>
  <c r="O63" i="5"/>
  <c r="R63" i="5"/>
  <c r="Q63" i="5"/>
  <c r="P63" i="5"/>
  <c r="AM13" i="103"/>
  <c r="V10" i="5" s="1"/>
  <c r="AL13" i="103"/>
  <c r="U10" i="5" s="1"/>
  <c r="AK13" i="103"/>
  <c r="T10" i="5" s="1"/>
  <c r="AJ13" i="103"/>
  <c r="S10" i="5" s="1"/>
  <c r="AM23" i="106"/>
  <c r="AH20" i="5" s="1"/>
  <c r="AK23" i="106"/>
  <c r="AF20" i="5" s="1"/>
  <c r="AL23" i="106"/>
  <c r="AG20" i="5" s="1"/>
  <c r="AJ23" i="106"/>
  <c r="AE20" i="5" s="1"/>
  <c r="AL23" i="109"/>
  <c r="AS20" i="5" s="1"/>
  <c r="AJ23" i="109"/>
  <c r="AQ20" i="5" s="1"/>
  <c r="AK23" i="109"/>
  <c r="AR20" i="5" s="1"/>
  <c r="AM23" i="109"/>
  <c r="AT20" i="5" s="1"/>
  <c r="AN88" i="5"/>
  <c r="AP88" i="5"/>
  <c r="AO88" i="5"/>
  <c r="AM88" i="5"/>
  <c r="R74" i="5"/>
  <c r="O74" i="5"/>
  <c r="Q74" i="5"/>
  <c r="P74" i="5"/>
  <c r="AA29" i="5"/>
  <c r="AB29" i="5"/>
  <c r="AD29" i="5"/>
  <c r="AC29" i="5"/>
  <c r="AG29" i="5"/>
  <c r="AE29" i="5"/>
  <c r="AH29" i="5"/>
  <c r="AF29" i="5"/>
  <c r="AD49" i="5"/>
  <c r="AB49" i="5"/>
  <c r="AA49" i="5"/>
  <c r="AC49" i="5"/>
  <c r="BF57" i="5"/>
  <c r="BD57" i="5"/>
  <c r="BC57" i="5"/>
  <c r="BE57" i="5"/>
  <c r="Y67" i="5"/>
  <c r="X67" i="5"/>
  <c r="Z67" i="5"/>
  <c r="W67" i="5"/>
  <c r="BD67" i="5"/>
  <c r="BF67" i="5"/>
  <c r="BC67" i="5"/>
  <c r="BE67" i="5"/>
  <c r="AM42" i="5"/>
  <c r="AN42" i="5"/>
  <c r="AP42" i="5"/>
  <c r="AO42" i="5"/>
  <c r="R90" i="5"/>
  <c r="Q90" i="5"/>
  <c r="P90" i="5"/>
  <c r="O90" i="5"/>
  <c r="AZ90" i="5"/>
  <c r="BB90" i="5"/>
  <c r="BA90" i="5"/>
  <c r="AY90" i="5"/>
  <c r="AI83" i="5"/>
  <c r="AK83" i="5"/>
  <c r="AJ83" i="5"/>
  <c r="AL83" i="5"/>
  <c r="X81" i="5"/>
  <c r="W81" i="5"/>
  <c r="Y81" i="5"/>
  <c r="Z81" i="5"/>
  <c r="AG55" i="5"/>
  <c r="AF55" i="5"/>
  <c r="AE55" i="5"/>
  <c r="AH55" i="5"/>
  <c r="AU55" i="5"/>
  <c r="AX55" i="5"/>
  <c r="AV55" i="5"/>
  <c r="AW55" i="5"/>
  <c r="Z70" i="5"/>
  <c r="W70" i="5"/>
  <c r="Y70" i="5"/>
  <c r="X70" i="5"/>
  <c r="AH98" i="5"/>
  <c r="AE98" i="5"/>
  <c r="AF98" i="5"/>
  <c r="AG98" i="5"/>
  <c r="BF98" i="5"/>
  <c r="BE98" i="5"/>
  <c r="BC98" i="5"/>
  <c r="BD98" i="5"/>
  <c r="AD44" i="5"/>
  <c r="AC44" i="5"/>
  <c r="AB44" i="5"/>
  <c r="AA44" i="5"/>
  <c r="AK20" i="104"/>
  <c r="X17" i="5" s="1"/>
  <c r="AJ20" i="104"/>
  <c r="W17" i="5" s="1"/>
  <c r="AL20" i="104"/>
  <c r="Y17" i="5" s="1"/>
  <c r="AM20" i="104"/>
  <c r="Z17" i="5" s="1"/>
  <c r="AF35" i="5"/>
  <c r="AH35" i="5"/>
  <c r="AG35" i="5"/>
  <c r="AE35" i="5"/>
  <c r="AT35" i="5"/>
  <c r="AS35" i="5"/>
  <c r="AQ35" i="5"/>
  <c r="AR35" i="5"/>
  <c r="AE105" i="5"/>
  <c r="AH105" i="5"/>
  <c r="AG105" i="5"/>
  <c r="AF105" i="5"/>
  <c r="X38" i="5"/>
  <c r="Z38" i="5"/>
  <c r="Y38" i="5"/>
  <c r="W38" i="5"/>
  <c r="AM21" i="104"/>
  <c r="Z18" i="5" s="1"/>
  <c r="AJ21" i="104"/>
  <c r="W18" i="5" s="1"/>
  <c r="AK21" i="104"/>
  <c r="X18" i="5" s="1"/>
  <c r="AL21" i="104"/>
  <c r="Y18" i="5" s="1"/>
  <c r="AJ21" i="107"/>
  <c r="AI18" i="5" s="1"/>
  <c r="AM21" i="107"/>
  <c r="AL18" i="5" s="1"/>
  <c r="AL21" i="107"/>
  <c r="AK18" i="5" s="1"/>
  <c r="AK21" i="107"/>
  <c r="AJ18" i="5" s="1"/>
  <c r="AT30" i="5"/>
  <c r="AQ30" i="5"/>
  <c r="AR30" i="5"/>
  <c r="AS30" i="5"/>
  <c r="AL18" i="108"/>
  <c r="AO15" i="5" s="1"/>
  <c r="AK18" i="108"/>
  <c r="AN15" i="5" s="1"/>
  <c r="AJ18" i="108"/>
  <c r="AM15" i="5" s="1"/>
  <c r="AM18" i="108"/>
  <c r="AP15" i="5" s="1"/>
  <c r="AM18" i="110"/>
  <c r="AX15" i="5" s="1"/>
  <c r="AL18" i="110"/>
  <c r="AW15" i="5" s="1"/>
  <c r="AK18" i="110"/>
  <c r="AV15" i="5" s="1"/>
  <c r="AJ18" i="110"/>
  <c r="AU15" i="5" s="1"/>
  <c r="T69" i="5"/>
  <c r="V69" i="5"/>
  <c r="U69" i="5"/>
  <c r="S69" i="5"/>
  <c r="AD31" i="5"/>
  <c r="AC31" i="5"/>
  <c r="AB31" i="5"/>
  <c r="AA31" i="5"/>
  <c r="V41" i="5"/>
  <c r="U41" i="5"/>
  <c r="S41" i="5"/>
  <c r="T41" i="5"/>
  <c r="AW41" i="5"/>
  <c r="AV41" i="5"/>
  <c r="AU41" i="5"/>
  <c r="AX41" i="5"/>
  <c r="AL22" i="110"/>
  <c r="AW19" i="5" s="1"/>
  <c r="AK22" i="110"/>
  <c r="AV19" i="5" s="1"/>
  <c r="AJ22" i="110"/>
  <c r="AU19" i="5" s="1"/>
  <c r="AM22" i="110"/>
  <c r="AX19" i="5" s="1"/>
  <c r="R58" i="5"/>
  <c r="P58" i="5"/>
  <c r="O58" i="5"/>
  <c r="Q58" i="5"/>
  <c r="O64" i="5"/>
  <c r="R64" i="5"/>
  <c r="Q64" i="5"/>
  <c r="P64" i="5"/>
  <c r="AO64" i="5"/>
  <c r="AN64" i="5"/>
  <c r="AP64" i="5"/>
  <c r="AM64" i="5"/>
  <c r="AT93" i="5"/>
  <c r="AQ93" i="5"/>
  <c r="AR93" i="5"/>
  <c r="AS93" i="5"/>
  <c r="Z79" i="5"/>
  <c r="Y79" i="5"/>
  <c r="X79" i="5"/>
  <c r="W79" i="5"/>
  <c r="AZ79" i="5"/>
  <c r="AY79" i="5"/>
  <c r="BA79" i="5"/>
  <c r="BB79" i="5"/>
  <c r="V101" i="5"/>
  <c r="T101" i="5"/>
  <c r="U101" i="5"/>
  <c r="S101" i="5"/>
  <c r="R60" i="5"/>
  <c r="Q60" i="5"/>
  <c r="P60" i="5"/>
  <c r="O60" i="5"/>
  <c r="P33" i="5"/>
  <c r="O33" i="5"/>
  <c r="R33" i="5"/>
  <c r="Q33" i="5"/>
  <c r="AX33" i="5"/>
  <c r="AW33" i="5"/>
  <c r="AV33" i="5"/>
  <c r="AU33" i="5"/>
  <c r="AJ32" i="5"/>
  <c r="AK32" i="5"/>
  <c r="AI32" i="5"/>
  <c r="AL32" i="5"/>
  <c r="T102" i="5"/>
  <c r="S102" i="5"/>
  <c r="U102" i="5"/>
  <c r="V102" i="5"/>
  <c r="O40" i="5"/>
  <c r="P40" i="5"/>
  <c r="R40" i="5"/>
  <c r="Q40" i="5"/>
  <c r="AS40" i="5"/>
  <c r="AR40" i="5"/>
  <c r="AT40" i="5"/>
  <c r="AQ40" i="5"/>
  <c r="AQ82" i="5"/>
  <c r="AS82" i="5"/>
  <c r="AR82" i="5"/>
  <c r="AT82" i="5"/>
  <c r="BB21" i="5"/>
  <c r="BA21" i="5"/>
  <c r="AY21" i="5"/>
  <c r="AZ21" i="5"/>
  <c r="AL21" i="5"/>
  <c r="AI21" i="5"/>
  <c r="AJ21" i="5"/>
  <c r="AK21" i="5"/>
  <c r="V53" i="5"/>
  <c r="T53" i="5"/>
  <c r="S53" i="5"/>
  <c r="U53" i="5"/>
  <c r="AD73" i="5"/>
  <c r="AC73" i="5"/>
  <c r="AB73" i="5"/>
  <c r="AA73" i="5"/>
  <c r="BA52" i="5"/>
  <c r="AY52" i="5"/>
  <c r="AZ52" i="5"/>
  <c r="BB52" i="5"/>
  <c r="AO52" i="5"/>
  <c r="AP52" i="5"/>
  <c r="AN52" i="5"/>
  <c r="AM52" i="5"/>
  <c r="AK48" i="5"/>
  <c r="AJ48" i="5"/>
  <c r="AI48" i="5"/>
  <c r="AL48" i="5"/>
  <c r="AY45" i="5"/>
  <c r="BB45" i="5"/>
  <c r="AZ45" i="5"/>
  <c r="BA45" i="5"/>
  <c r="AX92" i="5"/>
  <c r="AW92" i="5"/>
  <c r="AV92" i="5"/>
  <c r="AU92" i="5"/>
  <c r="AD92" i="5"/>
  <c r="AC92" i="5"/>
  <c r="AA92" i="5"/>
  <c r="AB92" i="5"/>
  <c r="AZ91" i="5"/>
  <c r="BA91" i="5"/>
  <c r="AY91" i="5"/>
  <c r="BB91" i="5"/>
  <c r="X99" i="5"/>
  <c r="Z99" i="5"/>
  <c r="W99" i="5"/>
  <c r="Y99" i="5"/>
  <c r="AQ99" i="5"/>
  <c r="AR99" i="5"/>
  <c r="AT99" i="5"/>
  <c r="AS99" i="5"/>
  <c r="T37" i="5"/>
  <c r="U37" i="5"/>
  <c r="S37" i="5"/>
  <c r="V37" i="5"/>
  <c r="AD103" i="5"/>
  <c r="AA103" i="5"/>
  <c r="AC103" i="5"/>
  <c r="AB103" i="5"/>
  <c r="BA100" i="5"/>
  <c r="BB100" i="5"/>
  <c r="AZ100" i="5"/>
  <c r="AY100" i="5"/>
  <c r="AB100" i="5"/>
  <c r="AA100" i="5"/>
  <c r="AD100" i="5"/>
  <c r="AC100" i="5"/>
  <c r="AM9" i="104"/>
  <c r="Z6" i="5" s="1"/>
  <c r="AK9" i="104"/>
  <c r="X6" i="5" s="1"/>
  <c r="AJ9" i="104"/>
  <c r="W6" i="5" s="1"/>
  <c r="AL9" i="104"/>
  <c r="Y6" i="5" s="1"/>
  <c r="AW80" i="5"/>
  <c r="AU80" i="5"/>
  <c r="AV80" i="5"/>
  <c r="AX80" i="5"/>
  <c r="AE80" i="5"/>
  <c r="AG80" i="5"/>
  <c r="AF80" i="5"/>
  <c r="AH80" i="5"/>
  <c r="Y84" i="5"/>
  <c r="X84" i="5"/>
  <c r="Z84" i="5"/>
  <c r="W84" i="5"/>
  <c r="P75" i="5"/>
  <c r="O75" i="5"/>
  <c r="Q75" i="5"/>
  <c r="R75" i="5"/>
  <c r="BF96" i="5"/>
  <c r="BE96" i="5"/>
  <c r="BD96" i="5"/>
  <c r="BC96" i="5"/>
  <c r="AQ96" i="5"/>
  <c r="AR96" i="5"/>
  <c r="AT96" i="5"/>
  <c r="AS96" i="5"/>
  <c r="AH97" i="5"/>
  <c r="AF97" i="5"/>
  <c r="AE97" i="5"/>
  <c r="AG97" i="5"/>
  <c r="AL12" i="106"/>
  <c r="AG9" i="5" s="1"/>
  <c r="AK12" i="106"/>
  <c r="AF9" i="5" s="1"/>
  <c r="AJ12" i="106"/>
  <c r="AE9" i="5" s="1"/>
  <c r="AM12" i="106"/>
  <c r="AH9" i="5" s="1"/>
  <c r="O54" i="5"/>
  <c r="Q54" i="5"/>
  <c r="R54" i="5"/>
  <c r="P54" i="5"/>
  <c r="AY54" i="5"/>
  <c r="BB54" i="5"/>
  <c r="AZ54" i="5"/>
  <c r="BA54" i="5"/>
  <c r="AR66" i="5"/>
  <c r="AQ66" i="5"/>
  <c r="AS66" i="5"/>
  <c r="AT66" i="5"/>
  <c r="T24" i="5"/>
  <c r="V24" i="5"/>
  <c r="U24" i="5"/>
  <c r="S24" i="5"/>
  <c r="BF24" i="5"/>
  <c r="BC24" i="5"/>
  <c r="BD24" i="5"/>
  <c r="BE24" i="5"/>
  <c r="AM19" i="108"/>
  <c r="AP16" i="5" s="1"/>
  <c r="AK19" i="108"/>
  <c r="AN16" i="5" s="1"/>
  <c r="AL19" i="108"/>
  <c r="AO16" i="5" s="1"/>
  <c r="AJ19" i="108"/>
  <c r="AM16" i="5" s="1"/>
  <c r="AI68" i="5"/>
  <c r="AJ68" i="5"/>
  <c r="AL68" i="5"/>
  <c r="AK68" i="5"/>
  <c r="AH85" i="5"/>
  <c r="AF85" i="5"/>
  <c r="AG85" i="5"/>
  <c r="AE85" i="5"/>
  <c r="S85" i="5"/>
  <c r="V85" i="5"/>
  <c r="T85" i="5"/>
  <c r="U85" i="5"/>
  <c r="Z25" i="5"/>
  <c r="Y25" i="5"/>
  <c r="X25" i="5"/>
  <c r="W25" i="5"/>
  <c r="Z94" i="5"/>
  <c r="W94" i="5"/>
  <c r="Y94" i="5"/>
  <c r="X94" i="5"/>
  <c r="AK94" i="5"/>
  <c r="AJ94" i="5"/>
  <c r="AL94" i="5"/>
  <c r="AI94" i="5"/>
  <c r="AS23" i="5"/>
  <c r="AQ23" i="5"/>
  <c r="AR23" i="5"/>
  <c r="AT23" i="5"/>
  <c r="AG50" i="5"/>
  <c r="AE50" i="5"/>
  <c r="AH50" i="5"/>
  <c r="AF50" i="5"/>
  <c r="AM17" i="102"/>
  <c r="R14" i="5" s="1"/>
  <c r="AJ17" i="102"/>
  <c r="O14" i="5" s="1"/>
  <c r="AK17" i="102"/>
  <c r="P14" i="5" s="1"/>
  <c r="AL17" i="102"/>
  <c r="Q14" i="5" s="1"/>
  <c r="AK17" i="110"/>
  <c r="AV14" i="5" s="1"/>
  <c r="AJ17" i="110"/>
  <c r="AU14" i="5" s="1"/>
  <c r="AM17" i="110"/>
  <c r="AX14" i="5" s="1"/>
  <c r="AL17" i="110"/>
  <c r="AW14" i="5" s="1"/>
  <c r="AG26" i="5"/>
  <c r="AH26" i="5"/>
  <c r="AF26" i="5"/>
  <c r="AE26" i="5"/>
  <c r="AC95" i="5"/>
  <c r="AB95" i="5"/>
  <c r="AA95" i="5"/>
  <c r="AD95" i="5"/>
  <c r="R78" i="5"/>
  <c r="O78" i="5"/>
  <c r="Q78" i="5"/>
  <c r="P78" i="5"/>
  <c r="AV78" i="5"/>
  <c r="AU78" i="5"/>
  <c r="AX78" i="5"/>
  <c r="AW78" i="5"/>
  <c r="X76" i="5"/>
  <c r="Y76" i="5"/>
  <c r="Z76" i="5"/>
  <c r="W76" i="5"/>
  <c r="Y72" i="5"/>
  <c r="W72" i="5"/>
  <c r="Z72" i="5"/>
  <c r="X72" i="5"/>
  <c r="AF72" i="5"/>
  <c r="AH72" i="5"/>
  <c r="AG72" i="5"/>
  <c r="AE72" i="5"/>
  <c r="AN27" i="5"/>
  <c r="AP27" i="5"/>
  <c r="AO27" i="5"/>
  <c r="AM27" i="5"/>
  <c r="X104" i="5"/>
  <c r="W104" i="5"/>
  <c r="Y104" i="5"/>
  <c r="Z104" i="5"/>
  <c r="W43" i="5"/>
  <c r="Z43" i="5"/>
  <c r="Y43" i="5"/>
  <c r="X43" i="5"/>
  <c r="AQ43" i="5"/>
  <c r="AT43" i="5"/>
  <c r="AS43" i="5"/>
  <c r="AR43" i="5"/>
  <c r="BD51" i="5"/>
  <c r="BF51" i="5"/>
  <c r="BC51" i="5"/>
  <c r="BE51" i="5"/>
  <c r="AK56" i="5"/>
  <c r="AJ56" i="5"/>
  <c r="AI56" i="5"/>
  <c r="AL56" i="5"/>
  <c r="AM10" i="108"/>
  <c r="AP7" i="5" s="1"/>
  <c r="AL10" i="108"/>
  <c r="AO7" i="5" s="1"/>
  <c r="AJ10" i="108"/>
  <c r="AM7" i="5" s="1"/>
  <c r="AK10" i="108"/>
  <c r="AN7" i="5" s="1"/>
  <c r="AL10" i="109"/>
  <c r="AS7" i="5" s="1"/>
  <c r="AM10" i="109"/>
  <c r="AT7" i="5" s="1"/>
  <c r="AK10" i="109"/>
  <c r="AR7" i="5" s="1"/>
  <c r="AJ10" i="109"/>
  <c r="AQ7" i="5" s="1"/>
  <c r="AD65" i="5"/>
  <c r="AB65" i="5"/>
  <c r="AC65" i="5"/>
  <c r="AA65" i="5"/>
  <c r="AM47" i="5"/>
  <c r="AO47" i="5"/>
  <c r="AN47" i="5"/>
  <c r="AP47" i="5"/>
  <c r="BF47" i="5"/>
  <c r="BE47" i="5"/>
  <c r="BC47" i="5"/>
  <c r="BD47" i="5"/>
  <c r="AI34" i="5"/>
  <c r="AJ34" i="5"/>
  <c r="AL34" i="5"/>
  <c r="AK34" i="5"/>
  <c r="W61" i="5"/>
  <c r="Z61" i="5"/>
  <c r="X61" i="5"/>
  <c r="Y61" i="5"/>
  <c r="AD22" i="5"/>
  <c r="AA22" i="5"/>
  <c r="AB22" i="5"/>
  <c r="AC22" i="5"/>
  <c r="AX22" i="5"/>
  <c r="AU22" i="5"/>
  <c r="AV22" i="5"/>
  <c r="AW22" i="5"/>
  <c r="AH28" i="5"/>
  <c r="AE28" i="5"/>
  <c r="AF28" i="5"/>
  <c r="AG28" i="5"/>
  <c r="AD62" i="5"/>
  <c r="AB62" i="5"/>
  <c r="AC62" i="5"/>
  <c r="AA62" i="5"/>
  <c r="BF39" i="5"/>
  <c r="BD39" i="5"/>
  <c r="BC39" i="5"/>
  <c r="BE39" i="5"/>
  <c r="AT39" i="5"/>
  <c r="AQ39" i="5"/>
  <c r="AS39" i="5"/>
  <c r="AR39" i="5"/>
  <c r="AJ14" i="102"/>
  <c r="O11" i="5" s="1"/>
  <c r="AL14" i="102"/>
  <c r="Q11" i="5" s="1"/>
  <c r="AM14" i="102"/>
  <c r="R11" i="5" s="1"/>
  <c r="AK14" i="102"/>
  <c r="P11" i="5" s="1"/>
  <c r="AL15" i="106"/>
  <c r="AG12" i="5" s="1"/>
  <c r="AJ15" i="106"/>
  <c r="AE12" i="5" s="1"/>
  <c r="AM15" i="106"/>
  <c r="AH12" i="5" s="1"/>
  <c r="AK15" i="106"/>
  <c r="AF12" i="5" s="1"/>
  <c r="AM15" i="112"/>
  <c r="BF12" i="5" s="1"/>
  <c r="AL15" i="112"/>
  <c r="BE12" i="5" s="1"/>
  <c r="AJ15" i="112"/>
  <c r="BC12" i="5" s="1"/>
  <c r="AK15" i="112"/>
  <c r="BD12" i="5" s="1"/>
  <c r="AM11" i="112"/>
  <c r="BF8" i="5" s="1"/>
  <c r="AK11" i="112"/>
  <c r="BD8" i="5" s="1"/>
  <c r="AJ11" i="112"/>
  <c r="BC8" i="5" s="1"/>
  <c r="AL11" i="112"/>
  <c r="BE8" i="5" s="1"/>
  <c r="AC46" i="5"/>
  <c r="AD46" i="5"/>
  <c r="AB46" i="5"/>
  <c r="AA46" i="5"/>
  <c r="AK16" i="110"/>
  <c r="AV13" i="5" s="1"/>
  <c r="AM16" i="110"/>
  <c r="AX13" i="5" s="1"/>
  <c r="AJ16" i="110"/>
  <c r="AU13" i="5" s="1"/>
  <c r="AL16" i="110"/>
  <c r="AW13" i="5" s="1"/>
  <c r="AL16" i="106"/>
  <c r="AG13" i="5" s="1"/>
  <c r="AJ16" i="106"/>
  <c r="AE13" i="5" s="1"/>
  <c r="AM16" i="106"/>
  <c r="AH13" i="5" s="1"/>
  <c r="AK16" i="106"/>
  <c r="AF13" i="5" s="1"/>
  <c r="O71" i="5"/>
  <c r="Q71" i="5"/>
  <c r="R71" i="5"/>
  <c r="P71" i="5"/>
  <c r="AU36" i="5"/>
  <c r="AW36" i="5"/>
  <c r="AV36" i="5"/>
  <c r="AX36" i="5"/>
  <c r="AS89" i="5"/>
  <c r="AR89" i="5"/>
  <c r="AT89" i="5"/>
  <c r="AQ89" i="5"/>
  <c r="AP89" i="5"/>
  <c r="AM89" i="5"/>
  <c r="AO89" i="5"/>
  <c r="AN89" i="5"/>
  <c r="AZ86" i="5"/>
  <c r="BB86" i="5"/>
  <c r="AY86" i="5"/>
  <c r="BA86" i="5"/>
  <c r="AK74" i="5"/>
  <c r="AJ74" i="5"/>
  <c r="AI74" i="5"/>
  <c r="AL74" i="5"/>
  <c r="Y42" i="5"/>
  <c r="W42" i="5"/>
  <c r="X42" i="5"/>
  <c r="Z42" i="5"/>
  <c r="AU70" i="5"/>
  <c r="AW70" i="5"/>
  <c r="AV70" i="5"/>
  <c r="AX70" i="5"/>
  <c r="AZ105" i="5"/>
  <c r="AY105" i="5"/>
  <c r="BB105" i="5"/>
  <c r="BA105" i="5"/>
  <c r="Z69" i="5"/>
  <c r="Y69" i="5"/>
  <c r="W69" i="5"/>
  <c r="X69" i="5"/>
  <c r="S58" i="5"/>
  <c r="U58" i="5"/>
  <c r="T58" i="5"/>
  <c r="V58" i="5"/>
  <c r="AB33" i="5"/>
  <c r="AA33" i="5"/>
  <c r="AD33" i="5"/>
  <c r="AC33" i="5"/>
  <c r="AJ82" i="5"/>
  <c r="AI82" i="5"/>
  <c r="AL82" i="5"/>
  <c r="AK82" i="5"/>
  <c r="AH52" i="5"/>
  <c r="AF52" i="5"/>
  <c r="AG52" i="5"/>
  <c r="AE52" i="5"/>
  <c r="AN91" i="5"/>
  <c r="AP91" i="5"/>
  <c r="AM91" i="5"/>
  <c r="AO91" i="5"/>
  <c r="AL103" i="5"/>
  <c r="AK103" i="5"/>
  <c r="AI103" i="5"/>
  <c r="AJ103" i="5"/>
  <c r="AM84" i="5"/>
  <c r="AN84" i="5"/>
  <c r="AP84" i="5"/>
  <c r="AO84" i="5"/>
  <c r="AG54" i="5"/>
  <c r="AF54" i="5"/>
  <c r="AE54" i="5"/>
  <c r="AH54" i="5"/>
  <c r="AX85" i="5"/>
  <c r="AV85" i="5"/>
  <c r="AU85" i="5"/>
  <c r="AW85" i="5"/>
  <c r="BF50" i="5"/>
  <c r="BE50" i="5"/>
  <c r="BC50" i="5"/>
  <c r="BD50" i="5"/>
  <c r="P27" i="5"/>
  <c r="O27" i="5"/>
  <c r="R27" i="5"/>
  <c r="Q27" i="5"/>
  <c r="AM10" i="104"/>
  <c r="Z7" i="5" s="1"/>
  <c r="AJ10" i="104"/>
  <c r="W7" i="5" s="1"/>
  <c r="AK10" i="104"/>
  <c r="X7" i="5" s="1"/>
  <c r="AL10" i="104"/>
  <c r="Y7" i="5" s="1"/>
  <c r="Z22" i="5"/>
  <c r="X22" i="5"/>
  <c r="W22" i="5"/>
  <c r="Y22" i="5"/>
  <c r="BD46" i="5"/>
  <c r="BE46" i="5"/>
  <c r="BC46" i="5"/>
  <c r="BF46" i="5"/>
  <c r="V87" i="5"/>
  <c r="S87" i="5"/>
  <c r="T87" i="5"/>
  <c r="U87" i="5"/>
  <c r="AJ13" i="111"/>
  <c r="AY10" i="5" s="1"/>
  <c r="AM13" i="111"/>
  <c r="BB10" i="5" s="1"/>
  <c r="AK13" i="111"/>
  <c r="AZ10" i="5" s="1"/>
  <c r="AL13" i="111"/>
  <c r="BA10" i="5" s="1"/>
  <c r="AB42" i="5"/>
  <c r="AA42" i="5"/>
  <c r="AC42" i="5"/>
  <c r="AD42" i="5"/>
  <c r="Q70" i="5"/>
  <c r="O70" i="5"/>
  <c r="R70" i="5"/>
  <c r="P70" i="5"/>
  <c r="BF105" i="5"/>
  <c r="BD105" i="5"/>
  <c r="BE105" i="5"/>
  <c r="BC105" i="5"/>
  <c r="AY31" i="5"/>
  <c r="BB31" i="5"/>
  <c r="AZ31" i="5"/>
  <c r="BA31" i="5"/>
  <c r="BF93" i="5"/>
  <c r="BC93" i="5"/>
  <c r="BD93" i="5"/>
  <c r="BE93" i="5"/>
  <c r="AT53" i="5"/>
  <c r="AQ53" i="5"/>
  <c r="AR53" i="5"/>
  <c r="AS53" i="5"/>
  <c r="V25" i="5"/>
  <c r="T25" i="5"/>
  <c r="U25" i="5"/>
  <c r="S25" i="5"/>
  <c r="K81" i="5"/>
  <c r="AL87" i="5"/>
  <c r="AI87" i="5"/>
  <c r="AJ87" i="5"/>
  <c r="AK87" i="5"/>
  <c r="BE77" i="5"/>
  <c r="BF77" i="5"/>
  <c r="BD77" i="5"/>
  <c r="BC77" i="5"/>
  <c r="AI77" i="5"/>
  <c r="AL77" i="5"/>
  <c r="AK77" i="5"/>
  <c r="AJ77" i="5"/>
  <c r="AS86" i="5"/>
  <c r="AQ86" i="5"/>
  <c r="AT86" i="5"/>
  <c r="AR86" i="5"/>
  <c r="X59" i="5"/>
  <c r="Y59" i="5"/>
  <c r="Z59" i="5"/>
  <c r="W59" i="5"/>
  <c r="AM63" i="5"/>
  <c r="AN63" i="5"/>
  <c r="AO63" i="5"/>
  <c r="AP63" i="5"/>
  <c r="AW63" i="5"/>
  <c r="AV63" i="5"/>
  <c r="AX63" i="5"/>
  <c r="AU63" i="5"/>
  <c r="AL13" i="106"/>
  <c r="AG10" i="5" s="1"/>
  <c r="AM13" i="106"/>
  <c r="AH10" i="5" s="1"/>
  <c r="AK13" i="106"/>
  <c r="AF10" i="5" s="1"/>
  <c r="AJ13" i="106"/>
  <c r="AE10" i="5" s="1"/>
  <c r="AM23" i="103"/>
  <c r="V20" i="5" s="1"/>
  <c r="AJ23" i="103"/>
  <c r="S20" i="5" s="1"/>
  <c r="AK23" i="103"/>
  <c r="T20" i="5" s="1"/>
  <c r="AL23" i="103"/>
  <c r="U20" i="5" s="1"/>
  <c r="P88" i="5"/>
  <c r="O88" i="5"/>
  <c r="Q88" i="5"/>
  <c r="R88" i="5"/>
  <c r="AR88" i="5"/>
  <c r="AT88" i="5"/>
  <c r="AQ88" i="5"/>
  <c r="AS88" i="5"/>
  <c r="AO74" i="5"/>
  <c r="AM74" i="5"/>
  <c r="AP74" i="5"/>
  <c r="AN74" i="5"/>
  <c r="AT29" i="5"/>
  <c r="AR29" i="5"/>
  <c r="AS29" i="5"/>
  <c r="AQ29" i="5"/>
  <c r="AL29" i="5"/>
  <c r="AJ29" i="5"/>
  <c r="AK29" i="5"/>
  <c r="AI29" i="5"/>
  <c r="BA49" i="5"/>
  <c r="AY49" i="5"/>
  <c r="BB49" i="5"/>
  <c r="AZ49" i="5"/>
  <c r="AE57" i="5"/>
  <c r="AH57" i="5"/>
  <c r="AG57" i="5"/>
  <c r="AF57" i="5"/>
  <c r="P67" i="5"/>
  <c r="O67" i="5"/>
  <c r="R67" i="5"/>
  <c r="Q67" i="5"/>
  <c r="AN67" i="5"/>
  <c r="AO67" i="5"/>
  <c r="AM67" i="5"/>
  <c r="AP67" i="5"/>
  <c r="T42" i="5"/>
  <c r="V42" i="5"/>
  <c r="S42" i="5"/>
  <c r="U42" i="5"/>
  <c r="AP90" i="5"/>
  <c r="AM90" i="5"/>
  <c r="AN90" i="5"/>
  <c r="AO90" i="5"/>
  <c r="V83" i="5"/>
  <c r="S83" i="5"/>
  <c r="T83" i="5"/>
  <c r="U83" i="5"/>
  <c r="AP83" i="5"/>
  <c r="AN83" i="5"/>
  <c r="AO83" i="5"/>
  <c r="AM83" i="5"/>
  <c r="AD81" i="5"/>
  <c r="AC81" i="5"/>
  <c r="AA81" i="5"/>
  <c r="AB81" i="5"/>
  <c r="AP55" i="5"/>
  <c r="AM55" i="5"/>
  <c r="AO55" i="5"/>
  <c r="AN55" i="5"/>
  <c r="AY55" i="5"/>
  <c r="BB55" i="5"/>
  <c r="AZ55" i="5"/>
  <c r="BA55" i="5"/>
  <c r="AP70" i="5"/>
  <c r="AN70" i="5"/>
  <c r="AM70" i="5"/>
  <c r="AO70" i="5"/>
  <c r="O98" i="5"/>
  <c r="P98" i="5"/>
  <c r="R98" i="5"/>
  <c r="Q98" i="5"/>
  <c r="AX44" i="5"/>
  <c r="AW44" i="5"/>
  <c r="AU44" i="5"/>
  <c r="AV44" i="5"/>
  <c r="BF44" i="5"/>
  <c r="BE44" i="5"/>
  <c r="BC44" i="5"/>
  <c r="BD44" i="5"/>
  <c r="AL20" i="105"/>
  <c r="AC17" i="5" s="1"/>
  <c r="AK20" i="105"/>
  <c r="AB17" i="5" s="1"/>
  <c r="AM20" i="105"/>
  <c r="AD17" i="5" s="1"/>
  <c r="AJ20" i="105"/>
  <c r="AA17" i="5" s="1"/>
  <c r="BD35" i="5"/>
  <c r="BF35" i="5"/>
  <c r="BC35" i="5"/>
  <c r="BE35" i="5"/>
  <c r="BB35" i="5"/>
  <c r="BA35" i="5"/>
  <c r="AZ35" i="5"/>
  <c r="AY35" i="5"/>
  <c r="AP105" i="5"/>
  <c r="AM105" i="5"/>
  <c r="AO105" i="5"/>
  <c r="AN105" i="5"/>
  <c r="T38" i="5"/>
  <c r="U38" i="5"/>
  <c r="S38" i="5"/>
  <c r="V38" i="5"/>
  <c r="AM21" i="105"/>
  <c r="AD18" i="5" s="1"/>
  <c r="AK21" i="105"/>
  <c r="AB18" i="5" s="1"/>
  <c r="AL21" i="105"/>
  <c r="AC18" i="5" s="1"/>
  <c r="AJ21" i="105"/>
  <c r="AA18" i="5" s="1"/>
  <c r="AL21" i="111"/>
  <c r="BA18" i="5" s="1"/>
  <c r="AJ21" i="111"/>
  <c r="AY18" i="5" s="1"/>
  <c r="AK21" i="111"/>
  <c r="AZ18" i="5" s="1"/>
  <c r="AM21" i="111"/>
  <c r="BB18" i="5" s="1"/>
  <c r="AP30" i="5"/>
  <c r="AM30" i="5"/>
  <c r="AN30" i="5"/>
  <c r="AO30" i="5"/>
  <c r="AM18" i="103"/>
  <c r="V15" i="5" s="1"/>
  <c r="AJ18" i="103"/>
  <c r="S15" i="5" s="1"/>
  <c r="AK18" i="103"/>
  <c r="T15" i="5" s="1"/>
  <c r="AL18" i="103"/>
  <c r="U15" i="5" s="1"/>
  <c r="P69" i="5"/>
  <c r="R69" i="5"/>
  <c r="Q69" i="5"/>
  <c r="O69" i="5"/>
  <c r="AM69" i="5"/>
  <c r="AN69" i="5"/>
  <c r="AO69" i="5"/>
  <c r="AP69" i="5"/>
  <c r="AL31" i="5"/>
  <c r="AI31" i="5"/>
  <c r="AJ31" i="5"/>
  <c r="AK31" i="5"/>
  <c r="AL41" i="5"/>
  <c r="AK41" i="5"/>
  <c r="AI41" i="5"/>
  <c r="AJ41" i="5"/>
  <c r="BF41" i="5"/>
  <c r="BD41" i="5"/>
  <c r="BE41" i="5"/>
  <c r="BC41" i="5"/>
  <c r="AM22" i="108"/>
  <c r="AP19" i="5" s="1"/>
  <c r="AK22" i="108"/>
  <c r="AN19" i="5" s="1"/>
  <c r="AL22" i="108"/>
  <c r="AO19" i="5" s="1"/>
  <c r="AJ22" i="108"/>
  <c r="AM19" i="5" s="1"/>
  <c r="AP58" i="5"/>
  <c r="AO58" i="5"/>
  <c r="AM58" i="5"/>
  <c r="AN58" i="5"/>
  <c r="Z64" i="5"/>
  <c r="X64" i="5"/>
  <c r="W64" i="5"/>
  <c r="Y64" i="5"/>
  <c r="AT64" i="5"/>
  <c r="AR64" i="5"/>
  <c r="AQ64" i="5"/>
  <c r="AS64" i="5"/>
  <c r="AO93" i="5"/>
  <c r="AP93" i="5"/>
  <c r="AM93" i="5"/>
  <c r="AN93" i="5"/>
  <c r="AD79" i="5"/>
  <c r="AC79" i="5"/>
  <c r="AB79" i="5"/>
  <c r="AA79" i="5"/>
  <c r="AV101" i="5"/>
  <c r="AW101" i="5"/>
  <c r="AX101" i="5"/>
  <c r="AU101" i="5"/>
  <c r="AO101" i="5"/>
  <c r="AN101" i="5"/>
  <c r="AM101" i="5"/>
  <c r="AP101" i="5"/>
  <c r="BF60" i="5"/>
  <c r="BE60" i="5"/>
  <c r="BC60" i="5"/>
  <c r="BD60" i="5"/>
  <c r="AF33" i="5"/>
  <c r="AE33" i="5"/>
  <c r="AH33" i="5"/>
  <c r="AG33" i="5"/>
  <c r="BF33" i="5"/>
  <c r="BD33" i="5"/>
  <c r="BC33" i="5"/>
  <c r="BE33" i="5"/>
  <c r="BF32" i="5"/>
  <c r="BC32" i="5"/>
  <c r="BE32" i="5"/>
  <c r="BD32" i="5"/>
  <c r="Y102" i="5"/>
  <c r="X102" i="5"/>
  <c r="Z102" i="5"/>
  <c r="W102" i="5"/>
  <c r="AK40" i="5"/>
  <c r="AJ40" i="5"/>
  <c r="AI40" i="5"/>
  <c r="AL40" i="5"/>
  <c r="BA40" i="5"/>
  <c r="AY40" i="5"/>
  <c r="AZ40" i="5"/>
  <c r="BB40" i="5"/>
  <c r="AG82" i="5"/>
  <c r="AF82" i="5"/>
  <c r="AH82" i="5"/>
  <c r="AE82" i="5"/>
  <c r="AA21" i="5"/>
  <c r="AB21" i="5"/>
  <c r="AC21" i="5"/>
  <c r="AD21" i="5"/>
  <c r="AA53" i="5"/>
  <c r="AD53" i="5"/>
  <c r="AB53" i="5"/>
  <c r="AC53" i="5"/>
  <c r="AH53" i="5"/>
  <c r="AG53" i="5"/>
  <c r="AF53" i="5"/>
  <c r="AE53" i="5"/>
  <c r="AG73" i="5"/>
  <c r="AF73" i="5"/>
  <c r="AE73" i="5"/>
  <c r="AH73" i="5"/>
  <c r="R52" i="5"/>
  <c r="P52" i="5"/>
  <c r="O52" i="5"/>
  <c r="Q52" i="5"/>
  <c r="AR52" i="5"/>
  <c r="AS52" i="5"/>
  <c r="AT52" i="5"/>
  <c r="AQ52" i="5"/>
  <c r="AN48" i="5"/>
  <c r="AM48" i="5"/>
  <c r="AP48" i="5"/>
  <c r="AO48" i="5"/>
  <c r="AQ45" i="5"/>
  <c r="AT45" i="5"/>
  <c r="AR45" i="5"/>
  <c r="AS45" i="5"/>
  <c r="AT92" i="5"/>
  <c r="AS92" i="5"/>
  <c r="AR92" i="5"/>
  <c r="AQ92" i="5"/>
  <c r="AE92" i="5"/>
  <c r="AH92" i="5"/>
  <c r="AF92" i="5"/>
  <c r="AG92" i="5"/>
  <c r="AV91" i="5"/>
  <c r="AW91" i="5"/>
  <c r="AX91" i="5"/>
  <c r="AU91" i="5"/>
  <c r="AC99" i="5"/>
  <c r="AB99" i="5"/>
  <c r="AA99" i="5"/>
  <c r="AD99" i="5"/>
  <c r="N99" i="5"/>
  <c r="K99" i="5"/>
  <c r="L99" i="5"/>
  <c r="AH37" i="5"/>
  <c r="AE37" i="5"/>
  <c r="AF37" i="5"/>
  <c r="AG37" i="5"/>
  <c r="BF103" i="5"/>
  <c r="BC103" i="5"/>
  <c r="BD103" i="5"/>
  <c r="BE103" i="5"/>
  <c r="AS100" i="5"/>
  <c r="AR100" i="5"/>
  <c r="AQ100" i="5"/>
  <c r="AT100" i="5"/>
  <c r="AE100" i="5"/>
  <c r="AG100" i="5"/>
  <c r="AH100" i="5"/>
  <c r="AF100" i="5"/>
  <c r="AL9" i="106"/>
  <c r="AG6" i="5" s="1"/>
  <c r="AJ9" i="106"/>
  <c r="AE6" i="5" s="1"/>
  <c r="AK9" i="106"/>
  <c r="AF6" i="5" s="1"/>
  <c r="AM9" i="106"/>
  <c r="AH6" i="5" s="1"/>
  <c r="Z80" i="5"/>
  <c r="X80" i="5"/>
  <c r="W80" i="5"/>
  <c r="Y80" i="5"/>
  <c r="BE84" i="5"/>
  <c r="BF84" i="5"/>
  <c r="BD84" i="5"/>
  <c r="BC84" i="5"/>
  <c r="AD84" i="5"/>
  <c r="AB84" i="5"/>
  <c r="AA84" i="5"/>
  <c r="AC84" i="5"/>
  <c r="AZ75" i="5"/>
  <c r="BB75" i="5"/>
  <c r="BA75" i="5"/>
  <c r="AY75" i="5"/>
  <c r="T96" i="5"/>
  <c r="V96" i="5"/>
  <c r="U96" i="5"/>
  <c r="S96" i="5"/>
  <c r="AG96" i="5"/>
  <c r="AH96" i="5"/>
  <c r="AF96" i="5"/>
  <c r="AE96" i="5"/>
  <c r="AP97" i="5"/>
  <c r="AM97" i="5"/>
  <c r="AN97" i="5"/>
  <c r="AO97" i="5"/>
  <c r="AM12" i="111"/>
  <c r="BB9" i="5" s="1"/>
  <c r="AK12" i="111"/>
  <c r="AZ9" i="5" s="1"/>
  <c r="AL12" i="111"/>
  <c r="BA9" i="5" s="1"/>
  <c r="AJ12" i="111"/>
  <c r="AY9" i="5" s="1"/>
  <c r="X54" i="5"/>
  <c r="Z54" i="5"/>
  <c r="Y54" i="5"/>
  <c r="W54" i="5"/>
  <c r="BC54" i="5"/>
  <c r="BE54" i="5"/>
  <c r="BF54" i="5"/>
  <c r="BD54" i="5"/>
  <c r="AO66" i="5"/>
  <c r="AN66" i="5"/>
  <c r="AM66" i="5"/>
  <c r="AP66" i="5"/>
  <c r="AE24" i="5"/>
  <c r="AG24" i="5"/>
  <c r="AH24" i="5"/>
  <c r="AF24" i="5"/>
  <c r="AM19" i="104"/>
  <c r="Z16" i="5" s="1"/>
  <c r="AK19" i="104"/>
  <c r="X16" i="5" s="1"/>
  <c r="AL19" i="104"/>
  <c r="Y16" i="5" s="1"/>
  <c r="AJ19" i="104"/>
  <c r="W16" i="5" s="1"/>
  <c r="AK19" i="109"/>
  <c r="AR16" i="5" s="1"/>
  <c r="AL19" i="109"/>
  <c r="AS16" i="5" s="1"/>
  <c r="AM19" i="109"/>
  <c r="AT16" i="5" s="1"/>
  <c r="AJ19" i="109"/>
  <c r="AQ16" i="5" s="1"/>
  <c r="W68" i="5"/>
  <c r="Y68" i="5"/>
  <c r="X68" i="5"/>
  <c r="Z68" i="5"/>
  <c r="O85" i="5"/>
  <c r="Q85" i="5"/>
  <c r="P85" i="5"/>
  <c r="R85" i="5"/>
  <c r="AM85" i="5"/>
  <c r="AO85" i="5"/>
  <c r="AP85" i="5"/>
  <c r="AN85" i="5"/>
  <c r="AA25" i="5"/>
  <c r="AC25" i="5"/>
  <c r="AD25" i="5"/>
  <c r="AB25" i="5"/>
  <c r="AD94" i="5"/>
  <c r="AA94" i="5"/>
  <c r="AB94" i="5"/>
  <c r="AC94" i="5"/>
  <c r="U23" i="5"/>
  <c r="V23" i="5"/>
  <c r="T23" i="5"/>
  <c r="S23" i="5"/>
  <c r="BB23" i="5"/>
  <c r="AZ23" i="5"/>
  <c r="BA23" i="5"/>
  <c r="AY23" i="5"/>
  <c r="AR50" i="5"/>
  <c r="AT50" i="5"/>
  <c r="AQ50" i="5"/>
  <c r="AS50" i="5"/>
  <c r="AM17" i="104"/>
  <c r="Z14" i="5" s="1"/>
  <c r="AJ17" i="104"/>
  <c r="W14" i="5" s="1"/>
  <c r="AL17" i="104"/>
  <c r="Y14" i="5" s="1"/>
  <c r="AK17" i="104"/>
  <c r="X14" i="5" s="1"/>
  <c r="AM17" i="107"/>
  <c r="AL14" i="5" s="1"/>
  <c r="AJ17" i="107"/>
  <c r="AI14" i="5" s="1"/>
  <c r="AL17" i="107"/>
  <c r="AK14" i="5" s="1"/>
  <c r="AK17" i="107"/>
  <c r="AJ14" i="5" s="1"/>
  <c r="AL26" i="5"/>
  <c r="AI26" i="5"/>
  <c r="AJ26" i="5"/>
  <c r="AK26" i="5"/>
  <c r="AL95" i="5"/>
  <c r="AK95" i="5"/>
  <c r="AI95" i="5"/>
  <c r="AJ95" i="5"/>
  <c r="Z78" i="5"/>
  <c r="W78" i="5"/>
  <c r="Y78" i="5"/>
  <c r="X78" i="5"/>
  <c r="BA78" i="5"/>
  <c r="BB78" i="5"/>
  <c r="AY78" i="5"/>
  <c r="AZ78" i="5"/>
  <c r="AC76" i="5"/>
  <c r="AB76" i="5"/>
  <c r="AD76" i="5"/>
  <c r="AA76" i="5"/>
  <c r="V72" i="5"/>
  <c r="U72" i="5"/>
  <c r="T72" i="5"/>
  <c r="S72" i="5"/>
  <c r="AI27" i="5"/>
  <c r="AJ27" i="5"/>
  <c r="AL27" i="5"/>
  <c r="AK27" i="5"/>
  <c r="AT27" i="5"/>
  <c r="AQ27" i="5"/>
  <c r="AR27" i="5"/>
  <c r="AS27" i="5"/>
  <c r="AD104" i="5"/>
  <c r="AA104" i="5"/>
  <c r="AB104" i="5"/>
  <c r="AC104" i="5"/>
  <c r="AD43" i="5"/>
  <c r="AB43" i="5"/>
  <c r="AC43" i="5"/>
  <c r="AA43" i="5"/>
  <c r="AY43" i="5"/>
  <c r="BB43" i="5"/>
  <c r="AZ43" i="5"/>
  <c r="BA43" i="5"/>
  <c r="AL51" i="5"/>
  <c r="AK51" i="5"/>
  <c r="AI51" i="5"/>
  <c r="AJ51" i="5"/>
  <c r="S56" i="5"/>
  <c r="T56" i="5"/>
  <c r="V56" i="5"/>
  <c r="U56" i="5"/>
  <c r="AJ10" i="106"/>
  <c r="AE7" i="5" s="1"/>
  <c r="AL10" i="106"/>
  <c r="AG7" i="5" s="1"/>
  <c r="AK10" i="106"/>
  <c r="AF7" i="5" s="1"/>
  <c r="AM10" i="106"/>
  <c r="AH7" i="5" s="1"/>
  <c r="AJ10" i="111"/>
  <c r="AY7" i="5" s="1"/>
  <c r="AK10" i="111"/>
  <c r="AZ7" i="5" s="1"/>
  <c r="AL10" i="111"/>
  <c r="BA7" i="5" s="1"/>
  <c r="AM10" i="111"/>
  <c r="BB7" i="5" s="1"/>
  <c r="BF65" i="5"/>
  <c r="BD65" i="5"/>
  <c r="BC65" i="5"/>
  <c r="BE65" i="5"/>
  <c r="Z47" i="5"/>
  <c r="Y47" i="5"/>
  <c r="W47" i="5"/>
  <c r="X47" i="5"/>
  <c r="AC34" i="5"/>
  <c r="AA34" i="5"/>
  <c r="AD34" i="5"/>
  <c r="AB34" i="5"/>
  <c r="BB34" i="5"/>
  <c r="AZ34" i="5"/>
  <c r="AY34" i="5"/>
  <c r="BA34" i="5"/>
  <c r="AO61" i="5"/>
  <c r="AM61" i="5"/>
  <c r="AP61" i="5"/>
  <c r="AN61" i="5"/>
  <c r="AN22" i="5"/>
  <c r="AM22" i="5"/>
  <c r="AP22" i="5"/>
  <c r="AO22" i="5"/>
  <c r="AK22" i="5"/>
  <c r="AL22" i="5"/>
  <c r="AJ22" i="5"/>
  <c r="AI22" i="5"/>
  <c r="Y28" i="5"/>
  <c r="Z28" i="5"/>
  <c r="W28" i="5"/>
  <c r="X28" i="5"/>
  <c r="AT62" i="5"/>
  <c r="AQ62" i="5"/>
  <c r="AR62" i="5"/>
  <c r="AS62" i="5"/>
  <c r="AN39" i="5"/>
  <c r="AM39" i="5"/>
  <c r="AP39" i="5"/>
  <c r="AO39" i="5"/>
  <c r="AZ39" i="5"/>
  <c r="BA39" i="5"/>
  <c r="AY39" i="5"/>
  <c r="BB39" i="5"/>
  <c r="AL14" i="107"/>
  <c r="AK11" i="5" s="1"/>
  <c r="AM14" i="107"/>
  <c r="AL11" i="5" s="1"/>
  <c r="AJ14" i="107"/>
  <c r="AI11" i="5" s="1"/>
  <c r="AK14" i="107"/>
  <c r="AJ11" i="5" s="1"/>
  <c r="AM15" i="102"/>
  <c r="R12" i="5" s="1"/>
  <c r="AL15" i="102"/>
  <c r="Q12" i="5" s="1"/>
  <c r="AJ15" i="102"/>
  <c r="O12" i="5" s="1"/>
  <c r="AK15" i="102"/>
  <c r="P12" i="5" s="1"/>
  <c r="AJ11" i="102"/>
  <c r="O8" i="5" s="1"/>
  <c r="AK11" i="102"/>
  <c r="P8" i="5" s="1"/>
  <c r="AL11" i="102"/>
  <c r="Q8" i="5" s="1"/>
  <c r="AM11" i="102"/>
  <c r="R8" i="5" s="1"/>
  <c r="AJ11" i="108"/>
  <c r="AM8" i="5" s="1"/>
  <c r="AM11" i="108"/>
  <c r="AP8" i="5" s="1"/>
  <c r="AK11" i="108"/>
  <c r="AN8" i="5" s="1"/>
  <c r="AL11" i="108"/>
  <c r="AO8" i="5" s="1"/>
  <c r="AT46" i="5"/>
  <c r="AR46" i="5"/>
  <c r="AS46" i="5"/>
  <c r="AQ46" i="5"/>
  <c r="AL16" i="102"/>
  <c r="Q13" i="5" s="1"/>
  <c r="AM16" i="102"/>
  <c r="R13" i="5" s="1"/>
  <c r="AJ16" i="102"/>
  <c r="O13" i="5" s="1"/>
  <c r="AK16" i="102"/>
  <c r="P13" i="5" s="1"/>
  <c r="AK16" i="107"/>
  <c r="AJ13" i="5" s="1"/>
  <c r="AJ16" i="107"/>
  <c r="AI13" i="5" s="1"/>
  <c r="AL16" i="107"/>
  <c r="AK13" i="5" s="1"/>
  <c r="AM16" i="107"/>
  <c r="AL13" i="5" s="1"/>
  <c r="AL71" i="5"/>
  <c r="AJ71" i="5"/>
  <c r="AI71" i="5"/>
  <c r="AK71" i="5"/>
  <c r="AH36" i="5"/>
  <c r="AE36" i="5"/>
  <c r="AG36" i="5"/>
  <c r="AF36" i="5"/>
  <c r="AK89" i="5"/>
  <c r="AL89" i="5"/>
  <c r="AJ89" i="5"/>
  <c r="AI89" i="5"/>
  <c r="AU89" i="5"/>
  <c r="AX89" i="5"/>
  <c r="AW89" i="5"/>
  <c r="AV89" i="5"/>
  <c r="BF87" i="5"/>
  <c r="BD87" i="5"/>
  <c r="BC87" i="5"/>
  <c r="BE87" i="5"/>
  <c r="BF63" i="5"/>
  <c r="BC63" i="5"/>
  <c r="BE63" i="5"/>
  <c r="BD63" i="5"/>
  <c r="AF88" i="5"/>
  <c r="AE88" i="5"/>
  <c r="AG88" i="5"/>
  <c r="AH88" i="5"/>
  <c r="AT49" i="5"/>
  <c r="AQ49" i="5"/>
  <c r="AS49" i="5"/>
  <c r="AR49" i="5"/>
  <c r="P83" i="5"/>
  <c r="R83" i="5"/>
  <c r="O83" i="5"/>
  <c r="Q83" i="5"/>
  <c r="AP98" i="5"/>
  <c r="AO98" i="5"/>
  <c r="AM98" i="5"/>
  <c r="AN98" i="5"/>
  <c r="AK105" i="5"/>
  <c r="AL105" i="5"/>
  <c r="AJ105" i="5"/>
  <c r="AI105" i="5"/>
  <c r="AK18" i="105"/>
  <c r="AB15" i="5" s="1"/>
  <c r="AJ18" i="105"/>
  <c r="AA15" i="5" s="1"/>
  <c r="AL18" i="105"/>
  <c r="AC15" i="5" s="1"/>
  <c r="AM18" i="105"/>
  <c r="AD15" i="5" s="1"/>
  <c r="AK22" i="112"/>
  <c r="BD19" i="5" s="1"/>
  <c r="AM22" i="112"/>
  <c r="BF19" i="5" s="1"/>
  <c r="AL22" i="112"/>
  <c r="BE19" i="5" s="1"/>
  <c r="AJ22" i="112"/>
  <c r="BC19" i="5" s="1"/>
  <c r="AQ79" i="5"/>
  <c r="AT79" i="5"/>
  <c r="AS79" i="5"/>
  <c r="AR79" i="5"/>
  <c r="AS32" i="5"/>
  <c r="AQ32" i="5"/>
  <c r="AR32" i="5"/>
  <c r="AT32" i="5"/>
  <c r="BF53" i="5"/>
  <c r="BC53" i="5"/>
  <c r="BD53" i="5"/>
  <c r="BE53" i="5"/>
  <c r="V92" i="5"/>
  <c r="T92" i="5"/>
  <c r="S92" i="5"/>
  <c r="U92" i="5"/>
  <c r="AM9" i="109"/>
  <c r="AT6" i="5" s="1"/>
  <c r="AJ9" i="109"/>
  <c r="AQ6" i="5" s="1"/>
  <c r="AK9" i="109"/>
  <c r="AR6" i="5" s="1"/>
  <c r="AL9" i="109"/>
  <c r="AS6" i="5" s="1"/>
  <c r="Z96" i="5"/>
  <c r="W96" i="5"/>
  <c r="Y96" i="5"/>
  <c r="X96" i="5"/>
  <c r="AC66" i="5"/>
  <c r="AA66" i="5"/>
  <c r="AD66" i="5"/>
  <c r="AB66" i="5"/>
  <c r="AG68" i="5"/>
  <c r="AH68" i="5"/>
  <c r="AE68" i="5"/>
  <c r="AF68" i="5"/>
  <c r="AP94" i="5"/>
  <c r="AO94" i="5"/>
  <c r="AN94" i="5"/>
  <c r="AM94" i="5"/>
  <c r="BF26" i="5"/>
  <c r="BD26" i="5"/>
  <c r="BC26" i="5"/>
  <c r="BE26" i="5"/>
  <c r="AM76" i="5"/>
  <c r="AN76" i="5"/>
  <c r="AO76" i="5"/>
  <c r="AP76" i="5"/>
  <c r="AG43" i="5"/>
  <c r="AH43" i="5"/>
  <c r="AF43" i="5"/>
  <c r="AE43" i="5"/>
  <c r="AJ65" i="5"/>
  <c r="AK65" i="5"/>
  <c r="AI65" i="5"/>
  <c r="AL65" i="5"/>
  <c r="BA61" i="5"/>
  <c r="BB61" i="5"/>
  <c r="AZ61" i="5"/>
  <c r="AY61" i="5"/>
  <c r="AE39" i="5"/>
  <c r="AH39" i="5"/>
  <c r="AF39" i="5"/>
  <c r="AG39" i="5"/>
  <c r="R89" i="5"/>
  <c r="Q89" i="5"/>
  <c r="O89" i="5"/>
  <c r="P89" i="5"/>
  <c r="AG86" i="5"/>
  <c r="AE86" i="5"/>
  <c r="AF86" i="5"/>
  <c r="AH86" i="5"/>
  <c r="W63" i="5"/>
  <c r="X63" i="5"/>
  <c r="Z63" i="5"/>
  <c r="Y63" i="5"/>
  <c r="BF74" i="5"/>
  <c r="BD74" i="5"/>
  <c r="BE74" i="5"/>
  <c r="BC74" i="5"/>
  <c r="V67" i="5"/>
  <c r="T67" i="5"/>
  <c r="U67" i="5"/>
  <c r="S67" i="5"/>
  <c r="V81" i="5"/>
  <c r="U81" i="5"/>
  <c r="S81" i="5"/>
  <c r="T81" i="5"/>
  <c r="R44" i="5"/>
  <c r="O44" i="5"/>
  <c r="Q44" i="5"/>
  <c r="P44" i="5"/>
  <c r="O30" i="5"/>
  <c r="R30" i="5"/>
  <c r="Q30" i="5"/>
  <c r="P30" i="5"/>
  <c r="AM22" i="111"/>
  <c r="BB19" i="5" s="1"/>
  <c r="AL22" i="111"/>
  <c r="BA19" i="5" s="1"/>
  <c r="AK22" i="111"/>
  <c r="AZ19" i="5" s="1"/>
  <c r="AJ22" i="111"/>
  <c r="AY19" i="5" s="1"/>
  <c r="V60" i="5"/>
  <c r="U60" i="5"/>
  <c r="S60" i="5"/>
  <c r="T60" i="5"/>
  <c r="AT103" i="5"/>
  <c r="AQ103" i="5"/>
  <c r="AR103" i="5"/>
  <c r="AS103" i="5"/>
  <c r="AT87" i="5"/>
  <c r="AQ87" i="5"/>
  <c r="AR87" i="5"/>
  <c r="AS87" i="5"/>
  <c r="AC77" i="5"/>
  <c r="AA77" i="5"/>
  <c r="AB77" i="5"/>
  <c r="AD77" i="5"/>
  <c r="S86" i="5"/>
  <c r="V86" i="5"/>
  <c r="U86" i="5"/>
  <c r="T86" i="5"/>
  <c r="AX86" i="5"/>
  <c r="AV86" i="5"/>
  <c r="AW86" i="5"/>
  <c r="AU86" i="5"/>
  <c r="AZ59" i="5"/>
  <c r="BA59" i="5"/>
  <c r="BB59" i="5"/>
  <c r="AY59" i="5"/>
  <c r="AH63" i="5"/>
  <c r="AG63" i="5"/>
  <c r="AF63" i="5"/>
  <c r="AE63" i="5"/>
  <c r="BB63" i="5"/>
  <c r="BA63" i="5"/>
  <c r="AZ63" i="5"/>
  <c r="AY63" i="5"/>
  <c r="AM13" i="107"/>
  <c r="AL10" i="5" s="1"/>
  <c r="AJ13" i="107"/>
  <c r="AI10" i="5" s="1"/>
  <c r="AL13" i="107"/>
  <c r="AK10" i="5" s="1"/>
  <c r="AK13" i="107"/>
  <c r="AJ10" i="5" s="1"/>
  <c r="AM23" i="102"/>
  <c r="R20" i="5" s="1"/>
  <c r="AL23" i="102"/>
  <c r="Q20" i="5" s="1"/>
  <c r="AK23" i="102"/>
  <c r="P20" i="5" s="1"/>
  <c r="AJ23" i="102"/>
  <c r="O20" i="5" s="1"/>
  <c r="AJ88" i="5"/>
  <c r="AK88" i="5"/>
  <c r="AL88" i="5"/>
  <c r="AI88" i="5"/>
  <c r="BD88" i="5"/>
  <c r="BC88" i="5"/>
  <c r="BE88" i="5"/>
  <c r="BF88" i="5"/>
  <c r="T74" i="5"/>
  <c r="U74" i="5"/>
  <c r="S74" i="5"/>
  <c r="V74" i="5"/>
  <c r="AU29" i="5"/>
  <c r="AX29" i="5"/>
  <c r="AW29" i="5"/>
  <c r="AV29" i="5"/>
  <c r="BF49" i="5"/>
  <c r="BC49" i="5"/>
  <c r="BE49" i="5"/>
  <c r="BD49" i="5"/>
  <c r="AO49" i="5"/>
  <c r="AN49" i="5"/>
  <c r="AM49" i="5"/>
  <c r="AP49" i="5"/>
  <c r="Y57" i="5"/>
  <c r="W57" i="5"/>
  <c r="X57" i="5"/>
  <c r="Z57" i="5"/>
  <c r="AD67" i="5"/>
  <c r="AC67" i="5"/>
  <c r="AA67" i="5"/>
  <c r="AB67" i="5"/>
  <c r="AS67" i="5"/>
  <c r="AQ67" i="5"/>
  <c r="AR67" i="5"/>
  <c r="AT67" i="5"/>
  <c r="AG42" i="5"/>
  <c r="AH42" i="5"/>
  <c r="AF42" i="5"/>
  <c r="AE42" i="5"/>
  <c r="AE90" i="5"/>
  <c r="AF90" i="5"/>
  <c r="AG90" i="5"/>
  <c r="AH90" i="5"/>
  <c r="AD83" i="5"/>
  <c r="AB83" i="5"/>
  <c r="AA83" i="5"/>
  <c r="AC83" i="5"/>
  <c r="BD83" i="5"/>
  <c r="BF83" i="5"/>
  <c r="BC83" i="5"/>
  <c r="BE83" i="5"/>
  <c r="AO81" i="5"/>
  <c r="AN81" i="5"/>
  <c r="AP81" i="5"/>
  <c r="AM81" i="5"/>
  <c r="S55" i="5"/>
  <c r="U55" i="5"/>
  <c r="V55" i="5"/>
  <c r="T55" i="5"/>
  <c r="BF55" i="5"/>
  <c r="BD55" i="5"/>
  <c r="BE55" i="5"/>
  <c r="BC55" i="5"/>
  <c r="AR70" i="5"/>
  <c r="AS70" i="5"/>
  <c r="AT70" i="5"/>
  <c r="AQ70" i="5"/>
  <c r="T98" i="5"/>
  <c r="U98" i="5"/>
  <c r="S98" i="5"/>
  <c r="V98" i="5"/>
  <c r="V44" i="5"/>
  <c r="U44" i="5"/>
  <c r="T44" i="5"/>
  <c r="S44" i="5"/>
  <c r="AO44" i="5"/>
  <c r="AN44" i="5"/>
  <c r="AP44" i="5"/>
  <c r="AM44" i="5"/>
  <c r="AJ20" i="111"/>
  <c r="AY17" i="5" s="1"/>
  <c r="AM20" i="111"/>
  <c r="BB17" i="5" s="1"/>
  <c r="AK20" i="111"/>
  <c r="AZ17" i="5" s="1"/>
  <c r="AL20" i="111"/>
  <c r="BA17" i="5" s="1"/>
  <c r="AD35" i="5"/>
  <c r="AC35" i="5"/>
  <c r="AB35" i="5"/>
  <c r="AA35" i="5"/>
  <c r="Q105" i="5"/>
  <c r="P105" i="5"/>
  <c r="R105" i="5"/>
  <c r="O105" i="5"/>
  <c r="AW105" i="5"/>
  <c r="AU105" i="5"/>
  <c r="AX105" i="5"/>
  <c r="AV105" i="5"/>
  <c r="AH38" i="5"/>
  <c r="AE38" i="5"/>
  <c r="AG38" i="5"/>
  <c r="AF38" i="5"/>
  <c r="AJ21" i="102"/>
  <c r="O18" i="5" s="1"/>
  <c r="AK21" i="102"/>
  <c r="P18" i="5" s="1"/>
  <c r="AM21" i="102"/>
  <c r="R18" i="5" s="1"/>
  <c r="AL21" i="102"/>
  <c r="Q18" i="5" s="1"/>
  <c r="AK21" i="110"/>
  <c r="AV18" i="5" s="1"/>
  <c r="AM21" i="110"/>
  <c r="AX18" i="5" s="1"/>
  <c r="AL21" i="110"/>
  <c r="AW18" i="5" s="1"/>
  <c r="AJ21" i="110"/>
  <c r="AU18" i="5" s="1"/>
  <c r="AY30" i="5"/>
  <c r="BB30" i="5"/>
  <c r="BA30" i="5"/>
  <c r="AZ30" i="5"/>
  <c r="AM18" i="104"/>
  <c r="Z15" i="5" s="1"/>
  <c r="AL18" i="104"/>
  <c r="Y15" i="5" s="1"/>
  <c r="AK18" i="104"/>
  <c r="X15" i="5" s="1"/>
  <c r="AJ18" i="104"/>
  <c r="W15" i="5" s="1"/>
  <c r="AA69" i="5"/>
  <c r="AC69" i="5"/>
  <c r="AD69" i="5"/>
  <c r="AB69" i="5"/>
  <c r="AJ69" i="5"/>
  <c r="AI69" i="5"/>
  <c r="AK69" i="5"/>
  <c r="AL69" i="5"/>
  <c r="AT31" i="5"/>
  <c r="AQ31" i="5"/>
  <c r="AS31" i="5"/>
  <c r="AR31" i="5"/>
  <c r="AH41" i="5"/>
  <c r="AF41" i="5"/>
  <c r="AE41" i="5"/>
  <c r="AG41" i="5"/>
  <c r="AJ22" i="103"/>
  <c r="S19" i="5" s="1"/>
  <c r="AM22" i="103"/>
  <c r="V19" i="5" s="1"/>
  <c r="AL22" i="103"/>
  <c r="U19" i="5" s="1"/>
  <c r="AK22" i="103"/>
  <c r="T19" i="5" s="1"/>
  <c r="AL22" i="109"/>
  <c r="AS19" i="5" s="1"/>
  <c r="AJ22" i="109"/>
  <c r="AQ19" i="5" s="1"/>
  <c r="AM22" i="109"/>
  <c r="AT19" i="5" s="1"/>
  <c r="AK22" i="109"/>
  <c r="AR19" i="5" s="1"/>
  <c r="BF58" i="5"/>
  <c r="BD58" i="5"/>
  <c r="BE58" i="5"/>
  <c r="BC58" i="5"/>
  <c r="S64" i="5"/>
  <c r="V64" i="5"/>
  <c r="U64" i="5"/>
  <c r="T64" i="5"/>
  <c r="AH64" i="5"/>
  <c r="AG64" i="5"/>
  <c r="AE64" i="5"/>
  <c r="AF64" i="5"/>
  <c r="AY93" i="5"/>
  <c r="AZ93" i="5"/>
  <c r="BA93" i="5"/>
  <c r="BB93" i="5"/>
  <c r="AL79" i="5"/>
  <c r="AJ79" i="5"/>
  <c r="AI79" i="5"/>
  <c r="AK79" i="5"/>
  <c r="AA101" i="5"/>
  <c r="AB101" i="5"/>
  <c r="AC101" i="5"/>
  <c r="AD101" i="5"/>
  <c r="BE101" i="5"/>
  <c r="BC101" i="5"/>
  <c r="BF101" i="5"/>
  <c r="BD101" i="5"/>
  <c r="W60" i="5"/>
  <c r="X60" i="5"/>
  <c r="Z60" i="5"/>
  <c r="Y60" i="5"/>
  <c r="Z33" i="5"/>
  <c r="W33" i="5"/>
  <c r="X33" i="5"/>
  <c r="Y33" i="5"/>
  <c r="P32" i="5"/>
  <c r="O32" i="5"/>
  <c r="Q32" i="5"/>
  <c r="R32" i="5"/>
  <c r="AN32" i="5"/>
  <c r="AO32" i="5"/>
  <c r="AM32" i="5"/>
  <c r="AP32" i="5"/>
  <c r="AG102" i="5"/>
  <c r="AH102" i="5"/>
  <c r="AF102" i="5"/>
  <c r="AE102" i="5"/>
  <c r="Z40" i="5"/>
  <c r="W40" i="5"/>
  <c r="X40" i="5"/>
  <c r="Y40" i="5"/>
  <c r="BC40" i="5"/>
  <c r="BF40" i="5"/>
  <c r="BD40" i="5"/>
  <c r="BE40" i="5"/>
  <c r="AN82" i="5"/>
  <c r="AM82" i="5"/>
  <c r="AP82" i="5"/>
  <c r="AO82" i="5"/>
  <c r="R21" i="5"/>
  <c r="Q21" i="5"/>
  <c r="P21" i="5"/>
  <c r="O21" i="5"/>
  <c r="W53" i="5"/>
  <c r="X53" i="5"/>
  <c r="Y53" i="5"/>
  <c r="Z53" i="5"/>
  <c r="AM53" i="5"/>
  <c r="AP53" i="5"/>
  <c r="AN53" i="5"/>
  <c r="AO53" i="5"/>
  <c r="BF73" i="5"/>
  <c r="BC73" i="5"/>
  <c r="BE73" i="5"/>
  <c r="BD73" i="5"/>
  <c r="AV52" i="5"/>
  <c r="AW52" i="5"/>
  <c r="AX52" i="5"/>
  <c r="AU52" i="5"/>
  <c r="P48" i="5"/>
  <c r="O48" i="5"/>
  <c r="R48" i="5"/>
  <c r="Q48" i="5"/>
  <c r="AS48" i="5"/>
  <c r="AT48" i="5"/>
  <c r="AQ48" i="5"/>
  <c r="AR48" i="5"/>
  <c r="AD45" i="5"/>
  <c r="AB45" i="5"/>
  <c r="AC45" i="5"/>
  <c r="AA45" i="5"/>
  <c r="BA92" i="5"/>
  <c r="BB92" i="5"/>
  <c r="AZ92" i="5"/>
  <c r="AY92" i="5"/>
  <c r="AN92" i="5"/>
  <c r="AP92" i="5"/>
  <c r="AO92" i="5"/>
  <c r="AM92" i="5"/>
  <c r="AI91" i="5"/>
  <c r="AJ91" i="5"/>
  <c r="AL91" i="5"/>
  <c r="AK91" i="5"/>
  <c r="R99" i="5"/>
  <c r="P99" i="5"/>
  <c r="Q99" i="5"/>
  <c r="O99" i="5"/>
  <c r="Y37" i="5"/>
  <c r="X37" i="5"/>
  <c r="W37" i="5"/>
  <c r="Z37" i="5"/>
  <c r="AP37" i="5"/>
  <c r="AO37" i="5"/>
  <c r="AN37" i="5"/>
  <c r="AM37" i="5"/>
  <c r="P103" i="5"/>
  <c r="R103" i="5"/>
  <c r="O103" i="5"/>
  <c r="Q103" i="5"/>
  <c r="T100" i="5"/>
  <c r="S100" i="5"/>
  <c r="V100" i="5"/>
  <c r="U100" i="5"/>
  <c r="AO100" i="5"/>
  <c r="AP100" i="5"/>
  <c r="AM100" i="5"/>
  <c r="AN100" i="5"/>
  <c r="AL9" i="111"/>
  <c r="BA6" i="5" s="1"/>
  <c r="AJ9" i="111"/>
  <c r="AY6" i="5" s="1"/>
  <c r="AK9" i="111"/>
  <c r="AZ6" i="5" s="1"/>
  <c r="AM9" i="111"/>
  <c r="BB6" i="5" s="1"/>
  <c r="AC80" i="5"/>
  <c r="AB80" i="5"/>
  <c r="AD80" i="5"/>
  <c r="AA80" i="5"/>
  <c r="V84" i="5"/>
  <c r="U84" i="5"/>
  <c r="T84" i="5"/>
  <c r="S84" i="5"/>
  <c r="AE84" i="5"/>
  <c r="AH84" i="5"/>
  <c r="AF84" i="5"/>
  <c r="AG84" i="5"/>
  <c r="BD75" i="5"/>
  <c r="BF75" i="5"/>
  <c r="BE75" i="5"/>
  <c r="BC75" i="5"/>
  <c r="AU96" i="5"/>
  <c r="AX96" i="5"/>
  <c r="AV96" i="5"/>
  <c r="AW96" i="5"/>
  <c r="AK97" i="5"/>
  <c r="AJ97" i="5"/>
  <c r="AI97" i="5"/>
  <c r="AL97" i="5"/>
  <c r="AX97" i="5"/>
  <c r="AW97" i="5"/>
  <c r="AV97" i="5"/>
  <c r="AU97" i="5"/>
  <c r="AM12" i="104"/>
  <c r="Z9" i="5" s="1"/>
  <c r="AL12" i="104"/>
  <c r="Y9" i="5" s="1"/>
  <c r="AK12" i="104"/>
  <c r="X9" i="5" s="1"/>
  <c r="AJ12" i="104"/>
  <c r="W9" i="5" s="1"/>
  <c r="AD54" i="5"/>
  <c r="AA54" i="5"/>
  <c r="AC54" i="5"/>
  <c r="AB54" i="5"/>
  <c r="AL54" i="5"/>
  <c r="AK54" i="5"/>
  <c r="AJ54" i="5"/>
  <c r="AI54" i="5"/>
  <c r="AI66" i="5"/>
  <c r="AJ66" i="5"/>
  <c r="AL66" i="5"/>
  <c r="AK66" i="5"/>
  <c r="AA24" i="5"/>
  <c r="AD24" i="5"/>
  <c r="AC24" i="5"/>
  <c r="AB24" i="5"/>
  <c r="AJ19" i="107"/>
  <c r="AI16" i="5" s="1"/>
  <c r="AL19" i="107"/>
  <c r="AK16" i="5" s="1"/>
  <c r="AK19" i="107"/>
  <c r="AJ16" i="5" s="1"/>
  <c r="AM19" i="107"/>
  <c r="AL16" i="5" s="1"/>
  <c r="AL19" i="112"/>
  <c r="BE16" i="5" s="1"/>
  <c r="AM19" i="112"/>
  <c r="BF16" i="5" s="1"/>
  <c r="AK19" i="112"/>
  <c r="BD16" i="5" s="1"/>
  <c r="AJ19" i="112"/>
  <c r="BC16" i="5" s="1"/>
  <c r="AB68" i="5"/>
  <c r="AA68" i="5"/>
  <c r="AC68" i="5"/>
  <c r="AD68" i="5"/>
  <c r="Z85" i="5"/>
  <c r="W85" i="5"/>
  <c r="X85" i="5"/>
  <c r="Y85" i="5"/>
  <c r="AL85" i="5"/>
  <c r="AI85" i="5"/>
  <c r="AJ85" i="5"/>
  <c r="AK85" i="5"/>
  <c r="AK25" i="5"/>
  <c r="AJ25" i="5"/>
  <c r="AI25" i="5"/>
  <c r="AL25" i="5"/>
  <c r="AQ94" i="5"/>
  <c r="AS94" i="5"/>
  <c r="AT94" i="5"/>
  <c r="AR94" i="5"/>
  <c r="AL23" i="5"/>
  <c r="AI23" i="5"/>
  <c r="AJ23" i="5"/>
  <c r="AK23" i="5"/>
  <c r="BF23" i="5"/>
  <c r="BE23" i="5"/>
  <c r="BD23" i="5"/>
  <c r="BC23" i="5"/>
  <c r="AN50" i="5"/>
  <c r="AP50" i="5"/>
  <c r="AO50" i="5"/>
  <c r="AM50" i="5"/>
  <c r="AJ17" i="103"/>
  <c r="S14" i="5" s="1"/>
  <c r="AK17" i="103"/>
  <c r="T14" i="5" s="1"/>
  <c r="AL17" i="103"/>
  <c r="U14" i="5" s="1"/>
  <c r="AM17" i="103"/>
  <c r="V14" i="5" s="1"/>
  <c r="W26" i="5"/>
  <c r="Z26" i="5"/>
  <c r="Y26" i="5"/>
  <c r="X26" i="5"/>
  <c r="BA26" i="5"/>
  <c r="AZ26" i="5"/>
  <c r="AY26" i="5"/>
  <c r="BB26" i="5"/>
  <c r="O95" i="5"/>
  <c r="Q95" i="5"/>
  <c r="R95" i="5"/>
  <c r="P95" i="5"/>
  <c r="T78" i="5"/>
  <c r="S78" i="5"/>
  <c r="V78" i="5"/>
  <c r="U78" i="5"/>
  <c r="AL78" i="5"/>
  <c r="AI78" i="5"/>
  <c r="AK78" i="5"/>
  <c r="AJ78" i="5"/>
  <c r="AH76" i="5"/>
  <c r="AE76" i="5"/>
  <c r="AF76" i="5"/>
  <c r="AG76" i="5"/>
  <c r="AB72" i="5"/>
  <c r="AD72" i="5"/>
  <c r="AA72" i="5"/>
  <c r="AC72" i="5"/>
  <c r="Z27" i="5"/>
  <c r="X27" i="5"/>
  <c r="W27" i="5"/>
  <c r="Y27" i="5"/>
  <c r="AZ27" i="5"/>
  <c r="AY27" i="5"/>
  <c r="BB27" i="5"/>
  <c r="BA27" i="5"/>
  <c r="AU104" i="5"/>
  <c r="AW104" i="5"/>
  <c r="AX104" i="5"/>
  <c r="AV104" i="5"/>
  <c r="V43" i="5"/>
  <c r="S43" i="5"/>
  <c r="T43" i="5"/>
  <c r="U43" i="5"/>
  <c r="AC51" i="5"/>
  <c r="AD51" i="5"/>
  <c r="AB51" i="5"/>
  <c r="AA51" i="5"/>
  <c r="AO51" i="5"/>
  <c r="AM51" i="5"/>
  <c r="AP51" i="5"/>
  <c r="AN51" i="5"/>
  <c r="AE56" i="5"/>
  <c r="AG56" i="5"/>
  <c r="AH56" i="5"/>
  <c r="AF56" i="5"/>
  <c r="AK10" i="103"/>
  <c r="T7" i="5" s="1"/>
  <c r="AM10" i="103"/>
  <c r="V7" i="5" s="1"/>
  <c r="AL10" i="103"/>
  <c r="U7" i="5" s="1"/>
  <c r="AJ10" i="103"/>
  <c r="S7" i="5" s="1"/>
  <c r="AM10" i="110"/>
  <c r="AX7" i="5" s="1"/>
  <c r="AL10" i="110"/>
  <c r="AW7" i="5" s="1"/>
  <c r="AK10" i="110"/>
  <c r="AV7" i="5" s="1"/>
  <c r="AJ10" i="110"/>
  <c r="AU7" i="5" s="1"/>
  <c r="AM65" i="5"/>
  <c r="AN65" i="5"/>
  <c r="AP65" i="5"/>
  <c r="AO65" i="5"/>
  <c r="AD47" i="5"/>
  <c r="AC47" i="5"/>
  <c r="AB47" i="5"/>
  <c r="AA47" i="5"/>
  <c r="Z34" i="5"/>
  <c r="Y34" i="5"/>
  <c r="W34" i="5"/>
  <c r="X34" i="5"/>
  <c r="AW34" i="5"/>
  <c r="AX34" i="5"/>
  <c r="AU34" i="5"/>
  <c r="AV34" i="5"/>
  <c r="AF61" i="5"/>
  <c r="AE61" i="5"/>
  <c r="AG61" i="5"/>
  <c r="AH61" i="5"/>
  <c r="R22" i="5"/>
  <c r="P22" i="5"/>
  <c r="Q22" i="5"/>
  <c r="O22" i="5"/>
  <c r="AL28" i="5"/>
  <c r="AI28" i="5"/>
  <c r="AK28" i="5"/>
  <c r="AJ28" i="5"/>
  <c r="AD28" i="5"/>
  <c r="AC28" i="5"/>
  <c r="AA28" i="5"/>
  <c r="AB28" i="5"/>
  <c r="AN62" i="5"/>
  <c r="AO62" i="5"/>
  <c r="AP62" i="5"/>
  <c r="AM62" i="5"/>
  <c r="V39" i="5"/>
  <c r="U39" i="5"/>
  <c r="S39" i="5"/>
  <c r="T39" i="5"/>
  <c r="AX39" i="5"/>
  <c r="AW39" i="5"/>
  <c r="AV39" i="5"/>
  <c r="AU39" i="5"/>
  <c r="AL14" i="110"/>
  <c r="AW11" i="5" s="1"/>
  <c r="AJ14" i="110"/>
  <c r="AU11" i="5" s="1"/>
  <c r="AM14" i="110"/>
  <c r="AX11" i="5" s="1"/>
  <c r="AK14" i="110"/>
  <c r="AV11" i="5" s="1"/>
  <c r="AM15" i="111"/>
  <c r="BB12" i="5" s="1"/>
  <c r="AL15" i="111"/>
  <c r="BA12" i="5" s="1"/>
  <c r="AJ15" i="111"/>
  <c r="AY12" i="5" s="1"/>
  <c r="AK15" i="111"/>
  <c r="AZ12" i="5" s="1"/>
  <c r="AM11" i="104"/>
  <c r="Z8" i="5" s="1"/>
  <c r="AK11" i="104"/>
  <c r="X8" i="5" s="1"/>
  <c r="AJ11" i="104"/>
  <c r="W8" i="5" s="1"/>
  <c r="AL11" i="104"/>
  <c r="Y8" i="5" s="1"/>
  <c r="AK11" i="109"/>
  <c r="AR8" i="5" s="1"/>
  <c r="AM11" i="109"/>
  <c r="AT8" i="5" s="1"/>
  <c r="AJ11" i="109"/>
  <c r="AQ8" i="5" s="1"/>
  <c r="AL11" i="109"/>
  <c r="AS8" i="5" s="1"/>
  <c r="AO46" i="5"/>
  <c r="AM46" i="5"/>
  <c r="AP46" i="5"/>
  <c r="AN46" i="5"/>
  <c r="AM16" i="112"/>
  <c r="BF13" i="5" s="1"/>
  <c r="AK16" i="112"/>
  <c r="BD13" i="5" s="1"/>
  <c r="AL16" i="112"/>
  <c r="BE13" i="5" s="1"/>
  <c r="AJ16" i="112"/>
  <c r="BC13" i="5" s="1"/>
  <c r="V71" i="5"/>
  <c r="T71" i="5"/>
  <c r="S71" i="5"/>
  <c r="U71" i="5"/>
  <c r="AT71" i="5"/>
  <c r="AS71" i="5"/>
  <c r="AQ71" i="5"/>
  <c r="AR71" i="5"/>
  <c r="AK36" i="5"/>
  <c r="AL36" i="5"/>
  <c r="AI36" i="5"/>
  <c r="AJ36" i="5"/>
  <c r="V89" i="5"/>
  <c r="S89" i="5"/>
  <c r="T89" i="5"/>
  <c r="U89" i="5"/>
  <c r="BA89" i="5"/>
  <c r="BB89" i="5"/>
  <c r="AY89" i="5"/>
  <c r="AZ89" i="5"/>
  <c r="N68" i="5"/>
  <c r="K68" i="5"/>
  <c r="L68" i="5"/>
  <c r="L80" i="5"/>
  <c r="K80" i="5"/>
  <c r="N80" i="5"/>
  <c r="M83" i="5"/>
  <c r="K65" i="5"/>
  <c r="L65" i="5"/>
  <c r="N65" i="5"/>
  <c r="K83" i="5"/>
  <c r="N83" i="5"/>
  <c r="K101" i="5"/>
  <c r="M47" i="5"/>
  <c r="L64" i="5"/>
  <c r="K64" i="5"/>
  <c r="N64" i="5"/>
  <c r="N25" i="5"/>
  <c r="K25" i="5"/>
  <c r="L25" i="5"/>
  <c r="AM16" i="56"/>
  <c r="N13" i="5" s="1"/>
  <c r="AJ16" i="56"/>
  <c r="K13" i="5" s="1"/>
  <c r="AK16" i="56"/>
  <c r="L13" i="5" s="1"/>
  <c r="N47" i="5"/>
  <c r="L47" i="5"/>
  <c r="L85" i="5"/>
  <c r="K85" i="5"/>
  <c r="N85" i="5"/>
  <c r="AM13" i="56"/>
  <c r="N10" i="5" s="1"/>
  <c r="AJ13" i="56"/>
  <c r="K10" i="5" s="1"/>
  <c r="AK13" i="56"/>
  <c r="L10" i="5" s="1"/>
  <c r="N34" i="5"/>
  <c r="L34" i="5"/>
  <c r="K34" i="5"/>
  <c r="L86" i="5"/>
  <c r="K86" i="5"/>
  <c r="N86" i="5"/>
  <c r="AM18" i="56"/>
  <c r="N15" i="5" s="1"/>
  <c r="AJ18" i="56"/>
  <c r="K15" i="5" s="1"/>
  <c r="AK18" i="56"/>
  <c r="L15" i="5" s="1"/>
  <c r="N24" i="5"/>
  <c r="K24" i="5"/>
  <c r="L24" i="5"/>
  <c r="AM23" i="56"/>
  <c r="N20" i="5" s="1"/>
  <c r="AK23" i="56"/>
  <c r="L20" i="5" s="1"/>
  <c r="AJ23" i="56"/>
  <c r="K20" i="5" s="1"/>
  <c r="L57" i="5"/>
  <c r="K57" i="5"/>
  <c r="N57" i="5"/>
  <c r="L39" i="5"/>
  <c r="K39" i="5"/>
  <c r="N39" i="5"/>
  <c r="L78" i="5"/>
  <c r="N78" i="5"/>
  <c r="K78" i="5"/>
  <c r="N82" i="5"/>
  <c r="K82" i="5"/>
  <c r="L82" i="5"/>
  <c r="N88" i="5"/>
  <c r="L88" i="5"/>
  <c r="K88" i="5"/>
  <c r="L102" i="5"/>
  <c r="N102" i="5"/>
  <c r="K102" i="5"/>
  <c r="N37" i="5"/>
  <c r="L37" i="5"/>
  <c r="K37" i="5"/>
  <c r="AK12" i="56"/>
  <c r="L9" i="5" s="1"/>
  <c r="AM12" i="56"/>
  <c r="N9" i="5" s="1"/>
  <c r="AJ12" i="56"/>
  <c r="K9" i="5" s="1"/>
  <c r="AJ11" i="56"/>
  <c r="K8" i="5" s="1"/>
  <c r="AK11" i="56"/>
  <c r="L8" i="5" s="1"/>
  <c r="AM11" i="56"/>
  <c r="N8" i="5" s="1"/>
  <c r="N77" i="5"/>
  <c r="L77" i="5"/>
  <c r="K77" i="5"/>
  <c r="AM22" i="56"/>
  <c r="N19" i="5" s="1"/>
  <c r="AK22" i="56"/>
  <c r="L19" i="5" s="1"/>
  <c r="AJ22" i="56"/>
  <c r="K19" i="5" s="1"/>
  <c r="N52" i="5"/>
  <c r="L52" i="5"/>
  <c r="K52" i="5"/>
  <c r="N60" i="5"/>
  <c r="L60" i="5"/>
  <c r="K60" i="5"/>
  <c r="M77" i="5"/>
  <c r="L63" i="5"/>
  <c r="K63" i="5"/>
  <c r="N63" i="5"/>
  <c r="N74" i="5"/>
  <c r="K74" i="5"/>
  <c r="L74" i="5"/>
  <c r="N75" i="5"/>
  <c r="K75" i="5"/>
  <c r="L75" i="5"/>
  <c r="L54" i="5"/>
  <c r="N54" i="5"/>
  <c r="K54" i="5"/>
  <c r="N32" i="5"/>
  <c r="L32" i="5"/>
  <c r="K32" i="5"/>
  <c r="N96" i="5"/>
  <c r="L96" i="5"/>
  <c r="K96" i="5"/>
  <c r="L45" i="5"/>
  <c r="N45" i="5"/>
  <c r="K45" i="5"/>
  <c r="AJ19" i="56"/>
  <c r="K16" i="5" s="1"/>
  <c r="AK19" i="56"/>
  <c r="L16" i="5" s="1"/>
  <c r="AM19" i="56"/>
  <c r="N16" i="5" s="1"/>
  <c r="K98" i="5"/>
  <c r="N98" i="5"/>
  <c r="L98" i="5"/>
  <c r="K72" i="5"/>
  <c r="N72" i="5"/>
  <c r="L72" i="5"/>
  <c r="K69" i="5"/>
  <c r="L69" i="5"/>
  <c r="N69" i="5"/>
  <c r="N95" i="5"/>
  <c r="K95" i="5"/>
  <c r="L95" i="5"/>
  <c r="L105" i="5"/>
  <c r="N105" i="5"/>
  <c r="K105" i="5"/>
  <c r="L38" i="5"/>
  <c r="N38" i="5"/>
  <c r="K38" i="5"/>
  <c r="AM9" i="56"/>
  <c r="N6" i="5" s="1"/>
  <c r="AK9" i="56"/>
  <c r="L6" i="5" s="1"/>
  <c r="K6" i="5"/>
  <c r="M95" i="5"/>
  <c r="L58" i="5"/>
  <c r="K58" i="5"/>
  <c r="N58" i="5"/>
  <c r="AM21" i="56"/>
  <c r="N18" i="5" s="1"/>
  <c r="AJ21" i="56"/>
  <c r="K18" i="5" s="1"/>
  <c r="AK21" i="56"/>
  <c r="L18" i="5" s="1"/>
  <c r="L93" i="5"/>
  <c r="N93" i="5"/>
  <c r="K93" i="5"/>
  <c r="N49" i="5"/>
  <c r="K49" i="5"/>
  <c r="L49" i="5"/>
  <c r="N31" i="5"/>
  <c r="L31" i="5"/>
  <c r="K31" i="5"/>
  <c r="N30" i="5"/>
  <c r="K30" i="5"/>
  <c r="L30" i="5"/>
  <c r="N103" i="5"/>
  <c r="L103" i="5"/>
  <c r="K103" i="5"/>
  <c r="N28" i="5"/>
  <c r="L28" i="5"/>
  <c r="K28" i="5"/>
  <c r="AM14" i="56"/>
  <c r="N11" i="5" s="1"/>
  <c r="AJ14" i="56"/>
  <c r="K11" i="5" s="1"/>
  <c r="AK14" i="56"/>
  <c r="L11" i="5" s="1"/>
  <c r="N104" i="5"/>
  <c r="K104" i="5"/>
  <c r="L104" i="5"/>
  <c r="N46" i="5"/>
  <c r="L46" i="5"/>
  <c r="K46" i="5"/>
  <c r="K55" i="5"/>
  <c r="N55" i="5"/>
  <c r="L55" i="5"/>
  <c r="N90" i="5"/>
  <c r="L90" i="5"/>
  <c r="K90" i="5"/>
  <c r="AJ10" i="56"/>
  <c r="K7" i="5" s="1"/>
  <c r="AM10" i="56"/>
  <c r="N7" i="5" s="1"/>
  <c r="AK10" i="56"/>
  <c r="L7" i="5" s="1"/>
  <c r="M105" i="5"/>
  <c r="M52" i="5"/>
  <c r="N21" i="5"/>
  <c r="L21" i="5"/>
  <c r="K21" i="5"/>
  <c r="L29" i="5"/>
  <c r="K29" i="5"/>
  <c r="N29" i="5"/>
  <c r="N35" i="5"/>
  <c r="L35" i="5"/>
  <c r="K35" i="5"/>
  <c r="AM17" i="56"/>
  <c r="N14" i="5" s="1"/>
  <c r="AJ17" i="56"/>
  <c r="K14" i="5" s="1"/>
  <c r="AK17" i="56"/>
  <c r="L14" i="5" s="1"/>
  <c r="K100" i="5"/>
  <c r="L100" i="5"/>
  <c r="N100" i="5"/>
  <c r="AL9" i="56"/>
  <c r="M6" i="5" s="1"/>
  <c r="M38" i="5"/>
  <c r="M102" i="5"/>
  <c r="AL22" i="56"/>
  <c r="M19" i="5" s="1"/>
  <c r="K71" i="5"/>
  <c r="L71" i="5"/>
  <c r="N71" i="5"/>
  <c r="AM20" i="56"/>
  <c r="N17" i="5" s="1"/>
  <c r="AK20" i="56"/>
  <c r="L17" i="5" s="1"/>
  <c r="AJ20" i="56"/>
  <c r="K17" i="5" s="1"/>
  <c r="L62" i="5"/>
  <c r="N62" i="5"/>
  <c r="K62" i="5"/>
  <c r="K59" i="5"/>
  <c r="L59" i="5"/>
  <c r="N59" i="5"/>
  <c r="L22" i="5"/>
  <c r="N22" i="5"/>
  <c r="K22" i="5"/>
  <c r="N67" i="5"/>
  <c r="L67" i="5"/>
  <c r="K67" i="5"/>
  <c r="K43" i="5"/>
  <c r="N43" i="5"/>
  <c r="L43" i="5"/>
  <c r="L51" i="5"/>
  <c r="N51" i="5"/>
  <c r="K51" i="5"/>
  <c r="N27" i="5"/>
  <c r="K27" i="5"/>
  <c r="L27" i="5"/>
  <c r="L70" i="5"/>
  <c r="N70" i="5"/>
  <c r="K70" i="5"/>
  <c r="N89" i="5"/>
  <c r="L89" i="5"/>
  <c r="K89" i="5"/>
  <c r="AL11" i="56"/>
  <c r="M8" i="5" s="1"/>
  <c r="M88" i="5"/>
  <c r="M37" i="5"/>
  <c r="N44" i="5"/>
  <c r="L44" i="5"/>
  <c r="K44" i="5"/>
  <c r="K94" i="5"/>
  <c r="L94" i="5"/>
  <c r="N94" i="5"/>
  <c r="L92" i="5"/>
  <c r="K92" i="5"/>
  <c r="N92" i="5"/>
  <c r="AM15" i="56"/>
  <c r="N12" i="5" s="1"/>
  <c r="AK15" i="56"/>
  <c r="L12" i="5" s="1"/>
  <c r="AJ15" i="56"/>
  <c r="K12" i="5" s="1"/>
  <c r="K91" i="5"/>
  <c r="L91" i="5"/>
  <c r="N91" i="5"/>
  <c r="L41" i="5"/>
  <c r="K41" i="5"/>
  <c r="N41" i="5"/>
  <c r="N48" i="5"/>
  <c r="L48" i="5"/>
  <c r="K48" i="5"/>
  <c r="K56" i="5"/>
  <c r="N56" i="5"/>
  <c r="L56" i="5"/>
  <c r="N61" i="5"/>
  <c r="L61" i="5"/>
  <c r="K61" i="5"/>
  <c r="L26" i="5"/>
  <c r="N26" i="5"/>
  <c r="K26" i="5"/>
  <c r="N97" i="5"/>
  <c r="L97" i="5"/>
  <c r="K97" i="5"/>
  <c r="N36" i="5"/>
  <c r="L36" i="5"/>
  <c r="K36" i="5"/>
  <c r="K40" i="5"/>
  <c r="N40" i="5"/>
  <c r="L40" i="5"/>
  <c r="N53" i="5"/>
  <c r="K53" i="5"/>
  <c r="L53" i="5"/>
  <c r="L73" i="5"/>
  <c r="N73" i="5"/>
  <c r="K73" i="5"/>
  <c r="N33" i="5"/>
  <c r="K33" i="5"/>
  <c r="L33" i="5"/>
  <c r="N66" i="5"/>
  <c r="K66" i="5"/>
  <c r="L66" i="5"/>
  <c r="N50" i="5"/>
  <c r="L50" i="5"/>
  <c r="K50" i="5"/>
  <c r="N76" i="5"/>
  <c r="K76" i="5"/>
  <c r="L76" i="5"/>
  <c r="N23" i="5"/>
  <c r="L23" i="5"/>
  <c r="K23" i="5"/>
  <c r="BB106" i="5" l="1"/>
  <c r="BU17" i="5" s="1"/>
  <c r="AL106" i="5"/>
  <c r="BQ17" i="5" s="1"/>
  <c r="Z106" i="5"/>
  <c r="BN17" i="5" s="1"/>
  <c r="BF106" i="5"/>
  <c r="BV17" i="5" s="1"/>
  <c r="AP106" i="5"/>
  <c r="BR17" i="5" s="1"/>
  <c r="AD106" i="5"/>
  <c r="BO17" i="5" s="1"/>
  <c r="AH106" i="5"/>
  <c r="BP17" i="5" s="1"/>
  <c r="V106" i="5"/>
  <c r="BM17" i="5" s="1"/>
  <c r="AT106" i="5"/>
  <c r="BS17" i="5" s="1"/>
  <c r="AX106" i="5"/>
  <c r="BT17" i="5" s="1"/>
  <c r="R106" i="5"/>
  <c r="BL17" i="5" s="1"/>
  <c r="AS106" i="5"/>
  <c r="BS16" i="5" s="1"/>
  <c r="AI106" i="5"/>
  <c r="BQ14" i="5" s="1"/>
  <c r="M106" i="5"/>
  <c r="BK16" i="5" s="1"/>
  <c r="AR106" i="5"/>
  <c r="BS15" i="5" s="1"/>
  <c r="AE106" i="5"/>
  <c r="BP14" i="5" s="1"/>
  <c r="T106" i="5"/>
  <c r="BM15" i="5" s="1"/>
  <c r="BD106" i="5"/>
  <c r="BV15" i="5" s="1"/>
  <c r="AO106" i="5"/>
  <c r="BR16" i="5" s="1"/>
  <c r="AA106" i="5"/>
  <c r="BO14" i="5" s="1"/>
  <c r="AJ106" i="5"/>
  <c r="BQ15" i="5" s="1"/>
  <c r="AM106" i="5"/>
  <c r="BR14" i="5" s="1"/>
  <c r="AU106" i="5"/>
  <c r="BT14" i="5" s="1"/>
  <c r="AN106" i="5"/>
  <c r="BR15" i="5" s="1"/>
  <c r="AG106" i="5"/>
  <c r="BP16" i="5" s="1"/>
  <c r="AB106" i="5"/>
  <c r="BO15" i="5" s="1"/>
  <c r="U106" i="5"/>
  <c r="BM16" i="5" s="1"/>
  <c r="BC106" i="5"/>
  <c r="BV14" i="5" s="1"/>
  <c r="AZ106" i="5"/>
  <c r="BU15" i="5" s="1"/>
  <c r="Y106" i="5"/>
  <c r="BN16" i="5" s="1"/>
  <c r="AF106" i="5"/>
  <c r="BP15" i="5" s="1"/>
  <c r="BE106" i="5"/>
  <c r="BV16" i="5" s="1"/>
  <c r="AK106" i="5"/>
  <c r="BQ16" i="5" s="1"/>
  <c r="W106" i="5"/>
  <c r="BN14" i="5" s="1"/>
  <c r="X106" i="5"/>
  <c r="BN15" i="5" s="1"/>
  <c r="S106" i="5"/>
  <c r="BM14" i="5" s="1"/>
  <c r="BA106" i="5"/>
  <c r="BU16" i="5" s="1"/>
  <c r="O106" i="5"/>
  <c r="BL14" i="5" s="1"/>
  <c r="AQ106" i="5"/>
  <c r="BS14" i="5" s="1"/>
  <c r="AY106" i="5"/>
  <c r="BU14" i="5" s="1"/>
  <c r="AW106" i="5"/>
  <c r="BT16" i="5" s="1"/>
  <c r="P106" i="5"/>
  <c r="BL15" i="5" s="1"/>
  <c r="AC106" i="5"/>
  <c r="BO16" i="5" s="1"/>
  <c r="AV106" i="5"/>
  <c r="BT15" i="5" s="1"/>
  <c r="Q106" i="5"/>
  <c r="BL16" i="5" s="1"/>
  <c r="K106" i="5"/>
  <c r="BK14" i="5" s="1"/>
  <c r="L106" i="5"/>
  <c r="BK15" i="5" s="1"/>
  <c r="N106" i="5"/>
  <c r="BK17" i="5" s="1"/>
  <c r="BI17" i="5" l="1"/>
  <c r="BI15" i="5"/>
  <c r="BI14" i="5"/>
  <c r="BI16" i="5"/>
</calcChain>
</file>

<file path=xl/sharedStrings.xml><?xml version="1.0" encoding="utf-8"?>
<sst xmlns="http://schemas.openxmlformats.org/spreadsheetml/2006/main" count="2283" uniqueCount="84">
  <si>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</si>
  <si>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</si>
  <si>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</si>
  <si>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</si>
  <si>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</si>
  <si>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</si>
  <si>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</si>
  <si>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</si>
  <si>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t>Status</t>
  </si>
  <si>
    <t>Month Code</t>
  </si>
  <si>
    <t>Month Name</t>
  </si>
  <si>
    <t>Start Date</t>
  </si>
  <si>
    <t>End Date</t>
  </si>
  <si>
    <t>Number of Days</t>
  </si>
  <si>
    <t>Filter Month</t>
  </si>
  <si>
    <t>Filter Days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</si>
  <si>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</si>
  <si>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</si>
  <si>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</si>
  <si>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</si>
  <si>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</si>
  <si>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</si>
  <si>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</si>
  <si>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</si>
  <si>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</si>
  <si>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</si>
  <si>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</si>
  <si>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</si>
  <si>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Contact Info</t>
  </si>
  <si>
    <t>Sign</t>
  </si>
  <si>
    <t>Filter Year</t>
  </si>
  <si>
    <t>Year List</t>
  </si>
  <si>
    <t>DASHBOARD</t>
  </si>
  <si>
    <t>Day Name</t>
  </si>
  <si>
    <t>Day List</t>
  </si>
  <si>
    <t>Mon</t>
  </si>
  <si>
    <t>Tue</t>
  </si>
  <si>
    <t>Wed</t>
  </si>
  <si>
    <t>Fri</t>
  </si>
  <si>
    <t>Sat</t>
  </si>
  <si>
    <t>Sun</t>
  </si>
  <si>
    <t>Thu</t>
  </si>
  <si>
    <t>Tardy</t>
  </si>
  <si>
    <t>T</t>
  </si>
  <si>
    <t>Michael Hall</t>
  </si>
  <si>
    <t>James Beriker</t>
  </si>
  <si>
    <t>Kelly Hoeyco</t>
  </si>
  <si>
    <t>Julia Meighan</t>
  </si>
  <si>
    <t>Kristin Zaslavsky </t>
  </si>
  <si>
    <t>Laurinda Seabra</t>
  </si>
  <si>
    <t>James Maltese</t>
  </si>
  <si>
    <t>Robert Balentine</t>
  </si>
  <si>
    <t>TOTAL</t>
  </si>
  <si>
    <t>Index</t>
  </si>
  <si>
    <t>COLUMN INDEX LIST</t>
  </si>
  <si>
    <t>Attended</t>
  </si>
  <si>
    <t>A</t>
  </si>
  <si>
    <t>Not Attended</t>
  </si>
  <si>
    <t>berikerj@mail.com</t>
  </si>
  <si>
    <t>hallm@mail.com</t>
  </si>
  <si>
    <t>hoeycok@mail.com</t>
  </si>
  <si>
    <t>meighank@mail.com</t>
  </si>
  <si>
    <t>zaslavskyk@mail.com</t>
  </si>
  <si>
    <t>seabrak@mail.com</t>
  </si>
  <si>
    <t>maltesek@mail.com</t>
  </si>
  <si>
    <t>balentinek@mail.com</t>
  </si>
  <si>
    <t>N</t>
  </si>
  <si>
    <t>PARTICIPANT LIST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</si>
  <si>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</si>
  <si>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Sheet Heades</t>
  </si>
  <si>
    <t>Participant List</t>
  </si>
  <si>
    <t>All</t>
  </si>
  <si>
    <t>MONTHLY LISTS</t>
  </si>
  <si>
    <t>Filter Index</t>
  </si>
  <si>
    <t>Index Without Blanks</t>
  </si>
  <si>
    <t>MONTHLY ATTENDANCE SHEET</t>
  </si>
  <si>
    <t>YEAR</t>
  </si>
  <si>
    <t>Participants</t>
  </si>
  <si>
    <t>Participant</t>
  </si>
  <si>
    <t>List</t>
  </si>
  <si>
    <t>MONTHLY SECTION</t>
  </si>
  <si>
    <t>Count of Participant</t>
  </si>
  <si>
    <t>Dashboard Participant Filter</t>
  </si>
  <si>
    <t>Count of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</si>
</sst>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3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1"/>
      <color theme="1"/>
      <name val="Arial"/>
      <family val="2"/>
      <scheme val="minor"/>
    </font>
    <font>
      <sz val="8"/>
      <name val="Arial"/>
      <family val="2"/>
      <scheme val="minor"/>
    </font>
    <font>
      <sz val="13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13"/>
      <color rgb="FFFFFFFF"/>
      <name val="Arial"/>
      <family val="2"/>
      <scheme val="minor"/>
    </font>
    <font>
      <b/>
      <sz val="11"/>
      <color theme="0"/>
      <name val="Arial"/>
      <family val="2"/>
      <charset val="162"/>
      <scheme val="minor"/>
    </font>
    <font>
      <sz val="11"/>
      <name val="Arial"/>
      <family val="2"/>
      <scheme val="minor"/>
    </font>
    <font>
      <b/>
      <sz val="13"/>
      <color theme="0"/>
      <name val="Arial"/>
      <family val="2"/>
      <charset val="162"/>
      <scheme val="minor"/>
    </font>
    <font>
      <b/>
      <sz val="13"/>
      <color theme="1"/>
      <name val="Arial"/>
      <family val="2"/>
      <charset val="16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FF3CC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8D7D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499984740745262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rgb="FFA6A6A6"/>
      </right>
      <top style="thin">
        <color theme="0" tint="-0.14996795556505021"/>
      </top>
      <bottom style="thin">
        <color rgb="FFA6A6A6"/>
      </bottom>
      <diagonal/>
    </border>
    <border>
      <left style="thin">
        <color rgb="FFA6A6A6"/>
      </left>
      <right/>
      <top style="thin">
        <color theme="0" tint="-0.14993743705557422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theme="0" tint="-0.14996795556505021"/>
      </bottom>
      <diagonal/>
    </border>
    <border>
      <left style="thin">
        <color rgb="FFA6A6A6"/>
      </left>
      <right/>
      <top style="thin">
        <color rgb="FFA6A6A6"/>
      </top>
      <bottom/>
      <diagonal/>
    </border>
  </borders>
  <cellStyleXfs count="8">
    <xf numFmtId="0" fontId="0" fillId="0" borderId="0"/>
    <xf numFmtId="0" fontId="6" fillId="0" borderId="0"/>
    <xf numFmtId="0" fontId="5" fillId="0" borderId="0"/>
    <xf numFmtId="0" fontId="12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56">
    <xf numFmtId="0" fontId="0" fillId="0" borderId="0" xfId="0"/>
    <xf numFmtId="0" fontId="7" fillId="2" borderId="0" xfId="0" applyFont="1" applyFill="1" applyAlignment="1">
      <alignment vertical="center"/>
    </xf>
    <xf numFmtId="49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9" fillId="5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7" fillId="2" borderId="0" xfId="0" applyFont="1" applyFill="1"/>
    <xf numFmtId="0" fontId="6" fillId="2" borderId="0" xfId="1" applyFont="1" applyFill="1" applyBorder="1" applyAlignment="1">
      <alignment vertical="center"/>
    </xf>
    <xf numFmtId="0" fontId="7" fillId="2" borderId="0" xfId="0" applyFont="1" applyFill="1" applyBorder="1"/>
    <xf numFmtId="0" fontId="13" fillId="2" borderId="0" xfId="3" applyFont="1" applyFill="1" applyAlignment="1" applyProtection="1">
      <alignment vertical="center"/>
      <protection locked="0"/>
    </xf>
    <xf numFmtId="0" fontId="14" fillId="2" borderId="0" xfId="3" applyFont="1" applyFill="1" applyAlignment="1" applyProtection="1">
      <alignment vertical="center"/>
      <protection locked="0"/>
    </xf>
    <xf numFmtId="0" fontId="15" fillId="2" borderId="0" xfId="3" applyFont="1" applyFill="1" applyAlignment="1" applyProtection="1">
      <alignment vertical="center"/>
      <protection locked="0"/>
    </xf>
    <xf numFmtId="0" fontId="21" fillId="2" borderId="0" xfId="0" applyFont="1" applyFill="1" applyAlignment="1">
      <alignment vertical="center"/>
    </xf>
    <xf numFmtId="0" fontId="21" fillId="3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49" fontId="10" fillId="3" borderId="0" xfId="0" applyNumberFormat="1" applyFont="1" applyFill="1" applyAlignment="1">
      <alignment horizontal="left" vertical="center" indent="2"/>
    </xf>
    <xf numFmtId="49" fontId="9" fillId="5" borderId="0" xfId="0" applyNumberFormat="1" applyFont="1" applyFill="1" applyAlignment="1">
      <alignment horizontal="left" vertical="center" indent="2"/>
    </xf>
    <xf numFmtId="0" fontId="0" fillId="2" borderId="0" xfId="0" applyFill="1"/>
    <xf numFmtId="0" fontId="0" fillId="2" borderId="0" xfId="0" applyFill="1" applyAlignment="1">
      <alignment vertical="center"/>
    </xf>
    <xf numFmtId="0" fontId="3" fillId="2" borderId="0" xfId="5" applyFill="1" applyAlignment="1">
      <alignment vertical="center"/>
    </xf>
    <xf numFmtId="49" fontId="9" fillId="5" borderId="0" xfId="0" applyNumberFormat="1" applyFont="1" applyFill="1" applyAlignment="1">
      <alignment horizontal="left" vertical="center" indent="5"/>
    </xf>
    <xf numFmtId="0" fontId="7" fillId="0" borderId="0" xfId="0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64" fontId="7" fillId="0" borderId="10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center" vertical="center"/>
    </xf>
    <xf numFmtId="164" fontId="7" fillId="0" borderId="4" xfId="0" applyNumberFormat="1" applyFont="1" applyFill="1" applyBorder="1" applyAlignment="1">
      <alignment horizontal="center" vertical="center"/>
    </xf>
    <xf numFmtId="164" fontId="7" fillId="0" borderId="5" xfId="0" applyNumberFormat="1" applyFont="1" applyFill="1" applyBorder="1" applyAlignment="1">
      <alignment horizontal="center" vertical="center"/>
    </xf>
    <xf numFmtId="0" fontId="0" fillId="8" borderId="0" xfId="0" applyFill="1"/>
    <xf numFmtId="0" fontId="24" fillId="2" borderId="0" xfId="0" applyFont="1" applyFill="1" applyBorder="1"/>
    <xf numFmtId="0" fontId="8" fillId="2" borderId="0" xfId="0" applyFont="1" applyFill="1" applyBorder="1"/>
    <xf numFmtId="0" fontId="11" fillId="0" borderId="6" xfId="0" applyFont="1" applyFill="1" applyBorder="1" applyAlignment="1" applyProtection="1">
      <alignment horizontal="center" vertical="center"/>
      <protection hidden="1"/>
    </xf>
    <xf numFmtId="0" fontId="11" fillId="0" borderId="3" xfId="0" applyFont="1" applyFill="1" applyBorder="1" applyAlignment="1" applyProtection="1">
      <alignment horizontal="center" vertical="center"/>
      <protection hidden="1"/>
    </xf>
    <xf numFmtId="0" fontId="7" fillId="0" borderId="3" xfId="0" applyFont="1" applyFill="1" applyBorder="1" applyAlignment="1" applyProtection="1">
      <alignment horizontal="left" vertical="center" indent="1" shrinkToFit="1"/>
      <protection hidden="1"/>
    </xf>
    <xf numFmtId="0" fontId="7" fillId="0" borderId="4" xfId="0" applyFont="1" applyFill="1" applyBorder="1" applyAlignment="1" applyProtection="1">
      <alignment horizontal="left" vertical="center" indent="1" shrinkToFit="1"/>
      <protection hidden="1"/>
    </xf>
    <xf numFmtId="0" fontId="7" fillId="0" borderId="5" xfId="0" applyFont="1" applyFill="1" applyBorder="1" applyAlignment="1" applyProtection="1">
      <alignment horizontal="left" vertical="center" indent="1" shrinkToFit="1"/>
      <protection hidden="1"/>
    </xf>
    <xf numFmtId="0" fontId="7" fillId="0" borderId="1" xfId="0" applyFont="1" applyFill="1" applyBorder="1" applyAlignment="1" applyProtection="1">
      <alignment horizontal="center" vertical="center" shrinkToFit="1"/>
      <protection hidden="1"/>
    </xf>
    <xf numFmtId="0" fontId="7" fillId="0" borderId="2" xfId="0" applyFont="1" applyFill="1" applyBorder="1" applyAlignment="1" applyProtection="1">
      <alignment horizontal="center" vertical="center" shrinkToFit="1"/>
      <protection hidden="1"/>
    </xf>
    <xf numFmtId="0" fontId="7" fillId="0" borderId="11" xfId="0" applyFont="1" applyFill="1" applyBorder="1" applyAlignment="1" applyProtection="1">
      <alignment horizontal="center" vertical="center" shrinkToFit="1"/>
      <protection hidden="1"/>
    </xf>
    <xf numFmtId="0" fontId="24" fillId="2" borderId="0" xfId="0" applyFont="1" applyFill="1" applyAlignment="1">
      <alignment vertical="center"/>
    </xf>
    <xf numFmtId="0" fontId="24" fillId="3" borderId="0" xfId="0" applyFont="1" applyFill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0" fontId="19" fillId="4" borderId="0" xfId="0" applyFont="1" applyFill="1" applyAlignment="1">
      <alignment horizontal="right" vertical="center"/>
    </xf>
    <xf numFmtId="0" fontId="20" fillId="6" borderId="0" xfId="0" applyFont="1" applyFill="1" applyAlignment="1">
      <alignment horizontal="right" vertical="center"/>
    </xf>
    <xf numFmtId="0" fontId="2" fillId="2" borderId="0" xfId="6" applyFill="1" applyAlignment="1">
      <alignment vertical="center"/>
    </xf>
    <xf numFmtId="0" fontId="7" fillId="2" borderId="6" xfId="0" applyFont="1" applyFill="1" applyBorder="1"/>
    <xf numFmtId="0" fontId="11" fillId="2" borderId="6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11" borderId="6" xfId="0" applyFont="1" applyFill="1" applyBorder="1" applyAlignment="1">
      <alignment horizontal="center" vertical="center"/>
    </xf>
    <xf numFmtId="0" fontId="7" fillId="12" borderId="6" xfId="0" applyFont="1" applyFill="1" applyBorder="1" applyAlignment="1">
      <alignment horizontal="center" vertical="center"/>
    </xf>
    <xf numFmtId="0" fontId="28" fillId="13" borderId="6" xfId="0" applyFont="1" applyFill="1" applyBorder="1" applyAlignment="1">
      <alignment horizontal="center" vertical="center"/>
    </xf>
    <xf numFmtId="0" fontId="7" fillId="9" borderId="6" xfId="0" applyFont="1" applyFill="1" applyBorder="1"/>
    <xf numFmtId="0" fontId="11" fillId="9" borderId="6" xfId="0" applyFont="1" applyFill="1" applyBorder="1" applyAlignment="1">
      <alignment horizontal="center" vertical="center"/>
    </xf>
    <xf numFmtId="0" fontId="11" fillId="9" borderId="7" xfId="0" applyFont="1" applyFill="1" applyBorder="1" applyAlignment="1">
      <alignment horizontal="centerContinuous"/>
    </xf>
    <xf numFmtId="0" fontId="11" fillId="9" borderId="8" xfId="0" applyFont="1" applyFill="1" applyBorder="1" applyAlignment="1">
      <alignment horizontal="centerContinuous"/>
    </xf>
    <xf numFmtId="0" fontId="11" fillId="9" borderId="9" xfId="0" applyFont="1" applyFill="1" applyBorder="1" applyAlignment="1">
      <alignment horizontal="centerContinuous"/>
    </xf>
    <xf numFmtId="0" fontId="7" fillId="9" borderId="6" xfId="0" applyFont="1" applyFill="1" applyBorder="1" applyAlignment="1">
      <alignment horizontal="center" vertical="center"/>
    </xf>
    <xf numFmtId="0" fontId="11" fillId="9" borderId="7" xfId="0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center" vertical="center"/>
    </xf>
    <xf numFmtId="0" fontId="11" fillId="9" borderId="9" xfId="0" applyFont="1" applyFill="1" applyBorder="1" applyAlignment="1">
      <alignment horizontal="center" vertical="center"/>
    </xf>
    <xf numFmtId="0" fontId="11" fillId="9" borderId="5" xfId="0" applyFont="1" applyFill="1" applyBorder="1" applyAlignment="1">
      <alignment horizontal="center" vertical="center"/>
    </xf>
    <xf numFmtId="0" fontId="24" fillId="9" borderId="6" xfId="0" applyFont="1" applyFill="1" applyBorder="1" applyAlignment="1">
      <alignment horizontal="center" vertical="center"/>
    </xf>
    <xf numFmtId="0" fontId="24" fillId="0" borderId="12" xfId="0" applyFont="1" applyBorder="1" applyAlignment="1" applyProtection="1">
      <alignment horizontal="center" vertical="center" shrinkToFit="1"/>
      <protection locked="0"/>
    </xf>
    <xf numFmtId="49" fontId="9" fillId="5" borderId="0" xfId="0" applyNumberFormat="1" applyFont="1" applyFill="1" applyAlignment="1">
      <alignment horizontal="left" vertical="center" indent="9"/>
    </xf>
    <xf numFmtId="49" fontId="26" fillId="3" borderId="0" xfId="0" applyNumberFormat="1" applyFont="1" applyFill="1" applyAlignment="1">
      <alignment horizontal="left" vertical="center" indent="9"/>
    </xf>
    <xf numFmtId="49" fontId="26" fillId="3" borderId="0" xfId="0" applyNumberFormat="1" applyFont="1" applyFill="1" applyAlignment="1">
      <alignment horizontal="left" vertical="center" indent="5"/>
    </xf>
    <xf numFmtId="0" fontId="7" fillId="0" borderId="6" xfId="0" applyFont="1" applyFill="1" applyBorder="1" applyAlignment="1" applyProtection="1">
      <alignment horizontal="left" vertical="center" indent="1" shrinkToFit="1"/>
      <protection hidden="1"/>
    </xf>
    <xf numFmtId="0" fontId="7" fillId="2" borderId="0" xfId="0" applyFont="1" applyFill="1" applyBorder="1" applyAlignment="1">
      <alignment vertical="center"/>
    </xf>
    <xf numFmtId="0" fontId="7" fillId="9" borderId="0" xfId="0" applyFont="1" applyFill="1" applyBorder="1"/>
    <xf numFmtId="0" fontId="0" fillId="9" borderId="0" xfId="0" applyFill="1" applyBorder="1"/>
    <xf numFmtId="0" fontId="0" fillId="0" borderId="16" xfId="0" applyNumberFormat="1" applyBorder="1" applyAlignment="1" applyProtection="1">
      <alignment horizontal="left" shrinkToFit="1"/>
      <protection locked="0"/>
    </xf>
    <xf numFmtId="0" fontId="0" fillId="0" borderId="18" xfId="0" applyNumberFormat="1" applyBorder="1" applyAlignment="1" applyProtection="1">
      <alignment shrinkToFit="1"/>
      <protection locked="0"/>
    </xf>
    <xf numFmtId="0" fontId="0" fillId="0" borderId="17" xfId="0" applyNumberFormat="1" applyBorder="1" applyAlignment="1" applyProtection="1">
      <alignment horizontal="left" shrinkToFit="1"/>
      <protection locked="0"/>
    </xf>
    <xf numFmtId="0" fontId="0" fillId="0" borderId="19" xfId="0" applyNumberFormat="1" applyBorder="1" applyAlignment="1" applyProtection="1">
      <alignment shrinkToFit="1"/>
      <protection locked="0"/>
    </xf>
    <xf numFmtId="0" fontId="0" fillId="0" borderId="19" xfId="0" applyNumberFormat="1" applyBorder="1" applyAlignment="1" applyProtection="1">
      <alignment horizontal="left" shrinkToFit="1"/>
      <protection locked="0"/>
    </xf>
    <xf numFmtId="0" fontId="19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horizontal="right" vertical="center"/>
    </xf>
    <xf numFmtId="0" fontId="1" fillId="0" borderId="3" xfId="7" applyBorder="1" applyAlignment="1">
      <alignment horizontal="left" wrapText="1" indent="1"/>
    </xf>
    <xf numFmtId="0" fontId="1" fillId="2" borderId="0" xfId="7" applyFill="1"/>
    <xf numFmtId="0" fontId="1" fillId="0" borderId="4" xfId="7" applyBorder="1" applyAlignment="1">
      <alignment horizontal="left" indent="1"/>
    </xf>
    <xf numFmtId="0" fontId="1" fillId="0" borderId="4" xfId="7" applyBorder="1" applyAlignment="1">
      <alignment horizontal="left" vertical="center" wrapText="1" indent="1"/>
    </xf>
    <xf numFmtId="0" fontId="1" fillId="0" borderId="4" xfId="7" applyBorder="1" applyAlignment="1">
      <alignment horizontal="left" vertical="top" wrapText="1" indent="2"/>
    </xf>
    <xf numFmtId="0" fontId="11" fillId="0" borderId="4" xfId="7" applyFont="1" applyBorder="1" applyAlignment="1">
      <alignment horizontal="left" indent="1"/>
    </xf>
    <xf numFmtId="0" fontId="1" fillId="0" borderId="5" xfId="7" applyBorder="1" applyAlignment="1">
      <alignment horizontal="left" indent="1"/>
    </xf>
    <xf numFmtId="0" fontId="30" fillId="0" borderId="12" xfId="0" applyFont="1" applyBorder="1" applyAlignment="1" applyProtection="1">
      <alignment horizontal="center" vertical="center" shrinkToFit="1"/>
      <protection locked="0"/>
    </xf>
    <xf numFmtId="0" fontId="11" fillId="14" borderId="3" xfId="0" applyFont="1" applyFill="1" applyBorder="1" applyAlignment="1" applyProtection="1">
      <alignment horizontal="center" vertical="center"/>
      <protection hidden="1"/>
    </xf>
    <xf numFmtId="0" fontId="11" fillId="14" borderId="5" xfId="0" applyFont="1" applyFill="1" applyBorder="1" applyAlignment="1" applyProtection="1">
      <alignment horizontal="center" vertical="center"/>
      <protection hidden="1"/>
    </xf>
    <xf numFmtId="0" fontId="0" fillId="0" borderId="0" xfId="0" applyBorder="1"/>
    <xf numFmtId="0" fontId="29" fillId="8" borderId="12" xfId="0" applyFont="1" applyFill="1" applyBorder="1" applyAlignment="1" applyProtection="1">
      <alignment horizontal="center" vertical="center" shrinkToFit="1"/>
    </xf>
    <xf numFmtId="0" fontId="27" fillId="8" borderId="20" xfId="0" applyFont="1" applyFill="1" applyBorder="1" applyAlignment="1" applyProtection="1">
      <alignment horizontal="left" vertical="center" shrinkToFit="1"/>
      <protection hidden="1"/>
    </xf>
    <xf numFmtId="0" fontId="27" fillId="8" borderId="21" xfId="0" applyFont="1" applyFill="1" applyBorder="1" applyAlignment="1">
      <alignment horizontal="left" vertical="center" shrinkToFit="1"/>
    </xf>
    <xf numFmtId="0" fontId="7" fillId="9" borderId="23" xfId="0" applyFont="1" applyFill="1" applyBorder="1"/>
    <xf numFmtId="0" fontId="7" fillId="9" borderId="24" xfId="0" applyFont="1" applyFill="1" applyBorder="1"/>
    <xf numFmtId="0" fontId="0" fillId="0" borderId="24" xfId="0" applyBorder="1"/>
    <xf numFmtId="0" fontId="0" fillId="0" borderId="25" xfId="0" applyBorder="1"/>
    <xf numFmtId="0" fontId="7" fillId="9" borderId="22" xfId="0" applyFont="1" applyFill="1" applyBorder="1"/>
    <xf numFmtId="0" fontId="0" fillId="0" borderId="26" xfId="0" applyBorder="1"/>
    <xf numFmtId="0" fontId="0" fillId="9" borderId="22" xfId="0" applyFill="1" applyBorder="1"/>
    <xf numFmtId="0" fontId="0" fillId="0" borderId="22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29" fillId="8" borderId="13" xfId="0" applyFont="1" applyFill="1" applyBorder="1" applyAlignment="1" applyProtection="1">
      <alignment horizontal="centerContinuous" vertical="center" shrinkToFit="1"/>
    </xf>
    <xf numFmtId="0" fontId="29" fillId="8" borderId="15" xfId="0" applyFont="1" applyFill="1" applyBorder="1" applyAlignment="1" applyProtection="1">
      <alignment horizontal="centerContinuous" vertical="center" shrinkToFit="1"/>
    </xf>
    <xf numFmtId="0" fontId="29" fillId="8" borderId="22" xfId="0" applyFont="1" applyFill="1" applyBorder="1" applyAlignment="1" applyProtection="1">
      <alignment horizontal="centerContinuous" vertical="center" shrinkToFit="1"/>
    </xf>
    <xf numFmtId="0" fontId="29" fillId="8" borderId="0" xfId="0" applyFont="1" applyFill="1" applyBorder="1" applyAlignment="1" applyProtection="1">
      <alignment horizontal="centerContinuous" vertical="center" shrinkToFit="1"/>
    </xf>
    <xf numFmtId="0" fontId="11" fillId="2" borderId="6" xfId="0" applyFont="1" applyFill="1" applyBorder="1" applyAlignment="1">
      <alignment horizontal="center" vertical="center" wrapText="1"/>
    </xf>
    <xf numFmtId="0" fontId="29" fillId="16" borderId="13" xfId="0" applyFont="1" applyFill="1" applyBorder="1" applyAlignment="1">
      <alignment horizontal="centerContinuous" vertical="center"/>
    </xf>
    <xf numFmtId="0" fontId="30" fillId="16" borderId="14" xfId="0" applyFont="1" applyFill="1" applyBorder="1" applyAlignment="1">
      <alignment horizontal="centerContinuous" vertical="center"/>
    </xf>
    <xf numFmtId="0" fontId="30" fillId="16" borderId="15" xfId="0" applyFont="1" applyFill="1" applyBorder="1" applyAlignment="1">
      <alignment horizontal="centerContinuous" vertical="center"/>
    </xf>
    <xf numFmtId="0" fontId="11" fillId="19" borderId="6" xfId="0" applyFont="1" applyFill="1" applyBorder="1" applyAlignment="1" applyProtection="1">
      <alignment horizontal="center" vertical="center"/>
      <protection hidden="1"/>
    </xf>
    <xf numFmtId="0" fontId="7" fillId="19" borderId="6" xfId="0" applyFont="1" applyFill="1" applyBorder="1" applyAlignment="1">
      <alignment horizontal="center" vertical="center"/>
    </xf>
    <xf numFmtId="0" fontId="7" fillId="19" borderId="6" xfId="0" applyFont="1" applyFill="1" applyBorder="1" applyAlignment="1">
      <alignment horizontal="center"/>
    </xf>
    <xf numFmtId="0" fontId="11" fillId="19" borderId="6" xfId="0" applyFont="1" applyFill="1" applyBorder="1" applyAlignment="1">
      <alignment horizontal="center" vertical="center"/>
    </xf>
    <xf numFmtId="0" fontId="11" fillId="20" borderId="6" xfId="0" applyFont="1" applyFill="1" applyBorder="1"/>
    <xf numFmtId="49" fontId="10" fillId="3" borderId="0" xfId="0" applyNumberFormat="1" applyFont="1" applyFill="1" applyAlignment="1">
      <alignment horizontal="left" vertical="center" indent="9"/>
    </xf>
    <xf numFmtId="0" fontId="11" fillId="21" borderId="6" xfId="0" applyFont="1" applyFill="1" applyBorder="1" applyAlignment="1">
      <alignment horizontal="center" vertical="center"/>
    </xf>
    <xf numFmtId="0" fontId="22" fillId="22" borderId="0" xfId="0" applyNumberFormat="1" applyFont="1" applyFill="1" applyBorder="1" applyAlignment="1" applyProtection="1">
      <alignment horizontal="left" vertical="center" indent="1" shrinkToFit="1"/>
      <protection hidden="1"/>
    </xf>
    <xf numFmtId="0" fontId="22" fillId="22" borderId="0" xfId="0" applyNumberFormat="1" applyFont="1" applyFill="1" applyBorder="1" applyAlignment="1" applyProtection="1">
      <alignment horizontal="center" vertical="center" shrinkToFit="1"/>
      <protection locked="0"/>
    </xf>
    <xf numFmtId="0" fontId="7" fillId="22" borderId="0" xfId="0" applyFont="1" applyFill="1"/>
    <xf numFmtId="0" fontId="22" fillId="22" borderId="0" xfId="0" applyNumberFormat="1" applyFont="1" applyFill="1" applyBorder="1" applyAlignment="1" applyProtection="1">
      <alignment horizontal="center" vertical="center" shrinkToFit="1"/>
      <protection hidden="1"/>
    </xf>
    <xf numFmtId="0" fontId="25" fillId="0" borderId="0" xfId="0" applyFont="1" applyBorder="1" applyAlignment="1" applyProtection="1">
      <alignment horizontal="center" vertical="center"/>
      <protection hidden="1"/>
    </xf>
    <xf numFmtId="0" fontId="11" fillId="7" borderId="0" xfId="0" applyFont="1" applyFill="1" applyBorder="1" applyAlignment="1">
      <alignment horizontal="center" vertical="center"/>
    </xf>
    <xf numFmtId="0" fontId="22" fillId="22" borderId="0" xfId="0" applyNumberFormat="1" applyFont="1" applyFill="1" applyBorder="1" applyAlignment="1" applyProtection="1">
      <alignment horizontal="center" vertical="center" shrinkToFit="1"/>
    </xf>
    <xf numFmtId="0" fontId="0" fillId="23" borderId="30" xfId="0" applyNumberFormat="1" applyFill="1" applyBorder="1" applyAlignment="1" applyProtection="1">
      <alignment horizontal="left" shrinkToFit="1"/>
    </xf>
    <xf numFmtId="0" fontId="0" fillId="23" borderId="31" xfId="0" applyNumberFormat="1" applyFill="1" applyBorder="1" applyAlignment="1" applyProtection="1">
      <alignment horizontal="left" shrinkToFit="1"/>
    </xf>
    <xf numFmtId="0" fontId="0" fillId="23" borderId="32" xfId="0" applyNumberFormat="1" applyFill="1" applyBorder="1" applyAlignment="1" applyProtection="1">
      <alignment horizontal="left" shrinkToFit="1"/>
    </xf>
    <xf numFmtId="0" fontId="0" fillId="23" borderId="33" xfId="0" applyNumberFormat="1" applyFill="1" applyBorder="1" applyAlignment="1" applyProtection="1">
      <alignment horizontal="left" shrinkToFit="1"/>
    </xf>
    <xf numFmtId="0" fontId="0" fillId="23" borderId="34" xfId="0" applyNumberFormat="1" applyFill="1" applyBorder="1" applyAlignment="1" applyProtection="1">
      <alignment horizontal="left" shrinkToFit="1"/>
    </xf>
    <xf numFmtId="0" fontId="0" fillId="23" borderId="35" xfId="0" applyNumberFormat="1" applyFill="1" applyBorder="1" applyAlignment="1" applyProtection="1">
      <alignment horizontal="left" shrinkToFit="1"/>
    </xf>
    <xf numFmtId="0" fontId="9" fillId="5" borderId="0" xfId="0" applyFont="1" applyFill="1" applyAlignment="1" applyProtection="1">
      <alignment horizontal="left" vertical="center" indent="9"/>
      <protection hidden="1"/>
    </xf>
    <xf numFmtId="0" fontId="7" fillId="2" borderId="0" xfId="0" applyFont="1" applyFill="1" applyBorder="1" applyProtection="1"/>
    <xf numFmtId="0" fontId="24" fillId="0" borderId="13" xfId="0" applyFont="1" applyBorder="1" applyAlignment="1" applyProtection="1">
      <alignment horizontal="center" vertical="center" shrinkToFit="1"/>
      <protection locked="0"/>
    </xf>
    <xf numFmtId="0" fontId="24" fillId="0" borderId="14" xfId="0" applyFont="1" applyBorder="1" applyAlignment="1" applyProtection="1">
      <alignment horizontal="center" vertical="center" shrinkToFit="1"/>
      <protection locked="0"/>
    </xf>
    <xf numFmtId="0" fontId="24" fillId="0" borderId="15" xfId="0" applyFont="1" applyBorder="1" applyAlignment="1" applyProtection="1">
      <alignment horizontal="center" vertical="center" shrinkToFit="1"/>
      <protection locked="0"/>
    </xf>
    <xf numFmtId="0" fontId="30" fillId="0" borderId="13" xfId="0" applyFont="1" applyBorder="1" applyAlignment="1" applyProtection="1">
      <alignment horizontal="center" vertical="center" shrinkToFit="1"/>
      <protection locked="0"/>
    </xf>
    <xf numFmtId="0" fontId="30" fillId="0" borderId="15" xfId="0" applyFont="1" applyBorder="1" applyAlignment="1" applyProtection="1">
      <alignment horizontal="center" vertical="center" shrinkToFit="1"/>
      <protection locked="0"/>
    </xf>
    <xf numFmtId="0" fontId="11" fillId="18" borderId="7" xfId="0" applyFont="1" applyFill="1" applyBorder="1" applyAlignment="1" applyProtection="1">
      <alignment horizontal="center" vertical="center" shrinkToFit="1"/>
      <protection hidden="1"/>
    </xf>
    <xf numFmtId="0" fontId="11" fillId="18" borderId="9" xfId="0" applyFont="1" applyFill="1" applyBorder="1" applyAlignment="1" applyProtection="1">
      <alignment horizontal="center" vertical="center" shrinkToFit="1"/>
      <protection hidden="1"/>
    </xf>
    <xf numFmtId="0" fontId="11" fillId="17" borderId="7" xfId="0" applyFont="1" applyFill="1" applyBorder="1" applyAlignment="1" applyProtection="1">
      <alignment horizontal="center" vertical="center" shrinkToFit="1"/>
      <protection hidden="1"/>
    </xf>
    <xf numFmtId="0" fontId="11" fillId="17" borderId="9" xfId="0" applyFont="1" applyFill="1" applyBorder="1" applyAlignment="1" applyProtection="1">
      <alignment horizontal="center" vertical="center" shrinkToFit="1"/>
      <protection hidden="1"/>
    </xf>
    <xf numFmtId="0" fontId="11" fillId="9" borderId="7" xfId="0" applyFont="1" applyFill="1" applyBorder="1" applyAlignment="1" applyProtection="1">
      <alignment horizontal="center" vertical="center" shrinkToFit="1"/>
      <protection hidden="1"/>
    </xf>
    <xf numFmtId="0" fontId="11" fillId="9" borderId="8" xfId="0" applyFont="1" applyFill="1" applyBorder="1" applyAlignment="1" applyProtection="1">
      <alignment horizontal="center" vertical="center" shrinkToFit="1"/>
      <protection hidden="1"/>
    </xf>
    <xf numFmtId="0" fontId="11" fillId="9" borderId="9" xfId="0" applyFont="1" applyFill="1" applyBorder="1" applyAlignment="1" applyProtection="1">
      <alignment horizontal="center" vertical="center" shrinkToFit="1"/>
      <protection hidden="1"/>
    </xf>
    <xf numFmtId="0" fontId="11" fillId="15" borderId="7" xfId="0" applyFont="1" applyFill="1" applyBorder="1" applyAlignment="1" applyProtection="1">
      <alignment horizontal="center" vertical="center" shrinkToFit="1"/>
      <protection hidden="1"/>
    </xf>
    <xf numFmtId="0" fontId="11" fillId="15" borderId="9" xfId="0" applyFont="1" applyFill="1" applyBorder="1" applyAlignment="1" applyProtection="1">
      <alignment horizontal="center" vertical="center" shrinkToFit="1"/>
      <protection hidden="1"/>
    </xf>
    <xf numFmtId="0" fontId="11" fillId="16" borderId="7" xfId="0" applyFont="1" applyFill="1" applyBorder="1" applyAlignment="1" applyProtection="1">
      <alignment horizontal="center" vertical="center" shrinkToFit="1"/>
      <protection hidden="1"/>
    </xf>
    <xf numFmtId="0" fontId="11" fillId="16" borderId="9" xfId="0" applyFont="1" applyFill="1" applyBorder="1" applyAlignment="1" applyProtection="1">
      <alignment horizontal="center" vertical="center" shrinkToFit="1"/>
      <protection hidden="1"/>
    </xf>
    <xf numFmtId="0" fontId="0" fillId="10" borderId="6" xfId="0" applyFont="1" applyFill="1" applyBorder="1" applyAlignment="1" applyProtection="1">
      <alignment horizontal="center" vertical="center" wrapText="1"/>
      <protection hidden="1"/>
    </xf>
  </cellXfs>
  <cellStyles count="8">
    <cellStyle name="Normal" xfId="0" builtinId="0"/>
    <cellStyle name="Normal 2" xfId="1" xr:uid="{3954E752-B4A6-4129-A4B7-AFC294856010}"/>
    <cellStyle name="Normal 2 2" xfId="3" xr:uid="{536D19DF-F8AB-4192-80B1-9D84BD191CDA}"/>
    <cellStyle name="Normal 2 3" xfId="5" xr:uid="{504E30C1-212E-41D0-A907-C55680DC940C}"/>
    <cellStyle name="Normal 2 4" xfId="6" xr:uid="{A6AA2761-E6DE-4959-BFC1-7769A2F4BA9C}"/>
    <cellStyle name="Normal 3" xfId="2" xr:uid="{6CDF8B16-5B16-4C1E-8190-16EFBDFCEFB4}"/>
    <cellStyle name="Normal 3 2" xfId="4" xr:uid="{EBE6B589-17BD-473F-A3A7-5779EC871246}"/>
    <cellStyle name="Normal 3 2 2" xfId="7" xr:uid="{0F8BD31F-A621-42E5-96D3-E8402393F8EB}"/>
  </cellStyles>
  <dxfs count="126">
    <dxf>
      <fill>
        <patternFill>
          <bgColor rgb="FF39A0FD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C84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B593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4BBA8D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auto="1"/>
      </font>
      <fill>
        <patternFill>
          <bgColor rgb="FFF2F2F2"/>
        </patternFill>
      </fill>
      <border>
        <left/>
        <right/>
        <top/>
        <bottom/>
      </border>
    </dxf>
    <dxf>
      <font>
        <color rgb="FFF2F2F2"/>
      </font>
      <fill>
        <patternFill>
          <bgColor rgb="FFF2F2F2"/>
        </patternFill>
      </fill>
      <border>
        <left/>
        <right/>
        <top/>
        <bottom/>
      </border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5D5F7"/>
        </patternFill>
      </fill>
    </dxf>
    <dxf>
      <fill>
        <patternFill>
          <bgColor rgb="FF39A0FD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C84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B593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4BBA8D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F2F2F2"/>
      </font>
      <fill>
        <patternFill>
          <bgColor rgb="FFF2F2F2"/>
        </patternFill>
      </fill>
      <border>
        <left/>
        <right/>
        <top/>
        <bottom/>
      </border>
    </dxf>
    <dxf>
      <font>
        <color auto="1"/>
      </font>
      <fill>
        <patternFill>
          <bgColor rgb="FFF2F2F2"/>
        </patternFill>
      </fill>
      <border>
        <left/>
        <right/>
        <top/>
        <bottom/>
      </border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5D5F7"/>
        </patternFill>
      </fill>
    </dxf>
    <dxf>
      <fill>
        <patternFill>
          <bgColor rgb="FF39A0FD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C84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B593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4BBA8D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auto="1"/>
      </font>
      <fill>
        <patternFill>
          <bgColor rgb="FFF2F2F2"/>
        </patternFill>
      </fill>
      <border>
        <left/>
        <right/>
        <top/>
        <bottom/>
      </border>
    </dxf>
    <dxf>
      <font>
        <color rgb="FFF2F2F2"/>
      </font>
      <fill>
        <patternFill>
          <bgColor rgb="FFF2F2F2"/>
        </patternFill>
      </fill>
      <border>
        <left/>
        <right/>
        <top/>
        <bottom/>
      </border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5D5F7"/>
        </patternFill>
      </fill>
    </dxf>
    <dxf>
      <fill>
        <patternFill>
          <bgColor rgb="FF39A0FD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C84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B593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4BBA8D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auto="1"/>
      </font>
      <fill>
        <patternFill>
          <bgColor rgb="FFF2F2F2"/>
        </patternFill>
      </fill>
      <border>
        <left/>
        <right/>
        <top/>
        <bottom/>
      </border>
    </dxf>
    <dxf>
      <font>
        <color rgb="FFF2F2F2"/>
      </font>
      <fill>
        <patternFill>
          <bgColor rgb="FFF2F2F2"/>
        </patternFill>
      </fill>
      <border>
        <left/>
        <right/>
        <top/>
        <bottom/>
      </border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5D5F7"/>
        </patternFill>
      </fill>
    </dxf>
    <dxf>
      <fill>
        <patternFill>
          <bgColor rgb="FF39A0FD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C84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B593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4BBA8D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auto="1"/>
      </font>
      <fill>
        <patternFill>
          <bgColor rgb="FFF2F2F2"/>
        </patternFill>
      </fill>
      <border>
        <left/>
        <right/>
        <top/>
        <bottom/>
      </border>
    </dxf>
    <dxf>
      <font>
        <color rgb="FFF2F2F2"/>
      </font>
      <fill>
        <patternFill>
          <bgColor rgb="FFF2F2F2"/>
        </patternFill>
      </fill>
      <border>
        <left/>
        <right/>
        <top/>
        <bottom/>
      </border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5D5F7"/>
        </patternFill>
      </fill>
    </dxf>
    <dxf>
      <fill>
        <patternFill>
          <bgColor rgb="FF39A0FD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C84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B593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4BBA8D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auto="1"/>
      </font>
      <fill>
        <patternFill>
          <bgColor rgb="FFF2F2F2"/>
        </patternFill>
      </fill>
      <border>
        <left/>
        <right/>
        <top/>
        <bottom/>
      </border>
    </dxf>
    <dxf>
      <font>
        <color rgb="FFF2F2F2"/>
      </font>
      <fill>
        <patternFill>
          <bgColor rgb="FFF2F2F2"/>
        </patternFill>
      </fill>
      <border>
        <left/>
        <right/>
        <top/>
        <bottom/>
      </border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5D5F7"/>
        </patternFill>
      </fill>
    </dxf>
    <dxf>
      <fill>
        <patternFill>
          <bgColor rgb="FF39A0FD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C84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B593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4BBA8D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auto="1"/>
      </font>
      <fill>
        <patternFill>
          <bgColor rgb="FFF2F2F2"/>
        </patternFill>
      </fill>
      <border>
        <left/>
        <right/>
        <top/>
        <bottom/>
      </border>
    </dxf>
    <dxf>
      <font>
        <color rgb="FFF2F2F2"/>
      </font>
      <fill>
        <patternFill>
          <bgColor rgb="FFF2F2F2"/>
        </patternFill>
      </fill>
      <border>
        <left/>
        <right/>
        <top/>
        <bottom/>
      </border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5D5F7"/>
        </patternFill>
      </fill>
    </dxf>
    <dxf>
      <fill>
        <patternFill>
          <bgColor rgb="FF39A0FD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C84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B593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4BBA8D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auto="1"/>
      </font>
      <fill>
        <patternFill>
          <bgColor rgb="FFF2F2F2"/>
        </patternFill>
      </fill>
      <border>
        <left/>
        <right/>
        <top/>
        <bottom/>
      </border>
    </dxf>
    <dxf>
      <font>
        <color rgb="FFF2F2F2"/>
      </font>
      <fill>
        <patternFill>
          <bgColor rgb="FFF2F2F2"/>
        </patternFill>
      </fill>
      <border>
        <left/>
        <right/>
        <top/>
        <bottom/>
      </border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5D5F7"/>
        </patternFill>
      </fill>
    </dxf>
    <dxf>
      <fill>
        <patternFill>
          <bgColor rgb="FF39A0FD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C84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B593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4BBA8D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auto="1"/>
      </font>
      <fill>
        <patternFill>
          <bgColor rgb="FFF2F2F2"/>
        </patternFill>
      </fill>
      <border>
        <left/>
        <right/>
        <top/>
        <bottom/>
      </border>
    </dxf>
    <dxf>
      <font>
        <color rgb="FFF2F2F2"/>
      </font>
      <fill>
        <patternFill>
          <bgColor rgb="FFF2F2F2"/>
        </patternFill>
      </fill>
      <border>
        <left/>
        <right/>
        <top/>
        <bottom/>
      </border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5D5F7"/>
        </patternFill>
      </fill>
    </dxf>
    <dxf>
      <font>
        <color rgb="FFF2F2F2"/>
      </font>
      <fill>
        <patternFill>
          <bgColor rgb="FFF2F2F2"/>
        </patternFill>
      </fill>
      <border>
        <left/>
        <right/>
        <top/>
        <bottom/>
      </border>
    </dxf>
    <dxf>
      <fill>
        <patternFill>
          <bgColor rgb="FF39A0FD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C84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B593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4BBA8D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auto="1"/>
      </font>
      <fill>
        <patternFill>
          <bgColor rgb="FFF2F2F2"/>
        </patternFill>
      </fill>
      <border>
        <left/>
        <right/>
        <top/>
        <bottom/>
      </border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5D5F7"/>
        </patternFill>
      </fill>
    </dxf>
    <dxf>
      <font>
        <color rgb="FFF2F2F2"/>
      </font>
      <fill>
        <patternFill>
          <bgColor rgb="FFF2F2F2"/>
        </patternFill>
      </fill>
      <border>
        <left/>
        <right/>
        <top/>
        <bottom/>
      </border>
    </dxf>
    <dxf>
      <fill>
        <patternFill>
          <bgColor rgb="FF39A0FD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C84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B593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4BBA8D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auto="1"/>
      </font>
      <fill>
        <patternFill>
          <bgColor rgb="FFF2F2F2"/>
        </patternFill>
      </fill>
      <border>
        <left/>
        <right/>
        <top/>
        <bottom/>
      </border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5D5F7"/>
        </patternFill>
      </fill>
    </dxf>
    <dxf>
      <font>
        <color rgb="FFF2F2F2"/>
      </font>
      <fill>
        <patternFill>
          <bgColor rgb="FFF2F2F2"/>
        </patternFill>
      </fill>
      <border>
        <left/>
        <right/>
        <top/>
        <bottom/>
      </border>
    </dxf>
    <dxf>
      <fill>
        <patternFill>
          <bgColor rgb="FF39A0FD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C84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B593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4BBA8D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auto="1"/>
      </font>
      <fill>
        <patternFill>
          <bgColor rgb="FFF2F2F2"/>
        </patternFill>
      </fill>
      <border>
        <left/>
        <right/>
        <top/>
        <bottom/>
      </border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5D5F7"/>
        </patternFill>
      </fill>
    </dxf>
    <dxf>
      <numFmt numFmtId="0" formatCode="General"/>
      <alignment horizontal="left" vertical="bottom" textRotation="0" wrapText="0" indent="0" justifyLastLine="0" shrinkToFit="1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  <protection locked="0" hidden="0"/>
    </dxf>
    <dxf>
      <numFmt numFmtId="0" formatCode="General"/>
      <alignment horizontal="left" vertical="bottom" textRotation="0" wrapText="0" indent="0" justifyLastLine="0" shrinkToFit="1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  <protection locked="0" hidden="0"/>
    </dxf>
    <dxf>
      <border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indexed="64"/>
        </bottom>
      </border>
    </dxf>
    <dxf>
      <numFmt numFmtId="0" formatCode="General"/>
      <alignment vertical="bottom" textRotation="0" wrapText="0" justifyLastLine="0" shrinkToFit="1" readingOrder="0"/>
    </dxf>
    <dxf>
      <border outline="0">
        <bottom style="thin">
          <color theme="0" tint="-0.499984740745262"/>
        </bottom>
      </border>
    </dxf>
    <dxf>
      <fill>
        <patternFill patternType="solid">
          <fgColor indexed="64"/>
          <bgColor theme="3" tint="-0.249977111117893"/>
        </patternFill>
      </fill>
    </dxf>
  </dxfs>
  <tableStyles count="0" defaultTableStyle="TableStyleMedium2" defaultPivotStyle="PivotStyleLight16"/>
  <colors>
    <mruColors>
      <color rgb="FF39A0FD"/>
      <color rgb="FFFFC845"/>
      <color rgb="FFFB5936"/>
      <color rgb="FF4BBA8D"/>
      <color rgb="FFA6A6A6"/>
      <color rgb="FFCCCCCC"/>
      <color rgb="FFF2F2F2"/>
      <color rgb="FFD9D9D9"/>
      <color rgb="FF758AA7"/>
      <color rgb="FF333F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tr-TR" sz="1300" b="1">
                <a:solidFill>
                  <a:schemeClr val="tx1">
                    <a:lumMod val="50000"/>
                    <a:lumOff val="50000"/>
                  </a:schemeClr>
                </a:solidFill>
                <a:latin typeface="Century Gothic" panose="020B0502020202020204" pitchFamily="34" charset="0"/>
              </a:rPr>
              <a:t>Yearly Analysis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doughnutChart>
        <c:varyColors val="1"/>
        <c:ser>
          <c:idx val="0"/>
          <c:order val="0"/>
          <c:tx>
            <c:v>Chart2Values</c:v>
          </c:tx>
          <c:dPt>
            <c:idx val="0"/>
            <c:bubble3D val="0"/>
            <c:spPr>
              <a:solidFill>
                <a:srgbClr val="4BBA8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06D-4E60-93FA-37478782CA92}"/>
              </c:ext>
            </c:extLst>
          </c:dPt>
          <c:dPt>
            <c:idx val="1"/>
            <c:bubble3D val="0"/>
            <c:spPr>
              <a:solidFill>
                <a:srgbClr val="FB593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06D-4E60-93FA-37478782CA92}"/>
              </c:ext>
            </c:extLst>
          </c:dPt>
          <c:dPt>
            <c:idx val="2"/>
            <c:bubble3D val="0"/>
            <c:spPr>
              <a:solidFill>
                <a:srgbClr val="FFC84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06D-4E60-93FA-37478782CA92}"/>
              </c:ext>
            </c:extLst>
          </c:dPt>
          <c:dPt>
            <c:idx val="3"/>
            <c:bubble3D val="0"/>
            <c:spPr>
              <a:solidFill>
                <a:srgbClr val="39A0F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7CC-4C09-A120-DA09B97150AA}"/>
              </c:ext>
            </c:extLst>
          </c:dPt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tr-T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[0]!Chart2Label</c:f>
              <c:strCache>
                <c:ptCount val="4"/>
                <c:pt idx="0">
                  <c:v>Attended</c:v>
                </c:pt>
                <c:pt idx="1">
                  <c:v>Not Attended</c:v>
                </c:pt>
                <c:pt idx="2">
                  <c:v>Tardy</c:v>
                </c:pt>
              </c:strCache>
            </c:strRef>
          </c:cat>
          <c:val>
            <c:numRef>
              <c:f>[0]!Chart2Values</c:f>
              <c:numCache>
                <c:formatCode>General</c:formatCode>
                <c:ptCount val="4"/>
                <c:pt idx="0">
                  <c:v>199</c:v>
                </c:pt>
                <c:pt idx="1">
                  <c:v>23</c:v>
                </c:pt>
                <c:pt idx="2">
                  <c:v>39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FAE-4FA5-9E5C-4CDB8F71142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40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tr-TR" sz="1300" b="1">
                <a:solidFill>
                  <a:schemeClr val="tx1">
                    <a:lumMod val="50000"/>
                    <a:lumOff val="50000"/>
                  </a:schemeClr>
                </a:solidFill>
                <a:latin typeface="Century Gothic" panose="020B0502020202020204" pitchFamily="34" charset="0"/>
              </a:rPr>
              <a:t>Monthly</a:t>
            </a:r>
            <a:r>
              <a:rPr lang="tr-TR" sz="1300" b="1" baseline="0">
                <a:solidFill>
                  <a:schemeClr val="tx1">
                    <a:lumMod val="50000"/>
                    <a:lumOff val="50000"/>
                  </a:schemeClr>
                </a:solidFill>
                <a:latin typeface="Century Gothic" panose="020B0502020202020204" pitchFamily="34" charset="0"/>
              </a:rPr>
              <a:t> Analysis</a:t>
            </a:r>
            <a:endParaRPr lang="tr-TR" sz="1300" b="1">
              <a:solidFill>
                <a:schemeClr val="tx1">
                  <a:lumMod val="50000"/>
                  <a:lumOff val="50000"/>
                </a:schemeClr>
              </a:solidFill>
              <a:latin typeface="Century Gothic" panose="020B0502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0.14791522193746401"/>
          <c:y val="0.1183846572257885"/>
          <c:w val="0.83048438532812263"/>
          <c:h val="0.75734207923677754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Dashboard!$B$10</c:f>
              <c:strCache>
                <c:ptCount val="1"/>
                <c:pt idx="0">
                  <c:v>Attended</c:v>
                </c:pt>
              </c:strCache>
            </c:strRef>
          </c:tx>
          <c:spPr>
            <a:solidFill>
              <a:srgbClr val="4BBA8D"/>
            </a:solidFill>
            <a:ln>
              <a:noFill/>
            </a:ln>
            <a:effectLst/>
          </c:spPr>
          <c:invertIfNegative val="0"/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tr-T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[0]!MonthList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[0]!StatusListPerson1</c:f>
              <c:numCache>
                <c:formatCode>General</c:formatCode>
                <c:ptCount val="12"/>
                <c:pt idx="0">
                  <c:v>12</c:v>
                </c:pt>
                <c:pt idx="1">
                  <c:v>13</c:v>
                </c:pt>
                <c:pt idx="2">
                  <c:v>17</c:v>
                </c:pt>
                <c:pt idx="3">
                  <c:v>16</c:v>
                </c:pt>
                <c:pt idx="4">
                  <c:v>16</c:v>
                </c:pt>
                <c:pt idx="5">
                  <c:v>16</c:v>
                </c:pt>
                <c:pt idx="6">
                  <c:v>19</c:v>
                </c:pt>
                <c:pt idx="7">
                  <c:v>17</c:v>
                </c:pt>
                <c:pt idx="8">
                  <c:v>18</c:v>
                </c:pt>
                <c:pt idx="9">
                  <c:v>19</c:v>
                </c:pt>
                <c:pt idx="10">
                  <c:v>18</c:v>
                </c:pt>
                <c:pt idx="11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28-455F-9272-86C679E79E6F}"/>
            </c:ext>
          </c:extLst>
        </c:ser>
        <c:ser>
          <c:idx val="1"/>
          <c:order val="1"/>
          <c:tx>
            <c:strRef>
              <c:f>Dashboard!$B$11</c:f>
              <c:strCache>
                <c:ptCount val="1"/>
                <c:pt idx="0">
                  <c:v>Not Attended</c:v>
                </c:pt>
              </c:strCache>
            </c:strRef>
          </c:tx>
          <c:spPr>
            <a:solidFill>
              <a:srgbClr val="FB5936"/>
            </a:solidFill>
            <a:ln>
              <a:noFill/>
            </a:ln>
            <a:effectLst/>
          </c:spPr>
          <c:invertIfNegative val="0"/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tr-T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[0]!MonthList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[0]!StatusListPerson2</c:f>
              <c:numCache>
                <c:formatCode>General</c:formatCode>
                <c:ptCount val="12"/>
                <c:pt idx="0">
                  <c:v>5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28-455F-9272-86C679E79E6F}"/>
            </c:ext>
          </c:extLst>
        </c:ser>
        <c:ser>
          <c:idx val="2"/>
          <c:order val="2"/>
          <c:tx>
            <c:strRef>
              <c:f>Dashboard!$B$12</c:f>
              <c:strCache>
                <c:ptCount val="1"/>
                <c:pt idx="0">
                  <c:v>Tardy</c:v>
                </c:pt>
              </c:strCache>
            </c:strRef>
          </c:tx>
          <c:spPr>
            <a:solidFill>
              <a:srgbClr val="FFC845"/>
            </a:solidFill>
            <a:ln>
              <a:noFill/>
            </a:ln>
            <a:effectLst/>
          </c:spPr>
          <c:invertIfNegative val="0"/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tr-T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[0]!MonthList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[0]!StatusListPerson3</c:f>
              <c:numCache>
                <c:formatCode>General</c:formatCode>
                <c:ptCount val="12"/>
                <c:pt idx="0">
                  <c:v>4</c:v>
                </c:pt>
                <c:pt idx="1">
                  <c:v>4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5</c:v>
                </c:pt>
                <c:pt idx="6">
                  <c:v>2</c:v>
                </c:pt>
                <c:pt idx="7">
                  <c:v>4</c:v>
                </c:pt>
                <c:pt idx="8">
                  <c:v>3</c:v>
                </c:pt>
                <c:pt idx="9">
                  <c:v>1</c:v>
                </c:pt>
                <c:pt idx="10">
                  <c:v>3</c:v>
                </c:pt>
                <c:pt idx="1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128-455F-9272-86C679E79E6F}"/>
            </c:ext>
          </c:extLst>
        </c:ser>
        <c:ser>
          <c:idx val="3"/>
          <c:order val="3"/>
          <c:tx>
            <c:strRef>
              <c:f>Dashboard!$B$13</c:f>
              <c:strCache>
                <c:ptCount val="1"/>
              </c:strCache>
            </c:strRef>
          </c:tx>
          <c:spPr>
            <a:solidFill>
              <a:srgbClr val="39A0FD"/>
            </a:solidFill>
            <a:ln>
              <a:noFill/>
            </a:ln>
            <a:effectLst/>
          </c:spPr>
          <c:invertIfNegative val="0"/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tr-T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[0]!MonthList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[0]!StatusListPerson4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128-455F-9272-86C679E79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1378571887"/>
        <c:axId val="1378573551"/>
      </c:barChart>
      <c:catAx>
        <c:axId val="1378571887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1378573551"/>
        <c:crosses val="autoZero"/>
        <c:auto val="1"/>
        <c:lblAlgn val="ctr"/>
        <c:lblOffset val="100"/>
        <c:noMultiLvlLbl val="0"/>
      </c:catAx>
      <c:valAx>
        <c:axId val="1378573551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3785718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July!A9"/><Relationship Id="rId13" Type="http://schemas.openxmlformats.org/officeDocument/2006/relationships/hyperlink" Target="#December!A9"/><Relationship Id="rId18" Type="http://schemas.openxmlformats.org/officeDocument/2006/relationships/chart" Target="../charts/chart1.xml"/><Relationship Id="rId3" Type="http://schemas.openxmlformats.org/officeDocument/2006/relationships/hyperlink" Target="#February!A9"/><Relationship Id="rId21" Type="http://schemas.openxmlformats.org/officeDocument/2006/relationships/image" Target="../media/image2.png"/><Relationship Id="rId7" Type="http://schemas.openxmlformats.org/officeDocument/2006/relationships/hyperlink" Target="#June!A9"/><Relationship Id="rId12" Type="http://schemas.openxmlformats.org/officeDocument/2006/relationships/hyperlink" Target="#November!A9"/><Relationship Id="rId17" Type="http://schemas.microsoft.com/office/2007/relationships/hdphoto" Target="../media/hdphoto1.wdp"/><Relationship Id="rId2" Type="http://schemas.openxmlformats.org/officeDocument/2006/relationships/hyperlink" Target="#January!A9"/><Relationship Id="rId16" Type="http://schemas.openxmlformats.org/officeDocument/2006/relationships/image" Target="../media/image1.png"/><Relationship Id="rId6" Type="http://schemas.openxmlformats.org/officeDocument/2006/relationships/hyperlink" Target="#May!A9"/><Relationship Id="rId11" Type="http://schemas.openxmlformats.org/officeDocument/2006/relationships/hyperlink" Target="#October!A9"/><Relationship Id="rId24" Type="http://schemas.openxmlformats.org/officeDocument/2006/relationships/image" Target="../media/image4.png"/><Relationship Id="rId5" Type="http://schemas.openxmlformats.org/officeDocument/2006/relationships/hyperlink" Target="#April!A9"/><Relationship Id="rId10" Type="http://schemas.openxmlformats.org/officeDocument/2006/relationships/hyperlink" Target="#September!A9"/><Relationship Id="rId19" Type="http://schemas.openxmlformats.org/officeDocument/2006/relationships/chart" Target="../charts/chart2.xml"/><Relationship Id="rId4" Type="http://schemas.openxmlformats.org/officeDocument/2006/relationships/hyperlink" Target="#March!A9"/><Relationship Id="rId9" Type="http://schemas.openxmlformats.org/officeDocument/2006/relationships/hyperlink" Target="#August!A9"/><Relationship Id="rId14" Type="http://schemas.openxmlformats.org/officeDocument/2006/relationships/hyperlink" Target="#ParticipantList!A6"/><Relationship Id="rId22" Type="http://schemas.openxmlformats.org/officeDocument/2006/relationships/image" Target="../media/image3.png"/><Relationship Id="rId25" Type="http://schemas.openxmlformats.org/officeDocument/2006/relationships/image" Target="../media/image7.png"/><Relationship Id="rId26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" Type="http://schemas.openxmlformats.org/officeDocument/2006/relationships/image" Target="../media/image3.png"/><Relationship Id="rId6" Type="http://schemas.openxmlformats.org/officeDocument/2006/relationships/image" Target="../media/image5.png"/><Relationship Id="rId5" Type="http://schemas.openxmlformats.org/officeDocument/2006/relationships/hyperlink" Target="#Dashboard!A5"/><Relationship Id="rId4" Type="http://schemas.openxmlformats.org/officeDocument/2006/relationships/image" Target="../media/image2.png"/><Relationship Id="rId9" Type="http://schemas.openxmlformats.org/officeDocument/2006/relationships/image" Target="../media/image4.png"/><Relationship Id="rId10" Type="http://schemas.openxmlformats.org/officeDocument/2006/relationships/image" Target="../media/image8.png"/><Relationship Id="rId11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7" Type="http://schemas.openxmlformats.org/officeDocument/2006/relationships/image" Target="../media/image3.png"/><Relationship Id="rId2" Type="http://schemas.openxmlformats.org/officeDocument/2006/relationships/image" Target="../media/image5.png"/><Relationship Id="rId1" Type="http://schemas.openxmlformats.org/officeDocument/2006/relationships/hyperlink" Target="#Dashboard!A5"/><Relationship Id="rId6" Type="http://schemas.openxmlformats.org/officeDocument/2006/relationships/image" Target="../media/image4.png"/><Relationship Id="rId4" Type="http://schemas.openxmlformats.org/officeDocument/2006/relationships/image" Target="../media/image2.png"/><Relationship Id="rId8" Type="http://schemas.openxmlformats.org/officeDocument/2006/relationships/image" Target="../media/image9.png"/><Relationship Id="rId9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7" Type="http://schemas.openxmlformats.org/officeDocument/2006/relationships/image" Target="../media/image3.png"/><Relationship Id="rId2" Type="http://schemas.openxmlformats.org/officeDocument/2006/relationships/image" Target="../media/image5.png"/><Relationship Id="rId1" Type="http://schemas.openxmlformats.org/officeDocument/2006/relationships/hyperlink" Target="#Dashboard!A5"/><Relationship Id="rId6" Type="http://schemas.openxmlformats.org/officeDocument/2006/relationships/image" Target="../media/image4.png"/><Relationship Id="rId4" Type="http://schemas.openxmlformats.org/officeDocument/2006/relationships/image" Target="../media/image2.png"/><Relationship Id="rId8" Type="http://schemas.openxmlformats.org/officeDocument/2006/relationships/image" Target="../media/image10.png"/><Relationship Id="rId9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7" Type="http://schemas.openxmlformats.org/officeDocument/2006/relationships/image" Target="../media/image3.png"/><Relationship Id="rId2" Type="http://schemas.openxmlformats.org/officeDocument/2006/relationships/image" Target="../media/image5.png"/><Relationship Id="rId1" Type="http://schemas.openxmlformats.org/officeDocument/2006/relationships/hyperlink" Target="#Dashboard!A5"/><Relationship Id="rId6" Type="http://schemas.openxmlformats.org/officeDocument/2006/relationships/image" Target="../media/image4.png"/><Relationship Id="rId4" Type="http://schemas.openxmlformats.org/officeDocument/2006/relationships/image" Target="../media/image2.png"/><Relationship Id="rId8" Type="http://schemas.openxmlformats.org/officeDocument/2006/relationships/image" Target="../media/image11.png"/><Relationship Id="rId9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7" Type="http://schemas.openxmlformats.org/officeDocument/2006/relationships/image" Target="../media/image3.png"/><Relationship Id="rId2" Type="http://schemas.openxmlformats.org/officeDocument/2006/relationships/image" Target="../media/image5.png"/><Relationship Id="rId1" Type="http://schemas.openxmlformats.org/officeDocument/2006/relationships/hyperlink" Target="#Dashboard!A5"/><Relationship Id="rId6" Type="http://schemas.openxmlformats.org/officeDocument/2006/relationships/image" Target="../media/image4.png"/><Relationship Id="rId4" Type="http://schemas.openxmlformats.org/officeDocument/2006/relationships/image" Target="../media/image2.png"/><Relationship Id="rId8" Type="http://schemas.openxmlformats.org/officeDocument/2006/relationships/image" Target="../media/image12.png"/><Relationship Id="rId9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7" Type="http://schemas.openxmlformats.org/officeDocument/2006/relationships/image" Target="../media/image3.png"/><Relationship Id="rId2" Type="http://schemas.openxmlformats.org/officeDocument/2006/relationships/image" Target="../media/image5.png"/><Relationship Id="rId1" Type="http://schemas.openxmlformats.org/officeDocument/2006/relationships/hyperlink" Target="#Dashboard!A5"/><Relationship Id="rId6" Type="http://schemas.openxmlformats.org/officeDocument/2006/relationships/image" Target="../media/image4.png"/><Relationship Id="rId4" Type="http://schemas.openxmlformats.org/officeDocument/2006/relationships/image" Target="../media/image2.png"/><Relationship Id="rId8" Type="http://schemas.openxmlformats.org/officeDocument/2006/relationships/image" Target="../media/image13.png"/><Relationship Id="rId9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7" Type="http://schemas.openxmlformats.org/officeDocument/2006/relationships/image" Target="../media/image3.png"/><Relationship Id="rId2" Type="http://schemas.openxmlformats.org/officeDocument/2006/relationships/image" Target="../media/image5.png"/><Relationship Id="rId1" Type="http://schemas.openxmlformats.org/officeDocument/2006/relationships/hyperlink" Target="#Dashboard!A5"/><Relationship Id="rId6" Type="http://schemas.openxmlformats.org/officeDocument/2006/relationships/image" Target="../media/image4.png"/><Relationship Id="rId4" Type="http://schemas.openxmlformats.org/officeDocument/2006/relationships/image" Target="../media/image2.png"/><Relationship Id="rId8" Type="http://schemas.openxmlformats.org/officeDocument/2006/relationships/image" Target="../media/image14.png"/><Relationship Id="rId9" Type="http://schemas.openxmlformats.org/officeDocument/2006/relationships/hyperlink" Target="https://masterproductivitykit.com/" TargetMode="External"/></Relationships>
</file>

<file path=xl/drawings/_rels/drawing9.xml.rels><?xml version="1.0" encoding="UTF-8" standalone="yes"?>
<Relationships xmlns="http://schemas.openxmlformats.org/package/2006/relationships"><Relationship Id="rId7" Type="http://schemas.openxmlformats.org/officeDocument/2006/relationships/image" Target="../media/image3.png"/><Relationship Id="rId2" Type="http://schemas.openxmlformats.org/officeDocument/2006/relationships/image" Target="../media/image5.png"/><Relationship Id="rId1" Type="http://schemas.openxmlformats.org/officeDocument/2006/relationships/hyperlink" Target="#Dashboard!A5"/><Relationship Id="rId6" Type="http://schemas.openxmlformats.org/officeDocument/2006/relationships/image" Target="../media/image4.png"/><Relationship Id="rId4" Type="http://schemas.openxmlformats.org/officeDocument/2006/relationships/image" Target="../media/image2.png"/><Relationship Id="rId8" Type="http://schemas.openxmlformats.org/officeDocument/2006/relationships/image" Target="../media/image15.png"/><Relationship Id="rId9" Type="http://schemas.openxmlformats.org/officeDocument/2006/relationships/hyperlink" Target="https://masterproductivitykit.com/" TargetMode="External"/></Relationships>
</file>

<file path=xl/drawings/_rels/drawing10.xml.rels><?xml version="1.0" encoding="UTF-8" standalone="yes"?>
<Relationships xmlns="http://schemas.openxmlformats.org/package/2006/relationships"><Relationship Id="rId7" Type="http://schemas.openxmlformats.org/officeDocument/2006/relationships/image" Target="../media/image3.png"/><Relationship Id="rId2" Type="http://schemas.openxmlformats.org/officeDocument/2006/relationships/image" Target="../media/image5.png"/><Relationship Id="rId1" Type="http://schemas.openxmlformats.org/officeDocument/2006/relationships/hyperlink" Target="#Dashboard!A5"/><Relationship Id="rId6" Type="http://schemas.openxmlformats.org/officeDocument/2006/relationships/image" Target="../media/image4.png"/><Relationship Id="rId4" Type="http://schemas.openxmlformats.org/officeDocument/2006/relationships/image" Target="../media/image2.png"/><Relationship Id="rId8" Type="http://schemas.openxmlformats.org/officeDocument/2006/relationships/image" Target="../media/image16.png"/><Relationship Id="rId9" Type="http://schemas.openxmlformats.org/officeDocument/2006/relationships/hyperlink" Target="https://masterproductivitykit.com/" TargetMode="External"/></Relationships>
</file>

<file path=xl/drawings/_rels/drawing11.xml.rels><?xml version="1.0" encoding="UTF-8" standalone="yes"?>
<Relationships xmlns="http://schemas.openxmlformats.org/package/2006/relationships"><Relationship Id="rId7" Type="http://schemas.openxmlformats.org/officeDocument/2006/relationships/image" Target="../media/image3.png"/><Relationship Id="rId2" Type="http://schemas.openxmlformats.org/officeDocument/2006/relationships/image" Target="../media/image5.png"/><Relationship Id="rId1" Type="http://schemas.openxmlformats.org/officeDocument/2006/relationships/hyperlink" Target="#Dashboard!A5"/><Relationship Id="rId6" Type="http://schemas.openxmlformats.org/officeDocument/2006/relationships/image" Target="../media/image4.png"/><Relationship Id="rId4" Type="http://schemas.openxmlformats.org/officeDocument/2006/relationships/image" Target="../media/image2.png"/><Relationship Id="rId8" Type="http://schemas.openxmlformats.org/officeDocument/2006/relationships/image" Target="../media/image17.png"/><Relationship Id="rId9" Type="http://schemas.openxmlformats.org/officeDocument/2006/relationships/hyperlink" Target="https://masterproductivitykit.com/" TargetMode="External"/></Relationships>
</file>

<file path=xl/drawings/_rels/drawing12.xml.rels><?xml version="1.0" encoding="UTF-8" standalone="yes"?>
<Relationships xmlns="http://schemas.openxmlformats.org/package/2006/relationships"><Relationship Id="rId7" Type="http://schemas.openxmlformats.org/officeDocument/2006/relationships/image" Target="../media/image3.png"/><Relationship Id="rId2" Type="http://schemas.openxmlformats.org/officeDocument/2006/relationships/image" Target="../media/image5.png"/><Relationship Id="rId1" Type="http://schemas.openxmlformats.org/officeDocument/2006/relationships/hyperlink" Target="#Dashboard!A5"/><Relationship Id="rId6" Type="http://schemas.openxmlformats.org/officeDocument/2006/relationships/image" Target="../media/image4.png"/><Relationship Id="rId4" Type="http://schemas.openxmlformats.org/officeDocument/2006/relationships/image" Target="../media/image2.png"/><Relationship Id="rId8" Type="http://schemas.openxmlformats.org/officeDocument/2006/relationships/image" Target="../media/image18.png"/><Relationship Id="rId9" Type="http://schemas.openxmlformats.org/officeDocument/2006/relationships/hyperlink" Target="https://masterproductivitykit.com/" TargetMode="External"/></Relationships>
</file>

<file path=xl/drawings/_rels/drawing13.xml.rels><?xml version="1.0" encoding="UTF-8" standalone="yes"?>
<Relationships xmlns="http://schemas.openxmlformats.org/package/2006/relationships"><Relationship Id="rId7" Type="http://schemas.openxmlformats.org/officeDocument/2006/relationships/image" Target="../media/image3.png"/><Relationship Id="rId2" Type="http://schemas.openxmlformats.org/officeDocument/2006/relationships/image" Target="../media/image5.png"/><Relationship Id="rId1" Type="http://schemas.openxmlformats.org/officeDocument/2006/relationships/hyperlink" Target="#Dashboard!A5"/><Relationship Id="rId6" Type="http://schemas.openxmlformats.org/officeDocument/2006/relationships/image" Target="../media/image4.png"/><Relationship Id="rId4" Type="http://schemas.openxmlformats.org/officeDocument/2006/relationships/image" Target="../media/image2.png"/><Relationship Id="rId8" Type="http://schemas.openxmlformats.org/officeDocument/2006/relationships/image" Target="../media/image19.png"/><Relationship Id="rId9" Type="http://schemas.openxmlformats.org/officeDocument/2006/relationships/hyperlink" Target="https://masterproductivitykit.com/" TargetMode="External"/></Relationships>
</file>

<file path=xl/drawings/_rels/drawing14.xml.rels><?xml version="1.0" encoding="UTF-8" standalone="yes"?>
<Relationships xmlns="http://schemas.openxmlformats.org/package/2006/relationships"><Relationship Id="rId7" Type="http://schemas.openxmlformats.org/officeDocument/2006/relationships/image" Target="../media/image3.png"/><Relationship Id="rId2" Type="http://schemas.openxmlformats.org/officeDocument/2006/relationships/image" Target="../media/image5.png"/><Relationship Id="rId1" Type="http://schemas.openxmlformats.org/officeDocument/2006/relationships/hyperlink" Target="#Dashboard!A5"/><Relationship Id="rId6" Type="http://schemas.openxmlformats.org/officeDocument/2006/relationships/image" Target="../media/image4.png"/><Relationship Id="rId4" Type="http://schemas.openxmlformats.org/officeDocument/2006/relationships/image" Target="../media/image2.png"/><Relationship Id="rId8" Type="http://schemas.openxmlformats.org/officeDocument/2006/relationships/image" Target="../media/image20.png"/><Relationship Id="rId9" Type="http://schemas.openxmlformats.org/officeDocument/2006/relationships/hyperlink" Target="https://masterproductivitykit.com/" TargetMode="Externa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5"/><Relationship Id="rId2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123825</xdr:colOff>
      <xdr:row>5</xdr:row>
      <xdr:rowOff>13605</xdr:rowOff>
    </xdr:from>
    <xdr:to>
      <xdr:col>9</xdr:col>
      <xdr:colOff>466725</xdr:colOff>
      <xdr:row>5</xdr:row>
      <xdr:rowOff>276225</xdr:rowOff>
    </xdr:to>
    <xdr:sp macro="" textlink="">
      <xdr:nvSpPr>
        <xdr:cNvPr id="3" name="Left Arrow 1">
          <a:extLst>
            <a:ext uri="{FF2B5EF4-FFF2-40B4-BE49-F238E27FC236}">
              <a16:creationId xmlns:a16="http://schemas.microsoft.com/office/drawing/2014/main" id="{DE315E2D-F5A5-4DA3-937D-8A8312ECFDDE}"/>
            </a:ext>
          </a:extLst>
        </xdr:cNvPr>
        <xdr:cNvSpPr/>
      </xdr:nvSpPr>
      <xdr:spPr>
        <a:xfrm>
          <a:off x="10801350" y="956580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4</xdr:col>
      <xdr:colOff>142875</xdr:colOff>
      <xdr:row>6</xdr:row>
      <xdr:rowOff>95250</xdr:rowOff>
    </xdr:from>
    <xdr:to>
      <xdr:col>5</xdr:col>
      <xdr:colOff>257175</xdr:colOff>
      <xdr:row>8</xdr:row>
      <xdr:rowOff>133350</xdr:rowOff>
    </xdr:to>
    <xdr:sp macro="" textlink="">
      <xdr:nvSpPr>
        <xdr:cNvPr id="15" name="Rectangle: Rounded Corners 14">
          <a:hlinkClick xmlns:r="http://schemas.openxmlformats.org/officeDocument/2006/relationships" r:id="rId2" tooltip="January"/>
          <a:extLst>
            <a:ext uri="{FF2B5EF4-FFF2-40B4-BE49-F238E27FC236}">
              <a16:creationId xmlns:a16="http://schemas.microsoft.com/office/drawing/2014/main" id="{DBBADF8B-B528-44CE-BD29-AA149C80CFB1}"/>
            </a:ext>
          </a:extLst>
        </xdr:cNvPr>
        <xdr:cNvSpPr/>
      </xdr:nvSpPr>
      <xdr:spPr>
        <a:xfrm>
          <a:off x="3667125" y="1323975"/>
          <a:ext cx="1495425" cy="390525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JANUARY</a:t>
          </a:r>
        </a:p>
      </xdr:txBody>
    </xdr:sp>
    <xdr:clientData/>
  </xdr:twoCellAnchor>
  <xdr:twoCellAnchor editAs="oneCell">
    <xdr:from>
      <xdr:col>5</xdr:col>
      <xdr:colOff>469900</xdr:colOff>
      <xdr:row>6</xdr:row>
      <xdr:rowOff>95250</xdr:rowOff>
    </xdr:from>
    <xdr:to>
      <xdr:col>6</xdr:col>
      <xdr:colOff>584200</xdr:colOff>
      <xdr:row>8</xdr:row>
      <xdr:rowOff>133350</xdr:rowOff>
    </xdr:to>
    <xdr:sp macro="" textlink="">
      <xdr:nvSpPr>
        <xdr:cNvPr id="22" name="Rectangle: Rounded Corners 21">
          <a:hlinkClick xmlns:r="http://schemas.openxmlformats.org/officeDocument/2006/relationships" r:id="rId3" tooltip="February"/>
          <a:extLst>
            <a:ext uri="{FF2B5EF4-FFF2-40B4-BE49-F238E27FC236}">
              <a16:creationId xmlns:a16="http://schemas.microsoft.com/office/drawing/2014/main" id="{BE2638DF-4E50-455A-A235-D4D2DAADCE49}"/>
            </a:ext>
          </a:extLst>
        </xdr:cNvPr>
        <xdr:cNvSpPr/>
      </xdr:nvSpPr>
      <xdr:spPr>
        <a:xfrm>
          <a:off x="5375275" y="1323975"/>
          <a:ext cx="1495425" cy="390525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FEBRUARY</a:t>
          </a:r>
        </a:p>
      </xdr:txBody>
    </xdr:sp>
    <xdr:clientData/>
  </xdr:twoCellAnchor>
  <xdr:twoCellAnchor editAs="oneCell">
    <xdr:from>
      <xdr:col>6</xdr:col>
      <xdr:colOff>796925</xdr:colOff>
      <xdr:row>6</xdr:row>
      <xdr:rowOff>95250</xdr:rowOff>
    </xdr:from>
    <xdr:to>
      <xdr:col>7</xdr:col>
      <xdr:colOff>911225</xdr:colOff>
      <xdr:row>8</xdr:row>
      <xdr:rowOff>133350</xdr:rowOff>
    </xdr:to>
    <xdr:sp macro="" textlink="">
      <xdr:nvSpPr>
        <xdr:cNvPr id="23" name="Rectangle: Rounded Corners 22">
          <a:hlinkClick xmlns:r="http://schemas.openxmlformats.org/officeDocument/2006/relationships" r:id="rId4" tooltip="March"/>
          <a:extLst>
            <a:ext uri="{FF2B5EF4-FFF2-40B4-BE49-F238E27FC236}">
              <a16:creationId xmlns:a16="http://schemas.microsoft.com/office/drawing/2014/main" id="{BBD0CD58-5B77-4F26-9617-85823BFA1357}"/>
            </a:ext>
          </a:extLst>
        </xdr:cNvPr>
        <xdr:cNvSpPr/>
      </xdr:nvSpPr>
      <xdr:spPr>
        <a:xfrm>
          <a:off x="7083425" y="1323975"/>
          <a:ext cx="1495425" cy="390525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MARCH</a:t>
          </a:r>
        </a:p>
      </xdr:txBody>
    </xdr:sp>
    <xdr:clientData/>
  </xdr:twoCellAnchor>
  <xdr:twoCellAnchor editAs="oneCell">
    <xdr:from>
      <xdr:col>7</xdr:col>
      <xdr:colOff>1123950</xdr:colOff>
      <xdr:row>6</xdr:row>
      <xdr:rowOff>95250</xdr:rowOff>
    </xdr:from>
    <xdr:to>
      <xdr:col>8</xdr:col>
      <xdr:colOff>1238250</xdr:colOff>
      <xdr:row>8</xdr:row>
      <xdr:rowOff>133350</xdr:rowOff>
    </xdr:to>
    <xdr:sp macro="" textlink="">
      <xdr:nvSpPr>
        <xdr:cNvPr id="24" name="Rectangle: Rounded Corners 23">
          <a:hlinkClick xmlns:r="http://schemas.openxmlformats.org/officeDocument/2006/relationships" r:id="rId5" tooltip="April"/>
          <a:extLst>
            <a:ext uri="{FF2B5EF4-FFF2-40B4-BE49-F238E27FC236}">
              <a16:creationId xmlns:a16="http://schemas.microsoft.com/office/drawing/2014/main" id="{8FBFA52D-6E84-412A-B6D7-5F76F6E7448D}"/>
            </a:ext>
          </a:extLst>
        </xdr:cNvPr>
        <xdr:cNvSpPr/>
      </xdr:nvSpPr>
      <xdr:spPr>
        <a:xfrm>
          <a:off x="8791575" y="1323975"/>
          <a:ext cx="1495425" cy="390525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APRIL</a:t>
          </a:r>
        </a:p>
      </xdr:txBody>
    </xdr:sp>
    <xdr:clientData/>
  </xdr:twoCellAnchor>
  <xdr:twoCellAnchor editAs="oneCell">
    <xdr:from>
      <xdr:col>4</xdr:col>
      <xdr:colOff>142875</xdr:colOff>
      <xdr:row>8</xdr:row>
      <xdr:rowOff>228600</xdr:rowOff>
    </xdr:from>
    <xdr:to>
      <xdr:col>5</xdr:col>
      <xdr:colOff>257175</xdr:colOff>
      <xdr:row>10</xdr:row>
      <xdr:rowOff>104775</xdr:rowOff>
    </xdr:to>
    <xdr:sp macro="" textlink="">
      <xdr:nvSpPr>
        <xdr:cNvPr id="25" name="Rectangle: Rounded Corners 24">
          <a:hlinkClick xmlns:r="http://schemas.openxmlformats.org/officeDocument/2006/relationships" r:id="rId6" tooltip="May"/>
          <a:extLst>
            <a:ext uri="{FF2B5EF4-FFF2-40B4-BE49-F238E27FC236}">
              <a16:creationId xmlns:a16="http://schemas.microsoft.com/office/drawing/2014/main" id="{5B0D6C83-40EC-4D69-BC97-2B192CB98EDF}"/>
            </a:ext>
          </a:extLst>
        </xdr:cNvPr>
        <xdr:cNvSpPr/>
      </xdr:nvSpPr>
      <xdr:spPr>
        <a:xfrm>
          <a:off x="3667125" y="1809750"/>
          <a:ext cx="1495425" cy="390525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MAY</a:t>
          </a:r>
        </a:p>
      </xdr:txBody>
    </xdr:sp>
    <xdr:clientData/>
  </xdr:twoCellAnchor>
  <xdr:twoCellAnchor editAs="oneCell">
    <xdr:from>
      <xdr:col>5</xdr:col>
      <xdr:colOff>469900</xdr:colOff>
      <xdr:row>8</xdr:row>
      <xdr:rowOff>228600</xdr:rowOff>
    </xdr:from>
    <xdr:to>
      <xdr:col>6</xdr:col>
      <xdr:colOff>584200</xdr:colOff>
      <xdr:row>10</xdr:row>
      <xdr:rowOff>104775</xdr:rowOff>
    </xdr:to>
    <xdr:sp macro="" textlink="">
      <xdr:nvSpPr>
        <xdr:cNvPr id="26" name="Rectangle: Rounded Corners 25">
          <a:hlinkClick xmlns:r="http://schemas.openxmlformats.org/officeDocument/2006/relationships" r:id="rId7" tooltip="June"/>
          <a:extLst>
            <a:ext uri="{FF2B5EF4-FFF2-40B4-BE49-F238E27FC236}">
              <a16:creationId xmlns:a16="http://schemas.microsoft.com/office/drawing/2014/main" id="{AB706236-C0A6-4577-965B-63088AAD17DF}"/>
            </a:ext>
          </a:extLst>
        </xdr:cNvPr>
        <xdr:cNvSpPr/>
      </xdr:nvSpPr>
      <xdr:spPr>
        <a:xfrm>
          <a:off x="5375275" y="1809750"/>
          <a:ext cx="1495425" cy="390525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JUNE</a:t>
          </a:r>
        </a:p>
      </xdr:txBody>
    </xdr:sp>
    <xdr:clientData/>
  </xdr:twoCellAnchor>
  <xdr:twoCellAnchor editAs="oneCell">
    <xdr:from>
      <xdr:col>6</xdr:col>
      <xdr:colOff>796925</xdr:colOff>
      <xdr:row>8</xdr:row>
      <xdr:rowOff>228600</xdr:rowOff>
    </xdr:from>
    <xdr:to>
      <xdr:col>7</xdr:col>
      <xdr:colOff>911225</xdr:colOff>
      <xdr:row>10</xdr:row>
      <xdr:rowOff>104775</xdr:rowOff>
    </xdr:to>
    <xdr:sp macro="" textlink="">
      <xdr:nvSpPr>
        <xdr:cNvPr id="27" name="Rectangle: Rounded Corners 26">
          <a:hlinkClick xmlns:r="http://schemas.openxmlformats.org/officeDocument/2006/relationships" r:id="rId8" tooltip="July"/>
          <a:extLst>
            <a:ext uri="{FF2B5EF4-FFF2-40B4-BE49-F238E27FC236}">
              <a16:creationId xmlns:a16="http://schemas.microsoft.com/office/drawing/2014/main" id="{57203D75-7CD8-4B30-8C45-DC97173A5B34}"/>
            </a:ext>
          </a:extLst>
        </xdr:cNvPr>
        <xdr:cNvSpPr/>
      </xdr:nvSpPr>
      <xdr:spPr>
        <a:xfrm>
          <a:off x="7083425" y="1809750"/>
          <a:ext cx="1495425" cy="390525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JULY</a:t>
          </a:r>
        </a:p>
      </xdr:txBody>
    </xdr:sp>
    <xdr:clientData/>
  </xdr:twoCellAnchor>
  <xdr:twoCellAnchor editAs="oneCell">
    <xdr:from>
      <xdr:col>7</xdr:col>
      <xdr:colOff>1123950</xdr:colOff>
      <xdr:row>8</xdr:row>
      <xdr:rowOff>228600</xdr:rowOff>
    </xdr:from>
    <xdr:to>
      <xdr:col>8</xdr:col>
      <xdr:colOff>1238250</xdr:colOff>
      <xdr:row>10</xdr:row>
      <xdr:rowOff>104775</xdr:rowOff>
    </xdr:to>
    <xdr:sp macro="" textlink="">
      <xdr:nvSpPr>
        <xdr:cNvPr id="28" name="Rectangle: Rounded Corners 27">
          <a:hlinkClick xmlns:r="http://schemas.openxmlformats.org/officeDocument/2006/relationships" r:id="rId9" tooltip="August"/>
          <a:extLst>
            <a:ext uri="{FF2B5EF4-FFF2-40B4-BE49-F238E27FC236}">
              <a16:creationId xmlns:a16="http://schemas.microsoft.com/office/drawing/2014/main" id="{420AF9CD-6DF3-442D-831C-85228630BF88}"/>
            </a:ext>
          </a:extLst>
        </xdr:cNvPr>
        <xdr:cNvSpPr/>
      </xdr:nvSpPr>
      <xdr:spPr>
        <a:xfrm>
          <a:off x="8791575" y="1809750"/>
          <a:ext cx="1495425" cy="390525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AUGUST</a:t>
          </a:r>
        </a:p>
      </xdr:txBody>
    </xdr:sp>
    <xdr:clientData/>
  </xdr:twoCellAnchor>
  <xdr:twoCellAnchor editAs="oneCell">
    <xdr:from>
      <xdr:col>4</xdr:col>
      <xdr:colOff>142875</xdr:colOff>
      <xdr:row>10</xdr:row>
      <xdr:rowOff>200025</xdr:rowOff>
    </xdr:from>
    <xdr:to>
      <xdr:col>5</xdr:col>
      <xdr:colOff>257175</xdr:colOff>
      <xdr:row>12</xdr:row>
      <xdr:rowOff>133350</xdr:rowOff>
    </xdr:to>
    <xdr:sp macro="" textlink="">
      <xdr:nvSpPr>
        <xdr:cNvPr id="29" name="Rectangle: Rounded Corners 28">
          <a:hlinkClick xmlns:r="http://schemas.openxmlformats.org/officeDocument/2006/relationships" r:id="rId10" tooltip="September"/>
          <a:extLst>
            <a:ext uri="{FF2B5EF4-FFF2-40B4-BE49-F238E27FC236}">
              <a16:creationId xmlns:a16="http://schemas.microsoft.com/office/drawing/2014/main" id="{7D867587-C3DA-4B0C-86F1-29F02558140F}"/>
            </a:ext>
          </a:extLst>
        </xdr:cNvPr>
        <xdr:cNvSpPr/>
      </xdr:nvSpPr>
      <xdr:spPr>
        <a:xfrm>
          <a:off x="3667125" y="2295525"/>
          <a:ext cx="1495425" cy="390525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SEPTEMBER</a:t>
          </a:r>
        </a:p>
      </xdr:txBody>
    </xdr:sp>
    <xdr:clientData/>
  </xdr:twoCellAnchor>
  <xdr:twoCellAnchor editAs="oneCell">
    <xdr:from>
      <xdr:col>5</xdr:col>
      <xdr:colOff>469900</xdr:colOff>
      <xdr:row>10</xdr:row>
      <xdr:rowOff>200025</xdr:rowOff>
    </xdr:from>
    <xdr:to>
      <xdr:col>6</xdr:col>
      <xdr:colOff>584200</xdr:colOff>
      <xdr:row>12</xdr:row>
      <xdr:rowOff>133350</xdr:rowOff>
    </xdr:to>
    <xdr:sp macro="" textlink="">
      <xdr:nvSpPr>
        <xdr:cNvPr id="30" name="Rectangle: Rounded Corners 29">
          <a:hlinkClick xmlns:r="http://schemas.openxmlformats.org/officeDocument/2006/relationships" r:id="rId11" tooltip="October"/>
          <a:extLst>
            <a:ext uri="{FF2B5EF4-FFF2-40B4-BE49-F238E27FC236}">
              <a16:creationId xmlns:a16="http://schemas.microsoft.com/office/drawing/2014/main" id="{9E22B3C8-6788-4767-9932-C3F88DC28ED0}"/>
            </a:ext>
          </a:extLst>
        </xdr:cNvPr>
        <xdr:cNvSpPr/>
      </xdr:nvSpPr>
      <xdr:spPr>
        <a:xfrm>
          <a:off x="5375275" y="2295525"/>
          <a:ext cx="1495425" cy="390525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OCTOBER</a:t>
          </a:r>
        </a:p>
      </xdr:txBody>
    </xdr:sp>
    <xdr:clientData/>
  </xdr:twoCellAnchor>
  <xdr:twoCellAnchor editAs="oneCell">
    <xdr:from>
      <xdr:col>6</xdr:col>
      <xdr:colOff>796925</xdr:colOff>
      <xdr:row>10</xdr:row>
      <xdr:rowOff>200025</xdr:rowOff>
    </xdr:from>
    <xdr:to>
      <xdr:col>7</xdr:col>
      <xdr:colOff>911225</xdr:colOff>
      <xdr:row>12</xdr:row>
      <xdr:rowOff>133350</xdr:rowOff>
    </xdr:to>
    <xdr:sp macro="" textlink="">
      <xdr:nvSpPr>
        <xdr:cNvPr id="31" name="Rectangle: Rounded Corners 30">
          <a:hlinkClick xmlns:r="http://schemas.openxmlformats.org/officeDocument/2006/relationships" r:id="rId12" tooltip="November"/>
          <a:extLst>
            <a:ext uri="{FF2B5EF4-FFF2-40B4-BE49-F238E27FC236}">
              <a16:creationId xmlns:a16="http://schemas.microsoft.com/office/drawing/2014/main" id="{6BC6D729-F2F2-4DF1-824F-535F5B839B43}"/>
            </a:ext>
          </a:extLst>
        </xdr:cNvPr>
        <xdr:cNvSpPr/>
      </xdr:nvSpPr>
      <xdr:spPr>
        <a:xfrm>
          <a:off x="7083425" y="2295525"/>
          <a:ext cx="1495425" cy="390525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NOVEMBER</a:t>
          </a:r>
        </a:p>
      </xdr:txBody>
    </xdr:sp>
    <xdr:clientData/>
  </xdr:twoCellAnchor>
  <xdr:twoCellAnchor editAs="oneCell">
    <xdr:from>
      <xdr:col>7</xdr:col>
      <xdr:colOff>1123950</xdr:colOff>
      <xdr:row>10</xdr:row>
      <xdr:rowOff>200025</xdr:rowOff>
    </xdr:from>
    <xdr:to>
      <xdr:col>8</xdr:col>
      <xdr:colOff>1238250</xdr:colOff>
      <xdr:row>12</xdr:row>
      <xdr:rowOff>133350</xdr:rowOff>
    </xdr:to>
    <xdr:sp macro="" textlink="">
      <xdr:nvSpPr>
        <xdr:cNvPr id="32" name="Rectangle: Rounded Corners 31">
          <a:hlinkClick xmlns:r="http://schemas.openxmlformats.org/officeDocument/2006/relationships" r:id="rId13" tooltip="December"/>
          <a:extLst>
            <a:ext uri="{FF2B5EF4-FFF2-40B4-BE49-F238E27FC236}">
              <a16:creationId xmlns:a16="http://schemas.microsoft.com/office/drawing/2014/main" id="{FFC5FF2F-A6C0-4C37-B7BC-B51B5121F4FE}"/>
            </a:ext>
          </a:extLst>
        </xdr:cNvPr>
        <xdr:cNvSpPr/>
      </xdr:nvSpPr>
      <xdr:spPr>
        <a:xfrm>
          <a:off x="8791575" y="2295525"/>
          <a:ext cx="1495425" cy="390525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DECEMBER</a:t>
          </a:r>
        </a:p>
      </xdr:txBody>
    </xdr:sp>
    <xdr:clientData/>
  </xdr:twoCellAnchor>
  <xdr:twoCellAnchor editAs="oneCell">
    <xdr:from>
      <xdr:col>6</xdr:col>
      <xdr:colOff>200025</xdr:colOff>
      <xdr:row>1</xdr:row>
      <xdr:rowOff>61605</xdr:rowOff>
    </xdr:from>
    <xdr:to>
      <xdr:col>7</xdr:col>
      <xdr:colOff>353175</xdr:colOff>
      <xdr:row>2</xdr:row>
      <xdr:rowOff>243196</xdr:rowOff>
    </xdr:to>
    <xdr:sp macro="" textlink="">
      <xdr:nvSpPr>
        <xdr:cNvPr id="38" name="Rectangle: Rounded Corners 37">
          <a:hlinkClick xmlns:r="http://schemas.openxmlformats.org/officeDocument/2006/relationships" r:id="rId14" tooltip="Participant List"/>
          <a:extLst>
            <a:ext uri="{FF2B5EF4-FFF2-40B4-BE49-F238E27FC236}">
              <a16:creationId xmlns:a16="http://schemas.microsoft.com/office/drawing/2014/main" id="{36C6313C-80DB-4553-9F1E-0C866007FA41}"/>
            </a:ext>
          </a:extLst>
        </xdr:cNvPr>
        <xdr:cNvSpPr/>
      </xdr:nvSpPr>
      <xdr:spPr>
        <a:xfrm>
          <a:off x="6238875" y="147330"/>
          <a:ext cx="1534275" cy="429241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3810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tr-TR" sz="12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PARTICIPANT LIST</a:t>
          </a:r>
          <a:endParaRPr lang="tr-TR" sz="12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6</xdr:col>
      <xdr:colOff>971550</xdr:colOff>
      <xdr:row>17</xdr:row>
      <xdr:rowOff>1</xdr:rowOff>
    </xdr:from>
    <xdr:to>
      <xdr:col>9</xdr:col>
      <xdr:colOff>0</xdr:colOff>
      <xdr:row>30</xdr:row>
      <xdr:rowOff>1</xdr:rowOff>
    </xdr:to>
    <xdr:graphicFrame macro="">
      <xdr:nvGraphicFramePr>
        <xdr:cNvPr id="41" name="Chart 40">
          <a:extLst>
            <a:ext uri="{FF2B5EF4-FFF2-40B4-BE49-F238E27FC236}">
              <a16:creationId xmlns:a16="http://schemas.microsoft.com/office/drawing/2014/main" id="{4D8B4D1F-CCE4-46E9-9260-9DE2781A0A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 editAs="oneCell">
    <xdr:from>
      <xdr:col>1</xdr:col>
      <xdr:colOff>0</xdr:colOff>
      <xdr:row>17</xdr:row>
      <xdr:rowOff>1</xdr:rowOff>
    </xdr:from>
    <xdr:to>
      <xdr:col>6</xdr:col>
      <xdr:colOff>676275</xdr:colOff>
      <xdr:row>30</xdr:row>
      <xdr:rowOff>0</xdr:rowOff>
    </xdr:to>
    <xdr:graphicFrame macro="">
      <xdr:nvGraphicFramePr>
        <xdr:cNvPr id="42" name="Chart 41">
          <a:extLst>
            <a:ext uri="{FF2B5EF4-FFF2-40B4-BE49-F238E27FC236}">
              <a16:creationId xmlns:a16="http://schemas.microsoft.com/office/drawing/2014/main" id="{859AD964-E09C-4A95-8929-1A91FEDC88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 editAs="oneCell">
    <xdr:from>
      <xdr:col>9</xdr:col>
      <xdr:colOff>123825</xdr:colOff>
      <xdr:row>14</xdr:row>
      <xdr:rowOff>209550</xdr:rowOff>
    </xdr:from>
    <xdr:to>
      <xdr:col>9</xdr:col>
      <xdr:colOff>466725</xdr:colOff>
      <xdr:row>15</xdr:row>
      <xdr:rowOff>186420</xdr:rowOff>
    </xdr:to>
    <xdr:sp macro="" textlink="">
      <xdr:nvSpPr>
        <xdr:cNvPr id="43" name="Left Arrow 1">
          <a:extLst>
            <a:ext uri="{FF2B5EF4-FFF2-40B4-BE49-F238E27FC236}">
              <a16:creationId xmlns:a16="http://schemas.microsoft.com/office/drawing/2014/main" id="{07A444EC-A836-4A24-A8BF-0F9646F5CB11}"/>
            </a:ext>
          </a:extLst>
        </xdr:cNvPr>
        <xdr:cNvSpPr/>
      </xdr:nvSpPr>
      <xdr:spPr>
        <a:xfrm>
          <a:off x="10801350" y="3114675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</xdr:col>
      <xdr:colOff>180974</xdr:colOff>
      <xdr:row>1</xdr:row>
      <xdr:rowOff>56590</xdr:rowOff>
    </xdr:from>
    <xdr:to>
      <xdr:col>1</xdr:col>
      <xdr:colOff>612974</xdr:colOff>
      <xdr:row>2</xdr:row>
      <xdr:rowOff>240940</xdr:rowOff>
    </xdr:to>
    <xdr:pic>
      <xdr:nvPicPr>
        <xdr:cNvPr id="44" name="mainicon">
          <a:extLst>
            <a:ext uri="{FF2B5EF4-FFF2-40B4-BE49-F238E27FC236}">
              <a16:creationId xmlns:a16="http://schemas.microsoft.com/office/drawing/2014/main" id="{75F9B626-FE47-4313-889B-26813CC593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8624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7</xdr:col>
      <xdr:colOff>1352550</xdr:colOff>
      <xdr:row>1</xdr:row>
      <xdr:rowOff>47625</xdr:rowOff>
    </xdr:from>
    <xdr:ext cx="1325166" cy="381000"/>
    <xdr:pic>
      <xdr:nvPicPr>
        <xdr:cNvPr id="1044" name="mpkLogo">
          <a:hlinkClick xmlns:a="http://schemas.openxmlformats.org/drawingml/2006/main" xmlns:r="http://schemas.openxmlformats.org/officeDocument/2006/relationships" r:id="rId26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25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184337</xdr:colOff>
      <xdr:row>1</xdr:row>
      <xdr:rowOff>56590</xdr:rowOff>
    </xdr:from>
    <xdr:to>
      <xdr:col>1</xdr:col>
      <xdr:colOff>616337</xdr:colOff>
      <xdr:row>2</xdr:row>
      <xdr:rowOff>240940</xdr:rowOff>
    </xdr:to>
    <xdr:pic>
      <xdr:nvPicPr>
        <xdr:cNvPr id="15" name="mainicon">
          <a:extLst>
            <a:ext uri="{FF2B5EF4-FFF2-40B4-BE49-F238E27FC236}">
              <a16:creationId xmlns:a16="http://schemas.microsoft.com/office/drawing/2014/main" id="{955933A6-111C-4146-84D2-C78731367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</xdr:col>
      <xdr:colOff>0</xdr:colOff>
      <xdr:row>1</xdr:row>
      <xdr:rowOff>45300</xdr:rowOff>
    </xdr:from>
    <xdr:to>
      <xdr:col>2</xdr:col>
      <xdr:colOff>1044000</xdr:colOff>
      <xdr:row>2</xdr:row>
      <xdr:rowOff>247650</xdr:rowOff>
    </xdr:to>
    <xdr:grpSp>
      <xdr:nvGrpSpPr>
        <xdr:cNvPr id="21" name="backtomenu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2F614893-D35A-48A8-88CD-098DDB430794}"/>
            </a:ext>
          </a:extLst>
        </xdr:cNvPr>
        <xdr:cNvGrpSpPr/>
      </xdr:nvGrpSpPr>
      <xdr:grpSpPr>
        <a:xfrm>
          <a:off x="4295775" y="131025"/>
          <a:ext cx="1044000" cy="450000"/>
          <a:chOff x="6972831" y="127063"/>
          <a:chExt cx="1044000" cy="450000"/>
        </a:xfrm>
      </xdr:grpSpPr>
      <xdr:sp macro="" textlink="">
        <xdr:nvSpPr>
          <xdr:cNvPr id="22" name="Rounded Rectangle 2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238445A2-2FD1-4743-B75F-A72FDFDCD88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5" name="Picture 24" descr="http://swiss-delicious.com/images/1024/icons/back.png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585942ED-2577-4AA1-A626-6F6244F8F54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2</xdr:col>
      <xdr:colOff>2638425</xdr:colOff>
      <xdr:row>1</xdr:row>
      <xdr:rowOff>47625</xdr:rowOff>
    </xdr:from>
    <xdr:ext cx="1325166" cy="381000"/>
    <xdr:pic>
      <xdr:nvPicPr>
        <xdr:cNvPr id="1025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1</xdr:row>
      <xdr:rowOff>47625</xdr:rowOff>
    </xdr:from>
    <xdr:to>
      <xdr:col>32</xdr:col>
      <xdr:colOff>15300</xdr:colOff>
      <xdr:row>2</xdr:row>
      <xdr:rowOff>249975</xdr:rowOff>
    </xdr:to>
    <xdr:grpSp>
      <xdr:nvGrpSpPr>
        <xdr:cNvPr id="5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7BB7BBDA-ECF8-4B58-88B8-38B15C3766EC}"/>
            </a:ext>
          </a:extLst>
        </xdr:cNvPr>
        <xdr:cNvGrpSpPr/>
      </xdr:nvGrpSpPr>
      <xdr:grpSpPr>
        <a:xfrm>
          <a:off x="8505825" y="1333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F776D8A5-BD42-48E4-B21C-52EEA660677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7" name="Picture 6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F16C5EAD-A445-4112-B88B-82FCEB8D274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180974</xdr:colOff>
      <xdr:row>1</xdr:row>
      <xdr:rowOff>56590</xdr:rowOff>
    </xdr:from>
    <xdr:to>
      <xdr:col>1</xdr:col>
      <xdr:colOff>612974</xdr:colOff>
      <xdr:row>2</xdr:row>
      <xdr:rowOff>240940</xdr:rowOff>
    </xdr:to>
    <xdr:pic>
      <xdr:nvPicPr>
        <xdr:cNvPr id="13" name="mainicon">
          <a:extLst>
            <a:ext uri="{FF2B5EF4-FFF2-40B4-BE49-F238E27FC236}">
              <a16:creationId xmlns:a16="http://schemas.microsoft.com/office/drawing/2014/main" id="{4915C262-DAAD-4DF5-9502-7D499AA4E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8624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36</xdr:col>
      <xdr:colOff>533400</xdr:colOff>
      <xdr:row>1</xdr:row>
      <xdr:rowOff>47625</xdr:rowOff>
    </xdr:from>
    <xdr:ext cx="1325166" cy="381000"/>
    <xdr:pic>
      <xdr:nvPicPr>
        <xdr:cNvPr id="1013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1</xdr:row>
      <xdr:rowOff>47625</xdr:rowOff>
    </xdr:from>
    <xdr:to>
      <xdr:col>32</xdr:col>
      <xdr:colOff>15300</xdr:colOff>
      <xdr:row>2</xdr:row>
      <xdr:rowOff>249975</xdr:rowOff>
    </xdr:to>
    <xdr:grpSp>
      <xdr:nvGrpSpPr>
        <xdr:cNvPr id="4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0175BB2-0478-4284-8047-6DE31940F854}"/>
            </a:ext>
          </a:extLst>
        </xdr:cNvPr>
        <xdr:cNvGrpSpPr/>
      </xdr:nvGrpSpPr>
      <xdr:grpSpPr>
        <a:xfrm>
          <a:off x="8505825" y="1333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9C60CE18-FE40-4FA6-9D04-D8D5C13BCB31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C138EA05-845D-4CC5-9F46-A515280ACD83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180974</xdr:colOff>
      <xdr:row>1</xdr:row>
      <xdr:rowOff>56590</xdr:rowOff>
    </xdr:from>
    <xdr:to>
      <xdr:col>1</xdr:col>
      <xdr:colOff>612974</xdr:colOff>
      <xdr:row>2</xdr:row>
      <xdr:rowOff>240940</xdr:rowOff>
    </xdr:to>
    <xdr:pic>
      <xdr:nvPicPr>
        <xdr:cNvPr id="13" name="mainicon">
          <a:extLst>
            <a:ext uri="{FF2B5EF4-FFF2-40B4-BE49-F238E27FC236}">
              <a16:creationId xmlns:a16="http://schemas.microsoft.com/office/drawing/2014/main" id="{F715A472-53CF-41D4-A444-27198B6814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8624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36</xdr:col>
      <xdr:colOff>533400</xdr:colOff>
      <xdr:row>1</xdr:row>
      <xdr:rowOff>47625</xdr:rowOff>
    </xdr:from>
    <xdr:ext cx="1325166" cy="381000"/>
    <xdr:pic>
      <xdr:nvPicPr>
        <xdr:cNvPr id="1013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1</xdr:row>
      <xdr:rowOff>47625</xdr:rowOff>
    </xdr:from>
    <xdr:to>
      <xdr:col>32</xdr:col>
      <xdr:colOff>15300</xdr:colOff>
      <xdr:row>2</xdr:row>
      <xdr:rowOff>249975</xdr:rowOff>
    </xdr:to>
    <xdr:grpSp>
      <xdr:nvGrpSpPr>
        <xdr:cNvPr id="4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44BA83B2-58BE-4DC7-B57B-F6620583BEF6}"/>
            </a:ext>
          </a:extLst>
        </xdr:cNvPr>
        <xdr:cNvGrpSpPr/>
      </xdr:nvGrpSpPr>
      <xdr:grpSpPr>
        <a:xfrm>
          <a:off x="8505825" y="1333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2950B792-DB7C-4D2D-B9F0-ADFCA6A6F361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A405665C-01DE-4482-9FA5-0F516B6D6FD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180974</xdr:colOff>
      <xdr:row>1</xdr:row>
      <xdr:rowOff>56590</xdr:rowOff>
    </xdr:from>
    <xdr:to>
      <xdr:col>1</xdr:col>
      <xdr:colOff>612974</xdr:colOff>
      <xdr:row>2</xdr:row>
      <xdr:rowOff>240940</xdr:rowOff>
    </xdr:to>
    <xdr:pic>
      <xdr:nvPicPr>
        <xdr:cNvPr id="13" name="mainicon">
          <a:extLst>
            <a:ext uri="{FF2B5EF4-FFF2-40B4-BE49-F238E27FC236}">
              <a16:creationId xmlns:a16="http://schemas.microsoft.com/office/drawing/2014/main" id="{744A72BB-EB95-4074-AC25-48BD79E72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8624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36</xdr:col>
      <xdr:colOff>533400</xdr:colOff>
      <xdr:row>1</xdr:row>
      <xdr:rowOff>47625</xdr:rowOff>
    </xdr:from>
    <xdr:ext cx="1325166" cy="381000"/>
    <xdr:pic>
      <xdr:nvPicPr>
        <xdr:cNvPr id="1013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1</xdr:row>
      <xdr:rowOff>47625</xdr:rowOff>
    </xdr:from>
    <xdr:to>
      <xdr:col>32</xdr:col>
      <xdr:colOff>15300</xdr:colOff>
      <xdr:row>2</xdr:row>
      <xdr:rowOff>249975</xdr:rowOff>
    </xdr:to>
    <xdr:grpSp>
      <xdr:nvGrpSpPr>
        <xdr:cNvPr id="4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466C9AA-379E-4E78-87ED-799D3B9FA188}"/>
            </a:ext>
          </a:extLst>
        </xdr:cNvPr>
        <xdr:cNvGrpSpPr/>
      </xdr:nvGrpSpPr>
      <xdr:grpSpPr>
        <a:xfrm>
          <a:off x="8505825" y="1333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E33984B1-7C10-4DE3-AFBC-3BD491D149C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AB92FDE2-A676-41B1-B568-548E432DC7E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180974</xdr:colOff>
      <xdr:row>1</xdr:row>
      <xdr:rowOff>56590</xdr:rowOff>
    </xdr:from>
    <xdr:to>
      <xdr:col>1</xdr:col>
      <xdr:colOff>612974</xdr:colOff>
      <xdr:row>2</xdr:row>
      <xdr:rowOff>240940</xdr:rowOff>
    </xdr:to>
    <xdr:pic>
      <xdr:nvPicPr>
        <xdr:cNvPr id="13" name="mainicon">
          <a:extLst>
            <a:ext uri="{FF2B5EF4-FFF2-40B4-BE49-F238E27FC236}">
              <a16:creationId xmlns:a16="http://schemas.microsoft.com/office/drawing/2014/main" id="{213E8170-4161-4542-A322-FD6949AC6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8624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36</xdr:col>
      <xdr:colOff>533400</xdr:colOff>
      <xdr:row>1</xdr:row>
      <xdr:rowOff>47625</xdr:rowOff>
    </xdr:from>
    <xdr:ext cx="1325166" cy="381000"/>
    <xdr:pic>
      <xdr:nvPicPr>
        <xdr:cNvPr id="1013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1</xdr:row>
      <xdr:rowOff>47625</xdr:rowOff>
    </xdr:from>
    <xdr:to>
      <xdr:col>32</xdr:col>
      <xdr:colOff>15300</xdr:colOff>
      <xdr:row>2</xdr:row>
      <xdr:rowOff>249975</xdr:rowOff>
    </xdr:to>
    <xdr:grpSp>
      <xdr:nvGrpSpPr>
        <xdr:cNvPr id="4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AC62265D-3090-4389-8DFD-8CEA043950E6}"/>
            </a:ext>
          </a:extLst>
        </xdr:cNvPr>
        <xdr:cNvGrpSpPr/>
      </xdr:nvGrpSpPr>
      <xdr:grpSpPr>
        <a:xfrm>
          <a:off x="8505825" y="1333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DD17779-F0FA-4622-BB61-65D9BD4AD1D1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93007826-FF09-4D14-9AF4-8DD214DBF91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180974</xdr:colOff>
      <xdr:row>1</xdr:row>
      <xdr:rowOff>56590</xdr:rowOff>
    </xdr:from>
    <xdr:to>
      <xdr:col>1</xdr:col>
      <xdr:colOff>612974</xdr:colOff>
      <xdr:row>2</xdr:row>
      <xdr:rowOff>240940</xdr:rowOff>
    </xdr:to>
    <xdr:pic>
      <xdr:nvPicPr>
        <xdr:cNvPr id="13" name="mainicon">
          <a:extLst>
            <a:ext uri="{FF2B5EF4-FFF2-40B4-BE49-F238E27FC236}">
              <a16:creationId xmlns:a16="http://schemas.microsoft.com/office/drawing/2014/main" id="{25F90359-FC6E-46F8-829F-44DE2DE41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8624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36</xdr:col>
      <xdr:colOff>533400</xdr:colOff>
      <xdr:row>1</xdr:row>
      <xdr:rowOff>47625</xdr:rowOff>
    </xdr:from>
    <xdr:ext cx="1325166" cy="381000"/>
    <xdr:pic>
      <xdr:nvPicPr>
        <xdr:cNvPr id="1013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1</xdr:row>
      <xdr:rowOff>47625</xdr:rowOff>
    </xdr:from>
    <xdr:to>
      <xdr:col>32</xdr:col>
      <xdr:colOff>15300</xdr:colOff>
      <xdr:row>2</xdr:row>
      <xdr:rowOff>249975</xdr:rowOff>
    </xdr:to>
    <xdr:grpSp>
      <xdr:nvGrpSpPr>
        <xdr:cNvPr id="4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60BA049E-04D6-4968-BAE8-223B425D5047}"/>
            </a:ext>
          </a:extLst>
        </xdr:cNvPr>
        <xdr:cNvGrpSpPr/>
      </xdr:nvGrpSpPr>
      <xdr:grpSpPr>
        <a:xfrm>
          <a:off x="8505825" y="1333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EEE7C56B-1BF4-4AA5-9EF4-26EDABD9822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4DD0B55B-0701-4462-87CC-36C5D88CB78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180974</xdr:colOff>
      <xdr:row>1</xdr:row>
      <xdr:rowOff>56590</xdr:rowOff>
    </xdr:from>
    <xdr:to>
      <xdr:col>1</xdr:col>
      <xdr:colOff>612974</xdr:colOff>
      <xdr:row>2</xdr:row>
      <xdr:rowOff>240940</xdr:rowOff>
    </xdr:to>
    <xdr:pic>
      <xdr:nvPicPr>
        <xdr:cNvPr id="13" name="mainicon">
          <a:extLst>
            <a:ext uri="{FF2B5EF4-FFF2-40B4-BE49-F238E27FC236}">
              <a16:creationId xmlns:a16="http://schemas.microsoft.com/office/drawing/2014/main" id="{E126901B-E14D-4A0D-AE0E-597B65A0C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8624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36</xdr:col>
      <xdr:colOff>533400</xdr:colOff>
      <xdr:row>1</xdr:row>
      <xdr:rowOff>47625</xdr:rowOff>
    </xdr:from>
    <xdr:ext cx="1325166" cy="381000"/>
    <xdr:pic>
      <xdr:nvPicPr>
        <xdr:cNvPr id="1013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1</xdr:row>
      <xdr:rowOff>47625</xdr:rowOff>
    </xdr:from>
    <xdr:to>
      <xdr:col>32</xdr:col>
      <xdr:colOff>15300</xdr:colOff>
      <xdr:row>2</xdr:row>
      <xdr:rowOff>249975</xdr:rowOff>
    </xdr:to>
    <xdr:grpSp>
      <xdr:nvGrpSpPr>
        <xdr:cNvPr id="4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F5CFB687-7E1E-49C0-AF51-5015EB8397AE}"/>
            </a:ext>
          </a:extLst>
        </xdr:cNvPr>
        <xdr:cNvGrpSpPr/>
      </xdr:nvGrpSpPr>
      <xdr:grpSpPr>
        <a:xfrm>
          <a:off x="8505825" y="1333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8D19D0B-410F-414A-B1A5-4E798C79F82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0C5DD4C-7CE7-4E6A-BD1D-D1960079D59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180974</xdr:colOff>
      <xdr:row>1</xdr:row>
      <xdr:rowOff>56590</xdr:rowOff>
    </xdr:from>
    <xdr:to>
      <xdr:col>1</xdr:col>
      <xdr:colOff>612974</xdr:colOff>
      <xdr:row>2</xdr:row>
      <xdr:rowOff>240940</xdr:rowOff>
    </xdr:to>
    <xdr:pic>
      <xdr:nvPicPr>
        <xdr:cNvPr id="13" name="mainicon">
          <a:extLst>
            <a:ext uri="{FF2B5EF4-FFF2-40B4-BE49-F238E27FC236}">
              <a16:creationId xmlns:a16="http://schemas.microsoft.com/office/drawing/2014/main" id="{F330D962-69DD-4615-99C5-B1E91D269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8624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36</xdr:col>
      <xdr:colOff>533400</xdr:colOff>
      <xdr:row>1</xdr:row>
      <xdr:rowOff>47625</xdr:rowOff>
    </xdr:from>
    <xdr:ext cx="1325166" cy="381000"/>
    <xdr:pic>
      <xdr:nvPicPr>
        <xdr:cNvPr id="1013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1</xdr:row>
      <xdr:rowOff>47625</xdr:rowOff>
    </xdr:from>
    <xdr:to>
      <xdr:col>32</xdr:col>
      <xdr:colOff>15300</xdr:colOff>
      <xdr:row>2</xdr:row>
      <xdr:rowOff>249975</xdr:rowOff>
    </xdr:to>
    <xdr:grpSp>
      <xdr:nvGrpSpPr>
        <xdr:cNvPr id="4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8CCCFA58-0ABD-49A2-8F5C-DAEA9A05D30F}"/>
            </a:ext>
          </a:extLst>
        </xdr:cNvPr>
        <xdr:cNvGrpSpPr/>
      </xdr:nvGrpSpPr>
      <xdr:grpSpPr>
        <a:xfrm>
          <a:off x="8505825" y="1333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A3DB17AB-5F9E-44A1-B0D7-2FBB6FB2A461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26717780-EB1B-4868-A399-F1CEFE340621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180974</xdr:colOff>
      <xdr:row>1</xdr:row>
      <xdr:rowOff>56590</xdr:rowOff>
    </xdr:from>
    <xdr:to>
      <xdr:col>1</xdr:col>
      <xdr:colOff>612974</xdr:colOff>
      <xdr:row>2</xdr:row>
      <xdr:rowOff>240940</xdr:rowOff>
    </xdr:to>
    <xdr:pic>
      <xdr:nvPicPr>
        <xdr:cNvPr id="13" name="mainicon">
          <a:extLst>
            <a:ext uri="{FF2B5EF4-FFF2-40B4-BE49-F238E27FC236}">
              <a16:creationId xmlns:a16="http://schemas.microsoft.com/office/drawing/2014/main" id="{DDCDE881-C06B-4900-AAE7-F57626BFF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8624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36</xdr:col>
      <xdr:colOff>533400</xdr:colOff>
      <xdr:row>1</xdr:row>
      <xdr:rowOff>47625</xdr:rowOff>
    </xdr:from>
    <xdr:ext cx="1325166" cy="381000"/>
    <xdr:pic>
      <xdr:nvPicPr>
        <xdr:cNvPr id="1013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1</xdr:row>
      <xdr:rowOff>47625</xdr:rowOff>
    </xdr:from>
    <xdr:to>
      <xdr:col>32</xdr:col>
      <xdr:colOff>15300</xdr:colOff>
      <xdr:row>2</xdr:row>
      <xdr:rowOff>249975</xdr:rowOff>
    </xdr:to>
    <xdr:grpSp>
      <xdr:nvGrpSpPr>
        <xdr:cNvPr id="4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507E25E0-135C-45F1-BF24-067FD9A0B7B3}"/>
            </a:ext>
          </a:extLst>
        </xdr:cNvPr>
        <xdr:cNvGrpSpPr/>
      </xdr:nvGrpSpPr>
      <xdr:grpSpPr>
        <a:xfrm>
          <a:off x="8505825" y="1333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C8011C16-0AB2-4BF5-89CB-90A4AD850CD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B9A7454-2680-4B06-AF51-17E19DD3C35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180974</xdr:colOff>
      <xdr:row>1</xdr:row>
      <xdr:rowOff>56590</xdr:rowOff>
    </xdr:from>
    <xdr:to>
      <xdr:col>1</xdr:col>
      <xdr:colOff>612974</xdr:colOff>
      <xdr:row>2</xdr:row>
      <xdr:rowOff>240940</xdr:rowOff>
    </xdr:to>
    <xdr:pic>
      <xdr:nvPicPr>
        <xdr:cNvPr id="13" name="mainicon">
          <a:extLst>
            <a:ext uri="{FF2B5EF4-FFF2-40B4-BE49-F238E27FC236}">
              <a16:creationId xmlns:a16="http://schemas.microsoft.com/office/drawing/2014/main" id="{0118AFA9-BCC6-48C6-84EA-CA66A3D0D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8624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36</xdr:col>
      <xdr:colOff>533400</xdr:colOff>
      <xdr:row>1</xdr:row>
      <xdr:rowOff>47625</xdr:rowOff>
    </xdr:from>
    <xdr:ext cx="1325166" cy="381000"/>
    <xdr:pic>
      <xdr:nvPicPr>
        <xdr:cNvPr id="1013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1</xdr:row>
      <xdr:rowOff>47625</xdr:rowOff>
    </xdr:from>
    <xdr:to>
      <xdr:col>32</xdr:col>
      <xdr:colOff>15300</xdr:colOff>
      <xdr:row>2</xdr:row>
      <xdr:rowOff>249975</xdr:rowOff>
    </xdr:to>
    <xdr:grpSp>
      <xdr:nvGrpSpPr>
        <xdr:cNvPr id="4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86C2758F-64DD-4E02-BAC5-25F148CADDB5}"/>
            </a:ext>
          </a:extLst>
        </xdr:cNvPr>
        <xdr:cNvGrpSpPr/>
      </xdr:nvGrpSpPr>
      <xdr:grpSpPr>
        <a:xfrm>
          <a:off x="8505825" y="1333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D688AC48-8EAE-464D-9E7A-B299B3DB1E51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A2C20F7A-F3D2-4616-9B11-875F77BC0921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180974</xdr:colOff>
      <xdr:row>1</xdr:row>
      <xdr:rowOff>56590</xdr:rowOff>
    </xdr:from>
    <xdr:to>
      <xdr:col>1</xdr:col>
      <xdr:colOff>612974</xdr:colOff>
      <xdr:row>2</xdr:row>
      <xdr:rowOff>240940</xdr:rowOff>
    </xdr:to>
    <xdr:pic>
      <xdr:nvPicPr>
        <xdr:cNvPr id="13" name="mainicon">
          <a:extLst>
            <a:ext uri="{FF2B5EF4-FFF2-40B4-BE49-F238E27FC236}">
              <a16:creationId xmlns:a16="http://schemas.microsoft.com/office/drawing/2014/main" id="{938A06C1-CDD8-42A5-A783-992926921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8624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36</xdr:col>
      <xdr:colOff>533400</xdr:colOff>
      <xdr:row>1</xdr:row>
      <xdr:rowOff>47625</xdr:rowOff>
    </xdr:from>
    <xdr:ext cx="1325166" cy="381000"/>
    <xdr:pic>
      <xdr:nvPicPr>
        <xdr:cNvPr id="1013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1</xdr:row>
      <xdr:rowOff>47625</xdr:rowOff>
    </xdr:from>
    <xdr:to>
      <xdr:col>32</xdr:col>
      <xdr:colOff>15300</xdr:colOff>
      <xdr:row>2</xdr:row>
      <xdr:rowOff>249975</xdr:rowOff>
    </xdr:to>
    <xdr:grpSp>
      <xdr:nvGrpSpPr>
        <xdr:cNvPr id="4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D201B5BB-0769-49D0-AE66-3B6C645D0AA1}"/>
            </a:ext>
          </a:extLst>
        </xdr:cNvPr>
        <xdr:cNvGrpSpPr/>
      </xdr:nvGrpSpPr>
      <xdr:grpSpPr>
        <a:xfrm>
          <a:off x="8505825" y="1333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D391266-8A0B-478B-B28F-82E122D417C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D5A3A82C-82D0-425E-9930-75E0055268D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180974</xdr:colOff>
      <xdr:row>1</xdr:row>
      <xdr:rowOff>56590</xdr:rowOff>
    </xdr:from>
    <xdr:to>
      <xdr:col>1</xdr:col>
      <xdr:colOff>612974</xdr:colOff>
      <xdr:row>2</xdr:row>
      <xdr:rowOff>240940</xdr:rowOff>
    </xdr:to>
    <xdr:pic>
      <xdr:nvPicPr>
        <xdr:cNvPr id="13" name="mainicon">
          <a:extLst>
            <a:ext uri="{FF2B5EF4-FFF2-40B4-BE49-F238E27FC236}">
              <a16:creationId xmlns:a16="http://schemas.microsoft.com/office/drawing/2014/main" id="{ABE534F5-5E90-445D-8C12-F0892D8F1F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8624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36</xdr:col>
      <xdr:colOff>533400</xdr:colOff>
      <xdr:row>1</xdr:row>
      <xdr:rowOff>47625</xdr:rowOff>
    </xdr:from>
    <xdr:ext cx="1325166" cy="381000"/>
    <xdr:pic>
      <xdr:nvPicPr>
        <xdr:cNvPr id="1013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1</xdr:row>
      <xdr:rowOff>47625</xdr:rowOff>
    </xdr:from>
    <xdr:to>
      <xdr:col>32</xdr:col>
      <xdr:colOff>15300</xdr:colOff>
      <xdr:row>2</xdr:row>
      <xdr:rowOff>249975</xdr:rowOff>
    </xdr:to>
    <xdr:grpSp>
      <xdr:nvGrpSpPr>
        <xdr:cNvPr id="4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CD331129-624F-420D-BBBB-86C1C9BFFDAB}"/>
            </a:ext>
          </a:extLst>
        </xdr:cNvPr>
        <xdr:cNvGrpSpPr/>
      </xdr:nvGrpSpPr>
      <xdr:grpSpPr>
        <a:xfrm>
          <a:off x="8505825" y="1333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D72A79A-F8C5-40DA-BD8E-D15EA57C6AE6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357D26D6-35CB-408F-9258-5BA1AF00F10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180974</xdr:colOff>
      <xdr:row>1</xdr:row>
      <xdr:rowOff>56590</xdr:rowOff>
    </xdr:from>
    <xdr:to>
      <xdr:col>1</xdr:col>
      <xdr:colOff>612974</xdr:colOff>
      <xdr:row>2</xdr:row>
      <xdr:rowOff>240940</xdr:rowOff>
    </xdr:to>
    <xdr:pic>
      <xdr:nvPicPr>
        <xdr:cNvPr id="13" name="mainicon">
          <a:extLst>
            <a:ext uri="{FF2B5EF4-FFF2-40B4-BE49-F238E27FC236}">
              <a16:creationId xmlns:a16="http://schemas.microsoft.com/office/drawing/2014/main" id="{FB0EAE30-6651-4746-B331-9E8132EA0E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8624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36</xdr:col>
      <xdr:colOff>533400</xdr:colOff>
      <xdr:row>1</xdr:row>
      <xdr:rowOff>47625</xdr:rowOff>
    </xdr:from>
    <xdr:ext cx="1325166" cy="381000"/>
    <xdr:pic>
      <xdr:nvPicPr>
        <xdr:cNvPr id="1013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38A80A71-6BB8-4090-B8AC-6DB74C8CB163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7DA49FF8-98C8-49C4-8FFE-FC22E8B8139D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58713C67-1C9C-4941-90E5-30DE450783A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CCFAED-D0DA-45FF-B04A-7124620ABE6C}" name="Table1" displayName="Table1" ref="B5:C105" totalsRowShown="0" headerRowDxfId="125" dataDxfId="123" headerRowBorderDxfId="124" tableBorderDxfId="122">
  <autoFilter ref="B5:C105" xr:uid="{A6CCFAED-D0DA-45FF-B04A-7124620ABE6C}">
    <filterColumn colId="0" hiddenButton="1"/>
    <filterColumn colId="1" hiddenButton="1"/>
  </autoFilter>
  <tableColumns count="2">
    <tableColumn id="1" xr3:uid="{6E77B005-76E8-484D-ACD1-47BD3669738D}" name="Participant List" dataDxfId="121"/>
    <tableColumn id="2" xr3:uid="{A56E5D7B-1F20-431B-BDB9-CB5D666460B3}" name="Contact Info" dataDxfId="12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23137-50FF-410B-9B07-7FDAC2B1334C}">
  <sheetPr codeName="Sheet1">
    <pageSetUpPr autoPageBreaks="0" fitToPage="1"/>
  </sheetPr>
  <dimension ref="A1:I32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1" width="3.7109375" style="7" customWidth="1"/>
    <col min="2" max="3" width="20.7109375" style="7" customWidth="1"/>
    <col min="4" max="4" width="4" style="7" customWidth="1"/>
    <col min="5" max="9" width="20.7109375" style="7" customWidth="1"/>
    <col min="10" max="10" width="8.7109375" style="7" customWidth="1"/>
    <col min="11" max="16384" width="8.85546875" style="7"/>
  </cols>
  <sheetData>
    <row r="1" spans="1:9" s="1" customFormat="1" ht="6.75" customHeight="1" x14ac:dyDescent="0.25"/>
    <row r="2" spans="1:9" s="13" customFormat="1" ht="20.100000000000001" customHeight="1" x14ac:dyDescent="0.25">
      <c r="B2" s="122" t="s">
        <v>75</v>
      </c>
      <c r="C2" s="14"/>
      <c r="D2" s="14"/>
      <c r="E2" s="14"/>
      <c r="F2" s="14"/>
      <c r="G2" s="14"/>
      <c r="H2" s="48"/>
      <c r="I2" s="48"/>
    </row>
    <row r="3" spans="1:9" s="4" customFormat="1" ht="24" customHeight="1" x14ac:dyDescent="0.25">
      <c r="B3" s="70" t="s">
        <v>32</v>
      </c>
      <c r="C3" s="5"/>
      <c r="D3" s="5"/>
      <c r="E3" s="5"/>
      <c r="F3" s="5"/>
      <c r="G3" s="5"/>
      <c r="H3" s="49"/>
      <c r="I3" s="49"/>
    </row>
    <row r="4" spans="1:9" ht="4.9000000000000004" customHeight="1" x14ac:dyDescent="0.25">
      <c r="A4" s="50"/>
      <c r="B4" s="50"/>
      <c r="C4" s="50"/>
      <c r="D4" s="50"/>
      <c r="E4" s="50"/>
      <c r="F4" s="50"/>
      <c r="G4" s="50"/>
      <c r="H4" s="50"/>
      <c r="I4" s="50"/>
    </row>
    <row r="5" spans="1:9" ht="4.9000000000000004" customHeight="1" x14ac:dyDescent="0.25">
      <c r="A5" s="50"/>
      <c r="B5" s="50"/>
      <c r="C5" s="50"/>
      <c r="D5" s="50"/>
      <c r="E5" s="50"/>
      <c r="F5" s="50"/>
      <c r="G5" s="50"/>
      <c r="H5" s="50"/>
      <c r="I5" s="50"/>
    </row>
    <row r="6" spans="1:9" ht="23.1" customHeight="1" x14ac:dyDescent="0.25">
      <c r="B6" s="109" t="s">
        <v>76</v>
      </c>
      <c r="C6" s="110"/>
      <c r="E6" s="114" t="s">
        <v>72</v>
      </c>
      <c r="F6" s="115"/>
      <c r="G6" s="115"/>
      <c r="H6" s="115"/>
      <c r="I6" s="116"/>
    </row>
    <row r="7" spans="1:9" ht="18" customHeight="1" x14ac:dyDescent="0.25">
      <c r="B7" s="142">
        <v>2021</v>
      </c>
      <c r="C7" s="143"/>
      <c r="E7" s="98"/>
      <c r="F7" s="99"/>
      <c r="G7" s="100"/>
      <c r="H7" s="100"/>
      <c r="I7" s="101"/>
    </row>
    <row r="8" spans="1:9" ht="9.9499999999999993" customHeight="1" x14ac:dyDescent="0.25">
      <c r="E8" s="102"/>
      <c r="F8" s="75"/>
      <c r="G8" s="94"/>
      <c r="H8" s="94"/>
      <c r="I8" s="103"/>
    </row>
    <row r="9" spans="1:9" ht="23.1" customHeight="1" x14ac:dyDescent="0.25">
      <c r="B9" s="95" t="s">
        <v>8</v>
      </c>
      <c r="C9" s="95" t="s">
        <v>29</v>
      </c>
      <c r="E9" s="104"/>
      <c r="F9" s="76"/>
      <c r="G9" s="94"/>
      <c r="H9" s="94"/>
      <c r="I9" s="103"/>
    </row>
    <row r="10" spans="1:9" ht="18" customHeight="1" x14ac:dyDescent="0.25">
      <c r="B10" s="69" t="s">
        <v>55</v>
      </c>
      <c r="C10" s="91" t="s">
        <v>56</v>
      </c>
      <c r="E10" s="105"/>
      <c r="F10" s="94"/>
      <c r="G10" s="94"/>
      <c r="H10" s="94"/>
      <c r="I10" s="103"/>
    </row>
    <row r="11" spans="1:9" ht="18" customHeight="1" x14ac:dyDescent="0.25">
      <c r="B11" s="69" t="s">
        <v>57</v>
      </c>
      <c r="C11" s="91" t="s">
        <v>66</v>
      </c>
      <c r="E11" s="105"/>
      <c r="F11" s="94"/>
      <c r="G11" s="94"/>
      <c r="H11" s="94"/>
      <c r="I11" s="103"/>
    </row>
    <row r="12" spans="1:9" ht="18" customHeight="1" x14ac:dyDescent="0.25">
      <c r="B12" s="69" t="s">
        <v>42</v>
      </c>
      <c r="C12" s="91" t="s">
        <v>43</v>
      </c>
      <c r="E12" s="105"/>
      <c r="F12" s="94"/>
      <c r="G12" s="94"/>
      <c r="H12" s="94"/>
      <c r="I12" s="103"/>
    </row>
    <row r="13" spans="1:9" ht="18" customHeight="1" x14ac:dyDescent="0.25">
      <c r="B13" s="69"/>
      <c r="C13" s="91"/>
      <c r="E13" s="106"/>
      <c r="F13" s="107"/>
      <c r="G13" s="107"/>
      <c r="H13" s="107"/>
      <c r="I13" s="108"/>
    </row>
    <row r="14" spans="1:9" ht="9.9499999999999993" customHeight="1" x14ac:dyDescent="0.25"/>
    <row r="15" spans="1:9" ht="23.1" customHeight="1" x14ac:dyDescent="0.25">
      <c r="B15" s="111" t="s">
        <v>77</v>
      </c>
      <c r="C15" s="112"/>
      <c r="D15" s="112"/>
      <c r="E15" s="112"/>
      <c r="F15" s="112"/>
      <c r="G15" s="112"/>
      <c r="H15" s="112"/>
      <c r="I15" s="112"/>
    </row>
    <row r="16" spans="1:9" ht="18" customHeight="1" x14ac:dyDescent="0.25">
      <c r="B16" s="139" t="s">
        <v>44</v>
      </c>
      <c r="C16" s="140"/>
      <c r="D16" s="140"/>
      <c r="E16" s="140"/>
      <c r="F16" s="140"/>
      <c r="G16" s="140"/>
      <c r="H16" s="140"/>
      <c r="I16" s="141"/>
    </row>
    <row r="17" spans="2:9" ht="9.9499999999999993" customHeight="1" x14ac:dyDescent="0.25"/>
    <row r="18" spans="2:9" ht="20.100000000000001" customHeight="1" x14ac:dyDescent="0.25"/>
    <row r="19" spans="2:9" ht="20.100000000000001" customHeight="1" x14ac:dyDescent="0.25"/>
    <row r="20" spans="2:9" ht="20.100000000000001" customHeight="1" x14ac:dyDescent="0.25"/>
    <row r="21" spans="2:9" ht="20.100000000000001" customHeight="1" x14ac:dyDescent="0.25"/>
    <row r="22" spans="2:9" ht="20.100000000000001" customHeight="1" x14ac:dyDescent="0.25"/>
    <row r="23" spans="2:9" ht="20.100000000000001" customHeight="1" x14ac:dyDescent="0.25"/>
    <row r="24" spans="2:9" ht="20.100000000000001" customHeight="1" x14ac:dyDescent="0.25"/>
    <row r="25" spans="2:9" ht="20.100000000000001" customHeight="1" x14ac:dyDescent="0.25"/>
    <row r="26" spans="2:9" ht="20.100000000000001" customHeight="1" x14ac:dyDescent="0.25"/>
    <row r="27" spans="2:9" ht="20.100000000000001" customHeight="1" x14ac:dyDescent="0.25"/>
    <row r="28" spans="2:9" ht="20.100000000000001" customHeight="1" x14ac:dyDescent="0.25"/>
    <row r="31" spans="2:9" ht="7.15" customHeight="1" x14ac:dyDescent="0.25"/>
    <row r="32" spans="2:9" s="19" customFormat="1" ht="22.9" customHeight="1" x14ac:dyDescent="0.25">
      <c r="B32" s="34"/>
      <c r="C32" s="34"/>
      <c r="D32" s="34"/>
      <c r="E32" s="34"/>
      <c r="F32" s="34"/>
      <c r="G32" s="34"/>
      <c r="H32" s="34"/>
      <c r="I32" s="34"/>
    </row>
  </sheetData>
  <sheetProtection algorithmName="SHA-512" hashValue="+TOucJircJC3Z8t8Q8MBeQydM2xHjxsW6nctg/09s55LfvLavqcSu4VlAXZaoZL/K/Mp5J4goTW4o884WOxMNA==" saltValue="f+qle8dJpu9zW9Eoh9jBCQ==" spinCount="100000" sheet="1" objects="1" scenarios="1"/>
  <mergeCells count="2">
    <mergeCell ref="B16:I16"/>
    <mergeCell ref="B7:C7"/>
  </mergeCells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9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C3CCB51-79B0-4087-A79C-AADDDB6D7E7F}">
          <x14:formula1>
            <xm:f>Calc!$B$20:$B$31</xm:f>
          </x14:formula1>
          <xm:sqref>B7</xm:sqref>
        </x14:dataValidation>
        <x14:dataValidation type="list" allowBlank="1" showInputMessage="1" showErrorMessage="1" xr:uid="{47BB6921-E2A4-4158-9857-BDED8AE05DF3}">
          <x14:formula1>
            <xm:f>OFFSET(Calc!$D$34,0,0,Calc!$E$34,1)</xm:f>
          </x14:formula1>
          <xm:sqref>B16:I16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452B7-69E1-4241-902B-E4EA6A10BA99}">
  <sheetPr codeName="Sheet2">
    <pageSetUpPr autoPageBreaks="0" fitToPage="1"/>
  </sheetPr>
  <dimension ref="A1:N107"/>
  <sheetViews>
    <sheetView showGridLines="0" showRowColHeaders="0" zoomScaleNormal="100" zoomScaleSheetLayoutView="85" workbookViewId="0">
      <pane ySplit="5" topLeftCell="A6" activePane="bottomLeft" state="frozen"/>
      <selection activeCell="G5" sqref="G5"/>
      <selection pane="bottomLeft" activeCell="A6" sqref="A6"/>
    </sheetView>
  </sheetViews>
  <sheetFormatPr defaultColWidth="8.85546875" defaultRowHeight="15" x14ac:dyDescent="0.25"/>
  <cols>
    <col min="1" max="1" width="3.7109375" style="7" customWidth="1"/>
    <col min="2" max="3" width="60.7109375" style="7" customWidth="1"/>
    <col min="4" max="4" width="5.7109375" style="7" customWidth="1"/>
    <col min="5" max="5" width="8.85546875" style="7"/>
    <col min="6" max="6" width="8.85546875" style="7" customWidth="1"/>
    <col min="7" max="16384" width="8.85546875" style="7"/>
  </cols>
  <sheetData>
    <row r="1" spans="1:14" s="1" customFormat="1" ht="6.75" customHeight="1" x14ac:dyDescent="0.25">
      <c r="B1" s="2"/>
    </row>
    <row r="2" spans="1:14" s="45" customFormat="1" ht="20.100000000000001" customHeight="1" x14ac:dyDescent="0.25">
      <c r="B2" s="71" t="s">
        <v>75</v>
      </c>
      <c r="C2" s="72"/>
    </row>
    <row r="3" spans="1:14" s="4" customFormat="1" ht="24" customHeight="1" x14ac:dyDescent="0.25">
      <c r="B3" s="70" t="s">
        <v>67</v>
      </c>
      <c r="C3" s="21"/>
    </row>
    <row r="4" spans="1:14" ht="8.1" customHeight="1" x14ac:dyDescent="0.25">
      <c r="A4" s="20"/>
      <c r="B4" s="20"/>
      <c r="C4" s="20"/>
      <c r="E4" s="1"/>
      <c r="F4" s="1"/>
      <c r="G4" s="1"/>
    </row>
    <row r="5" spans="1:14" ht="24.95" customHeight="1" x14ac:dyDescent="0.25">
      <c r="B5" s="96" t="s">
        <v>70</v>
      </c>
      <c r="C5" s="97" t="s">
        <v>28</v>
      </c>
      <c r="E5" s="1"/>
      <c r="F5" s="1"/>
      <c r="G5" s="1"/>
    </row>
    <row r="6" spans="1:14" x14ac:dyDescent="0.25">
      <c r="B6" s="77" t="s">
        <v>44</v>
      </c>
      <c r="C6" s="78" t="s">
        <v>59</v>
      </c>
      <c r="E6" s="1"/>
      <c r="F6" s="1"/>
      <c r="G6" s="1"/>
    </row>
    <row r="7" spans="1:14" x14ac:dyDescent="0.25">
      <c r="B7" s="79" t="s">
        <v>45</v>
      </c>
      <c r="C7" s="80" t="s">
        <v>58</v>
      </c>
      <c r="E7" s="1"/>
      <c r="F7" s="1"/>
      <c r="G7" s="1"/>
    </row>
    <row r="8" spans="1:14" x14ac:dyDescent="0.25">
      <c r="B8" s="79" t="s">
        <v>46</v>
      </c>
      <c r="C8" s="80" t="s">
        <v>60</v>
      </c>
      <c r="E8" s="1"/>
      <c r="F8" s="1"/>
      <c r="G8" s="1"/>
    </row>
    <row r="9" spans="1:14" x14ac:dyDescent="0.25">
      <c r="B9" s="79" t="s">
        <v>47</v>
      </c>
      <c r="C9" s="80" t="s">
        <v>61</v>
      </c>
      <c r="E9" s="1"/>
      <c r="F9" s="1"/>
      <c r="G9" s="1"/>
    </row>
    <row r="10" spans="1:14" x14ac:dyDescent="0.25">
      <c r="B10" s="79" t="s">
        <v>48</v>
      </c>
      <c r="C10" s="80" t="s">
        <v>62</v>
      </c>
      <c r="E10" s="1"/>
      <c r="F10" s="1"/>
      <c r="G10" s="1"/>
    </row>
    <row r="11" spans="1:14" x14ac:dyDescent="0.25">
      <c r="B11" s="79" t="s">
        <v>49</v>
      </c>
      <c r="C11" s="80" t="s">
        <v>63</v>
      </c>
      <c r="E11" s="1"/>
      <c r="F11" s="1"/>
      <c r="G11" s="1"/>
    </row>
    <row r="12" spans="1:14" x14ac:dyDescent="0.25">
      <c r="B12" s="79" t="s">
        <v>50</v>
      </c>
      <c r="C12" s="80" t="s">
        <v>64</v>
      </c>
      <c r="E12" s="1"/>
      <c r="F12" s="1"/>
      <c r="G12" s="1"/>
    </row>
    <row r="13" spans="1:14" x14ac:dyDescent="0.25">
      <c r="B13" s="79" t="s">
        <v>51</v>
      </c>
      <c r="C13" s="80" t="s">
        <v>65</v>
      </c>
      <c r="E13" s="1"/>
      <c r="F13" s="1"/>
      <c r="G13" s="1"/>
    </row>
    <row r="14" spans="1:14" x14ac:dyDescent="0.25">
      <c r="B14" s="79"/>
      <c r="C14" s="80"/>
      <c r="E14" s="1"/>
      <c r="F14" s="1"/>
      <c r="G14" s="1"/>
    </row>
    <row r="15" spans="1:14" x14ac:dyDescent="0.25">
      <c r="B15" s="79"/>
      <c r="C15" s="80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B16" s="79"/>
      <c r="C16" s="8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2:14" x14ac:dyDescent="0.25">
      <c r="B17" s="79"/>
      <c r="C17" s="8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2:14" x14ac:dyDescent="0.25">
      <c r="B18" s="79"/>
      <c r="C18" s="8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2:14" x14ac:dyDescent="0.25">
      <c r="B19" s="79"/>
      <c r="C19" s="8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2:14" x14ac:dyDescent="0.25">
      <c r="B20" s="79"/>
      <c r="C20" s="8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2:14" x14ac:dyDescent="0.25">
      <c r="B21" s="131"/>
      <c r="C21" s="132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2:14" x14ac:dyDescent="0.25">
      <c r="B22" s="133"/>
      <c r="C22" s="134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2:14" x14ac:dyDescent="0.25">
      <c r="B23" s="133"/>
      <c r="C23" s="134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2:14" x14ac:dyDescent="0.25">
      <c r="B24" s="133"/>
      <c r="C24" s="134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2:14" x14ac:dyDescent="0.25">
      <c r="B25" s="133"/>
      <c r="C25" s="134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2:14" x14ac:dyDescent="0.25">
      <c r="B26" s="133"/>
      <c r="C26" s="134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2:14" x14ac:dyDescent="0.25">
      <c r="B27" s="133"/>
      <c r="C27" s="134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2:14" x14ac:dyDescent="0.25">
      <c r="B28" s="133"/>
      <c r="C28" s="134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2:14" x14ac:dyDescent="0.25">
      <c r="B29" s="133"/>
      <c r="C29" s="134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2:14" x14ac:dyDescent="0.25">
      <c r="B30" s="133"/>
      <c r="C30" s="134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2:14" x14ac:dyDescent="0.25">
      <c r="B31" s="133"/>
      <c r="C31" s="134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2:14" x14ac:dyDescent="0.25">
      <c r="B32" s="133"/>
      <c r="C32" s="134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2:7" x14ac:dyDescent="0.25">
      <c r="B33" s="133"/>
      <c r="C33" s="134"/>
      <c r="E33" s="1"/>
      <c r="F33" s="1"/>
      <c r="G33" s="1"/>
    </row>
    <row r="34" spans="2:7" x14ac:dyDescent="0.25">
      <c r="B34" s="133"/>
      <c r="C34" s="134"/>
      <c r="E34" s="1"/>
      <c r="F34" s="1"/>
      <c r="G34" s="1"/>
    </row>
    <row r="35" spans="2:7" x14ac:dyDescent="0.25">
      <c r="B35" s="133"/>
      <c r="C35" s="134"/>
      <c r="E35" s="1"/>
      <c r="F35" s="1"/>
      <c r="G35" s="1"/>
    </row>
    <row r="36" spans="2:7" x14ac:dyDescent="0.25">
      <c r="B36" s="133"/>
      <c r="C36" s="134"/>
      <c r="E36" s="1"/>
      <c r="F36" s="1"/>
      <c r="G36" s="1"/>
    </row>
    <row r="37" spans="2:7" x14ac:dyDescent="0.25">
      <c r="B37" s="133"/>
      <c r="C37" s="134"/>
      <c r="E37" s="1"/>
      <c r="F37" s="1"/>
      <c r="G37" s="1"/>
    </row>
    <row r="38" spans="2:7" x14ac:dyDescent="0.25">
      <c r="B38" s="133"/>
      <c r="C38" s="134"/>
      <c r="E38" s="1"/>
      <c r="F38" s="1"/>
      <c r="G38" s="1"/>
    </row>
    <row r="39" spans="2:7" x14ac:dyDescent="0.25">
      <c r="B39" s="133"/>
      <c r="C39" s="134"/>
      <c r="E39" s="1"/>
      <c r="F39" s="1"/>
      <c r="G39" s="1"/>
    </row>
    <row r="40" spans="2:7" x14ac:dyDescent="0.25">
      <c r="B40" s="133"/>
      <c r="C40" s="134"/>
      <c r="E40" s="1"/>
      <c r="F40" s="1"/>
      <c r="G40" s="1"/>
    </row>
    <row r="41" spans="2:7" x14ac:dyDescent="0.25">
      <c r="B41" s="133"/>
      <c r="C41" s="134"/>
      <c r="E41" s="1"/>
      <c r="F41" s="1"/>
      <c r="G41" s="1"/>
    </row>
    <row r="42" spans="2:7" x14ac:dyDescent="0.25">
      <c r="B42" s="133"/>
      <c r="C42" s="134"/>
      <c r="E42" s="1"/>
      <c r="F42" s="1"/>
      <c r="G42" s="1"/>
    </row>
    <row r="43" spans="2:7" x14ac:dyDescent="0.25">
      <c r="B43" s="133"/>
      <c r="C43" s="134"/>
      <c r="E43" s="1"/>
      <c r="F43" s="1"/>
      <c r="G43" s="1"/>
    </row>
    <row r="44" spans="2:7" x14ac:dyDescent="0.25">
      <c r="B44" s="133"/>
      <c r="C44" s="134"/>
      <c r="E44" s="1"/>
      <c r="F44" s="1"/>
      <c r="G44" s="1"/>
    </row>
    <row r="45" spans="2:7" x14ac:dyDescent="0.25">
      <c r="B45" s="133"/>
      <c r="C45" s="134"/>
      <c r="E45" s="1"/>
      <c r="F45" s="1"/>
      <c r="G45" s="1"/>
    </row>
    <row r="46" spans="2:7" x14ac:dyDescent="0.25">
      <c r="B46" s="133"/>
      <c r="C46" s="134"/>
      <c r="E46" s="1"/>
      <c r="F46" s="1"/>
      <c r="G46" s="1"/>
    </row>
    <row r="47" spans="2:7" x14ac:dyDescent="0.25">
      <c r="B47" s="133"/>
      <c r="C47" s="134"/>
      <c r="E47" s="1"/>
      <c r="F47" s="1"/>
      <c r="G47" s="1"/>
    </row>
    <row r="48" spans="2:7" x14ac:dyDescent="0.25">
      <c r="B48" s="133"/>
      <c r="C48" s="134"/>
      <c r="E48" s="1"/>
      <c r="F48" s="1"/>
      <c r="G48" s="1"/>
    </row>
    <row r="49" spans="2:7" x14ac:dyDescent="0.25">
      <c r="B49" s="133"/>
      <c r="C49" s="134"/>
      <c r="E49" s="1"/>
      <c r="F49" s="1"/>
      <c r="G49" s="1"/>
    </row>
    <row r="50" spans="2:7" x14ac:dyDescent="0.25">
      <c r="B50" s="133"/>
      <c r="C50" s="134"/>
      <c r="E50" s="1"/>
      <c r="F50" s="1"/>
      <c r="G50" s="1"/>
    </row>
    <row r="51" spans="2:7" x14ac:dyDescent="0.25">
      <c r="B51" s="133"/>
      <c r="C51" s="134"/>
      <c r="E51" s="1"/>
      <c r="F51" s="1"/>
      <c r="G51" s="1"/>
    </row>
    <row r="52" spans="2:7" x14ac:dyDescent="0.25">
      <c r="B52" s="133"/>
      <c r="C52" s="134"/>
      <c r="E52" s="1"/>
      <c r="F52" s="1"/>
      <c r="G52" s="1"/>
    </row>
    <row r="53" spans="2:7" x14ac:dyDescent="0.25">
      <c r="B53" s="133"/>
      <c r="C53" s="134"/>
      <c r="E53" s="1"/>
      <c r="F53" s="1"/>
      <c r="G53" s="1"/>
    </row>
    <row r="54" spans="2:7" x14ac:dyDescent="0.25">
      <c r="B54" s="133"/>
      <c r="C54" s="134"/>
      <c r="E54" s="1"/>
      <c r="F54" s="1"/>
      <c r="G54" s="1"/>
    </row>
    <row r="55" spans="2:7" x14ac:dyDescent="0.25">
      <c r="B55" s="133"/>
      <c r="C55" s="134"/>
      <c r="E55" s="1"/>
      <c r="F55" s="1"/>
      <c r="G55" s="1"/>
    </row>
    <row r="56" spans="2:7" x14ac:dyDescent="0.25">
      <c r="B56" s="133"/>
      <c r="C56" s="134"/>
      <c r="E56" s="1"/>
      <c r="F56" s="1"/>
      <c r="G56" s="1"/>
    </row>
    <row r="57" spans="2:7" x14ac:dyDescent="0.25">
      <c r="B57" s="133"/>
      <c r="C57" s="134"/>
      <c r="E57" s="1"/>
      <c r="F57" s="1"/>
      <c r="G57" s="1"/>
    </row>
    <row r="58" spans="2:7" x14ac:dyDescent="0.25">
      <c r="B58" s="133"/>
      <c r="C58" s="134"/>
      <c r="E58" s="1"/>
      <c r="F58" s="1"/>
      <c r="G58" s="1"/>
    </row>
    <row r="59" spans="2:7" x14ac:dyDescent="0.25">
      <c r="B59" s="133"/>
      <c r="C59" s="134"/>
      <c r="E59" s="1"/>
      <c r="F59" s="1"/>
      <c r="G59" s="1"/>
    </row>
    <row r="60" spans="2:7" x14ac:dyDescent="0.25">
      <c r="B60" s="133"/>
      <c r="C60" s="134"/>
      <c r="E60" s="1"/>
      <c r="F60" s="1"/>
      <c r="G60" s="1"/>
    </row>
    <row r="61" spans="2:7" x14ac:dyDescent="0.25">
      <c r="B61" s="133"/>
      <c r="C61" s="134"/>
      <c r="E61" s="1"/>
      <c r="F61" s="1"/>
      <c r="G61" s="1"/>
    </row>
    <row r="62" spans="2:7" x14ac:dyDescent="0.25">
      <c r="B62" s="133"/>
      <c r="C62" s="134"/>
      <c r="E62" s="1"/>
      <c r="F62" s="1"/>
      <c r="G62" s="1"/>
    </row>
    <row r="63" spans="2:7" x14ac:dyDescent="0.25">
      <c r="B63" s="133"/>
      <c r="C63" s="134"/>
      <c r="E63" s="1"/>
      <c r="F63" s="1"/>
      <c r="G63" s="1"/>
    </row>
    <row r="64" spans="2:7" x14ac:dyDescent="0.25">
      <c r="B64" s="133"/>
      <c r="C64" s="134"/>
      <c r="E64" s="1"/>
      <c r="F64" s="1"/>
      <c r="G64" s="1"/>
    </row>
    <row r="65" spans="2:7" x14ac:dyDescent="0.25">
      <c r="B65" s="133"/>
      <c r="C65" s="134"/>
      <c r="E65" s="1"/>
      <c r="F65" s="1"/>
      <c r="G65" s="1"/>
    </row>
    <row r="66" spans="2:7" x14ac:dyDescent="0.25">
      <c r="B66" s="133"/>
      <c r="C66" s="134"/>
      <c r="E66" s="1"/>
      <c r="F66" s="1"/>
      <c r="G66" s="1"/>
    </row>
    <row r="67" spans="2:7" x14ac:dyDescent="0.25">
      <c r="B67" s="133"/>
      <c r="C67" s="134"/>
      <c r="E67" s="1"/>
      <c r="F67" s="1"/>
      <c r="G67" s="1"/>
    </row>
    <row r="68" spans="2:7" x14ac:dyDescent="0.25">
      <c r="B68" s="133"/>
      <c r="C68" s="134"/>
      <c r="E68" s="1"/>
      <c r="F68" s="1"/>
      <c r="G68" s="1"/>
    </row>
    <row r="69" spans="2:7" x14ac:dyDescent="0.25">
      <c r="B69" s="133"/>
      <c r="C69" s="134"/>
      <c r="E69" s="1"/>
      <c r="F69" s="1"/>
      <c r="G69" s="1"/>
    </row>
    <row r="70" spans="2:7" x14ac:dyDescent="0.25">
      <c r="B70" s="133"/>
      <c r="C70" s="134"/>
      <c r="E70" s="1"/>
      <c r="F70" s="1"/>
      <c r="G70" s="1"/>
    </row>
    <row r="71" spans="2:7" x14ac:dyDescent="0.25">
      <c r="B71" s="133"/>
      <c r="C71" s="134"/>
      <c r="E71" s="1"/>
      <c r="F71" s="1"/>
      <c r="G71" s="1"/>
    </row>
    <row r="72" spans="2:7" x14ac:dyDescent="0.25">
      <c r="B72" s="133"/>
      <c r="C72" s="134"/>
      <c r="E72" s="1"/>
      <c r="F72" s="1"/>
      <c r="G72" s="1"/>
    </row>
    <row r="73" spans="2:7" x14ac:dyDescent="0.25">
      <c r="B73" s="133"/>
      <c r="C73" s="134"/>
      <c r="E73" s="1"/>
      <c r="F73" s="1"/>
      <c r="G73" s="1"/>
    </row>
    <row r="74" spans="2:7" x14ac:dyDescent="0.25">
      <c r="B74" s="133"/>
      <c r="C74" s="134"/>
      <c r="E74" s="1"/>
      <c r="F74" s="1"/>
      <c r="G74" s="1"/>
    </row>
    <row r="75" spans="2:7" x14ac:dyDescent="0.25">
      <c r="B75" s="133"/>
      <c r="C75" s="134"/>
      <c r="E75" s="1"/>
      <c r="F75" s="1"/>
      <c r="G75" s="1"/>
    </row>
    <row r="76" spans="2:7" x14ac:dyDescent="0.25">
      <c r="B76" s="133"/>
      <c r="C76" s="134"/>
      <c r="E76" s="1"/>
      <c r="F76" s="1"/>
      <c r="G76" s="1"/>
    </row>
    <row r="77" spans="2:7" x14ac:dyDescent="0.25">
      <c r="B77" s="133"/>
      <c r="C77" s="134"/>
      <c r="E77" s="1"/>
      <c r="F77" s="1"/>
      <c r="G77" s="1"/>
    </row>
    <row r="78" spans="2:7" x14ac:dyDescent="0.25">
      <c r="B78" s="133"/>
      <c r="C78" s="134"/>
      <c r="E78" s="1"/>
      <c r="F78" s="1"/>
      <c r="G78" s="1"/>
    </row>
    <row r="79" spans="2:7" x14ac:dyDescent="0.25">
      <c r="B79" s="133"/>
      <c r="C79" s="134"/>
      <c r="E79" s="1"/>
      <c r="F79" s="1"/>
      <c r="G79" s="1"/>
    </row>
    <row r="80" spans="2:7" x14ac:dyDescent="0.25">
      <c r="B80" s="133"/>
      <c r="C80" s="134"/>
      <c r="E80" s="1"/>
      <c r="F80" s="1"/>
      <c r="G80" s="1"/>
    </row>
    <row r="81" spans="2:7" x14ac:dyDescent="0.25">
      <c r="B81" s="133"/>
      <c r="C81" s="134"/>
      <c r="E81" s="1"/>
      <c r="F81" s="1"/>
      <c r="G81" s="1"/>
    </row>
    <row r="82" spans="2:7" x14ac:dyDescent="0.25">
      <c r="B82" s="133"/>
      <c r="C82" s="134"/>
      <c r="E82" s="1"/>
      <c r="F82" s="1"/>
      <c r="G82" s="1"/>
    </row>
    <row r="83" spans="2:7" x14ac:dyDescent="0.25">
      <c r="B83" s="133"/>
      <c r="C83" s="134"/>
      <c r="E83" s="1"/>
      <c r="F83" s="1"/>
      <c r="G83" s="1"/>
    </row>
    <row r="84" spans="2:7" x14ac:dyDescent="0.25">
      <c r="B84" s="133"/>
      <c r="C84" s="134"/>
      <c r="E84" s="1"/>
      <c r="F84" s="1"/>
      <c r="G84" s="1"/>
    </row>
    <row r="85" spans="2:7" x14ac:dyDescent="0.25">
      <c r="B85" s="133"/>
      <c r="C85" s="134"/>
      <c r="E85" s="1"/>
      <c r="F85" s="1"/>
      <c r="G85" s="1"/>
    </row>
    <row r="86" spans="2:7" x14ac:dyDescent="0.25">
      <c r="B86" s="133"/>
      <c r="C86" s="134"/>
      <c r="E86" s="1"/>
      <c r="F86" s="1"/>
      <c r="G86" s="1"/>
    </row>
    <row r="87" spans="2:7" x14ac:dyDescent="0.25">
      <c r="B87" s="133"/>
      <c r="C87" s="134"/>
      <c r="E87" s="1"/>
      <c r="F87" s="1"/>
      <c r="G87" s="1"/>
    </row>
    <row r="88" spans="2:7" x14ac:dyDescent="0.25">
      <c r="B88" s="133"/>
      <c r="C88" s="134"/>
      <c r="E88" s="1"/>
      <c r="F88" s="1"/>
      <c r="G88" s="1"/>
    </row>
    <row r="89" spans="2:7" x14ac:dyDescent="0.25">
      <c r="B89" s="133"/>
      <c r="C89" s="134"/>
      <c r="E89" s="1"/>
      <c r="F89" s="1"/>
      <c r="G89" s="1"/>
    </row>
    <row r="90" spans="2:7" x14ac:dyDescent="0.25">
      <c r="B90" s="133"/>
      <c r="C90" s="134"/>
      <c r="E90" s="1"/>
      <c r="F90" s="1"/>
      <c r="G90" s="1"/>
    </row>
    <row r="91" spans="2:7" x14ac:dyDescent="0.25">
      <c r="B91" s="133"/>
      <c r="C91" s="134"/>
      <c r="E91" s="1"/>
      <c r="F91" s="1"/>
      <c r="G91" s="1"/>
    </row>
    <row r="92" spans="2:7" x14ac:dyDescent="0.25">
      <c r="B92" s="133"/>
      <c r="C92" s="134"/>
      <c r="E92" s="1"/>
      <c r="F92" s="1"/>
      <c r="G92" s="1"/>
    </row>
    <row r="93" spans="2:7" x14ac:dyDescent="0.25">
      <c r="B93" s="133"/>
      <c r="C93" s="134"/>
      <c r="E93" s="1"/>
      <c r="F93" s="1"/>
      <c r="G93" s="1"/>
    </row>
    <row r="94" spans="2:7" x14ac:dyDescent="0.25">
      <c r="B94" s="133"/>
      <c r="C94" s="134"/>
      <c r="E94" s="1"/>
      <c r="F94" s="1"/>
      <c r="G94" s="1"/>
    </row>
    <row r="95" spans="2:7" x14ac:dyDescent="0.25">
      <c r="B95" s="133"/>
      <c r="C95" s="134"/>
      <c r="E95" s="1"/>
      <c r="F95" s="1"/>
      <c r="G95" s="1"/>
    </row>
    <row r="96" spans="2:7" x14ac:dyDescent="0.25">
      <c r="B96" s="133"/>
      <c r="C96" s="134"/>
      <c r="E96" s="1"/>
      <c r="F96" s="1"/>
      <c r="G96" s="1"/>
    </row>
    <row r="97" spans="2:9" x14ac:dyDescent="0.25">
      <c r="B97" s="133"/>
      <c r="C97" s="134"/>
      <c r="E97" s="1"/>
      <c r="F97" s="1"/>
      <c r="G97" s="1"/>
    </row>
    <row r="98" spans="2:9" x14ac:dyDescent="0.25">
      <c r="B98" s="133"/>
      <c r="C98" s="134"/>
      <c r="E98" s="1"/>
      <c r="F98" s="1"/>
      <c r="G98" s="1"/>
    </row>
    <row r="99" spans="2:9" x14ac:dyDescent="0.25">
      <c r="B99" s="133"/>
      <c r="C99" s="134"/>
      <c r="E99" s="1"/>
      <c r="F99" s="1"/>
      <c r="G99" s="1"/>
    </row>
    <row r="100" spans="2:9" x14ac:dyDescent="0.25">
      <c r="B100" s="133"/>
      <c r="C100" s="134"/>
      <c r="E100" s="1"/>
      <c r="F100" s="1"/>
      <c r="G100" s="1"/>
    </row>
    <row r="101" spans="2:9" x14ac:dyDescent="0.25">
      <c r="B101" s="133"/>
      <c r="C101" s="134"/>
      <c r="E101" s="1"/>
      <c r="F101" s="1"/>
      <c r="G101" s="1"/>
    </row>
    <row r="102" spans="2:9" x14ac:dyDescent="0.25">
      <c r="B102" s="133"/>
      <c r="C102" s="134"/>
      <c r="E102" s="1"/>
      <c r="F102" s="1"/>
      <c r="G102" s="1"/>
    </row>
    <row r="103" spans="2:9" x14ac:dyDescent="0.25">
      <c r="B103" s="133"/>
      <c r="C103" s="134"/>
      <c r="E103" s="1"/>
      <c r="F103" s="1"/>
      <c r="G103" s="1"/>
    </row>
    <row r="104" spans="2:9" x14ac:dyDescent="0.25">
      <c r="B104" s="133"/>
      <c r="C104" s="134"/>
      <c r="E104" s="1"/>
      <c r="F104" s="1"/>
      <c r="G104" s="1"/>
    </row>
    <row r="105" spans="2:9" x14ac:dyDescent="0.25">
      <c r="B105" s="135"/>
      <c r="C105" s="136"/>
    </row>
    <row r="106" spans="2:9" ht="8.1" customHeight="1" x14ac:dyDescent="0.25">
      <c r="B106" s="9"/>
      <c r="C106" s="9"/>
    </row>
    <row r="107" spans="2:9" s="19" customFormat="1" ht="22.9" customHeight="1" x14ac:dyDescent="0.25">
      <c r="B107" s="34"/>
      <c r="C107" s="34"/>
      <c r="D107" s="7"/>
      <c r="E107" s="7"/>
      <c r="F107" s="7"/>
      <c r="G107" s="7"/>
      <c r="H107" s="7"/>
      <c r="I107" s="7"/>
    </row>
  </sheetData>
  <sheetProtection algorithmName="SHA-512" hashValue="+gpKICQXlTqbIMtiqgB49CCg5k/TufKg+BeyV1sJF53KkufXngUzvGPWDdYJwIoE7Xqzs03higx1HvgwWGH7Jg==" saltValue="b3c/5ObaDj/dt9dXE1TQXg==" spinCount="100000" sheet="1" objects="1" scenarios="1"/>
  <phoneticPr fontId="23" type="noConversion"/>
  <printOptions horizontalCentered="1"/>
  <pageMargins left="0.31496062992125984" right="0.31496062992125984" top="0.31496062992125984" bottom="0.31496062992125984" header="0.31496062992125984" footer="0.31496062992125984"/>
  <pageSetup paperSize="9" fitToHeight="0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CEBA3-964F-4447-9CE7-D5454472CCD7}">
  <sheetPr codeName="Sheet17">
    <pageSetUpPr autoPageBreaks="0" fitToPage="1"/>
  </sheetPr>
  <dimension ref="A1:AN118"/>
  <sheetViews>
    <sheetView showGridLines="0" showRowColHeaders="0" zoomScaleNormal="100" zoomScaleSheetLayoutView="85" workbookViewId="0">
      <pane ySplit="8" topLeftCell="A9" activePane="bottomLeft" state="frozen"/>
      <selection activeCell="AP3" sqref="AP3"/>
      <selection pane="bottomLeft" activeCell="A9" sqref="A9"/>
    </sheetView>
  </sheetViews>
  <sheetFormatPr defaultColWidth="8.85546875" defaultRowHeight="15" x14ac:dyDescent="0.25"/>
  <cols>
    <col min="1" max="1" width="3.7109375" style="9" customWidth="1"/>
    <col min="2" max="2" width="23.7109375" style="9" customWidth="1"/>
    <col min="3" max="3" width="3.7109375" style="9" customWidth="1"/>
    <col min="4" max="34" width="3.85546875" style="138" customWidth="1"/>
    <col min="35" max="35" width="3.7109375" style="9" customWidth="1"/>
    <col min="36" max="39" width="9.7109375" style="9" customWidth="1"/>
    <col min="40" max="40" width="8.85546875" style="9" customWidth="1"/>
    <col min="41" max="16384" width="8.85546875" style="9"/>
  </cols>
  <sheetData>
    <row r="1" spans="1:39" s="1" customFormat="1" ht="6.75" customHeight="1" x14ac:dyDescent="0.25"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39" s="45" customFormat="1" ht="20.100000000000001" customHeight="1" x14ac:dyDescent="0.25">
      <c r="B2" s="122" t="s">
        <v>75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</row>
    <row r="3" spans="1:39" s="4" customFormat="1" ht="24" customHeight="1" x14ac:dyDescent="0.25">
      <c r="B3" s="137" t="s">
        <v>80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7" customFormat="1" ht="9.9499999999999993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</row>
    <row r="5" spans="1:39" s="7" customFormat="1" ht="35.1" customHeight="1" x14ac:dyDescent="0.25">
      <c r="A5" s="9"/>
      <c r="B5" s="117" t="str">
        <f>"JANUARY - "&amp;Dashboard!$B$7</f>
        <v>JANUARY - 2021</v>
      </c>
      <c r="F5" s="151" t="str">
        <f>IFERROR(IF(LEN(Calc!$BK$20)&gt;0,Calc!$BK$20,""),"")</f>
        <v>A</v>
      </c>
      <c r="G5" s="152"/>
      <c r="H5" s="148" t="str">
        <f>IFERROR(IF(LEN(Calc!$BJ$20)&gt;0,Calc!$BJ$20,""),"")</f>
        <v>Attended</v>
      </c>
      <c r="I5" s="149"/>
      <c r="J5" s="149"/>
      <c r="K5" s="150"/>
      <c r="M5" s="153" t="str">
        <f>IFERROR(IF(LEN(Calc!$BK$21)&gt;0,Calc!$BK$21,""),"")</f>
        <v>N</v>
      </c>
      <c r="N5" s="154"/>
      <c r="O5" s="148" t="str">
        <f>IFERROR(IF(LEN(Calc!$BJ$21)&gt;0,Calc!$BJ$21,""),"")</f>
        <v>Not Attended</v>
      </c>
      <c r="P5" s="149"/>
      <c r="Q5" s="149"/>
      <c r="R5" s="150"/>
      <c r="T5" s="146" t="str">
        <f>IFERROR(IF(LEN(Calc!$BK$22)&gt;0,Calc!$BK$22,""),"")</f>
        <v>T</v>
      </c>
      <c r="U5" s="147"/>
      <c r="V5" s="148" t="str">
        <f>IFERROR(IF(LEN(Calc!$BJ$22)&gt;0,Calc!$BJ$22,""),"")</f>
        <v>Tardy</v>
      </c>
      <c r="W5" s="149"/>
      <c r="X5" s="149"/>
      <c r="Y5" s="150"/>
      <c r="AA5" s="144" t="str">
        <f>IFERROR(IF(LEN(Calc!$BK$23)&gt;0,Calc!$BK$23,""),"")</f>
        <v/>
      </c>
      <c r="AB5" s="145"/>
      <c r="AC5" s="148" t="str">
        <f>IFERROR(IF(LEN(Calc!$BJ$23)&gt;0,Calc!$BJ$23,""),"")</f>
        <v/>
      </c>
      <c r="AD5" s="149"/>
      <c r="AE5" s="149"/>
      <c r="AF5" s="150"/>
    </row>
    <row r="6" spans="1:39" s="7" customFormat="1" x14ac:dyDescent="0.25"/>
    <row r="7" spans="1:39" s="7" customFormat="1" ht="20.100000000000001" customHeight="1" x14ac:dyDescent="0.25">
      <c r="A7" s="9"/>
      <c r="B7" s="92" t="s">
        <v>78</v>
      </c>
      <c r="D7" s="128" t="str">
        <f>INDEX(Calc!$BJ$26:$BK$32,WEEKDAY(DATE(Dashboard!$B$7,MATCH($B$5,Calc!$B$6:$B$17,0),D$8),2),2)</f>
        <v>Fri</v>
      </c>
      <c r="E7" s="128" t="str">
        <f>INDEX(Calc!$BJ$26:$BK$32,WEEKDAY(DATE(Dashboard!$B$7,MATCH($B$5,Calc!$B$6:$B$17,0),E$8),2),2)</f>
        <v>Sat</v>
      </c>
      <c r="F7" s="128" t="str">
        <f>INDEX(Calc!$BJ$26:$BK$32,WEEKDAY(DATE(Dashboard!$B$7,MATCH($B$5,Calc!$B$6:$B$17,0),F$8),2),2)</f>
        <v>Sun</v>
      </c>
      <c r="G7" s="128" t="str">
        <f>INDEX(Calc!$BJ$26:$BK$32,WEEKDAY(DATE(Dashboard!$B$7,MATCH($B$5,Calc!$B$6:$B$17,0),G$8),2),2)</f>
        <v>Mon</v>
      </c>
      <c r="H7" s="128" t="str">
        <f>INDEX(Calc!$BJ$26:$BK$32,WEEKDAY(DATE(Dashboard!$B$7,MATCH($B$5,Calc!$B$6:$B$17,0),H$8),2),2)</f>
        <v>Tue</v>
      </c>
      <c r="I7" s="128" t="str">
        <f>INDEX(Calc!$BJ$26:$BK$32,WEEKDAY(DATE(Dashboard!$B$7,MATCH($B$5,Calc!$B$6:$B$17,0),I$8),2),2)</f>
        <v>Wed</v>
      </c>
      <c r="J7" s="128" t="str">
        <f>INDEX(Calc!$BJ$26:$BK$32,WEEKDAY(DATE(Dashboard!$B$7,MATCH($B$5,Calc!$B$6:$B$17,0),J$8),2),2)</f>
        <v>Thu</v>
      </c>
      <c r="K7" s="128" t="str">
        <f>INDEX(Calc!$BJ$26:$BK$32,WEEKDAY(DATE(Dashboard!$B$7,MATCH($B$5,Calc!$B$6:$B$17,0),K$8),2),2)</f>
        <v>Fri</v>
      </c>
      <c r="L7" s="128" t="str">
        <f>INDEX(Calc!$BJ$26:$BK$32,WEEKDAY(DATE(Dashboard!$B$7,MATCH($B$5,Calc!$B$6:$B$17,0),L$8),2),2)</f>
        <v>Sat</v>
      </c>
      <c r="M7" s="128" t="str">
        <f>INDEX(Calc!$BJ$26:$BK$32,WEEKDAY(DATE(Dashboard!$B$7,MATCH($B$5,Calc!$B$6:$B$17,0),M$8),2),2)</f>
        <v>Sun</v>
      </c>
      <c r="N7" s="128" t="str">
        <f>INDEX(Calc!$BJ$26:$BK$32,WEEKDAY(DATE(Dashboard!$B$7,MATCH($B$5,Calc!$B$6:$B$17,0),N$8),2),2)</f>
        <v>Mon</v>
      </c>
      <c r="O7" s="128" t="str">
        <f>INDEX(Calc!$BJ$26:$BK$32,WEEKDAY(DATE(Dashboard!$B$7,MATCH($B$5,Calc!$B$6:$B$17,0),O$8),2),2)</f>
        <v>Tue</v>
      </c>
      <c r="P7" s="128" t="str">
        <f>INDEX(Calc!$BJ$26:$BK$32,WEEKDAY(DATE(Dashboard!$B$7,MATCH($B$5,Calc!$B$6:$B$17,0),P$8),2),2)</f>
        <v>Wed</v>
      </c>
      <c r="Q7" s="128" t="str">
        <f>INDEX(Calc!$BJ$26:$BK$32,WEEKDAY(DATE(Dashboard!$B$7,MATCH($B$5,Calc!$B$6:$B$17,0),Q$8),2),2)</f>
        <v>Thu</v>
      </c>
      <c r="R7" s="128" t="str">
        <f>INDEX(Calc!$BJ$26:$BK$32,WEEKDAY(DATE(Dashboard!$B$7,MATCH($B$5,Calc!$B$6:$B$17,0),R$8),2),2)</f>
        <v>Fri</v>
      </c>
      <c r="S7" s="128" t="str">
        <f>INDEX(Calc!$BJ$26:$BK$32,WEEKDAY(DATE(Dashboard!$B$7,MATCH($B$5,Calc!$B$6:$B$17,0),S$8),2),2)</f>
        <v>Sat</v>
      </c>
      <c r="T7" s="128" t="str">
        <f>INDEX(Calc!$BJ$26:$BK$32,WEEKDAY(DATE(Dashboard!$B$7,MATCH($B$5,Calc!$B$6:$B$17,0),T$8),2),2)</f>
        <v>Sun</v>
      </c>
      <c r="U7" s="128" t="str">
        <f>INDEX(Calc!$BJ$26:$BK$32,WEEKDAY(DATE(Dashboard!$B$7,MATCH($B$5,Calc!$B$6:$B$17,0),U$8),2),2)</f>
        <v>Mon</v>
      </c>
      <c r="V7" s="128" t="str">
        <f>INDEX(Calc!$BJ$26:$BK$32,WEEKDAY(DATE(Dashboard!$B$7,MATCH($B$5,Calc!$B$6:$B$17,0),V$8),2),2)</f>
        <v>Tue</v>
      </c>
      <c r="W7" s="128" t="str">
        <f>INDEX(Calc!$BJ$26:$BK$32,WEEKDAY(DATE(Dashboard!$B$7,MATCH($B$5,Calc!$B$6:$B$17,0),W$8),2),2)</f>
        <v>Wed</v>
      </c>
      <c r="X7" s="128" t="str">
        <f>INDEX(Calc!$BJ$26:$BK$32,WEEKDAY(DATE(Dashboard!$B$7,MATCH($B$5,Calc!$B$6:$B$17,0),X$8),2),2)</f>
        <v>Thu</v>
      </c>
      <c r="Y7" s="128" t="str">
        <f>INDEX(Calc!$BJ$26:$BK$32,WEEKDAY(DATE(Dashboard!$B$7,MATCH($B$5,Calc!$B$6:$B$17,0),Y$8),2),2)</f>
        <v>Fri</v>
      </c>
      <c r="Z7" s="128" t="str">
        <f>INDEX(Calc!$BJ$26:$BK$32,WEEKDAY(DATE(Dashboard!$B$7,MATCH($B$5,Calc!$B$6:$B$17,0),Z$8),2),2)</f>
        <v>Sat</v>
      </c>
      <c r="AA7" s="128" t="str">
        <f>INDEX(Calc!$BJ$26:$BK$32,WEEKDAY(DATE(Dashboard!$B$7,MATCH($B$5,Calc!$B$6:$B$17,0),AA$8),2),2)</f>
        <v>Sun</v>
      </c>
      <c r="AB7" s="128" t="str">
        <f>INDEX(Calc!$BJ$26:$BK$32,WEEKDAY(DATE(Dashboard!$B$7,MATCH($B$5,Calc!$B$6:$B$17,0),AB$8),2),2)</f>
        <v>Mon</v>
      </c>
      <c r="AC7" s="128" t="str">
        <f>INDEX(Calc!$BJ$26:$BK$32,WEEKDAY(DATE(Dashboard!$B$7,MATCH($B$5,Calc!$B$6:$B$17,0),AC$8),2),2)</f>
        <v>Tue</v>
      </c>
      <c r="AD7" s="128" t="str">
        <f>INDEX(Calc!$BJ$26:$BK$32,WEEKDAY(DATE(Dashboard!$B$7,MATCH($B$5,Calc!$B$6:$B$17,0),AD$8),2),2)</f>
        <v>Wed</v>
      </c>
      <c r="AE7" s="128" t="str">
        <f>INDEX(Calc!$BJ$26:$BK$32,WEEKDAY(DATE(Dashboard!$B$7,MATCH($B$5,Calc!$B$6:$B$17,0),AE$8),2),2)</f>
        <v>Thu</v>
      </c>
      <c r="AF7" s="128" t="str">
        <f>INDEX(Calc!$BJ$26:$BK$32,WEEKDAY(DATE(Dashboard!$B$7,MATCH($B$5,Calc!$B$6:$B$17,0),AF$8),2),2)</f>
        <v>Fri</v>
      </c>
      <c r="AG7" s="128" t="str">
        <f>INDEX(Calc!$BJ$26:$BK$32,WEEKDAY(DATE(Dashboard!$B$7,MATCH($B$5,Calc!$B$6:$B$17,0),AG$8),2),2)</f>
        <v>Sat</v>
      </c>
      <c r="AH7" s="128" t="str">
        <f>INDEX(Calc!$BJ$26:$BK$32,WEEKDAY(DATE(Dashboard!$B$7,MATCH($B$5,Calc!$B$6:$B$17,0),AH$8),2),2)</f>
        <v>Sun</v>
      </c>
      <c r="AJ7" s="155" t="str">
        <f>IF(LEN(Status1)&gt;0,$H$5,"")</f>
        <v>Attended</v>
      </c>
      <c r="AK7" s="155" t="str">
        <f>IF(LEN(Status2)&gt;0,$O$5,"")</f>
        <v>Not Attended</v>
      </c>
      <c r="AL7" s="155" t="str">
        <f>IF(LEN(Status3)&gt;0,$V$5,"")</f>
        <v>Tardy</v>
      </c>
      <c r="AM7" s="155" t="str">
        <f>IF(LEN(Status4)&gt;0,$AC$5,"")</f>
        <v/>
      </c>
    </row>
    <row r="8" spans="1:39" s="1" customFormat="1" ht="20.100000000000001" customHeight="1" x14ac:dyDescent="0.25">
      <c r="A8" s="74"/>
      <c r="B8" s="93" t="s">
        <v>79</v>
      </c>
      <c r="C8" s="7"/>
      <c r="D8" s="129">
        <v>1</v>
      </c>
      <c r="E8" s="129">
        <v>2</v>
      </c>
      <c r="F8" s="129">
        <v>3</v>
      </c>
      <c r="G8" s="129">
        <v>4</v>
      </c>
      <c r="H8" s="129">
        <v>5</v>
      </c>
      <c r="I8" s="129">
        <v>6</v>
      </c>
      <c r="J8" s="129">
        <v>7</v>
      </c>
      <c r="K8" s="129">
        <v>8</v>
      </c>
      <c r="L8" s="129">
        <v>9</v>
      </c>
      <c r="M8" s="129">
        <v>10</v>
      </c>
      <c r="N8" s="129">
        <v>11</v>
      </c>
      <c r="O8" s="129">
        <v>12</v>
      </c>
      <c r="P8" s="129">
        <v>13</v>
      </c>
      <c r="Q8" s="129">
        <v>14</v>
      </c>
      <c r="R8" s="129">
        <v>15</v>
      </c>
      <c r="S8" s="129">
        <v>16</v>
      </c>
      <c r="T8" s="129">
        <v>17</v>
      </c>
      <c r="U8" s="129">
        <v>18</v>
      </c>
      <c r="V8" s="129">
        <v>19</v>
      </c>
      <c r="W8" s="129">
        <v>20</v>
      </c>
      <c r="X8" s="129">
        <v>21</v>
      </c>
      <c r="Y8" s="129">
        <v>22</v>
      </c>
      <c r="Z8" s="129">
        <v>23</v>
      </c>
      <c r="AA8" s="129">
        <v>24</v>
      </c>
      <c r="AB8" s="129">
        <v>25</v>
      </c>
      <c r="AC8" s="129">
        <v>26</v>
      </c>
      <c r="AD8" s="129">
        <v>27</v>
      </c>
      <c r="AE8" s="129">
        <v>28</v>
      </c>
      <c r="AF8" s="129">
        <v>29</v>
      </c>
      <c r="AG8" s="129">
        <v>30</v>
      </c>
      <c r="AH8" s="129">
        <v>31</v>
      </c>
      <c r="AI8" s="7"/>
      <c r="AJ8" s="155"/>
      <c r="AK8" s="155"/>
      <c r="AL8" s="155"/>
      <c r="AM8" s="155"/>
    </row>
    <row r="9" spans="1:39" s="7" customFormat="1" ht="26.25" customHeight="1" x14ac:dyDescent="0.25">
      <c r="A9" s="9"/>
      <c r="B9" s="124" t="str">
        <f>IF(LEN(Calc!$D35)&gt;0,Calc!$D35,"")</f>
        <v>Michael Hall</v>
      </c>
      <c r="C9" s="124"/>
      <c r="D9" s="125" t="s">
        <v>56</v>
      </c>
      <c r="E9" s="125"/>
      <c r="F9" s="125"/>
      <c r="G9" s="125" t="s">
        <v>56</v>
      </c>
      <c r="H9" s="125" t="s">
        <v>56</v>
      </c>
      <c r="I9" s="125" t="s">
        <v>43</v>
      </c>
      <c r="J9" s="125" t="s">
        <v>66</v>
      </c>
      <c r="K9" s="125" t="s">
        <v>66</v>
      </c>
      <c r="L9" s="125"/>
      <c r="M9" s="125"/>
      <c r="N9" s="125" t="s">
        <v>43</v>
      </c>
      <c r="O9" s="125" t="s">
        <v>56</v>
      </c>
      <c r="P9" s="125" t="s">
        <v>66</v>
      </c>
      <c r="Q9" s="125" t="s">
        <v>43</v>
      </c>
      <c r="R9" s="125" t="s">
        <v>56</v>
      </c>
      <c r="S9" s="125"/>
      <c r="T9" s="125"/>
      <c r="U9" s="125" t="s">
        <v>56</v>
      </c>
      <c r="V9" s="125" t="s">
        <v>56</v>
      </c>
      <c r="W9" s="125" t="s">
        <v>56</v>
      </c>
      <c r="X9" s="125" t="s">
        <v>56</v>
      </c>
      <c r="Y9" s="125" t="s">
        <v>43</v>
      </c>
      <c r="Z9" s="125"/>
      <c r="AA9" s="125"/>
      <c r="AB9" s="125" t="s">
        <v>66</v>
      </c>
      <c r="AC9" s="125" t="s">
        <v>66</v>
      </c>
      <c r="AD9" s="125" t="s">
        <v>56</v>
      </c>
      <c r="AE9" s="125" t="s">
        <v>56</v>
      </c>
      <c r="AF9" s="125" t="s">
        <v>56</v>
      </c>
      <c r="AG9" s="125"/>
      <c r="AH9" s="125"/>
      <c r="AI9" s="126"/>
      <c r="AJ9" s="127">
        <f t="shared" ref="AJ9:AJ23" si="0">IFERROR(IF(AND(LEN($B9)&gt;0,LEN(AJ$7)&gt;0),COUNTIF($D9:$AH9,Status1),""),"")</f>
        <v>12</v>
      </c>
      <c r="AK9" s="127">
        <f t="shared" ref="AK9:AK23" si="1">IFERROR(IF(AND(LEN($B9)&gt;0,LEN(AK$7)&gt;0),COUNTIF($D9:$AH9,Status2),""),"")</f>
        <v>5</v>
      </c>
      <c r="AL9" s="127">
        <f t="shared" ref="AL9:AL23" si="2">IFERROR(IF(AND(LEN($B9)&gt;0,LEN(AL$7)&gt;0),COUNTIF($D9:$AH9,Status3),""),"")</f>
        <v>4</v>
      </c>
      <c r="AM9" s="127" t="str">
        <f t="shared" ref="AM9:AM23" si="3">IFERROR(IF(AND(LEN($B9)&gt;0,LEN(AM$7)&gt;0),COUNTIF($D9:$AH9,Status4),""),"")</f>
        <v/>
      </c>
    </row>
    <row r="10" spans="1:39" s="7" customFormat="1" ht="26.25" customHeight="1" x14ac:dyDescent="0.25">
      <c r="A10" s="9"/>
      <c r="B10" s="124" t="str">
        <f>IF(LEN(Calc!$D36)&gt;0,Calc!$D36,"")</f>
        <v>James Beriker</v>
      </c>
      <c r="C10" s="124"/>
      <c r="D10" s="125" t="s">
        <v>43</v>
      </c>
      <c r="E10" s="125"/>
      <c r="F10" s="125"/>
      <c r="G10" s="125" t="s">
        <v>56</v>
      </c>
      <c r="H10" s="125" t="s">
        <v>66</v>
      </c>
      <c r="I10" s="125" t="s">
        <v>43</v>
      </c>
      <c r="J10" s="125" t="s">
        <v>56</v>
      </c>
      <c r="K10" s="125" t="s">
        <v>56</v>
      </c>
      <c r="L10" s="125"/>
      <c r="M10" s="125"/>
      <c r="N10" s="125" t="s">
        <v>56</v>
      </c>
      <c r="O10" s="125" t="s">
        <v>56</v>
      </c>
      <c r="P10" s="125" t="s">
        <v>56</v>
      </c>
      <c r="Q10" s="125" t="s">
        <v>56</v>
      </c>
      <c r="R10" s="125" t="s">
        <v>66</v>
      </c>
      <c r="S10" s="125"/>
      <c r="T10" s="125"/>
      <c r="U10" s="125" t="s">
        <v>66</v>
      </c>
      <c r="V10" s="125" t="s">
        <v>56</v>
      </c>
      <c r="W10" s="125" t="s">
        <v>43</v>
      </c>
      <c r="X10" s="125" t="s">
        <v>56</v>
      </c>
      <c r="Y10" s="125" t="s">
        <v>56</v>
      </c>
      <c r="Z10" s="125"/>
      <c r="AA10" s="125"/>
      <c r="AB10" s="125" t="s">
        <v>66</v>
      </c>
      <c r="AC10" s="125" t="s">
        <v>56</v>
      </c>
      <c r="AD10" s="125" t="s">
        <v>56</v>
      </c>
      <c r="AE10" s="125" t="s">
        <v>43</v>
      </c>
      <c r="AF10" s="125" t="s">
        <v>56</v>
      </c>
      <c r="AG10" s="125"/>
      <c r="AH10" s="125"/>
      <c r="AI10" s="126"/>
      <c r="AJ10" s="127">
        <f t="shared" si="0"/>
        <v>13</v>
      </c>
      <c r="AK10" s="127">
        <f t="shared" si="1"/>
        <v>4</v>
      </c>
      <c r="AL10" s="127">
        <f t="shared" si="2"/>
        <v>4</v>
      </c>
      <c r="AM10" s="127" t="str">
        <f t="shared" si="3"/>
        <v/>
      </c>
    </row>
    <row r="11" spans="1:39" s="7" customFormat="1" ht="26.25" customHeight="1" x14ac:dyDescent="0.25">
      <c r="A11" s="9"/>
      <c r="B11" s="124" t="str">
        <f>IF(LEN(Calc!$D37)&gt;0,Calc!$D37,"")</f>
        <v>Kelly Hoeyco</v>
      </c>
      <c r="C11" s="124"/>
      <c r="D11" s="125" t="s">
        <v>56</v>
      </c>
      <c r="E11" s="125"/>
      <c r="F11" s="125"/>
      <c r="G11" s="125" t="s">
        <v>56</v>
      </c>
      <c r="H11" s="125" t="s">
        <v>56</v>
      </c>
      <c r="I11" s="125" t="s">
        <v>43</v>
      </c>
      <c r="J11" s="125" t="s">
        <v>56</v>
      </c>
      <c r="K11" s="125" t="s">
        <v>66</v>
      </c>
      <c r="L11" s="125"/>
      <c r="M11" s="125"/>
      <c r="N11" s="125" t="s">
        <v>66</v>
      </c>
      <c r="O11" s="125" t="s">
        <v>66</v>
      </c>
      <c r="P11" s="125" t="s">
        <v>66</v>
      </c>
      <c r="Q11" s="125" t="s">
        <v>56</v>
      </c>
      <c r="R11" s="125" t="s">
        <v>56</v>
      </c>
      <c r="S11" s="125"/>
      <c r="T11" s="125"/>
      <c r="U11" s="125" t="s">
        <v>56</v>
      </c>
      <c r="V11" s="125" t="s">
        <v>56</v>
      </c>
      <c r="W11" s="125" t="s">
        <v>56</v>
      </c>
      <c r="X11" s="125" t="s">
        <v>43</v>
      </c>
      <c r="Y11" s="125" t="s">
        <v>56</v>
      </c>
      <c r="Z11" s="125"/>
      <c r="AA11" s="125"/>
      <c r="AB11" s="125" t="s">
        <v>56</v>
      </c>
      <c r="AC11" s="125" t="s">
        <v>43</v>
      </c>
      <c r="AD11" s="125" t="s">
        <v>43</v>
      </c>
      <c r="AE11" s="125" t="s">
        <v>56</v>
      </c>
      <c r="AF11" s="125" t="s">
        <v>56</v>
      </c>
      <c r="AG11" s="125"/>
      <c r="AH11" s="125"/>
      <c r="AI11" s="126"/>
      <c r="AJ11" s="127">
        <f t="shared" si="0"/>
        <v>13</v>
      </c>
      <c r="AK11" s="127">
        <f t="shared" si="1"/>
        <v>4</v>
      </c>
      <c r="AL11" s="127">
        <f t="shared" si="2"/>
        <v>4</v>
      </c>
      <c r="AM11" s="127" t="str">
        <f t="shared" si="3"/>
        <v/>
      </c>
    </row>
    <row r="12" spans="1:39" s="7" customFormat="1" ht="26.25" customHeight="1" x14ac:dyDescent="0.25">
      <c r="A12" s="9"/>
      <c r="B12" s="124" t="str">
        <f>IF(LEN(Calc!$D38)&gt;0,Calc!$D38,"")</f>
        <v>Julia Meighan</v>
      </c>
      <c r="C12" s="124"/>
      <c r="D12" s="125" t="s">
        <v>56</v>
      </c>
      <c r="E12" s="125"/>
      <c r="F12" s="125"/>
      <c r="G12" s="125" t="s">
        <v>56</v>
      </c>
      <c r="H12" s="125" t="s">
        <v>43</v>
      </c>
      <c r="I12" s="125" t="s">
        <v>56</v>
      </c>
      <c r="J12" s="125" t="s">
        <v>66</v>
      </c>
      <c r="K12" s="125" t="s">
        <v>56</v>
      </c>
      <c r="L12" s="125"/>
      <c r="M12" s="125"/>
      <c r="N12" s="125" t="s">
        <v>43</v>
      </c>
      <c r="O12" s="125" t="s">
        <v>56</v>
      </c>
      <c r="P12" s="125" t="s">
        <v>66</v>
      </c>
      <c r="Q12" s="125" t="s">
        <v>56</v>
      </c>
      <c r="R12" s="125" t="s">
        <v>56</v>
      </c>
      <c r="S12" s="125"/>
      <c r="T12" s="125"/>
      <c r="U12" s="125" t="s">
        <v>56</v>
      </c>
      <c r="V12" s="125" t="s">
        <v>56</v>
      </c>
      <c r="W12" s="125" t="s">
        <v>66</v>
      </c>
      <c r="X12" s="125" t="s">
        <v>56</v>
      </c>
      <c r="Y12" s="125" t="s">
        <v>56</v>
      </c>
      <c r="Z12" s="125"/>
      <c r="AA12" s="125"/>
      <c r="AB12" s="125" t="s">
        <v>66</v>
      </c>
      <c r="AC12" s="125" t="s">
        <v>66</v>
      </c>
      <c r="AD12" s="125" t="s">
        <v>56</v>
      </c>
      <c r="AE12" s="125" t="s">
        <v>56</v>
      </c>
      <c r="AF12" s="125" t="s">
        <v>43</v>
      </c>
      <c r="AG12" s="125"/>
      <c r="AH12" s="125"/>
      <c r="AI12" s="126"/>
      <c r="AJ12" s="127">
        <f t="shared" si="0"/>
        <v>13</v>
      </c>
      <c r="AK12" s="127">
        <f t="shared" si="1"/>
        <v>5</v>
      </c>
      <c r="AL12" s="127">
        <f t="shared" si="2"/>
        <v>3</v>
      </c>
      <c r="AM12" s="127" t="str">
        <f t="shared" si="3"/>
        <v/>
      </c>
    </row>
    <row r="13" spans="1:39" ht="26.25" customHeight="1" x14ac:dyDescent="0.25">
      <c r="B13" s="124" t="str">
        <f>IF(LEN(Calc!$D39)&gt;0,Calc!$D39,"")</f>
        <v>Kristin Zaslavsky </v>
      </c>
      <c r="C13" s="124"/>
      <c r="D13" s="125" t="s">
        <v>43</v>
      </c>
      <c r="E13" s="125"/>
      <c r="F13" s="125"/>
      <c r="G13" s="125" t="s">
        <v>56</v>
      </c>
      <c r="H13" s="125" t="s">
        <v>56</v>
      </c>
      <c r="I13" s="125" t="s">
        <v>56</v>
      </c>
      <c r="J13" s="125" t="s">
        <v>66</v>
      </c>
      <c r="K13" s="125" t="s">
        <v>56</v>
      </c>
      <c r="L13" s="125"/>
      <c r="M13" s="125"/>
      <c r="N13" s="125" t="s">
        <v>56</v>
      </c>
      <c r="O13" s="125" t="s">
        <v>56</v>
      </c>
      <c r="P13" s="125" t="s">
        <v>43</v>
      </c>
      <c r="Q13" s="125" t="s">
        <v>56</v>
      </c>
      <c r="R13" s="125" t="s">
        <v>66</v>
      </c>
      <c r="S13" s="125"/>
      <c r="T13" s="125"/>
      <c r="U13" s="125" t="s">
        <v>66</v>
      </c>
      <c r="V13" s="125" t="s">
        <v>56</v>
      </c>
      <c r="W13" s="125" t="s">
        <v>56</v>
      </c>
      <c r="X13" s="125" t="s">
        <v>43</v>
      </c>
      <c r="Y13" s="125" t="s">
        <v>56</v>
      </c>
      <c r="Z13" s="125"/>
      <c r="AA13" s="125"/>
      <c r="AB13" s="125" t="s">
        <v>56</v>
      </c>
      <c r="AC13" s="125" t="s">
        <v>56</v>
      </c>
      <c r="AD13" s="125" t="s">
        <v>56</v>
      </c>
      <c r="AE13" s="125" t="s">
        <v>56</v>
      </c>
      <c r="AF13" s="125" t="s">
        <v>56</v>
      </c>
      <c r="AG13" s="125"/>
      <c r="AH13" s="125"/>
      <c r="AI13" s="126"/>
      <c r="AJ13" s="127">
        <f t="shared" si="0"/>
        <v>15</v>
      </c>
      <c r="AK13" s="127">
        <f t="shared" si="1"/>
        <v>3</v>
      </c>
      <c r="AL13" s="127">
        <f t="shared" si="2"/>
        <v>3</v>
      </c>
      <c r="AM13" s="127" t="str">
        <f t="shared" si="3"/>
        <v/>
      </c>
    </row>
    <row r="14" spans="1:39" ht="26.25" customHeight="1" x14ac:dyDescent="0.25">
      <c r="B14" s="124" t="str">
        <f>IF(LEN(Calc!$D40)&gt;0,Calc!$D40,"")</f>
        <v>Laurinda Seabra</v>
      </c>
      <c r="C14" s="124"/>
      <c r="D14" s="125" t="s">
        <v>56</v>
      </c>
      <c r="E14" s="125"/>
      <c r="F14" s="125"/>
      <c r="G14" s="125" t="s">
        <v>56</v>
      </c>
      <c r="H14" s="125" t="s">
        <v>43</v>
      </c>
      <c r="I14" s="125" t="s">
        <v>56</v>
      </c>
      <c r="J14" s="125" t="s">
        <v>56</v>
      </c>
      <c r="K14" s="125" t="s">
        <v>56</v>
      </c>
      <c r="L14" s="125"/>
      <c r="M14" s="125"/>
      <c r="N14" s="125" t="s">
        <v>56</v>
      </c>
      <c r="O14" s="125" t="s">
        <v>43</v>
      </c>
      <c r="P14" s="125" t="s">
        <v>56</v>
      </c>
      <c r="Q14" s="125" t="s">
        <v>56</v>
      </c>
      <c r="R14" s="125" t="s">
        <v>56</v>
      </c>
      <c r="S14" s="125"/>
      <c r="T14" s="125"/>
      <c r="U14" s="125" t="s">
        <v>56</v>
      </c>
      <c r="V14" s="125" t="s">
        <v>56</v>
      </c>
      <c r="W14" s="125" t="s">
        <v>56</v>
      </c>
      <c r="X14" s="125" t="s">
        <v>66</v>
      </c>
      <c r="Y14" s="125" t="s">
        <v>66</v>
      </c>
      <c r="Z14" s="125"/>
      <c r="AA14" s="125"/>
      <c r="AB14" s="125" t="s">
        <v>66</v>
      </c>
      <c r="AC14" s="125" t="s">
        <v>66</v>
      </c>
      <c r="AD14" s="125" t="s">
        <v>56</v>
      </c>
      <c r="AE14" s="125" t="s">
        <v>56</v>
      </c>
      <c r="AF14" s="125" t="s">
        <v>56</v>
      </c>
      <c r="AG14" s="125"/>
      <c r="AH14" s="125"/>
      <c r="AI14" s="126"/>
      <c r="AJ14" s="127">
        <f t="shared" si="0"/>
        <v>15</v>
      </c>
      <c r="AK14" s="127">
        <f t="shared" si="1"/>
        <v>4</v>
      </c>
      <c r="AL14" s="127">
        <f t="shared" si="2"/>
        <v>2</v>
      </c>
      <c r="AM14" s="127" t="str">
        <f t="shared" si="3"/>
        <v/>
      </c>
    </row>
    <row r="15" spans="1:39" ht="26.25" customHeight="1" x14ac:dyDescent="0.25">
      <c r="B15" s="124" t="str">
        <f>IF(LEN(Calc!$D41)&gt;0,Calc!$D41,"")</f>
        <v>James Maltese</v>
      </c>
      <c r="C15" s="124"/>
      <c r="D15" s="125" t="s">
        <v>56</v>
      </c>
      <c r="E15" s="125"/>
      <c r="F15" s="125"/>
      <c r="G15" s="125" t="s">
        <v>56</v>
      </c>
      <c r="H15" s="125" t="s">
        <v>56</v>
      </c>
      <c r="I15" s="125" t="s">
        <v>56</v>
      </c>
      <c r="J15" s="125" t="s">
        <v>56</v>
      </c>
      <c r="K15" s="125" t="s">
        <v>66</v>
      </c>
      <c r="L15" s="125"/>
      <c r="M15" s="125"/>
      <c r="N15" s="125" t="s">
        <v>43</v>
      </c>
      <c r="O15" s="125" t="s">
        <v>56</v>
      </c>
      <c r="P15" s="125" t="s">
        <v>66</v>
      </c>
      <c r="Q15" s="125" t="s">
        <v>56</v>
      </c>
      <c r="R15" s="125" t="s">
        <v>56</v>
      </c>
      <c r="S15" s="125"/>
      <c r="T15" s="125"/>
      <c r="U15" s="125" t="s">
        <v>56</v>
      </c>
      <c r="V15" s="125" t="s">
        <v>56</v>
      </c>
      <c r="W15" s="125" t="s">
        <v>66</v>
      </c>
      <c r="X15" s="125" t="s">
        <v>56</v>
      </c>
      <c r="Y15" s="125" t="s">
        <v>56</v>
      </c>
      <c r="Z15" s="125"/>
      <c r="AA15" s="125"/>
      <c r="AB15" s="125" t="s">
        <v>56</v>
      </c>
      <c r="AC15" s="125" t="s">
        <v>56</v>
      </c>
      <c r="AD15" s="125" t="s">
        <v>56</v>
      </c>
      <c r="AE15" s="125" t="s">
        <v>43</v>
      </c>
      <c r="AF15" s="125" t="s">
        <v>56</v>
      </c>
      <c r="AG15" s="125"/>
      <c r="AH15" s="125"/>
      <c r="AI15" s="126"/>
      <c r="AJ15" s="127">
        <f t="shared" si="0"/>
        <v>16</v>
      </c>
      <c r="AK15" s="127">
        <f t="shared" si="1"/>
        <v>3</v>
      </c>
      <c r="AL15" s="127">
        <f t="shared" si="2"/>
        <v>2</v>
      </c>
      <c r="AM15" s="127" t="str">
        <f t="shared" si="3"/>
        <v/>
      </c>
    </row>
    <row r="16" spans="1:39" ht="26.25" customHeight="1" x14ac:dyDescent="0.25">
      <c r="B16" s="124" t="str">
        <f>IF(LEN(Calc!$D42)&gt;0,Calc!$D42,"")</f>
        <v>Robert Balentine</v>
      </c>
      <c r="C16" s="124"/>
      <c r="D16" s="125" t="s">
        <v>56</v>
      </c>
      <c r="E16" s="125"/>
      <c r="F16" s="125"/>
      <c r="G16" s="125" t="s">
        <v>56</v>
      </c>
      <c r="H16" s="125" t="s">
        <v>43</v>
      </c>
      <c r="I16" s="125" t="s">
        <v>56</v>
      </c>
      <c r="J16" s="125" t="s">
        <v>56</v>
      </c>
      <c r="K16" s="125" t="s">
        <v>56</v>
      </c>
      <c r="L16" s="125"/>
      <c r="M16" s="125"/>
      <c r="N16" s="125" t="s">
        <v>56</v>
      </c>
      <c r="O16" s="125" t="s">
        <v>56</v>
      </c>
      <c r="P16" s="125" t="s">
        <v>56</v>
      </c>
      <c r="Q16" s="125" t="s">
        <v>43</v>
      </c>
      <c r="R16" s="125" t="s">
        <v>56</v>
      </c>
      <c r="S16" s="125"/>
      <c r="T16" s="125"/>
      <c r="U16" s="125" t="s">
        <v>56</v>
      </c>
      <c r="V16" s="125" t="s">
        <v>56</v>
      </c>
      <c r="W16" s="125" t="s">
        <v>56</v>
      </c>
      <c r="X16" s="125" t="s">
        <v>43</v>
      </c>
      <c r="Y16" s="125" t="s">
        <v>43</v>
      </c>
      <c r="Z16" s="125"/>
      <c r="AA16" s="125"/>
      <c r="AB16" s="125" t="s">
        <v>43</v>
      </c>
      <c r="AC16" s="125" t="s">
        <v>56</v>
      </c>
      <c r="AD16" s="125" t="s">
        <v>56</v>
      </c>
      <c r="AE16" s="125" t="s">
        <v>56</v>
      </c>
      <c r="AF16" s="125" t="s">
        <v>56</v>
      </c>
      <c r="AG16" s="125"/>
      <c r="AH16" s="125"/>
      <c r="AI16" s="126"/>
      <c r="AJ16" s="127">
        <f t="shared" si="0"/>
        <v>16</v>
      </c>
      <c r="AK16" s="127">
        <f t="shared" si="1"/>
        <v>0</v>
      </c>
      <c r="AL16" s="127">
        <f t="shared" si="2"/>
        <v>5</v>
      </c>
      <c r="AM16" s="127" t="str">
        <f t="shared" si="3"/>
        <v/>
      </c>
    </row>
    <row r="17" spans="2:39" ht="26.25" customHeight="1" x14ac:dyDescent="0.25">
      <c r="B17" s="124" t="str">
        <f>IF(LEN(Calc!$D43)&gt;0,Calc!$D43,"")</f>
        <v/>
      </c>
      <c r="C17" s="124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  <c r="AI17" s="126"/>
      <c r="AJ17" s="127" t="str">
        <f t="shared" si="0"/>
        <v/>
      </c>
      <c r="AK17" s="127" t="str">
        <f t="shared" si="1"/>
        <v/>
      </c>
      <c r="AL17" s="127" t="str">
        <f t="shared" si="2"/>
        <v/>
      </c>
      <c r="AM17" s="127" t="str">
        <f t="shared" si="3"/>
        <v/>
      </c>
    </row>
    <row r="18" spans="2:39" ht="26.25" customHeight="1" x14ac:dyDescent="0.25">
      <c r="B18" s="124" t="str">
        <f>IF(LEN(Calc!$D44)&gt;0,Calc!$D44,"")</f>
        <v/>
      </c>
      <c r="C18" s="124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6"/>
      <c r="AJ18" s="127" t="str">
        <f t="shared" si="0"/>
        <v/>
      </c>
      <c r="AK18" s="127" t="str">
        <f t="shared" si="1"/>
        <v/>
      </c>
      <c r="AL18" s="127" t="str">
        <f t="shared" si="2"/>
        <v/>
      </c>
      <c r="AM18" s="127" t="str">
        <f t="shared" si="3"/>
        <v/>
      </c>
    </row>
    <row r="19" spans="2:39" ht="26.25" customHeight="1" x14ac:dyDescent="0.25">
      <c r="B19" s="124" t="str">
        <f>IF(LEN(Calc!$D45)&gt;0,Calc!$D45,"")</f>
        <v/>
      </c>
      <c r="C19" s="124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6"/>
      <c r="AJ19" s="127" t="str">
        <f t="shared" si="0"/>
        <v/>
      </c>
      <c r="AK19" s="127" t="str">
        <f t="shared" si="1"/>
        <v/>
      </c>
      <c r="AL19" s="127" t="str">
        <f t="shared" si="2"/>
        <v/>
      </c>
      <c r="AM19" s="127" t="str">
        <f t="shared" si="3"/>
        <v/>
      </c>
    </row>
    <row r="20" spans="2:39" ht="26.25" customHeight="1" x14ac:dyDescent="0.25">
      <c r="B20" s="124" t="str">
        <f>IF(LEN(Calc!$D46)&gt;0,Calc!$D46,"")</f>
        <v/>
      </c>
      <c r="C20" s="124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125"/>
      <c r="AI20" s="126"/>
      <c r="AJ20" s="127" t="str">
        <f t="shared" si="0"/>
        <v/>
      </c>
      <c r="AK20" s="127" t="str">
        <f t="shared" si="1"/>
        <v/>
      </c>
      <c r="AL20" s="127" t="str">
        <f t="shared" si="2"/>
        <v/>
      </c>
      <c r="AM20" s="127" t="str">
        <f t="shared" si="3"/>
        <v/>
      </c>
    </row>
    <row r="21" spans="2:39" ht="26.25" customHeight="1" x14ac:dyDescent="0.25">
      <c r="B21" s="124" t="str">
        <f>IF(LEN(Calc!$D47)&gt;0,Calc!$D47,"")</f>
        <v/>
      </c>
      <c r="C21" s="124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6"/>
      <c r="AJ21" s="127" t="str">
        <f t="shared" si="0"/>
        <v/>
      </c>
      <c r="AK21" s="127" t="str">
        <f t="shared" si="1"/>
        <v/>
      </c>
      <c r="AL21" s="127" t="str">
        <f t="shared" si="2"/>
        <v/>
      </c>
      <c r="AM21" s="127" t="str">
        <f t="shared" si="3"/>
        <v/>
      </c>
    </row>
    <row r="22" spans="2:39" ht="26.25" customHeight="1" x14ac:dyDescent="0.25">
      <c r="B22" s="124" t="str">
        <f>IF(LEN(Calc!$D48)&gt;0,Calc!$D48,"")</f>
        <v/>
      </c>
      <c r="C22" s="124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6"/>
      <c r="AJ22" s="127" t="str">
        <f t="shared" si="0"/>
        <v/>
      </c>
      <c r="AK22" s="127" t="str">
        <f t="shared" si="1"/>
        <v/>
      </c>
      <c r="AL22" s="127" t="str">
        <f t="shared" si="2"/>
        <v/>
      </c>
      <c r="AM22" s="127" t="str">
        <f t="shared" si="3"/>
        <v/>
      </c>
    </row>
    <row r="23" spans="2:39" ht="26.25" customHeight="1" x14ac:dyDescent="0.25">
      <c r="B23" s="124" t="str">
        <f>IF(LEN(Calc!$D49)&gt;0,Calc!$D49,"")</f>
        <v/>
      </c>
      <c r="C23" s="124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5"/>
      <c r="AI23" s="126"/>
      <c r="AJ23" s="127" t="str">
        <f t="shared" si="0"/>
        <v/>
      </c>
      <c r="AK23" s="127" t="str">
        <f t="shared" si="1"/>
        <v/>
      </c>
      <c r="AL23" s="127" t="str">
        <f t="shared" si="2"/>
        <v/>
      </c>
      <c r="AM23" s="127" t="str">
        <f t="shared" si="3"/>
        <v/>
      </c>
    </row>
    <row r="24" spans="2:39" ht="26.25" customHeight="1" x14ac:dyDescent="0.25">
      <c r="B24" s="124"/>
      <c r="C24" s="124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  <c r="AH24" s="130"/>
      <c r="AI24" s="126"/>
      <c r="AJ24" s="127"/>
      <c r="AK24" s="127"/>
      <c r="AL24" s="127"/>
      <c r="AM24" s="127"/>
    </row>
    <row r="25" spans="2:39" ht="26.25" customHeight="1" x14ac:dyDescent="0.25">
      <c r="B25" s="124"/>
      <c r="C25" s="124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26"/>
      <c r="AJ25" s="127"/>
      <c r="AK25" s="127"/>
      <c r="AL25" s="127"/>
      <c r="AM25" s="127"/>
    </row>
    <row r="26" spans="2:39" ht="26.25" customHeight="1" x14ac:dyDescent="0.25">
      <c r="B26" s="124"/>
      <c r="C26" s="124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26"/>
      <c r="AJ26" s="127"/>
      <c r="AK26" s="127"/>
      <c r="AL26" s="127"/>
      <c r="AM26" s="127"/>
    </row>
    <row r="27" spans="2:39" ht="26.25" customHeight="1" x14ac:dyDescent="0.25">
      <c r="B27" s="124"/>
      <c r="C27" s="124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26"/>
      <c r="AJ27" s="127"/>
      <c r="AK27" s="127"/>
      <c r="AL27" s="127"/>
      <c r="AM27" s="127"/>
    </row>
    <row r="28" spans="2:39" ht="26.25" customHeight="1" x14ac:dyDescent="0.25">
      <c r="B28" s="124"/>
      <c r="C28" s="124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26"/>
      <c r="AJ28" s="127"/>
      <c r="AK28" s="127"/>
      <c r="AL28" s="127"/>
      <c r="AM28" s="127"/>
    </row>
    <row r="29" spans="2:39" ht="26.25" customHeight="1" x14ac:dyDescent="0.25">
      <c r="B29" s="124"/>
      <c r="C29" s="124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26"/>
      <c r="AJ29" s="127"/>
      <c r="AK29" s="127"/>
      <c r="AL29" s="127"/>
      <c r="AM29" s="127"/>
    </row>
    <row r="30" spans="2:39" ht="26.25" customHeight="1" x14ac:dyDescent="0.25">
      <c r="B30" s="124"/>
      <c r="C30" s="124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26"/>
      <c r="AJ30" s="127"/>
      <c r="AK30" s="127"/>
      <c r="AL30" s="127"/>
      <c r="AM30" s="127"/>
    </row>
    <row r="31" spans="2:39" ht="26.25" customHeight="1" x14ac:dyDescent="0.25">
      <c r="B31" s="124"/>
      <c r="C31" s="124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0"/>
      <c r="AI31" s="126"/>
      <c r="AJ31" s="127"/>
      <c r="AK31" s="127"/>
      <c r="AL31" s="127"/>
      <c r="AM31" s="127"/>
    </row>
    <row r="32" spans="2:39" ht="26.25" customHeight="1" x14ac:dyDescent="0.25">
      <c r="B32" s="124"/>
      <c r="C32" s="124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26"/>
      <c r="AJ32" s="127"/>
      <c r="AK32" s="127"/>
      <c r="AL32" s="127"/>
      <c r="AM32" s="127"/>
    </row>
    <row r="33" spans="2:39" ht="26.25" customHeight="1" x14ac:dyDescent="0.25">
      <c r="B33" s="124"/>
      <c r="C33" s="124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26"/>
      <c r="AJ33" s="127"/>
      <c r="AK33" s="127"/>
      <c r="AL33" s="127"/>
      <c r="AM33" s="127"/>
    </row>
    <row r="34" spans="2:39" ht="26.25" customHeight="1" x14ac:dyDescent="0.25">
      <c r="B34" s="124"/>
      <c r="C34" s="124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  <c r="AF34" s="130"/>
      <c r="AG34" s="130"/>
      <c r="AH34" s="130"/>
      <c r="AI34" s="126"/>
      <c r="AJ34" s="127"/>
      <c r="AK34" s="127"/>
      <c r="AL34" s="127"/>
      <c r="AM34" s="127"/>
    </row>
    <row r="35" spans="2:39" ht="26.25" customHeight="1" x14ac:dyDescent="0.25">
      <c r="B35" s="124"/>
      <c r="C35" s="124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  <c r="AE35" s="130"/>
      <c r="AF35" s="130"/>
      <c r="AG35" s="130"/>
      <c r="AH35" s="130"/>
      <c r="AI35" s="126"/>
      <c r="AJ35" s="127"/>
      <c r="AK35" s="127"/>
      <c r="AL35" s="127"/>
      <c r="AM35" s="127"/>
    </row>
    <row r="36" spans="2:39" ht="26.25" customHeight="1" x14ac:dyDescent="0.25">
      <c r="B36" s="124"/>
      <c r="C36" s="124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26"/>
      <c r="AJ36" s="127"/>
      <c r="AK36" s="127"/>
      <c r="AL36" s="127"/>
      <c r="AM36" s="127"/>
    </row>
    <row r="37" spans="2:39" ht="26.25" customHeight="1" x14ac:dyDescent="0.25">
      <c r="B37" s="124"/>
      <c r="C37" s="124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C37" s="130"/>
      <c r="AD37" s="130"/>
      <c r="AE37" s="130"/>
      <c r="AF37" s="130"/>
      <c r="AG37" s="130"/>
      <c r="AH37" s="130"/>
      <c r="AI37" s="126"/>
      <c r="AJ37" s="127"/>
      <c r="AK37" s="127"/>
      <c r="AL37" s="127"/>
      <c r="AM37" s="127"/>
    </row>
    <row r="38" spans="2:39" ht="26.25" customHeight="1" x14ac:dyDescent="0.25">
      <c r="B38" s="124"/>
      <c r="C38" s="124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26"/>
      <c r="AJ38" s="127"/>
      <c r="AK38" s="127"/>
      <c r="AL38" s="127"/>
      <c r="AM38" s="127"/>
    </row>
    <row r="39" spans="2:39" ht="26.25" customHeight="1" x14ac:dyDescent="0.25">
      <c r="B39" s="124"/>
      <c r="C39" s="124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  <c r="AA39" s="130"/>
      <c r="AB39" s="130"/>
      <c r="AC39" s="130"/>
      <c r="AD39" s="130"/>
      <c r="AE39" s="130"/>
      <c r="AF39" s="130"/>
      <c r="AG39" s="130"/>
      <c r="AH39" s="130"/>
      <c r="AI39" s="126"/>
      <c r="AJ39" s="127"/>
      <c r="AK39" s="127"/>
      <c r="AL39" s="127"/>
      <c r="AM39" s="127"/>
    </row>
    <row r="40" spans="2:39" ht="26.25" customHeight="1" x14ac:dyDescent="0.25">
      <c r="B40" s="124"/>
      <c r="C40" s="124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26"/>
      <c r="AJ40" s="127"/>
      <c r="AK40" s="127"/>
      <c r="AL40" s="127"/>
      <c r="AM40" s="127"/>
    </row>
    <row r="41" spans="2:39" ht="26.25" customHeight="1" x14ac:dyDescent="0.25">
      <c r="B41" s="124"/>
      <c r="C41" s="124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26"/>
      <c r="AJ41" s="127"/>
      <c r="AK41" s="127"/>
      <c r="AL41" s="127"/>
      <c r="AM41" s="127"/>
    </row>
    <row r="42" spans="2:39" ht="26.25" customHeight="1" x14ac:dyDescent="0.25">
      <c r="B42" s="124"/>
      <c r="C42" s="124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26"/>
      <c r="AJ42" s="127"/>
      <c r="AK42" s="127"/>
      <c r="AL42" s="127"/>
      <c r="AM42" s="127"/>
    </row>
    <row r="43" spans="2:39" ht="26.25" customHeight="1" x14ac:dyDescent="0.25">
      <c r="B43" s="124"/>
      <c r="C43" s="124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  <c r="AA43" s="130"/>
      <c r="AB43" s="130"/>
      <c r="AC43" s="130"/>
      <c r="AD43" s="130"/>
      <c r="AE43" s="130"/>
      <c r="AF43" s="130"/>
      <c r="AG43" s="130"/>
      <c r="AH43" s="130"/>
      <c r="AI43" s="126"/>
      <c r="AJ43" s="127"/>
      <c r="AK43" s="127"/>
      <c r="AL43" s="127"/>
      <c r="AM43" s="127"/>
    </row>
    <row r="44" spans="2:39" ht="26.25" customHeight="1" x14ac:dyDescent="0.25">
      <c r="B44" s="124"/>
      <c r="C44" s="124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  <c r="AE44" s="130"/>
      <c r="AF44" s="130"/>
      <c r="AG44" s="130"/>
      <c r="AH44" s="130"/>
      <c r="AI44" s="126"/>
      <c r="AJ44" s="127"/>
      <c r="AK44" s="127"/>
      <c r="AL44" s="127"/>
      <c r="AM44" s="127"/>
    </row>
    <row r="45" spans="2:39" ht="26.25" customHeight="1" x14ac:dyDescent="0.25">
      <c r="B45" s="124"/>
      <c r="C45" s="124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130"/>
      <c r="AG45" s="130"/>
      <c r="AH45" s="130"/>
      <c r="AI45" s="126"/>
      <c r="AJ45" s="127"/>
      <c r="AK45" s="127"/>
      <c r="AL45" s="127"/>
      <c r="AM45" s="127"/>
    </row>
    <row r="46" spans="2:39" ht="26.25" customHeight="1" x14ac:dyDescent="0.25">
      <c r="B46" s="124"/>
      <c r="C46" s="124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  <c r="AB46" s="130"/>
      <c r="AC46" s="130"/>
      <c r="AD46" s="130"/>
      <c r="AE46" s="130"/>
      <c r="AF46" s="130"/>
      <c r="AG46" s="130"/>
      <c r="AH46" s="130"/>
      <c r="AI46" s="126"/>
      <c r="AJ46" s="127"/>
      <c r="AK46" s="127"/>
      <c r="AL46" s="127"/>
      <c r="AM46" s="127"/>
    </row>
    <row r="47" spans="2:39" ht="26.25" customHeight="1" x14ac:dyDescent="0.25">
      <c r="B47" s="124"/>
      <c r="C47" s="124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  <c r="AA47" s="130"/>
      <c r="AB47" s="130"/>
      <c r="AC47" s="130"/>
      <c r="AD47" s="130"/>
      <c r="AE47" s="130"/>
      <c r="AF47" s="130"/>
      <c r="AG47" s="130"/>
      <c r="AH47" s="130"/>
      <c r="AI47" s="126"/>
      <c r="AJ47" s="127"/>
      <c r="AK47" s="127"/>
      <c r="AL47" s="127"/>
      <c r="AM47" s="127"/>
    </row>
    <row r="48" spans="2:39" ht="26.25" customHeight="1" x14ac:dyDescent="0.25">
      <c r="B48" s="124"/>
      <c r="C48" s="124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130"/>
      <c r="AD48" s="130"/>
      <c r="AE48" s="130"/>
      <c r="AF48" s="130"/>
      <c r="AG48" s="130"/>
      <c r="AH48" s="130"/>
      <c r="AI48" s="126"/>
      <c r="AJ48" s="127"/>
      <c r="AK48" s="127"/>
      <c r="AL48" s="127"/>
      <c r="AM48" s="127"/>
    </row>
    <row r="49" spans="2:39" ht="26.25" customHeight="1" x14ac:dyDescent="0.25">
      <c r="B49" s="124"/>
      <c r="C49" s="124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26"/>
      <c r="AJ49" s="127"/>
      <c r="AK49" s="127"/>
      <c r="AL49" s="127"/>
      <c r="AM49" s="127"/>
    </row>
    <row r="50" spans="2:39" ht="26.25" customHeight="1" x14ac:dyDescent="0.25">
      <c r="B50" s="124"/>
      <c r="C50" s="124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26"/>
      <c r="AJ50" s="127"/>
      <c r="AK50" s="127"/>
      <c r="AL50" s="127"/>
      <c r="AM50" s="127"/>
    </row>
    <row r="51" spans="2:39" ht="26.25" customHeight="1" x14ac:dyDescent="0.25">
      <c r="B51" s="124"/>
      <c r="C51" s="124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  <c r="AA51" s="130"/>
      <c r="AB51" s="130"/>
      <c r="AC51" s="130"/>
      <c r="AD51" s="130"/>
      <c r="AE51" s="130"/>
      <c r="AF51" s="130"/>
      <c r="AG51" s="130"/>
      <c r="AH51" s="130"/>
      <c r="AI51" s="126"/>
      <c r="AJ51" s="127"/>
      <c r="AK51" s="127"/>
      <c r="AL51" s="127"/>
      <c r="AM51" s="127"/>
    </row>
    <row r="52" spans="2:39" ht="26.25" customHeight="1" x14ac:dyDescent="0.25">
      <c r="B52" s="124"/>
      <c r="C52" s="124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26"/>
      <c r="AJ52" s="127"/>
      <c r="AK52" s="127"/>
      <c r="AL52" s="127"/>
      <c r="AM52" s="127"/>
    </row>
    <row r="53" spans="2:39" ht="26.25" customHeight="1" x14ac:dyDescent="0.25">
      <c r="B53" s="124"/>
      <c r="C53" s="124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30"/>
      <c r="AA53" s="130"/>
      <c r="AB53" s="130"/>
      <c r="AC53" s="130"/>
      <c r="AD53" s="130"/>
      <c r="AE53" s="130"/>
      <c r="AF53" s="130"/>
      <c r="AG53" s="130"/>
      <c r="AH53" s="130"/>
      <c r="AI53" s="126"/>
      <c r="AJ53" s="127"/>
      <c r="AK53" s="127"/>
      <c r="AL53" s="127"/>
      <c r="AM53" s="127"/>
    </row>
    <row r="54" spans="2:39" ht="26.25" customHeight="1" x14ac:dyDescent="0.25">
      <c r="B54" s="124"/>
      <c r="C54" s="124"/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0"/>
      <c r="AB54" s="130"/>
      <c r="AC54" s="130"/>
      <c r="AD54" s="130"/>
      <c r="AE54" s="130"/>
      <c r="AF54" s="130"/>
      <c r="AG54" s="130"/>
      <c r="AH54" s="130"/>
      <c r="AI54" s="126"/>
      <c r="AJ54" s="127"/>
      <c r="AK54" s="127"/>
      <c r="AL54" s="127"/>
      <c r="AM54" s="127"/>
    </row>
    <row r="55" spans="2:39" ht="26.25" customHeight="1" x14ac:dyDescent="0.25">
      <c r="B55" s="124"/>
      <c r="C55" s="124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0"/>
      <c r="AA55" s="130"/>
      <c r="AB55" s="130"/>
      <c r="AC55" s="130"/>
      <c r="AD55" s="130"/>
      <c r="AE55" s="130"/>
      <c r="AF55" s="130"/>
      <c r="AG55" s="130"/>
      <c r="AH55" s="130"/>
      <c r="AI55" s="126"/>
      <c r="AJ55" s="127"/>
      <c r="AK55" s="127"/>
      <c r="AL55" s="127"/>
      <c r="AM55" s="127"/>
    </row>
    <row r="56" spans="2:39" ht="26.25" customHeight="1" x14ac:dyDescent="0.25">
      <c r="B56" s="124"/>
      <c r="C56" s="124"/>
      <c r="D56" s="130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  <c r="AA56" s="130"/>
      <c r="AB56" s="130"/>
      <c r="AC56" s="130"/>
      <c r="AD56" s="130"/>
      <c r="AE56" s="130"/>
      <c r="AF56" s="130"/>
      <c r="AG56" s="130"/>
      <c r="AH56" s="130"/>
      <c r="AI56" s="126"/>
      <c r="AJ56" s="127"/>
      <c r="AK56" s="127"/>
      <c r="AL56" s="127"/>
      <c r="AM56" s="127"/>
    </row>
    <row r="57" spans="2:39" ht="26.25" customHeight="1" x14ac:dyDescent="0.25">
      <c r="B57" s="124"/>
      <c r="C57" s="124"/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0"/>
      <c r="AA57" s="130"/>
      <c r="AB57" s="130"/>
      <c r="AC57" s="130"/>
      <c r="AD57" s="130"/>
      <c r="AE57" s="130"/>
      <c r="AF57" s="130"/>
      <c r="AG57" s="130"/>
      <c r="AH57" s="130"/>
      <c r="AI57" s="126"/>
      <c r="AJ57" s="127"/>
      <c r="AK57" s="127"/>
      <c r="AL57" s="127"/>
      <c r="AM57" s="127"/>
    </row>
    <row r="58" spans="2:39" ht="26.25" customHeight="1" x14ac:dyDescent="0.25">
      <c r="B58" s="124"/>
      <c r="C58" s="124"/>
      <c r="D58" s="130"/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  <c r="AA58" s="130"/>
      <c r="AB58" s="130"/>
      <c r="AC58" s="130"/>
      <c r="AD58" s="130"/>
      <c r="AE58" s="130"/>
      <c r="AF58" s="130"/>
      <c r="AG58" s="130"/>
      <c r="AH58" s="130"/>
      <c r="AI58" s="126"/>
      <c r="AJ58" s="127"/>
      <c r="AK58" s="127"/>
      <c r="AL58" s="127"/>
      <c r="AM58" s="127"/>
    </row>
    <row r="59" spans="2:39" ht="26.25" customHeight="1" x14ac:dyDescent="0.25">
      <c r="B59" s="124"/>
      <c r="C59" s="124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  <c r="AA59" s="130"/>
      <c r="AB59" s="130"/>
      <c r="AC59" s="130"/>
      <c r="AD59" s="130"/>
      <c r="AE59" s="130"/>
      <c r="AF59" s="130"/>
      <c r="AG59" s="130"/>
      <c r="AH59" s="130"/>
      <c r="AI59" s="126"/>
      <c r="AJ59" s="127"/>
      <c r="AK59" s="127"/>
      <c r="AL59" s="127"/>
      <c r="AM59" s="127"/>
    </row>
    <row r="60" spans="2:39" ht="26.25" customHeight="1" x14ac:dyDescent="0.25">
      <c r="B60" s="124"/>
      <c r="C60" s="124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  <c r="AA60" s="130"/>
      <c r="AB60" s="130"/>
      <c r="AC60" s="130"/>
      <c r="AD60" s="130"/>
      <c r="AE60" s="130"/>
      <c r="AF60" s="130"/>
      <c r="AG60" s="130"/>
      <c r="AH60" s="130"/>
      <c r="AI60" s="126"/>
      <c r="AJ60" s="127"/>
      <c r="AK60" s="127"/>
      <c r="AL60" s="127"/>
      <c r="AM60" s="127"/>
    </row>
    <row r="61" spans="2:39" ht="26.25" customHeight="1" x14ac:dyDescent="0.25">
      <c r="B61" s="124"/>
      <c r="C61" s="124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30"/>
      <c r="AA61" s="130"/>
      <c r="AB61" s="130"/>
      <c r="AC61" s="130"/>
      <c r="AD61" s="130"/>
      <c r="AE61" s="130"/>
      <c r="AF61" s="130"/>
      <c r="AG61" s="130"/>
      <c r="AH61" s="130"/>
      <c r="AI61" s="126"/>
      <c r="AJ61" s="127"/>
      <c r="AK61" s="127"/>
      <c r="AL61" s="127"/>
      <c r="AM61" s="127"/>
    </row>
    <row r="62" spans="2:39" ht="26.25" customHeight="1" x14ac:dyDescent="0.25">
      <c r="B62" s="124"/>
      <c r="C62" s="124"/>
      <c r="D62" s="130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  <c r="AA62" s="130"/>
      <c r="AB62" s="130"/>
      <c r="AC62" s="130"/>
      <c r="AD62" s="130"/>
      <c r="AE62" s="130"/>
      <c r="AF62" s="130"/>
      <c r="AG62" s="130"/>
      <c r="AH62" s="130"/>
      <c r="AI62" s="126"/>
      <c r="AJ62" s="127"/>
      <c r="AK62" s="127"/>
      <c r="AL62" s="127"/>
      <c r="AM62" s="127"/>
    </row>
    <row r="63" spans="2:39" ht="26.25" customHeight="1" x14ac:dyDescent="0.25">
      <c r="B63" s="124"/>
      <c r="C63" s="124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30"/>
      <c r="AA63" s="130"/>
      <c r="AB63" s="130"/>
      <c r="AC63" s="130"/>
      <c r="AD63" s="130"/>
      <c r="AE63" s="130"/>
      <c r="AF63" s="130"/>
      <c r="AG63" s="130"/>
      <c r="AH63" s="130"/>
      <c r="AI63" s="126"/>
      <c r="AJ63" s="127"/>
      <c r="AK63" s="127"/>
      <c r="AL63" s="127"/>
      <c r="AM63" s="127"/>
    </row>
    <row r="64" spans="2:39" ht="26.25" customHeight="1" x14ac:dyDescent="0.25">
      <c r="B64" s="124"/>
      <c r="C64" s="124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  <c r="AA64" s="130"/>
      <c r="AB64" s="130"/>
      <c r="AC64" s="130"/>
      <c r="AD64" s="130"/>
      <c r="AE64" s="130"/>
      <c r="AF64" s="130"/>
      <c r="AG64" s="130"/>
      <c r="AH64" s="130"/>
      <c r="AI64" s="126"/>
      <c r="AJ64" s="127"/>
      <c r="AK64" s="127"/>
      <c r="AL64" s="127"/>
      <c r="AM64" s="127"/>
    </row>
    <row r="65" spans="2:39" ht="26.25" customHeight="1" x14ac:dyDescent="0.25">
      <c r="B65" s="124"/>
      <c r="C65" s="124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  <c r="AA65" s="130"/>
      <c r="AB65" s="130"/>
      <c r="AC65" s="130"/>
      <c r="AD65" s="130"/>
      <c r="AE65" s="130"/>
      <c r="AF65" s="130"/>
      <c r="AG65" s="130"/>
      <c r="AH65" s="130"/>
      <c r="AI65" s="126"/>
      <c r="AJ65" s="127"/>
      <c r="AK65" s="127"/>
      <c r="AL65" s="127"/>
      <c r="AM65" s="127"/>
    </row>
    <row r="66" spans="2:39" ht="26.25" customHeight="1" x14ac:dyDescent="0.25">
      <c r="B66" s="124"/>
      <c r="C66" s="124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  <c r="AA66" s="130"/>
      <c r="AB66" s="130"/>
      <c r="AC66" s="130"/>
      <c r="AD66" s="130"/>
      <c r="AE66" s="130"/>
      <c r="AF66" s="130"/>
      <c r="AG66" s="130"/>
      <c r="AH66" s="130"/>
      <c r="AI66" s="126"/>
      <c r="AJ66" s="127"/>
      <c r="AK66" s="127"/>
      <c r="AL66" s="127"/>
      <c r="AM66" s="127"/>
    </row>
    <row r="67" spans="2:39" ht="26.25" customHeight="1" x14ac:dyDescent="0.25">
      <c r="B67" s="124"/>
      <c r="C67" s="124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0"/>
      <c r="AA67" s="130"/>
      <c r="AB67" s="130"/>
      <c r="AC67" s="130"/>
      <c r="AD67" s="130"/>
      <c r="AE67" s="130"/>
      <c r="AF67" s="130"/>
      <c r="AG67" s="130"/>
      <c r="AH67" s="130"/>
      <c r="AI67" s="126"/>
      <c r="AJ67" s="127"/>
      <c r="AK67" s="127"/>
      <c r="AL67" s="127"/>
      <c r="AM67" s="127"/>
    </row>
    <row r="68" spans="2:39" ht="26.25" customHeight="1" x14ac:dyDescent="0.25">
      <c r="B68" s="124"/>
      <c r="C68" s="124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  <c r="AA68" s="130"/>
      <c r="AB68" s="130"/>
      <c r="AC68" s="130"/>
      <c r="AD68" s="130"/>
      <c r="AE68" s="130"/>
      <c r="AF68" s="130"/>
      <c r="AG68" s="130"/>
      <c r="AH68" s="130"/>
      <c r="AI68" s="126"/>
      <c r="AJ68" s="127"/>
      <c r="AK68" s="127"/>
      <c r="AL68" s="127"/>
      <c r="AM68" s="127"/>
    </row>
    <row r="69" spans="2:39" ht="26.25" customHeight="1" x14ac:dyDescent="0.25">
      <c r="B69" s="124"/>
      <c r="C69" s="124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  <c r="AA69" s="130"/>
      <c r="AB69" s="130"/>
      <c r="AC69" s="130"/>
      <c r="AD69" s="130"/>
      <c r="AE69" s="130"/>
      <c r="AF69" s="130"/>
      <c r="AG69" s="130"/>
      <c r="AH69" s="130"/>
      <c r="AI69" s="126"/>
      <c r="AJ69" s="127"/>
      <c r="AK69" s="127"/>
      <c r="AL69" s="127"/>
      <c r="AM69" s="127"/>
    </row>
    <row r="70" spans="2:39" ht="26.25" customHeight="1" x14ac:dyDescent="0.25">
      <c r="B70" s="124"/>
      <c r="C70" s="124"/>
      <c r="D70" s="130"/>
      <c r="E70" s="130"/>
      <c r="F70" s="130"/>
      <c r="G70" s="130"/>
      <c r="H70" s="130"/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30"/>
      <c r="AA70" s="130"/>
      <c r="AB70" s="130"/>
      <c r="AC70" s="130"/>
      <c r="AD70" s="130"/>
      <c r="AE70" s="130"/>
      <c r="AF70" s="130"/>
      <c r="AG70" s="130"/>
      <c r="AH70" s="130"/>
      <c r="AI70" s="126"/>
      <c r="AJ70" s="127"/>
      <c r="AK70" s="127"/>
      <c r="AL70" s="127"/>
      <c r="AM70" s="127"/>
    </row>
    <row r="71" spans="2:39" ht="26.25" customHeight="1" x14ac:dyDescent="0.25">
      <c r="B71" s="124"/>
      <c r="C71" s="124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26"/>
      <c r="AJ71" s="127"/>
      <c r="AK71" s="127"/>
      <c r="AL71" s="127"/>
      <c r="AM71" s="127"/>
    </row>
    <row r="72" spans="2:39" ht="26.25" customHeight="1" x14ac:dyDescent="0.25">
      <c r="B72" s="124"/>
      <c r="C72" s="124"/>
      <c r="D72" s="130"/>
      <c r="E72" s="130"/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  <c r="AA72" s="130"/>
      <c r="AB72" s="130"/>
      <c r="AC72" s="130"/>
      <c r="AD72" s="130"/>
      <c r="AE72" s="130"/>
      <c r="AF72" s="130"/>
      <c r="AG72" s="130"/>
      <c r="AH72" s="130"/>
      <c r="AI72" s="126"/>
      <c r="AJ72" s="127"/>
      <c r="AK72" s="127"/>
      <c r="AL72" s="127"/>
      <c r="AM72" s="127"/>
    </row>
    <row r="73" spans="2:39" ht="26.25" customHeight="1" x14ac:dyDescent="0.25">
      <c r="B73" s="124"/>
      <c r="C73" s="124"/>
      <c r="D73" s="130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30"/>
      <c r="AA73" s="130"/>
      <c r="AB73" s="130"/>
      <c r="AC73" s="130"/>
      <c r="AD73" s="130"/>
      <c r="AE73" s="130"/>
      <c r="AF73" s="130"/>
      <c r="AG73" s="130"/>
      <c r="AH73" s="130"/>
      <c r="AI73" s="126"/>
      <c r="AJ73" s="127"/>
      <c r="AK73" s="127"/>
      <c r="AL73" s="127"/>
      <c r="AM73" s="127"/>
    </row>
    <row r="74" spans="2:39" ht="26.25" customHeight="1" x14ac:dyDescent="0.25">
      <c r="B74" s="124"/>
      <c r="C74" s="124"/>
      <c r="D74" s="130"/>
      <c r="E74" s="130"/>
      <c r="F74" s="130"/>
      <c r="G74" s="130"/>
      <c r="H74" s="130"/>
      <c r="I74" s="130"/>
      <c r="J74" s="130"/>
      <c r="K74" s="130"/>
      <c r="L74" s="130"/>
      <c r="M74" s="130"/>
      <c r="N74" s="130"/>
      <c r="O74" s="130"/>
      <c r="P74" s="130"/>
      <c r="Q74" s="130"/>
      <c r="R74" s="130"/>
      <c r="S74" s="130"/>
      <c r="T74" s="130"/>
      <c r="U74" s="130"/>
      <c r="V74" s="130"/>
      <c r="W74" s="130"/>
      <c r="X74" s="130"/>
      <c r="Y74" s="130"/>
      <c r="Z74" s="130"/>
      <c r="AA74" s="130"/>
      <c r="AB74" s="130"/>
      <c r="AC74" s="130"/>
      <c r="AD74" s="130"/>
      <c r="AE74" s="130"/>
      <c r="AF74" s="130"/>
      <c r="AG74" s="130"/>
      <c r="AH74" s="130"/>
      <c r="AI74" s="126"/>
      <c r="AJ74" s="127"/>
      <c r="AK74" s="127"/>
      <c r="AL74" s="127"/>
      <c r="AM74" s="127"/>
    </row>
    <row r="75" spans="2:39" ht="26.25" customHeight="1" x14ac:dyDescent="0.25">
      <c r="B75" s="124"/>
      <c r="C75" s="124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130"/>
      <c r="Y75" s="130"/>
      <c r="Z75" s="130"/>
      <c r="AA75" s="130"/>
      <c r="AB75" s="130"/>
      <c r="AC75" s="130"/>
      <c r="AD75" s="130"/>
      <c r="AE75" s="130"/>
      <c r="AF75" s="130"/>
      <c r="AG75" s="130"/>
      <c r="AH75" s="130"/>
      <c r="AI75" s="126"/>
      <c r="AJ75" s="127"/>
      <c r="AK75" s="127"/>
      <c r="AL75" s="127"/>
      <c r="AM75" s="127"/>
    </row>
    <row r="76" spans="2:39" ht="26.25" customHeight="1" x14ac:dyDescent="0.25">
      <c r="B76" s="124"/>
      <c r="C76" s="124"/>
      <c r="D76" s="130"/>
      <c r="E76" s="130"/>
      <c r="F76" s="130"/>
      <c r="G76" s="130"/>
      <c r="H76" s="130"/>
      <c r="I76" s="130"/>
      <c r="J76" s="130"/>
      <c r="K76" s="130"/>
      <c r="L76" s="130"/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30"/>
      <c r="Z76" s="130"/>
      <c r="AA76" s="130"/>
      <c r="AB76" s="130"/>
      <c r="AC76" s="130"/>
      <c r="AD76" s="130"/>
      <c r="AE76" s="130"/>
      <c r="AF76" s="130"/>
      <c r="AG76" s="130"/>
      <c r="AH76" s="130"/>
      <c r="AI76" s="126"/>
      <c r="AJ76" s="127"/>
      <c r="AK76" s="127"/>
      <c r="AL76" s="127"/>
      <c r="AM76" s="127"/>
    </row>
    <row r="77" spans="2:39" ht="26.25" customHeight="1" x14ac:dyDescent="0.25">
      <c r="B77" s="124"/>
      <c r="C77" s="124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  <c r="AA77" s="130"/>
      <c r="AB77" s="130"/>
      <c r="AC77" s="130"/>
      <c r="AD77" s="130"/>
      <c r="AE77" s="130"/>
      <c r="AF77" s="130"/>
      <c r="AG77" s="130"/>
      <c r="AH77" s="130"/>
      <c r="AI77" s="126"/>
      <c r="AJ77" s="127"/>
      <c r="AK77" s="127"/>
      <c r="AL77" s="127"/>
      <c r="AM77" s="127"/>
    </row>
    <row r="78" spans="2:39" ht="26.25" customHeight="1" x14ac:dyDescent="0.25">
      <c r="B78" s="124"/>
      <c r="C78" s="124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  <c r="AA78" s="130"/>
      <c r="AB78" s="130"/>
      <c r="AC78" s="130"/>
      <c r="AD78" s="130"/>
      <c r="AE78" s="130"/>
      <c r="AF78" s="130"/>
      <c r="AG78" s="130"/>
      <c r="AH78" s="130"/>
      <c r="AI78" s="126"/>
      <c r="AJ78" s="127"/>
      <c r="AK78" s="127"/>
      <c r="AL78" s="127"/>
      <c r="AM78" s="127"/>
    </row>
    <row r="79" spans="2:39" ht="26.25" customHeight="1" x14ac:dyDescent="0.25">
      <c r="B79" s="124"/>
      <c r="C79" s="124"/>
      <c r="D79" s="130"/>
      <c r="E79" s="130"/>
      <c r="F79" s="130"/>
      <c r="G79" s="130"/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  <c r="AA79" s="130"/>
      <c r="AB79" s="130"/>
      <c r="AC79" s="130"/>
      <c r="AD79" s="130"/>
      <c r="AE79" s="130"/>
      <c r="AF79" s="130"/>
      <c r="AG79" s="130"/>
      <c r="AH79" s="130"/>
      <c r="AI79" s="126"/>
      <c r="AJ79" s="127"/>
      <c r="AK79" s="127"/>
      <c r="AL79" s="127"/>
      <c r="AM79" s="127"/>
    </row>
    <row r="80" spans="2:39" ht="26.25" customHeight="1" x14ac:dyDescent="0.25">
      <c r="B80" s="124"/>
      <c r="C80" s="124"/>
      <c r="D80" s="130"/>
      <c r="E80" s="130"/>
      <c r="F80" s="130"/>
      <c r="G80" s="130"/>
      <c r="H80" s="130"/>
      <c r="I80" s="130"/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  <c r="W80" s="130"/>
      <c r="X80" s="130"/>
      <c r="Y80" s="130"/>
      <c r="Z80" s="130"/>
      <c r="AA80" s="130"/>
      <c r="AB80" s="130"/>
      <c r="AC80" s="130"/>
      <c r="AD80" s="130"/>
      <c r="AE80" s="130"/>
      <c r="AF80" s="130"/>
      <c r="AG80" s="130"/>
      <c r="AH80" s="130"/>
      <c r="AI80" s="126"/>
      <c r="AJ80" s="127"/>
      <c r="AK80" s="127"/>
      <c r="AL80" s="127"/>
      <c r="AM80" s="127"/>
    </row>
    <row r="81" spans="2:39" ht="26.25" customHeight="1" x14ac:dyDescent="0.25">
      <c r="B81" s="124"/>
      <c r="C81" s="124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30"/>
      <c r="Z81" s="130"/>
      <c r="AA81" s="130"/>
      <c r="AB81" s="130"/>
      <c r="AC81" s="130"/>
      <c r="AD81" s="130"/>
      <c r="AE81" s="130"/>
      <c r="AF81" s="130"/>
      <c r="AG81" s="130"/>
      <c r="AH81" s="130"/>
      <c r="AI81" s="126"/>
      <c r="AJ81" s="127"/>
      <c r="AK81" s="127"/>
      <c r="AL81" s="127"/>
      <c r="AM81" s="127"/>
    </row>
    <row r="82" spans="2:39" ht="26.25" customHeight="1" x14ac:dyDescent="0.25">
      <c r="B82" s="124"/>
      <c r="C82" s="124"/>
      <c r="D82" s="130"/>
      <c r="E82" s="130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  <c r="AA82" s="130"/>
      <c r="AB82" s="130"/>
      <c r="AC82" s="130"/>
      <c r="AD82" s="130"/>
      <c r="AE82" s="130"/>
      <c r="AF82" s="130"/>
      <c r="AG82" s="130"/>
      <c r="AH82" s="130"/>
      <c r="AI82" s="126"/>
      <c r="AJ82" s="127"/>
      <c r="AK82" s="127"/>
      <c r="AL82" s="127"/>
      <c r="AM82" s="127"/>
    </row>
    <row r="83" spans="2:39" ht="26.25" customHeight="1" x14ac:dyDescent="0.25">
      <c r="B83" s="124"/>
      <c r="C83" s="124"/>
      <c r="D83" s="130"/>
      <c r="E83" s="130"/>
      <c r="F83" s="130"/>
      <c r="G83" s="130"/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  <c r="AA83" s="130"/>
      <c r="AB83" s="130"/>
      <c r="AC83" s="130"/>
      <c r="AD83" s="130"/>
      <c r="AE83" s="130"/>
      <c r="AF83" s="130"/>
      <c r="AG83" s="130"/>
      <c r="AH83" s="130"/>
      <c r="AI83" s="126"/>
      <c r="AJ83" s="127"/>
      <c r="AK83" s="127"/>
      <c r="AL83" s="127"/>
      <c r="AM83" s="127"/>
    </row>
    <row r="84" spans="2:39" ht="26.25" customHeight="1" x14ac:dyDescent="0.25">
      <c r="B84" s="124"/>
      <c r="C84" s="124"/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  <c r="AA84" s="130"/>
      <c r="AB84" s="130"/>
      <c r="AC84" s="130"/>
      <c r="AD84" s="130"/>
      <c r="AE84" s="130"/>
      <c r="AF84" s="130"/>
      <c r="AG84" s="130"/>
      <c r="AH84" s="130"/>
      <c r="AI84" s="126"/>
      <c r="AJ84" s="127"/>
      <c r="AK84" s="127"/>
      <c r="AL84" s="127"/>
      <c r="AM84" s="127"/>
    </row>
    <row r="85" spans="2:39" ht="26.25" customHeight="1" x14ac:dyDescent="0.25">
      <c r="B85" s="124"/>
      <c r="C85" s="124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30"/>
      <c r="AC85" s="130"/>
      <c r="AD85" s="130"/>
      <c r="AE85" s="130"/>
      <c r="AF85" s="130"/>
      <c r="AG85" s="130"/>
      <c r="AH85" s="130"/>
      <c r="AI85" s="126"/>
      <c r="AJ85" s="127"/>
      <c r="AK85" s="127"/>
      <c r="AL85" s="127"/>
      <c r="AM85" s="127"/>
    </row>
    <row r="86" spans="2:39" ht="26.25" customHeight="1" x14ac:dyDescent="0.25">
      <c r="B86" s="124"/>
      <c r="C86" s="124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  <c r="AA86" s="130"/>
      <c r="AB86" s="130"/>
      <c r="AC86" s="130"/>
      <c r="AD86" s="130"/>
      <c r="AE86" s="130"/>
      <c r="AF86" s="130"/>
      <c r="AG86" s="130"/>
      <c r="AH86" s="130"/>
      <c r="AI86" s="126"/>
      <c r="AJ86" s="127"/>
      <c r="AK86" s="127"/>
      <c r="AL86" s="127"/>
      <c r="AM86" s="127"/>
    </row>
    <row r="87" spans="2:39" ht="26.25" customHeight="1" x14ac:dyDescent="0.25">
      <c r="B87" s="124"/>
      <c r="C87" s="124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26"/>
      <c r="AJ87" s="127"/>
      <c r="AK87" s="127"/>
      <c r="AL87" s="127"/>
      <c r="AM87" s="127"/>
    </row>
    <row r="88" spans="2:39" ht="26.25" customHeight="1" x14ac:dyDescent="0.25">
      <c r="B88" s="124"/>
      <c r="C88" s="124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30"/>
      <c r="AA88" s="130"/>
      <c r="AB88" s="130"/>
      <c r="AC88" s="130"/>
      <c r="AD88" s="130"/>
      <c r="AE88" s="130"/>
      <c r="AF88" s="130"/>
      <c r="AG88" s="130"/>
      <c r="AH88" s="130"/>
      <c r="AI88" s="126"/>
      <c r="AJ88" s="127"/>
      <c r="AK88" s="127"/>
      <c r="AL88" s="127"/>
      <c r="AM88" s="127"/>
    </row>
    <row r="89" spans="2:39" ht="26.25" customHeight="1" x14ac:dyDescent="0.25">
      <c r="B89" s="124"/>
      <c r="C89" s="124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0"/>
      <c r="AA89" s="130"/>
      <c r="AB89" s="130"/>
      <c r="AC89" s="130"/>
      <c r="AD89" s="130"/>
      <c r="AE89" s="130"/>
      <c r="AF89" s="130"/>
      <c r="AG89" s="130"/>
      <c r="AH89" s="130"/>
      <c r="AI89" s="126"/>
      <c r="AJ89" s="127"/>
      <c r="AK89" s="127"/>
      <c r="AL89" s="127"/>
      <c r="AM89" s="127"/>
    </row>
    <row r="90" spans="2:39" ht="26.25" customHeight="1" x14ac:dyDescent="0.25">
      <c r="B90" s="124"/>
      <c r="C90" s="124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  <c r="AA90" s="130"/>
      <c r="AB90" s="130"/>
      <c r="AC90" s="130"/>
      <c r="AD90" s="130"/>
      <c r="AE90" s="130"/>
      <c r="AF90" s="130"/>
      <c r="AG90" s="130"/>
      <c r="AH90" s="130"/>
      <c r="AI90" s="126"/>
      <c r="AJ90" s="127"/>
      <c r="AK90" s="127"/>
      <c r="AL90" s="127"/>
      <c r="AM90" s="127"/>
    </row>
    <row r="91" spans="2:39" ht="26.25" customHeight="1" x14ac:dyDescent="0.25">
      <c r="B91" s="124"/>
      <c r="C91" s="124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  <c r="AA91" s="130"/>
      <c r="AB91" s="130"/>
      <c r="AC91" s="130"/>
      <c r="AD91" s="130"/>
      <c r="AE91" s="130"/>
      <c r="AF91" s="130"/>
      <c r="AG91" s="130"/>
      <c r="AH91" s="130"/>
      <c r="AI91" s="126"/>
      <c r="AJ91" s="127"/>
      <c r="AK91" s="127"/>
      <c r="AL91" s="127"/>
      <c r="AM91" s="127"/>
    </row>
    <row r="92" spans="2:39" ht="26.25" customHeight="1" x14ac:dyDescent="0.25">
      <c r="B92" s="124"/>
      <c r="C92" s="124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  <c r="AA92" s="130"/>
      <c r="AB92" s="130"/>
      <c r="AC92" s="130"/>
      <c r="AD92" s="130"/>
      <c r="AE92" s="130"/>
      <c r="AF92" s="130"/>
      <c r="AG92" s="130"/>
      <c r="AH92" s="130"/>
      <c r="AI92" s="126"/>
      <c r="AJ92" s="127"/>
      <c r="AK92" s="127"/>
      <c r="AL92" s="127"/>
      <c r="AM92" s="127"/>
    </row>
    <row r="93" spans="2:39" ht="26.25" customHeight="1" x14ac:dyDescent="0.25">
      <c r="B93" s="124"/>
      <c r="C93" s="124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0"/>
      <c r="AA93" s="130"/>
      <c r="AB93" s="130"/>
      <c r="AC93" s="130"/>
      <c r="AD93" s="130"/>
      <c r="AE93" s="130"/>
      <c r="AF93" s="130"/>
      <c r="AG93" s="130"/>
      <c r="AH93" s="130"/>
      <c r="AI93" s="126"/>
      <c r="AJ93" s="127"/>
      <c r="AK93" s="127"/>
      <c r="AL93" s="127"/>
      <c r="AM93" s="127"/>
    </row>
    <row r="94" spans="2:39" ht="26.25" customHeight="1" x14ac:dyDescent="0.25">
      <c r="B94" s="124"/>
      <c r="C94" s="124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  <c r="AA94" s="130"/>
      <c r="AB94" s="130"/>
      <c r="AC94" s="130"/>
      <c r="AD94" s="130"/>
      <c r="AE94" s="130"/>
      <c r="AF94" s="130"/>
      <c r="AG94" s="130"/>
      <c r="AH94" s="130"/>
      <c r="AI94" s="126"/>
      <c r="AJ94" s="127"/>
      <c r="AK94" s="127"/>
      <c r="AL94" s="127"/>
      <c r="AM94" s="127"/>
    </row>
    <row r="95" spans="2:39" ht="26.25" customHeight="1" x14ac:dyDescent="0.25">
      <c r="B95" s="124"/>
      <c r="C95" s="124"/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0"/>
      <c r="AA95" s="130"/>
      <c r="AB95" s="130"/>
      <c r="AC95" s="130"/>
      <c r="AD95" s="130"/>
      <c r="AE95" s="130"/>
      <c r="AF95" s="130"/>
      <c r="AG95" s="130"/>
      <c r="AH95" s="130"/>
      <c r="AI95" s="126"/>
      <c r="AJ95" s="127"/>
      <c r="AK95" s="127"/>
      <c r="AL95" s="127"/>
      <c r="AM95" s="127"/>
    </row>
    <row r="96" spans="2:39" ht="26.25" customHeight="1" x14ac:dyDescent="0.25">
      <c r="B96" s="124"/>
      <c r="C96" s="124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  <c r="AA96" s="130"/>
      <c r="AB96" s="130"/>
      <c r="AC96" s="130"/>
      <c r="AD96" s="130"/>
      <c r="AE96" s="130"/>
      <c r="AF96" s="130"/>
      <c r="AG96" s="130"/>
      <c r="AH96" s="130"/>
      <c r="AI96" s="126"/>
      <c r="AJ96" s="127"/>
      <c r="AK96" s="127"/>
      <c r="AL96" s="127"/>
      <c r="AM96" s="127"/>
    </row>
    <row r="97" spans="1:40" ht="26.25" customHeight="1" x14ac:dyDescent="0.25">
      <c r="B97" s="124"/>
      <c r="C97" s="124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0"/>
      <c r="AA97" s="130"/>
      <c r="AB97" s="130"/>
      <c r="AC97" s="130"/>
      <c r="AD97" s="130"/>
      <c r="AE97" s="130"/>
      <c r="AF97" s="130"/>
      <c r="AG97" s="130"/>
      <c r="AH97" s="130"/>
      <c r="AI97" s="126"/>
      <c r="AJ97" s="127"/>
      <c r="AK97" s="127"/>
      <c r="AL97" s="127"/>
      <c r="AM97" s="127"/>
    </row>
    <row r="98" spans="1:40" ht="26.25" customHeight="1" x14ac:dyDescent="0.25">
      <c r="B98" s="124"/>
      <c r="C98" s="124"/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0"/>
      <c r="AA98" s="130"/>
      <c r="AB98" s="130"/>
      <c r="AC98" s="130"/>
      <c r="AD98" s="130"/>
      <c r="AE98" s="130"/>
      <c r="AF98" s="130"/>
      <c r="AG98" s="130"/>
      <c r="AH98" s="130"/>
      <c r="AI98" s="126"/>
      <c r="AJ98" s="127"/>
      <c r="AK98" s="127"/>
      <c r="AL98" s="127"/>
      <c r="AM98" s="127"/>
    </row>
    <row r="99" spans="1:40" ht="26.25" customHeight="1" x14ac:dyDescent="0.25">
      <c r="B99" s="124"/>
      <c r="C99" s="124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0"/>
      <c r="AA99" s="130"/>
      <c r="AB99" s="130"/>
      <c r="AC99" s="130"/>
      <c r="AD99" s="130"/>
      <c r="AE99" s="130"/>
      <c r="AF99" s="130"/>
      <c r="AG99" s="130"/>
      <c r="AH99" s="130"/>
      <c r="AI99" s="126"/>
      <c r="AJ99" s="127"/>
      <c r="AK99" s="127"/>
      <c r="AL99" s="127"/>
      <c r="AM99" s="127"/>
    </row>
    <row r="100" spans="1:40" ht="26.25" customHeight="1" x14ac:dyDescent="0.25">
      <c r="B100" s="124"/>
      <c r="C100" s="124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  <c r="AA100" s="130"/>
      <c r="AB100" s="130"/>
      <c r="AC100" s="130"/>
      <c r="AD100" s="130"/>
      <c r="AE100" s="130"/>
      <c r="AF100" s="130"/>
      <c r="AG100" s="130"/>
      <c r="AH100" s="130"/>
      <c r="AI100" s="126"/>
      <c r="AJ100" s="127"/>
      <c r="AK100" s="127"/>
      <c r="AL100" s="127"/>
      <c r="AM100" s="127"/>
    </row>
    <row r="101" spans="1:40" ht="26.25" customHeight="1" x14ac:dyDescent="0.25">
      <c r="B101" s="124"/>
      <c r="C101" s="124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0"/>
      <c r="AA101" s="130"/>
      <c r="AB101" s="130"/>
      <c r="AC101" s="130"/>
      <c r="AD101" s="130"/>
      <c r="AE101" s="130"/>
      <c r="AF101" s="130"/>
      <c r="AG101" s="130"/>
      <c r="AH101" s="130"/>
      <c r="AI101" s="126"/>
      <c r="AJ101" s="127"/>
      <c r="AK101" s="127"/>
      <c r="AL101" s="127"/>
      <c r="AM101" s="127"/>
    </row>
    <row r="102" spans="1:40" ht="26.25" customHeight="1" x14ac:dyDescent="0.25">
      <c r="B102" s="124"/>
      <c r="C102" s="124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30"/>
      <c r="AA102" s="130"/>
      <c r="AB102" s="130"/>
      <c r="AC102" s="130"/>
      <c r="AD102" s="130"/>
      <c r="AE102" s="130"/>
      <c r="AF102" s="130"/>
      <c r="AG102" s="130"/>
      <c r="AH102" s="130"/>
      <c r="AI102" s="126"/>
      <c r="AJ102" s="127"/>
      <c r="AK102" s="127"/>
      <c r="AL102" s="127"/>
      <c r="AM102" s="127"/>
    </row>
    <row r="103" spans="1:40" ht="26.25" customHeight="1" x14ac:dyDescent="0.25">
      <c r="B103" s="124"/>
      <c r="C103" s="124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  <c r="AA103" s="130"/>
      <c r="AB103" s="130"/>
      <c r="AC103" s="130"/>
      <c r="AD103" s="130"/>
      <c r="AE103" s="130"/>
      <c r="AF103" s="130"/>
      <c r="AG103" s="130"/>
      <c r="AH103" s="130"/>
      <c r="AI103" s="126"/>
      <c r="AJ103" s="127"/>
      <c r="AK103" s="127"/>
      <c r="AL103" s="127"/>
      <c r="AM103" s="127"/>
    </row>
    <row r="104" spans="1:40" ht="26.25" customHeight="1" x14ac:dyDescent="0.25">
      <c r="B104" s="124"/>
      <c r="C104" s="124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  <c r="AA104" s="130"/>
      <c r="AB104" s="130"/>
      <c r="AC104" s="130"/>
      <c r="AD104" s="130"/>
      <c r="AE104" s="130"/>
      <c r="AF104" s="130"/>
      <c r="AG104" s="130"/>
      <c r="AH104" s="130"/>
      <c r="AI104" s="126"/>
      <c r="AJ104" s="127"/>
      <c r="AK104" s="127"/>
      <c r="AL104" s="127"/>
      <c r="AM104" s="127"/>
    </row>
    <row r="105" spans="1:40" ht="26.25" customHeight="1" x14ac:dyDescent="0.25">
      <c r="B105" s="124"/>
      <c r="C105" s="124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  <c r="AA105" s="130"/>
      <c r="AB105" s="130"/>
      <c r="AC105" s="130"/>
      <c r="AD105" s="130"/>
      <c r="AE105" s="130"/>
      <c r="AF105" s="130"/>
      <c r="AG105" s="130"/>
      <c r="AH105" s="130"/>
      <c r="AI105" s="126"/>
      <c r="AJ105" s="127"/>
      <c r="AK105" s="127"/>
      <c r="AL105" s="127"/>
      <c r="AM105" s="127"/>
    </row>
    <row r="106" spans="1:40" ht="26.25" customHeight="1" x14ac:dyDescent="0.25">
      <c r="B106" s="124"/>
      <c r="C106" s="124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0"/>
      <c r="AA106" s="130"/>
      <c r="AB106" s="130"/>
      <c r="AC106" s="130"/>
      <c r="AD106" s="130"/>
      <c r="AE106" s="130"/>
      <c r="AF106" s="130"/>
      <c r="AG106" s="130"/>
      <c r="AH106" s="130"/>
      <c r="AI106" s="126"/>
      <c r="AJ106" s="127"/>
      <c r="AK106" s="127"/>
      <c r="AL106" s="127"/>
      <c r="AM106" s="127"/>
    </row>
    <row r="107" spans="1:40" ht="26.25" customHeight="1" x14ac:dyDescent="0.25">
      <c r="B107" s="124"/>
      <c r="C107" s="124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0"/>
      <c r="AA107" s="130"/>
      <c r="AB107" s="130"/>
      <c r="AC107" s="130"/>
      <c r="AD107" s="130"/>
      <c r="AE107" s="130"/>
      <c r="AF107" s="130"/>
      <c r="AG107" s="130"/>
      <c r="AH107" s="130"/>
      <c r="AI107" s="126"/>
      <c r="AJ107" s="127"/>
      <c r="AK107" s="127"/>
      <c r="AL107" s="127"/>
      <c r="AM107" s="127"/>
    </row>
    <row r="108" spans="1:40" ht="26.25" customHeight="1" x14ac:dyDescent="0.25">
      <c r="B108" s="124"/>
      <c r="C108" s="124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  <c r="AA108" s="130"/>
      <c r="AB108" s="130"/>
      <c r="AC108" s="130"/>
      <c r="AD108" s="130"/>
      <c r="AE108" s="130"/>
      <c r="AF108" s="130"/>
      <c r="AG108" s="130"/>
      <c r="AH108" s="130"/>
      <c r="AI108" s="126"/>
      <c r="AJ108" s="127"/>
      <c r="AK108" s="127"/>
      <c r="AL108" s="127"/>
      <c r="AM108" s="127"/>
    </row>
    <row r="109" spans="1:40" ht="15" customHeight="1" x14ac:dyDescent="0.25"/>
    <row r="110" spans="1:40" s="7" customFormat="1" x14ac:dyDescent="0.25">
      <c r="A110" s="9"/>
      <c r="B110" s="9"/>
      <c r="C110" s="9"/>
      <c r="D110" s="138"/>
      <c r="E110" s="138"/>
      <c r="F110" s="138"/>
      <c r="G110" s="138"/>
      <c r="H110" s="138"/>
      <c r="I110" s="138"/>
      <c r="J110" s="138"/>
      <c r="K110" s="138"/>
      <c r="L110" s="138"/>
      <c r="M110" s="138"/>
      <c r="N110" s="138"/>
      <c r="O110" s="138"/>
      <c r="P110" s="138"/>
      <c r="Q110" s="138"/>
      <c r="R110" s="138"/>
      <c r="S110" s="138"/>
      <c r="T110" s="138"/>
      <c r="U110" s="138"/>
      <c r="V110" s="138"/>
      <c r="W110" s="138"/>
      <c r="X110" s="138"/>
      <c r="Y110" s="138"/>
      <c r="Z110" s="138"/>
      <c r="AA110" s="138"/>
      <c r="AB110" s="138"/>
      <c r="AC110" s="138"/>
      <c r="AD110" s="138"/>
      <c r="AE110" s="138"/>
      <c r="AF110" s="138"/>
      <c r="AG110" s="138"/>
      <c r="AH110" s="138"/>
      <c r="AI110" s="9"/>
      <c r="AJ110" s="9"/>
      <c r="AK110" s="9"/>
      <c r="AL110" s="9"/>
      <c r="AM110" s="9"/>
      <c r="AN110" s="9"/>
    </row>
    <row r="111" spans="1:40" ht="30" customHeight="1" x14ac:dyDescent="0.25"/>
    <row r="112" spans="1:40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</sheetData>
  <sheetProtection algorithmName="SHA-512" hashValue="wcMmYY9B69LCNl/ZqH8RvqQgoMgGnz9NSbutv7+4RYe4tl1vVapkFh3kYwBxoAtTc9gWBkHrB62s4ez71E8GHg==" saltValue="5X04q/b1m1urv79P0eIoRA==" spinCount="100000" sheet="1" objects="1" scenarios="1"/>
  <mergeCells count="12">
    <mergeCell ref="AJ7:AJ8"/>
    <mergeCell ref="AK7:AK8"/>
    <mergeCell ref="AL7:AL8"/>
    <mergeCell ref="AM7:AM8"/>
    <mergeCell ref="AC5:AF5"/>
    <mergeCell ref="AA5:AB5"/>
    <mergeCell ref="T5:U5"/>
    <mergeCell ref="V5:Y5"/>
    <mergeCell ref="F5:G5"/>
    <mergeCell ref="H5:K5"/>
    <mergeCell ref="M5:N5"/>
    <mergeCell ref="O5:R5"/>
  </mergeCells>
  <conditionalFormatting sqref="D7:AH7">
    <cfRule type="expression" dxfId="119" priority="19">
      <formula>OR(D$7="Sat",D$7="Sun")</formula>
    </cfRule>
  </conditionalFormatting>
  <conditionalFormatting sqref="B9:B23 AJ9:AM23">
    <cfRule type="expression" dxfId="118" priority="25">
      <formula>LEN($B9)&gt;0</formula>
    </cfRule>
  </conditionalFormatting>
  <conditionalFormatting sqref="D7:AH8">
    <cfRule type="expression" dxfId="117" priority="13">
      <formula>LEN(D7)&gt;0</formula>
    </cfRule>
  </conditionalFormatting>
  <conditionalFormatting sqref="D9:AH23">
    <cfRule type="expression" dxfId="116" priority="185">
      <formula>LEN($B9)&gt;0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74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A477D1C6-7054-46C8-9213-E6002717F5F2}">
            <xm:f>AND(D$8&gt;INDEX(Calc!$D$6:$D$17,MATCH($B$5,Calc!$B$6:$B$17,0),1),LEN($B9)&gt;0)</xm:f>
            <x14:dxf>
              <font>
                <color auto="1"/>
              </font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</border>
            </x14:dxf>
          </x14:cfRule>
          <x14:cfRule type="expression" priority="137" id="{0B705659-917F-4844-B951-04079979F3E8}">
            <xm:f>AND(D9=Status1,LEN(D9)&gt;0,D$8&lt;=INDEX(Calc!$D$6:$D$17,MATCH($B$5,Calc!$B$6:$B$17,0),1))</xm:f>
            <x14:dxf>
              <fill>
                <patternFill>
                  <bgColor rgb="FF4BBA8D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182" id="{EB8B9507-C2FF-4439-88F7-0DCC39865460}">
            <xm:f>AND(D9=Status2,LEN(D9)&gt;0,D$8&lt;=INDEX(Calc!$D$6:$D$17,MATCH($B$5,Calc!$B$6:$B$17,0),1))</xm:f>
            <x14:dxf>
              <fill>
                <patternFill>
                  <bgColor rgb="FFFB5936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183" id="{813D6BCC-6249-488A-8D59-8D5D496BFE83}">
            <xm:f>AND(D9=Status3,LEN(D9)&gt;0,D$8&lt;=INDEX(Calc!$D$6:$D$17,MATCH($B$5,Calc!$B$6:$B$17,0),1))</xm:f>
            <x14:dxf>
              <fill>
                <patternFill>
                  <bgColor rgb="FFFFC845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184" id="{09A4B831-EE3C-4FB6-85E6-D874CAEE17BF}">
            <xm:f>AND(D9=Status4,LEN(D9)&gt;0,D$8&lt;=INDEX(Calc!$D$6:$D$17,MATCH($B$5,Calc!$B$6:$B$17,0),1))</xm:f>
            <x14:dxf>
              <fill>
                <patternFill>
                  <bgColor rgb="FF39A0FD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m:sqref>D9:AH23</xm:sqref>
        </x14:conditionalFormatting>
        <x14:conditionalFormatting xmlns:xm="http://schemas.microsoft.com/office/excel/2006/main">
          <x14:cfRule type="expression" priority="1" id="{66E7AD29-0F32-4A54-B4CB-0ED63D3957B3}">
            <xm:f>AND(D$8&gt;INDEX(Calc!$D$6:$D$17,MATCH($B$5,Calc!$B$6:$B$17,0),1),LEN($B7)&gt;0)</xm:f>
            <x14:dxf>
              <font>
                <color rgb="FFF2F2F2"/>
              </font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</border>
            </x14:dxf>
          </x14:cfRule>
          <xm:sqref>D7:AH8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26F4B7F-6A37-48E3-B517-EDF7E0247382}">
          <x14:formula1>
            <xm:f>Calc!$BK$20:$BK$23</xm:f>
          </x14:formula1>
          <xm:sqref>D9:AG23 AH9:AH23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9E172-3ADD-4DE9-B889-097B2CDB85DF}">
  <sheetPr>
    <pageSetUpPr autoPageBreaks="0" fitToPage="1"/>
  </sheetPr>
  <dimension ref="A1:AN118"/>
  <sheetViews>
    <sheetView showGridLines="0" showRowColHeaders="0" zoomScaleNormal="100" zoomScaleSheetLayoutView="85" workbookViewId="0">
      <pane ySplit="8" topLeftCell="A9" activePane="bottomLeft" state="frozen"/>
      <selection activeCell="AP3" sqref="AP3"/>
      <selection pane="bottomLeft" activeCell="A9" sqref="A9"/>
    </sheetView>
  </sheetViews>
  <sheetFormatPr defaultColWidth="8.85546875" defaultRowHeight="15" x14ac:dyDescent="0.25"/>
  <cols>
    <col min="1" max="1" width="3.7109375" style="9" customWidth="1"/>
    <col min="2" max="2" width="23.7109375" style="9" customWidth="1"/>
    <col min="3" max="3" width="3.7109375" style="9" customWidth="1"/>
    <col min="4" max="34" width="3.85546875" style="138" customWidth="1"/>
    <col min="35" max="35" width="3.7109375" style="9" customWidth="1"/>
    <col min="36" max="39" width="9.7109375" style="9" customWidth="1"/>
    <col min="40" max="40" width="8.85546875" style="9" customWidth="1"/>
    <col min="41" max="16384" width="8.85546875" style="9"/>
  </cols>
  <sheetData>
    <row r="1" spans="1:39" s="1" customFormat="1" ht="6.75" customHeight="1" x14ac:dyDescent="0.25"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39" s="45" customFormat="1" ht="20.100000000000001" customHeight="1" x14ac:dyDescent="0.25">
      <c r="B2" s="122" t="s">
        <v>75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</row>
    <row r="3" spans="1:39" s="4" customFormat="1" ht="24" customHeight="1" x14ac:dyDescent="0.25">
      <c r="B3" s="137" t="s">
        <v>32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7" customFormat="1" ht="9.9499999999999993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</row>
    <row r="5" spans="1:39" s="7" customFormat="1" ht="35.1" customHeight="1" x14ac:dyDescent="0.25">
      <c r="A5" s="9"/>
      <c r="B5" s="117" t="str">
        <f>"FEBRUARY - "&amp;Dashboard!$B$7</f>
        <v>FEBRUARY - 2021</v>
      </c>
      <c r="F5" s="151" t="str">
        <f>IFERROR(IF(LEN(Calc!$BK$20)&gt;0,Calc!$BK$20,""),"")</f>
        <v>A</v>
      </c>
      <c r="G5" s="152"/>
      <c r="H5" s="148" t="str">
        <f>IFERROR(IF(LEN(Calc!$BJ$20)&gt;0,Calc!$BJ$20,""),"")</f>
        <v>Attended</v>
      </c>
      <c r="I5" s="149"/>
      <c r="J5" s="149"/>
      <c r="K5" s="150"/>
      <c r="M5" s="153" t="str">
        <f>IFERROR(IF(LEN(Calc!$BK$21)&gt;0,Calc!$BK$21,""),"")</f>
        <v>N</v>
      </c>
      <c r="N5" s="154"/>
      <c r="O5" s="148" t="str">
        <f>IFERROR(IF(LEN(Calc!$BJ$21)&gt;0,Calc!$BJ$21,""),"")</f>
        <v>Not Attended</v>
      </c>
      <c r="P5" s="149"/>
      <c r="Q5" s="149"/>
      <c r="R5" s="150"/>
      <c r="T5" s="146" t="str">
        <f>IFERROR(IF(LEN(Calc!$BK$22)&gt;0,Calc!$BK$22,""),"")</f>
        <v>T</v>
      </c>
      <c r="U5" s="147"/>
      <c r="V5" s="148" t="str">
        <f>IFERROR(IF(LEN(Calc!$BJ$22)&gt;0,Calc!$BJ$22,""),"")</f>
        <v>Tardy</v>
      </c>
      <c r="W5" s="149"/>
      <c r="X5" s="149"/>
      <c r="Y5" s="150"/>
      <c r="AA5" s="144" t="str">
        <f>IFERROR(IF(LEN(Calc!$BK$23)&gt;0,Calc!$BK$23,""),"")</f>
        <v/>
      </c>
      <c r="AB5" s="145"/>
      <c r="AC5" s="148" t="str">
        <f>IFERROR(IF(LEN(Calc!$BJ$23)&gt;0,Calc!$BJ$23,""),"")</f>
        <v/>
      </c>
      <c r="AD5" s="149"/>
      <c r="AE5" s="149"/>
      <c r="AF5" s="150"/>
    </row>
    <row r="6" spans="1:39" s="7" customFormat="1" x14ac:dyDescent="0.25"/>
    <row r="7" spans="1:39" s="7" customFormat="1" ht="20.100000000000001" customHeight="1" x14ac:dyDescent="0.25">
      <c r="A7" s="9"/>
      <c r="B7" s="92" t="s">
        <v>78</v>
      </c>
      <c r="D7" s="128" t="str">
        <f>INDEX(Calc!$BJ$26:$BK$32,WEEKDAY(DATE(Dashboard!$B$7,MATCH($B$5,Calc!$B$6:$B$17,0),D$8),2),2)</f>
        <v>Mon</v>
      </c>
      <c r="E7" s="128" t="str">
        <f>INDEX(Calc!$BJ$26:$BK$32,WEEKDAY(DATE(Dashboard!$B$7,MATCH($B$5,Calc!$B$6:$B$17,0),E$8),2),2)</f>
        <v>Tue</v>
      </c>
      <c r="F7" s="128" t="str">
        <f>INDEX(Calc!$BJ$26:$BK$32,WEEKDAY(DATE(Dashboard!$B$7,MATCH($B$5,Calc!$B$6:$B$17,0),F$8),2),2)</f>
        <v>Wed</v>
      </c>
      <c r="G7" s="128" t="str">
        <f>INDEX(Calc!$BJ$26:$BK$32,WEEKDAY(DATE(Dashboard!$B$7,MATCH($B$5,Calc!$B$6:$B$17,0),G$8),2),2)</f>
        <v>Thu</v>
      </c>
      <c r="H7" s="128" t="str">
        <f>INDEX(Calc!$BJ$26:$BK$32,WEEKDAY(DATE(Dashboard!$B$7,MATCH($B$5,Calc!$B$6:$B$17,0),H$8),2),2)</f>
        <v>Fri</v>
      </c>
      <c r="I7" s="128" t="str">
        <f>INDEX(Calc!$BJ$26:$BK$32,WEEKDAY(DATE(Dashboard!$B$7,MATCH($B$5,Calc!$B$6:$B$17,0),I$8),2),2)</f>
        <v>Sat</v>
      </c>
      <c r="J7" s="128" t="str">
        <f>INDEX(Calc!$BJ$26:$BK$32,WEEKDAY(DATE(Dashboard!$B$7,MATCH($B$5,Calc!$B$6:$B$17,0),J$8),2),2)</f>
        <v>Sun</v>
      </c>
      <c r="K7" s="128" t="str">
        <f>INDEX(Calc!$BJ$26:$BK$32,WEEKDAY(DATE(Dashboard!$B$7,MATCH($B$5,Calc!$B$6:$B$17,0),K$8),2),2)</f>
        <v>Mon</v>
      </c>
      <c r="L7" s="128" t="str">
        <f>INDEX(Calc!$BJ$26:$BK$32,WEEKDAY(DATE(Dashboard!$B$7,MATCH($B$5,Calc!$B$6:$B$17,0),L$8),2),2)</f>
        <v>Tue</v>
      </c>
      <c r="M7" s="128" t="str">
        <f>INDEX(Calc!$BJ$26:$BK$32,WEEKDAY(DATE(Dashboard!$B$7,MATCH($B$5,Calc!$B$6:$B$17,0),M$8),2),2)</f>
        <v>Wed</v>
      </c>
      <c r="N7" s="128" t="str">
        <f>INDEX(Calc!$BJ$26:$BK$32,WEEKDAY(DATE(Dashboard!$B$7,MATCH($B$5,Calc!$B$6:$B$17,0),N$8),2),2)</f>
        <v>Thu</v>
      </c>
      <c r="O7" s="128" t="str">
        <f>INDEX(Calc!$BJ$26:$BK$32,WEEKDAY(DATE(Dashboard!$B$7,MATCH($B$5,Calc!$B$6:$B$17,0),O$8),2),2)</f>
        <v>Fri</v>
      </c>
      <c r="P7" s="128" t="str">
        <f>INDEX(Calc!$BJ$26:$BK$32,WEEKDAY(DATE(Dashboard!$B$7,MATCH($B$5,Calc!$B$6:$B$17,0),P$8),2),2)</f>
        <v>Sat</v>
      </c>
      <c r="Q7" s="128" t="str">
        <f>INDEX(Calc!$BJ$26:$BK$32,WEEKDAY(DATE(Dashboard!$B$7,MATCH($B$5,Calc!$B$6:$B$17,0),Q$8),2),2)</f>
        <v>Sun</v>
      </c>
      <c r="R7" s="128" t="str">
        <f>INDEX(Calc!$BJ$26:$BK$32,WEEKDAY(DATE(Dashboard!$B$7,MATCH($B$5,Calc!$B$6:$B$17,0),R$8),2),2)</f>
        <v>Mon</v>
      </c>
      <c r="S7" s="128" t="str">
        <f>INDEX(Calc!$BJ$26:$BK$32,WEEKDAY(DATE(Dashboard!$B$7,MATCH($B$5,Calc!$B$6:$B$17,0),S$8),2),2)</f>
        <v>Tue</v>
      </c>
      <c r="T7" s="128" t="str">
        <f>INDEX(Calc!$BJ$26:$BK$32,WEEKDAY(DATE(Dashboard!$B$7,MATCH($B$5,Calc!$B$6:$B$17,0),T$8),2),2)</f>
        <v>Wed</v>
      </c>
      <c r="U7" s="128" t="str">
        <f>INDEX(Calc!$BJ$26:$BK$32,WEEKDAY(DATE(Dashboard!$B$7,MATCH($B$5,Calc!$B$6:$B$17,0),U$8),2),2)</f>
        <v>Thu</v>
      </c>
      <c r="V7" s="128" t="str">
        <f>INDEX(Calc!$BJ$26:$BK$32,WEEKDAY(DATE(Dashboard!$B$7,MATCH($B$5,Calc!$B$6:$B$17,0),V$8),2),2)</f>
        <v>Fri</v>
      </c>
      <c r="W7" s="128" t="str">
        <f>INDEX(Calc!$BJ$26:$BK$32,WEEKDAY(DATE(Dashboard!$B$7,MATCH($B$5,Calc!$B$6:$B$17,0),W$8),2),2)</f>
        <v>Sat</v>
      </c>
      <c r="X7" s="128" t="str">
        <f>INDEX(Calc!$BJ$26:$BK$32,WEEKDAY(DATE(Dashboard!$B$7,MATCH($B$5,Calc!$B$6:$B$17,0),X$8),2),2)</f>
        <v>Sun</v>
      </c>
      <c r="Y7" s="128" t="str">
        <f>INDEX(Calc!$BJ$26:$BK$32,WEEKDAY(DATE(Dashboard!$B$7,MATCH($B$5,Calc!$B$6:$B$17,0),Y$8),2),2)</f>
        <v>Mon</v>
      </c>
      <c r="Z7" s="128" t="str">
        <f>INDEX(Calc!$BJ$26:$BK$32,WEEKDAY(DATE(Dashboard!$B$7,MATCH($B$5,Calc!$B$6:$B$17,0),Z$8),2),2)</f>
        <v>Tue</v>
      </c>
      <c r="AA7" s="128" t="str">
        <f>INDEX(Calc!$BJ$26:$BK$32,WEEKDAY(DATE(Dashboard!$B$7,MATCH($B$5,Calc!$B$6:$B$17,0),AA$8),2),2)</f>
        <v>Wed</v>
      </c>
      <c r="AB7" s="128" t="str">
        <f>INDEX(Calc!$BJ$26:$BK$32,WEEKDAY(DATE(Dashboard!$B$7,MATCH($B$5,Calc!$B$6:$B$17,0),AB$8),2),2)</f>
        <v>Thu</v>
      </c>
      <c r="AC7" s="128" t="str">
        <f>INDEX(Calc!$BJ$26:$BK$32,WEEKDAY(DATE(Dashboard!$B$7,MATCH($B$5,Calc!$B$6:$B$17,0),AC$8),2),2)</f>
        <v>Fri</v>
      </c>
      <c r="AD7" s="128" t="str">
        <f>INDEX(Calc!$BJ$26:$BK$32,WEEKDAY(DATE(Dashboard!$B$7,MATCH($B$5,Calc!$B$6:$B$17,0),AD$8),2),2)</f>
        <v>Sat</v>
      </c>
      <c r="AE7" s="128" t="str">
        <f>INDEX(Calc!$BJ$26:$BK$32,WEEKDAY(DATE(Dashboard!$B$7,MATCH($B$5,Calc!$B$6:$B$17,0),AE$8),2),2)</f>
        <v>Sun</v>
      </c>
      <c r="AF7" s="128" t="str">
        <f>INDEX(Calc!$BJ$26:$BK$32,WEEKDAY(DATE(Dashboard!$B$7,MATCH($B$5,Calc!$B$6:$B$17,0),AF$8),2),2)</f>
        <v>Mon</v>
      </c>
      <c r="AG7" s="128" t="str">
        <f>INDEX(Calc!$BJ$26:$BK$32,WEEKDAY(DATE(Dashboard!$B$7,MATCH($B$5,Calc!$B$6:$B$17,0),AG$8),2),2)</f>
        <v>Tue</v>
      </c>
      <c r="AH7" s="128" t="str">
        <f>INDEX(Calc!$BJ$26:$BK$32,WEEKDAY(DATE(Dashboard!$B$7,MATCH($B$5,Calc!$B$6:$B$17,0),AH$8),2),2)</f>
        <v>Wed</v>
      </c>
      <c r="AJ7" s="155" t="str">
        <f>IF(LEN(Status1)&gt;0,$H$5,"")</f>
        <v>Attended</v>
      </c>
      <c r="AK7" s="155" t="str">
        <f>IF(LEN(Status2)&gt;0,$O$5,"")</f>
        <v>Not Attended</v>
      </c>
      <c r="AL7" s="155" t="str">
        <f>IF(LEN(Status3)&gt;0,$V$5,"")</f>
        <v>Tardy</v>
      </c>
      <c r="AM7" s="155" t="str">
        <f>IF(LEN(Status4)&gt;0,$AC$5,"")</f>
        <v/>
      </c>
    </row>
    <row r="8" spans="1:39" s="1" customFormat="1" ht="20.100000000000001" customHeight="1" x14ac:dyDescent="0.25">
      <c r="A8" s="74"/>
      <c r="B8" s="93" t="s">
        <v>79</v>
      </c>
      <c r="C8" s="7"/>
      <c r="D8" s="129">
        <v>1</v>
      </c>
      <c r="E8" s="129">
        <v>2</v>
      </c>
      <c r="F8" s="129">
        <v>3</v>
      </c>
      <c r="G8" s="129">
        <v>4</v>
      </c>
      <c r="H8" s="129">
        <v>5</v>
      </c>
      <c r="I8" s="129">
        <v>6</v>
      </c>
      <c r="J8" s="129">
        <v>7</v>
      </c>
      <c r="K8" s="129">
        <v>8</v>
      </c>
      <c r="L8" s="129">
        <v>9</v>
      </c>
      <c r="M8" s="129">
        <v>10</v>
      </c>
      <c r="N8" s="129">
        <v>11</v>
      </c>
      <c r="O8" s="129">
        <v>12</v>
      </c>
      <c r="P8" s="129">
        <v>13</v>
      </c>
      <c r="Q8" s="129">
        <v>14</v>
      </c>
      <c r="R8" s="129">
        <v>15</v>
      </c>
      <c r="S8" s="129">
        <v>16</v>
      </c>
      <c r="T8" s="129">
        <v>17</v>
      </c>
      <c r="U8" s="129">
        <v>18</v>
      </c>
      <c r="V8" s="129">
        <v>19</v>
      </c>
      <c r="W8" s="129">
        <v>20</v>
      </c>
      <c r="X8" s="129">
        <v>21</v>
      </c>
      <c r="Y8" s="129">
        <v>22</v>
      </c>
      <c r="Z8" s="129">
        <v>23</v>
      </c>
      <c r="AA8" s="129">
        <v>24</v>
      </c>
      <c r="AB8" s="129">
        <v>25</v>
      </c>
      <c r="AC8" s="129">
        <v>26</v>
      </c>
      <c r="AD8" s="129">
        <v>27</v>
      </c>
      <c r="AE8" s="129">
        <v>28</v>
      </c>
      <c r="AF8" s="129">
        <v>29</v>
      </c>
      <c r="AG8" s="129">
        <v>30</v>
      </c>
      <c r="AH8" s="129">
        <v>31</v>
      </c>
      <c r="AI8" s="7"/>
      <c r="AJ8" s="155"/>
      <c r="AK8" s="155"/>
      <c r="AL8" s="155"/>
      <c r="AM8" s="155"/>
    </row>
    <row r="9" spans="1:39" s="7" customFormat="1" ht="26.25" customHeight="1" x14ac:dyDescent="0.25">
      <c r="A9" s="9"/>
      <c r="B9" s="124" t="str">
        <f>IF(LEN(Calc!$D35)&gt;0,Calc!$D35,"")</f>
        <v>Michael Hall</v>
      </c>
      <c r="C9" s="124"/>
      <c r="D9" s="125" t="s">
        <v>56</v>
      </c>
      <c r="E9" s="125" t="s">
        <v>56</v>
      </c>
      <c r="F9" s="125" t="s">
        <v>56</v>
      </c>
      <c r="G9" s="125" t="s">
        <v>43</v>
      </c>
      <c r="H9" s="125" t="s">
        <v>66</v>
      </c>
      <c r="I9" s="125"/>
      <c r="J9" s="125"/>
      <c r="K9" s="125" t="s">
        <v>56</v>
      </c>
      <c r="L9" s="125" t="s">
        <v>56</v>
      </c>
      <c r="M9" s="125" t="s">
        <v>66</v>
      </c>
      <c r="N9" s="125" t="s">
        <v>43</v>
      </c>
      <c r="O9" s="125" t="s">
        <v>56</v>
      </c>
      <c r="P9" s="125"/>
      <c r="Q9" s="125"/>
      <c r="R9" s="125" t="s">
        <v>43</v>
      </c>
      <c r="S9" s="125" t="s">
        <v>43</v>
      </c>
      <c r="T9" s="125" t="s">
        <v>56</v>
      </c>
      <c r="U9" s="125" t="s">
        <v>56</v>
      </c>
      <c r="V9" s="125" t="s">
        <v>56</v>
      </c>
      <c r="W9" s="125"/>
      <c r="X9" s="125"/>
      <c r="Y9" s="125" t="s">
        <v>56</v>
      </c>
      <c r="Z9" s="125" t="s">
        <v>56</v>
      </c>
      <c r="AA9" s="125" t="s">
        <v>56</v>
      </c>
      <c r="AB9" s="125" t="s">
        <v>66</v>
      </c>
      <c r="AC9" s="125" t="s">
        <v>56</v>
      </c>
      <c r="AD9" s="125"/>
      <c r="AE9" s="125"/>
      <c r="AF9" s="125"/>
      <c r="AG9" s="130"/>
      <c r="AH9" s="130"/>
      <c r="AI9" s="126"/>
      <c r="AJ9" s="127">
        <f t="shared" ref="AJ9:AJ23" si="0">IFERROR(IF(AND(LEN($B9)&gt;0,LEN(AJ$7)&gt;0),COUNTIF($D9:$AH9,Status1),""),"")</f>
        <v>13</v>
      </c>
      <c r="AK9" s="127">
        <f t="shared" ref="AK9:AK23" si="1">IFERROR(IF(AND(LEN($B9)&gt;0,LEN(AK$7)&gt;0),COUNTIF($D9:$AH9,Status2),""),"")</f>
        <v>3</v>
      </c>
      <c r="AL9" s="127">
        <f t="shared" ref="AL9:AL23" si="2">IFERROR(IF(AND(LEN($B9)&gt;0,LEN(AL$7)&gt;0),COUNTIF($D9:$AH9,Status3),""),"")</f>
        <v>4</v>
      </c>
      <c r="AM9" s="127" t="str">
        <f t="shared" ref="AM9:AM23" si="3">IFERROR(IF(AND(LEN($B9)&gt;0,LEN(AM$7)&gt;0),COUNTIF($D9:$AH9,Status4),""),"")</f>
        <v/>
      </c>
    </row>
    <row r="10" spans="1:39" s="7" customFormat="1" ht="26.25" customHeight="1" x14ac:dyDescent="0.25">
      <c r="A10" s="9"/>
      <c r="B10" s="124" t="str">
        <f>IF(LEN(Calc!$D36)&gt;0,Calc!$D36,"")</f>
        <v>James Beriker</v>
      </c>
      <c r="C10" s="124"/>
      <c r="D10" s="125" t="s">
        <v>56</v>
      </c>
      <c r="E10" s="125" t="s">
        <v>43</v>
      </c>
      <c r="F10" s="125" t="s">
        <v>56</v>
      </c>
      <c r="G10" s="125" t="s">
        <v>56</v>
      </c>
      <c r="H10" s="125" t="s">
        <v>66</v>
      </c>
      <c r="I10" s="125"/>
      <c r="J10" s="125"/>
      <c r="K10" s="125" t="s">
        <v>56</v>
      </c>
      <c r="L10" s="125" t="s">
        <v>56</v>
      </c>
      <c r="M10" s="125" t="s">
        <v>56</v>
      </c>
      <c r="N10" s="125" t="s">
        <v>56</v>
      </c>
      <c r="O10" s="125" t="s">
        <v>56</v>
      </c>
      <c r="P10" s="125"/>
      <c r="Q10" s="125"/>
      <c r="R10" s="125" t="s">
        <v>56</v>
      </c>
      <c r="S10" s="125" t="s">
        <v>56</v>
      </c>
      <c r="T10" s="125" t="s">
        <v>56</v>
      </c>
      <c r="U10" s="125" t="s">
        <v>43</v>
      </c>
      <c r="V10" s="125" t="s">
        <v>66</v>
      </c>
      <c r="W10" s="125"/>
      <c r="X10" s="125"/>
      <c r="Y10" s="125" t="s">
        <v>56</v>
      </c>
      <c r="Z10" s="125" t="s">
        <v>56</v>
      </c>
      <c r="AA10" s="125" t="s">
        <v>56</v>
      </c>
      <c r="AB10" s="125" t="s">
        <v>43</v>
      </c>
      <c r="AC10" s="125" t="s">
        <v>56</v>
      </c>
      <c r="AD10" s="125"/>
      <c r="AE10" s="125"/>
      <c r="AF10" s="125"/>
      <c r="AG10" s="130"/>
      <c r="AH10" s="130"/>
      <c r="AI10" s="126"/>
      <c r="AJ10" s="127">
        <f t="shared" si="0"/>
        <v>15</v>
      </c>
      <c r="AK10" s="127">
        <f t="shared" si="1"/>
        <v>2</v>
      </c>
      <c r="AL10" s="127">
        <f t="shared" si="2"/>
        <v>3</v>
      </c>
      <c r="AM10" s="127" t="str">
        <f t="shared" si="3"/>
        <v/>
      </c>
    </row>
    <row r="11" spans="1:39" s="7" customFormat="1" ht="26.25" customHeight="1" x14ac:dyDescent="0.25">
      <c r="A11" s="9"/>
      <c r="B11" s="124" t="str">
        <f>IF(LEN(Calc!$D37)&gt;0,Calc!$D37,"")</f>
        <v>Kelly Hoeyco</v>
      </c>
      <c r="C11" s="124"/>
      <c r="D11" s="125" t="s">
        <v>56</v>
      </c>
      <c r="E11" s="125" t="s">
        <v>56</v>
      </c>
      <c r="F11" s="125" t="s">
        <v>43</v>
      </c>
      <c r="G11" s="125" t="s">
        <v>56</v>
      </c>
      <c r="H11" s="125" t="s">
        <v>56</v>
      </c>
      <c r="I11" s="125"/>
      <c r="J11" s="125"/>
      <c r="K11" s="125" t="s">
        <v>56</v>
      </c>
      <c r="L11" s="125" t="s">
        <v>56</v>
      </c>
      <c r="M11" s="125" t="s">
        <v>56</v>
      </c>
      <c r="N11" s="125" t="s">
        <v>43</v>
      </c>
      <c r="O11" s="125" t="s">
        <v>56</v>
      </c>
      <c r="P11" s="125"/>
      <c r="Q11" s="125"/>
      <c r="R11" s="125" t="s">
        <v>66</v>
      </c>
      <c r="S11" s="125" t="s">
        <v>56</v>
      </c>
      <c r="T11" s="125" t="s">
        <v>56</v>
      </c>
      <c r="U11" s="125" t="s">
        <v>56</v>
      </c>
      <c r="V11" s="125" t="s">
        <v>43</v>
      </c>
      <c r="W11" s="125"/>
      <c r="X11" s="125"/>
      <c r="Y11" s="125" t="s">
        <v>56</v>
      </c>
      <c r="Z11" s="125" t="s">
        <v>56</v>
      </c>
      <c r="AA11" s="125" t="s">
        <v>56</v>
      </c>
      <c r="AB11" s="125" t="s">
        <v>43</v>
      </c>
      <c r="AC11" s="125" t="s">
        <v>66</v>
      </c>
      <c r="AD11" s="125"/>
      <c r="AE11" s="125"/>
      <c r="AF11" s="125"/>
      <c r="AG11" s="130"/>
      <c r="AH11" s="130"/>
      <c r="AI11" s="126"/>
      <c r="AJ11" s="127">
        <f t="shared" si="0"/>
        <v>14</v>
      </c>
      <c r="AK11" s="127">
        <f t="shared" si="1"/>
        <v>2</v>
      </c>
      <c r="AL11" s="127">
        <f t="shared" si="2"/>
        <v>4</v>
      </c>
      <c r="AM11" s="127" t="str">
        <f t="shared" si="3"/>
        <v/>
      </c>
    </row>
    <row r="12" spans="1:39" s="7" customFormat="1" ht="26.25" customHeight="1" x14ac:dyDescent="0.25">
      <c r="A12" s="9"/>
      <c r="B12" s="124" t="str">
        <f>IF(LEN(Calc!$D38)&gt;0,Calc!$D38,"")</f>
        <v>Julia Meighan</v>
      </c>
      <c r="C12" s="124"/>
      <c r="D12" s="125" t="s">
        <v>56</v>
      </c>
      <c r="E12" s="125" t="s">
        <v>66</v>
      </c>
      <c r="F12" s="125" t="s">
        <v>56</v>
      </c>
      <c r="G12" s="125" t="s">
        <v>56</v>
      </c>
      <c r="H12" s="125" t="s">
        <v>56</v>
      </c>
      <c r="I12" s="125"/>
      <c r="J12" s="125"/>
      <c r="K12" s="125" t="s">
        <v>56</v>
      </c>
      <c r="L12" s="125" t="s">
        <v>56</v>
      </c>
      <c r="M12" s="125" t="s">
        <v>56</v>
      </c>
      <c r="N12" s="125" t="s">
        <v>66</v>
      </c>
      <c r="O12" s="125" t="s">
        <v>56</v>
      </c>
      <c r="P12" s="125"/>
      <c r="Q12" s="125"/>
      <c r="R12" s="125" t="s">
        <v>56</v>
      </c>
      <c r="S12" s="125" t="s">
        <v>56</v>
      </c>
      <c r="T12" s="125" t="s">
        <v>56</v>
      </c>
      <c r="U12" s="125" t="s">
        <v>56</v>
      </c>
      <c r="V12" s="125" t="s">
        <v>56</v>
      </c>
      <c r="W12" s="125"/>
      <c r="X12" s="125"/>
      <c r="Y12" s="125" t="s">
        <v>56</v>
      </c>
      <c r="Z12" s="125" t="s">
        <v>66</v>
      </c>
      <c r="AA12" s="125" t="s">
        <v>56</v>
      </c>
      <c r="AB12" s="125" t="s">
        <v>56</v>
      </c>
      <c r="AC12" s="125" t="s">
        <v>43</v>
      </c>
      <c r="AD12" s="125"/>
      <c r="AE12" s="125"/>
      <c r="AF12" s="125"/>
      <c r="AG12" s="130"/>
      <c r="AH12" s="130"/>
      <c r="AI12" s="126"/>
      <c r="AJ12" s="127">
        <f t="shared" si="0"/>
        <v>16</v>
      </c>
      <c r="AK12" s="127">
        <f t="shared" si="1"/>
        <v>3</v>
      </c>
      <c r="AL12" s="127">
        <f t="shared" si="2"/>
        <v>1</v>
      </c>
      <c r="AM12" s="127" t="str">
        <f t="shared" si="3"/>
        <v/>
      </c>
    </row>
    <row r="13" spans="1:39" ht="26.25" customHeight="1" x14ac:dyDescent="0.25">
      <c r="B13" s="124" t="str">
        <f>IF(LEN(Calc!$D39)&gt;0,Calc!$D39,"")</f>
        <v>Kristin Zaslavsky </v>
      </c>
      <c r="C13" s="124"/>
      <c r="D13" s="125" t="s">
        <v>56</v>
      </c>
      <c r="E13" s="125" t="s">
        <v>56</v>
      </c>
      <c r="F13" s="125" t="s">
        <v>66</v>
      </c>
      <c r="G13" s="125" t="s">
        <v>56</v>
      </c>
      <c r="H13" s="125" t="s">
        <v>56</v>
      </c>
      <c r="I13" s="125"/>
      <c r="J13" s="125"/>
      <c r="K13" s="125" t="s">
        <v>56</v>
      </c>
      <c r="L13" s="125" t="s">
        <v>56</v>
      </c>
      <c r="M13" s="125" t="s">
        <v>43</v>
      </c>
      <c r="N13" s="125" t="s">
        <v>43</v>
      </c>
      <c r="O13" s="125" t="s">
        <v>56</v>
      </c>
      <c r="P13" s="125"/>
      <c r="Q13" s="125"/>
      <c r="R13" s="125" t="s">
        <v>56</v>
      </c>
      <c r="S13" s="125" t="s">
        <v>56</v>
      </c>
      <c r="T13" s="125" t="s">
        <v>56</v>
      </c>
      <c r="U13" s="125" t="s">
        <v>66</v>
      </c>
      <c r="V13" s="125" t="s">
        <v>43</v>
      </c>
      <c r="W13" s="125"/>
      <c r="X13" s="125"/>
      <c r="Y13" s="125" t="s">
        <v>56</v>
      </c>
      <c r="Z13" s="125" t="s">
        <v>56</v>
      </c>
      <c r="AA13" s="125" t="s">
        <v>56</v>
      </c>
      <c r="AB13" s="125" t="s">
        <v>66</v>
      </c>
      <c r="AC13" s="125" t="s">
        <v>56</v>
      </c>
      <c r="AD13" s="125"/>
      <c r="AE13" s="125"/>
      <c r="AF13" s="125"/>
      <c r="AG13" s="130"/>
      <c r="AH13" s="130"/>
      <c r="AI13" s="126"/>
      <c r="AJ13" s="127">
        <f t="shared" si="0"/>
        <v>14</v>
      </c>
      <c r="AK13" s="127">
        <f t="shared" si="1"/>
        <v>3</v>
      </c>
      <c r="AL13" s="127">
        <f t="shared" si="2"/>
        <v>3</v>
      </c>
      <c r="AM13" s="127" t="str">
        <f t="shared" si="3"/>
        <v/>
      </c>
    </row>
    <row r="14" spans="1:39" ht="26.25" customHeight="1" x14ac:dyDescent="0.25">
      <c r="B14" s="124" t="str">
        <f>IF(LEN(Calc!$D40)&gt;0,Calc!$D40,"")</f>
        <v>Laurinda Seabra</v>
      </c>
      <c r="C14" s="124"/>
      <c r="D14" s="125" t="s">
        <v>56</v>
      </c>
      <c r="E14" s="125" t="s">
        <v>56</v>
      </c>
      <c r="F14" s="125" t="s">
        <v>43</v>
      </c>
      <c r="G14" s="125" t="s">
        <v>66</v>
      </c>
      <c r="H14" s="125" t="s">
        <v>56</v>
      </c>
      <c r="I14" s="125"/>
      <c r="J14" s="125"/>
      <c r="K14" s="125" t="s">
        <v>66</v>
      </c>
      <c r="L14" s="125" t="s">
        <v>56</v>
      </c>
      <c r="M14" s="125" t="s">
        <v>43</v>
      </c>
      <c r="N14" s="125" t="s">
        <v>66</v>
      </c>
      <c r="O14" s="125" t="s">
        <v>66</v>
      </c>
      <c r="P14" s="125"/>
      <c r="Q14" s="125"/>
      <c r="R14" s="125" t="s">
        <v>56</v>
      </c>
      <c r="S14" s="125" t="s">
        <v>56</v>
      </c>
      <c r="T14" s="125" t="s">
        <v>43</v>
      </c>
      <c r="U14" s="125" t="s">
        <v>56</v>
      </c>
      <c r="V14" s="125" t="s">
        <v>66</v>
      </c>
      <c r="W14" s="125"/>
      <c r="X14" s="125"/>
      <c r="Y14" s="125" t="s">
        <v>56</v>
      </c>
      <c r="Z14" s="125" t="s">
        <v>43</v>
      </c>
      <c r="AA14" s="125" t="s">
        <v>56</v>
      </c>
      <c r="AB14" s="125" t="s">
        <v>56</v>
      </c>
      <c r="AC14" s="125" t="s">
        <v>56</v>
      </c>
      <c r="AD14" s="125"/>
      <c r="AE14" s="125"/>
      <c r="AF14" s="125"/>
      <c r="AG14" s="130"/>
      <c r="AH14" s="130"/>
      <c r="AI14" s="126"/>
      <c r="AJ14" s="127">
        <f t="shared" si="0"/>
        <v>11</v>
      </c>
      <c r="AK14" s="127">
        <f t="shared" si="1"/>
        <v>5</v>
      </c>
      <c r="AL14" s="127">
        <f t="shared" si="2"/>
        <v>4</v>
      </c>
      <c r="AM14" s="127" t="str">
        <f t="shared" si="3"/>
        <v/>
      </c>
    </row>
    <row r="15" spans="1:39" ht="26.25" customHeight="1" x14ac:dyDescent="0.25">
      <c r="B15" s="124" t="str">
        <f>IF(LEN(Calc!$D41)&gt;0,Calc!$D41,"")</f>
        <v>James Maltese</v>
      </c>
      <c r="C15" s="124"/>
      <c r="D15" s="125" t="s">
        <v>56</v>
      </c>
      <c r="E15" s="125" t="s">
        <v>43</v>
      </c>
      <c r="F15" s="125" t="s">
        <v>56</v>
      </c>
      <c r="G15" s="125" t="s">
        <v>56</v>
      </c>
      <c r="H15" s="125" t="s">
        <v>66</v>
      </c>
      <c r="I15" s="125"/>
      <c r="J15" s="125"/>
      <c r="K15" s="125" t="s">
        <v>56</v>
      </c>
      <c r="L15" s="125" t="s">
        <v>56</v>
      </c>
      <c r="M15" s="125" t="s">
        <v>56</v>
      </c>
      <c r="N15" s="125" t="s">
        <v>56</v>
      </c>
      <c r="O15" s="125" t="s">
        <v>56</v>
      </c>
      <c r="P15" s="125"/>
      <c r="Q15" s="125"/>
      <c r="R15" s="125" t="s">
        <v>56</v>
      </c>
      <c r="S15" s="125" t="s">
        <v>56</v>
      </c>
      <c r="T15" s="125" t="s">
        <v>56</v>
      </c>
      <c r="U15" s="125" t="s">
        <v>66</v>
      </c>
      <c r="V15" s="125" t="s">
        <v>56</v>
      </c>
      <c r="W15" s="125"/>
      <c r="X15" s="125"/>
      <c r="Y15" s="125" t="s">
        <v>56</v>
      </c>
      <c r="Z15" s="125" t="s">
        <v>56</v>
      </c>
      <c r="AA15" s="125" t="s">
        <v>43</v>
      </c>
      <c r="AB15" s="125" t="s">
        <v>66</v>
      </c>
      <c r="AC15" s="125" t="s">
        <v>56</v>
      </c>
      <c r="AD15" s="125"/>
      <c r="AE15" s="125"/>
      <c r="AF15" s="125"/>
      <c r="AG15" s="130"/>
      <c r="AH15" s="130"/>
      <c r="AI15" s="126"/>
      <c r="AJ15" s="127">
        <f t="shared" si="0"/>
        <v>15</v>
      </c>
      <c r="AK15" s="127">
        <f t="shared" si="1"/>
        <v>3</v>
      </c>
      <c r="AL15" s="127">
        <f t="shared" si="2"/>
        <v>2</v>
      </c>
      <c r="AM15" s="127" t="str">
        <f t="shared" si="3"/>
        <v/>
      </c>
    </row>
    <row r="16" spans="1:39" ht="26.25" customHeight="1" x14ac:dyDescent="0.25">
      <c r="B16" s="124" t="str">
        <f>IF(LEN(Calc!$D42)&gt;0,Calc!$D42,"")</f>
        <v>Robert Balentine</v>
      </c>
      <c r="C16" s="124"/>
      <c r="D16" s="125" t="s">
        <v>56</v>
      </c>
      <c r="E16" s="125" t="s">
        <v>66</v>
      </c>
      <c r="F16" s="125" t="s">
        <v>56</v>
      </c>
      <c r="G16" s="125" t="s">
        <v>66</v>
      </c>
      <c r="H16" s="125" t="s">
        <v>56</v>
      </c>
      <c r="I16" s="125"/>
      <c r="J16" s="125"/>
      <c r="K16" s="125" t="s">
        <v>56</v>
      </c>
      <c r="L16" s="125" t="s">
        <v>56</v>
      </c>
      <c r="M16" s="125" t="s">
        <v>56</v>
      </c>
      <c r="N16" s="125" t="s">
        <v>56</v>
      </c>
      <c r="O16" s="125" t="s">
        <v>56</v>
      </c>
      <c r="P16" s="125"/>
      <c r="Q16" s="125"/>
      <c r="R16" s="125" t="s">
        <v>56</v>
      </c>
      <c r="S16" s="125" t="s">
        <v>56</v>
      </c>
      <c r="T16" s="125" t="s">
        <v>56</v>
      </c>
      <c r="U16" s="125" t="s">
        <v>56</v>
      </c>
      <c r="V16" s="125" t="s">
        <v>56</v>
      </c>
      <c r="W16" s="125"/>
      <c r="X16" s="125"/>
      <c r="Y16" s="125" t="s">
        <v>56</v>
      </c>
      <c r="Z16" s="125" t="s">
        <v>56</v>
      </c>
      <c r="AA16" s="125" t="s">
        <v>56</v>
      </c>
      <c r="AB16" s="125" t="s">
        <v>56</v>
      </c>
      <c r="AC16" s="125" t="s">
        <v>56</v>
      </c>
      <c r="AD16" s="125"/>
      <c r="AE16" s="125"/>
      <c r="AF16" s="125"/>
      <c r="AG16" s="130"/>
      <c r="AH16" s="130"/>
      <c r="AI16" s="126"/>
      <c r="AJ16" s="127">
        <f t="shared" si="0"/>
        <v>18</v>
      </c>
      <c r="AK16" s="127">
        <f t="shared" si="1"/>
        <v>2</v>
      </c>
      <c r="AL16" s="127">
        <f t="shared" si="2"/>
        <v>0</v>
      </c>
      <c r="AM16" s="127" t="str">
        <f t="shared" si="3"/>
        <v/>
      </c>
    </row>
    <row r="17" spans="2:39" ht="26.25" customHeight="1" x14ac:dyDescent="0.25">
      <c r="B17" s="124" t="str">
        <f>IF(LEN(Calc!$D43)&gt;0,Calc!$D43,"")</f>
        <v/>
      </c>
      <c r="C17" s="124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30"/>
      <c r="AH17" s="130"/>
      <c r="AI17" s="126"/>
      <c r="AJ17" s="127" t="str">
        <f t="shared" si="0"/>
        <v/>
      </c>
      <c r="AK17" s="127" t="str">
        <f t="shared" si="1"/>
        <v/>
      </c>
      <c r="AL17" s="127" t="str">
        <f t="shared" si="2"/>
        <v/>
      </c>
      <c r="AM17" s="127" t="str">
        <f t="shared" si="3"/>
        <v/>
      </c>
    </row>
    <row r="18" spans="2:39" ht="26.25" customHeight="1" x14ac:dyDescent="0.25">
      <c r="B18" s="124" t="str">
        <f>IF(LEN(Calc!$D44)&gt;0,Calc!$D44,"")</f>
        <v/>
      </c>
      <c r="C18" s="124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30"/>
      <c r="AH18" s="130"/>
      <c r="AI18" s="126"/>
      <c r="AJ18" s="127" t="str">
        <f t="shared" si="0"/>
        <v/>
      </c>
      <c r="AK18" s="127" t="str">
        <f t="shared" si="1"/>
        <v/>
      </c>
      <c r="AL18" s="127" t="str">
        <f t="shared" si="2"/>
        <v/>
      </c>
      <c r="AM18" s="127" t="str">
        <f t="shared" si="3"/>
        <v/>
      </c>
    </row>
    <row r="19" spans="2:39" ht="26.25" customHeight="1" x14ac:dyDescent="0.25">
      <c r="B19" s="124" t="str">
        <f>IF(LEN(Calc!$D45)&gt;0,Calc!$D45,"")</f>
        <v/>
      </c>
      <c r="C19" s="124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30"/>
      <c r="AH19" s="130"/>
      <c r="AI19" s="126"/>
      <c r="AJ19" s="127" t="str">
        <f t="shared" si="0"/>
        <v/>
      </c>
      <c r="AK19" s="127" t="str">
        <f t="shared" si="1"/>
        <v/>
      </c>
      <c r="AL19" s="127" t="str">
        <f t="shared" si="2"/>
        <v/>
      </c>
      <c r="AM19" s="127" t="str">
        <f t="shared" si="3"/>
        <v/>
      </c>
    </row>
    <row r="20" spans="2:39" ht="26.25" customHeight="1" x14ac:dyDescent="0.25">
      <c r="B20" s="124" t="str">
        <f>IF(LEN(Calc!$D46)&gt;0,Calc!$D46,"")</f>
        <v/>
      </c>
      <c r="C20" s="124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30"/>
      <c r="AH20" s="130"/>
      <c r="AI20" s="126"/>
      <c r="AJ20" s="127" t="str">
        <f t="shared" si="0"/>
        <v/>
      </c>
      <c r="AK20" s="127" t="str">
        <f t="shared" si="1"/>
        <v/>
      </c>
      <c r="AL20" s="127" t="str">
        <f t="shared" si="2"/>
        <v/>
      </c>
      <c r="AM20" s="127" t="str">
        <f t="shared" si="3"/>
        <v/>
      </c>
    </row>
    <row r="21" spans="2:39" ht="26.25" customHeight="1" x14ac:dyDescent="0.25">
      <c r="B21" s="124" t="str">
        <f>IF(LEN(Calc!$D47)&gt;0,Calc!$D47,"")</f>
        <v/>
      </c>
      <c r="C21" s="124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30"/>
      <c r="AH21" s="130"/>
      <c r="AI21" s="126"/>
      <c r="AJ21" s="127" t="str">
        <f t="shared" si="0"/>
        <v/>
      </c>
      <c r="AK21" s="127" t="str">
        <f t="shared" si="1"/>
        <v/>
      </c>
      <c r="AL21" s="127" t="str">
        <f t="shared" si="2"/>
        <v/>
      </c>
      <c r="AM21" s="127" t="str">
        <f t="shared" si="3"/>
        <v/>
      </c>
    </row>
    <row r="22" spans="2:39" ht="26.25" customHeight="1" x14ac:dyDescent="0.25">
      <c r="B22" s="124" t="str">
        <f>IF(LEN(Calc!$D48)&gt;0,Calc!$D48,"")</f>
        <v/>
      </c>
      <c r="C22" s="124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30"/>
      <c r="AH22" s="130"/>
      <c r="AI22" s="126"/>
      <c r="AJ22" s="127" t="str">
        <f t="shared" si="0"/>
        <v/>
      </c>
      <c r="AK22" s="127" t="str">
        <f t="shared" si="1"/>
        <v/>
      </c>
      <c r="AL22" s="127" t="str">
        <f t="shared" si="2"/>
        <v/>
      </c>
      <c r="AM22" s="127" t="str">
        <f t="shared" si="3"/>
        <v/>
      </c>
    </row>
    <row r="23" spans="2:39" ht="26.25" customHeight="1" x14ac:dyDescent="0.25">
      <c r="B23" s="124" t="str">
        <f>IF(LEN(Calc!$D49)&gt;0,Calc!$D49,"")</f>
        <v/>
      </c>
      <c r="C23" s="124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30"/>
      <c r="AH23" s="130"/>
      <c r="AI23" s="126"/>
      <c r="AJ23" s="127" t="str">
        <f t="shared" si="0"/>
        <v/>
      </c>
      <c r="AK23" s="127" t="str">
        <f t="shared" si="1"/>
        <v/>
      </c>
      <c r="AL23" s="127" t="str">
        <f t="shared" si="2"/>
        <v/>
      </c>
      <c r="AM23" s="127" t="str">
        <f t="shared" si="3"/>
        <v/>
      </c>
    </row>
    <row r="24" spans="2:39" ht="26.25" customHeight="1" x14ac:dyDescent="0.25">
      <c r="B24" s="124"/>
      <c r="C24" s="124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  <c r="AH24" s="130"/>
      <c r="AI24" s="126"/>
      <c r="AJ24" s="127"/>
      <c r="AK24" s="127"/>
      <c r="AL24" s="127"/>
      <c r="AM24" s="127"/>
    </row>
    <row r="25" spans="2:39" ht="26.25" customHeight="1" x14ac:dyDescent="0.25">
      <c r="B25" s="124"/>
      <c r="C25" s="124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26"/>
      <c r="AJ25" s="127"/>
      <c r="AK25" s="127"/>
      <c r="AL25" s="127"/>
      <c r="AM25" s="127"/>
    </row>
    <row r="26" spans="2:39" ht="26.25" customHeight="1" x14ac:dyDescent="0.25">
      <c r="B26" s="124"/>
      <c r="C26" s="124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26"/>
      <c r="AJ26" s="127"/>
      <c r="AK26" s="127"/>
      <c r="AL26" s="127"/>
      <c r="AM26" s="127"/>
    </row>
    <row r="27" spans="2:39" ht="26.25" customHeight="1" x14ac:dyDescent="0.25">
      <c r="B27" s="124"/>
      <c r="C27" s="124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26"/>
      <c r="AJ27" s="127"/>
      <c r="AK27" s="127"/>
      <c r="AL27" s="127"/>
      <c r="AM27" s="127"/>
    </row>
    <row r="28" spans="2:39" ht="26.25" customHeight="1" x14ac:dyDescent="0.25">
      <c r="B28" s="124"/>
      <c r="C28" s="124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26"/>
      <c r="AJ28" s="127"/>
      <c r="AK28" s="127"/>
      <c r="AL28" s="127"/>
      <c r="AM28" s="127"/>
    </row>
    <row r="29" spans="2:39" ht="26.25" customHeight="1" x14ac:dyDescent="0.25">
      <c r="B29" s="124"/>
      <c r="C29" s="124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26"/>
      <c r="AJ29" s="127"/>
      <c r="AK29" s="127"/>
      <c r="AL29" s="127"/>
      <c r="AM29" s="127"/>
    </row>
    <row r="30" spans="2:39" ht="26.25" customHeight="1" x14ac:dyDescent="0.25">
      <c r="B30" s="124"/>
      <c r="C30" s="124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26"/>
      <c r="AJ30" s="127"/>
      <c r="AK30" s="127"/>
      <c r="AL30" s="127"/>
      <c r="AM30" s="127"/>
    </row>
    <row r="31" spans="2:39" ht="26.25" customHeight="1" x14ac:dyDescent="0.25">
      <c r="B31" s="124"/>
      <c r="C31" s="124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0"/>
      <c r="AI31" s="126"/>
      <c r="AJ31" s="127"/>
      <c r="AK31" s="127"/>
      <c r="AL31" s="127"/>
      <c r="AM31" s="127"/>
    </row>
    <row r="32" spans="2:39" ht="26.25" customHeight="1" x14ac:dyDescent="0.25">
      <c r="B32" s="124"/>
      <c r="C32" s="124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26"/>
      <c r="AJ32" s="127"/>
      <c r="AK32" s="127"/>
      <c r="AL32" s="127"/>
      <c r="AM32" s="127"/>
    </row>
    <row r="33" spans="2:39" ht="26.25" customHeight="1" x14ac:dyDescent="0.25">
      <c r="B33" s="124"/>
      <c r="C33" s="124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26"/>
      <c r="AJ33" s="127"/>
      <c r="AK33" s="127"/>
      <c r="AL33" s="127"/>
      <c r="AM33" s="127"/>
    </row>
    <row r="34" spans="2:39" ht="26.25" customHeight="1" x14ac:dyDescent="0.25">
      <c r="B34" s="124"/>
      <c r="C34" s="124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  <c r="AF34" s="130"/>
      <c r="AG34" s="130"/>
      <c r="AH34" s="130"/>
      <c r="AI34" s="126"/>
      <c r="AJ34" s="127"/>
      <c r="AK34" s="127"/>
      <c r="AL34" s="127"/>
      <c r="AM34" s="127"/>
    </row>
    <row r="35" spans="2:39" ht="26.25" customHeight="1" x14ac:dyDescent="0.25">
      <c r="B35" s="124"/>
      <c r="C35" s="124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  <c r="AE35" s="130"/>
      <c r="AF35" s="130"/>
      <c r="AG35" s="130"/>
      <c r="AH35" s="130"/>
      <c r="AI35" s="126"/>
      <c r="AJ35" s="127"/>
      <c r="AK35" s="127"/>
      <c r="AL35" s="127"/>
      <c r="AM35" s="127"/>
    </row>
    <row r="36" spans="2:39" ht="26.25" customHeight="1" x14ac:dyDescent="0.25">
      <c r="B36" s="124"/>
      <c r="C36" s="124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26"/>
      <c r="AJ36" s="127"/>
      <c r="AK36" s="127"/>
      <c r="AL36" s="127"/>
      <c r="AM36" s="127"/>
    </row>
    <row r="37" spans="2:39" ht="26.25" customHeight="1" x14ac:dyDescent="0.25">
      <c r="B37" s="124"/>
      <c r="C37" s="124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C37" s="130"/>
      <c r="AD37" s="130"/>
      <c r="AE37" s="130"/>
      <c r="AF37" s="130"/>
      <c r="AG37" s="130"/>
      <c r="AH37" s="130"/>
      <c r="AI37" s="126"/>
      <c r="AJ37" s="127"/>
      <c r="AK37" s="127"/>
      <c r="AL37" s="127"/>
      <c r="AM37" s="127"/>
    </row>
    <row r="38" spans="2:39" ht="26.25" customHeight="1" x14ac:dyDescent="0.25">
      <c r="B38" s="124"/>
      <c r="C38" s="124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26"/>
      <c r="AJ38" s="127"/>
      <c r="AK38" s="127"/>
      <c r="AL38" s="127"/>
      <c r="AM38" s="127"/>
    </row>
    <row r="39" spans="2:39" ht="26.25" customHeight="1" x14ac:dyDescent="0.25">
      <c r="B39" s="124"/>
      <c r="C39" s="124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  <c r="AA39" s="130"/>
      <c r="AB39" s="130"/>
      <c r="AC39" s="130"/>
      <c r="AD39" s="130"/>
      <c r="AE39" s="130"/>
      <c r="AF39" s="130"/>
      <c r="AG39" s="130"/>
      <c r="AH39" s="130"/>
      <c r="AI39" s="126"/>
      <c r="AJ39" s="127"/>
      <c r="AK39" s="127"/>
      <c r="AL39" s="127"/>
      <c r="AM39" s="127"/>
    </row>
    <row r="40" spans="2:39" ht="26.25" customHeight="1" x14ac:dyDescent="0.25">
      <c r="B40" s="124"/>
      <c r="C40" s="124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26"/>
      <c r="AJ40" s="127"/>
      <c r="AK40" s="127"/>
      <c r="AL40" s="127"/>
      <c r="AM40" s="127"/>
    </row>
    <row r="41" spans="2:39" ht="26.25" customHeight="1" x14ac:dyDescent="0.25">
      <c r="B41" s="124"/>
      <c r="C41" s="124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26"/>
      <c r="AJ41" s="127"/>
      <c r="AK41" s="127"/>
      <c r="AL41" s="127"/>
      <c r="AM41" s="127"/>
    </row>
    <row r="42" spans="2:39" ht="26.25" customHeight="1" x14ac:dyDescent="0.25">
      <c r="B42" s="124"/>
      <c r="C42" s="124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26"/>
      <c r="AJ42" s="127"/>
      <c r="AK42" s="127"/>
      <c r="AL42" s="127"/>
      <c r="AM42" s="127"/>
    </row>
    <row r="43" spans="2:39" ht="26.25" customHeight="1" x14ac:dyDescent="0.25">
      <c r="B43" s="124"/>
      <c r="C43" s="124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  <c r="AA43" s="130"/>
      <c r="AB43" s="130"/>
      <c r="AC43" s="130"/>
      <c r="AD43" s="130"/>
      <c r="AE43" s="130"/>
      <c r="AF43" s="130"/>
      <c r="AG43" s="130"/>
      <c r="AH43" s="130"/>
      <c r="AI43" s="126"/>
      <c r="AJ43" s="127"/>
      <c r="AK43" s="127"/>
      <c r="AL43" s="127"/>
      <c r="AM43" s="127"/>
    </row>
    <row r="44" spans="2:39" ht="26.25" customHeight="1" x14ac:dyDescent="0.25">
      <c r="B44" s="124"/>
      <c r="C44" s="124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  <c r="AE44" s="130"/>
      <c r="AF44" s="130"/>
      <c r="AG44" s="130"/>
      <c r="AH44" s="130"/>
      <c r="AI44" s="126"/>
      <c r="AJ44" s="127"/>
      <c r="AK44" s="127"/>
      <c r="AL44" s="127"/>
      <c r="AM44" s="127"/>
    </row>
    <row r="45" spans="2:39" ht="26.25" customHeight="1" x14ac:dyDescent="0.25">
      <c r="B45" s="124"/>
      <c r="C45" s="124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130"/>
      <c r="AG45" s="130"/>
      <c r="AH45" s="130"/>
      <c r="AI45" s="126"/>
      <c r="AJ45" s="127"/>
      <c r="AK45" s="127"/>
      <c r="AL45" s="127"/>
      <c r="AM45" s="127"/>
    </row>
    <row r="46" spans="2:39" ht="26.25" customHeight="1" x14ac:dyDescent="0.25">
      <c r="B46" s="124"/>
      <c r="C46" s="124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  <c r="AB46" s="130"/>
      <c r="AC46" s="130"/>
      <c r="AD46" s="130"/>
      <c r="AE46" s="130"/>
      <c r="AF46" s="130"/>
      <c r="AG46" s="130"/>
      <c r="AH46" s="130"/>
      <c r="AI46" s="126"/>
      <c r="AJ46" s="127"/>
      <c r="AK46" s="127"/>
      <c r="AL46" s="127"/>
      <c r="AM46" s="127"/>
    </row>
    <row r="47" spans="2:39" ht="26.25" customHeight="1" x14ac:dyDescent="0.25">
      <c r="B47" s="124"/>
      <c r="C47" s="124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  <c r="AA47" s="130"/>
      <c r="AB47" s="130"/>
      <c r="AC47" s="130"/>
      <c r="AD47" s="130"/>
      <c r="AE47" s="130"/>
      <c r="AF47" s="130"/>
      <c r="AG47" s="130"/>
      <c r="AH47" s="130"/>
      <c r="AI47" s="126"/>
      <c r="AJ47" s="127"/>
      <c r="AK47" s="127"/>
      <c r="AL47" s="127"/>
      <c r="AM47" s="127"/>
    </row>
    <row r="48" spans="2:39" ht="26.25" customHeight="1" x14ac:dyDescent="0.25">
      <c r="B48" s="124"/>
      <c r="C48" s="124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130"/>
      <c r="AD48" s="130"/>
      <c r="AE48" s="130"/>
      <c r="AF48" s="130"/>
      <c r="AG48" s="130"/>
      <c r="AH48" s="130"/>
      <c r="AI48" s="126"/>
      <c r="AJ48" s="127"/>
      <c r="AK48" s="127"/>
      <c r="AL48" s="127"/>
      <c r="AM48" s="127"/>
    </row>
    <row r="49" spans="2:39" ht="26.25" customHeight="1" x14ac:dyDescent="0.25">
      <c r="B49" s="124"/>
      <c r="C49" s="124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26"/>
      <c r="AJ49" s="127"/>
      <c r="AK49" s="127"/>
      <c r="AL49" s="127"/>
      <c r="AM49" s="127"/>
    </row>
    <row r="50" spans="2:39" ht="26.25" customHeight="1" x14ac:dyDescent="0.25">
      <c r="B50" s="124"/>
      <c r="C50" s="124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26"/>
      <c r="AJ50" s="127"/>
      <c r="AK50" s="127"/>
      <c r="AL50" s="127"/>
      <c r="AM50" s="127"/>
    </row>
    <row r="51" spans="2:39" ht="26.25" customHeight="1" x14ac:dyDescent="0.25">
      <c r="B51" s="124"/>
      <c r="C51" s="124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  <c r="AA51" s="130"/>
      <c r="AB51" s="130"/>
      <c r="AC51" s="130"/>
      <c r="AD51" s="130"/>
      <c r="AE51" s="130"/>
      <c r="AF51" s="130"/>
      <c r="AG51" s="130"/>
      <c r="AH51" s="130"/>
      <c r="AI51" s="126"/>
      <c r="AJ51" s="127"/>
      <c r="AK51" s="127"/>
      <c r="AL51" s="127"/>
      <c r="AM51" s="127"/>
    </row>
    <row r="52" spans="2:39" ht="26.25" customHeight="1" x14ac:dyDescent="0.25">
      <c r="B52" s="124"/>
      <c r="C52" s="124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26"/>
      <c r="AJ52" s="127"/>
      <c r="AK52" s="127"/>
      <c r="AL52" s="127"/>
      <c r="AM52" s="127"/>
    </row>
    <row r="53" spans="2:39" ht="26.25" customHeight="1" x14ac:dyDescent="0.25">
      <c r="B53" s="124"/>
      <c r="C53" s="124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30"/>
      <c r="AA53" s="130"/>
      <c r="AB53" s="130"/>
      <c r="AC53" s="130"/>
      <c r="AD53" s="130"/>
      <c r="AE53" s="130"/>
      <c r="AF53" s="130"/>
      <c r="AG53" s="130"/>
      <c r="AH53" s="130"/>
      <c r="AI53" s="126"/>
      <c r="AJ53" s="127"/>
      <c r="AK53" s="127"/>
      <c r="AL53" s="127"/>
      <c r="AM53" s="127"/>
    </row>
    <row r="54" spans="2:39" ht="26.25" customHeight="1" x14ac:dyDescent="0.25">
      <c r="B54" s="124"/>
      <c r="C54" s="124"/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0"/>
      <c r="AB54" s="130"/>
      <c r="AC54" s="130"/>
      <c r="AD54" s="130"/>
      <c r="AE54" s="130"/>
      <c r="AF54" s="130"/>
      <c r="AG54" s="130"/>
      <c r="AH54" s="130"/>
      <c r="AI54" s="126"/>
      <c r="AJ54" s="127"/>
      <c r="AK54" s="127"/>
      <c r="AL54" s="127"/>
      <c r="AM54" s="127"/>
    </row>
    <row r="55" spans="2:39" ht="26.25" customHeight="1" x14ac:dyDescent="0.25">
      <c r="B55" s="124"/>
      <c r="C55" s="124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0"/>
      <c r="AA55" s="130"/>
      <c r="AB55" s="130"/>
      <c r="AC55" s="130"/>
      <c r="AD55" s="130"/>
      <c r="AE55" s="130"/>
      <c r="AF55" s="130"/>
      <c r="AG55" s="130"/>
      <c r="AH55" s="130"/>
      <c r="AI55" s="126"/>
      <c r="AJ55" s="127"/>
      <c r="AK55" s="127"/>
      <c r="AL55" s="127"/>
      <c r="AM55" s="127"/>
    </row>
    <row r="56" spans="2:39" ht="26.25" customHeight="1" x14ac:dyDescent="0.25">
      <c r="B56" s="124"/>
      <c r="C56" s="124"/>
      <c r="D56" s="130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  <c r="AA56" s="130"/>
      <c r="AB56" s="130"/>
      <c r="AC56" s="130"/>
      <c r="AD56" s="130"/>
      <c r="AE56" s="130"/>
      <c r="AF56" s="130"/>
      <c r="AG56" s="130"/>
      <c r="AH56" s="130"/>
      <c r="AI56" s="126"/>
      <c r="AJ56" s="127"/>
      <c r="AK56" s="127"/>
      <c r="AL56" s="127"/>
      <c r="AM56" s="127"/>
    </row>
    <row r="57" spans="2:39" ht="26.25" customHeight="1" x14ac:dyDescent="0.25">
      <c r="B57" s="124"/>
      <c r="C57" s="124"/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0"/>
      <c r="AA57" s="130"/>
      <c r="AB57" s="130"/>
      <c r="AC57" s="130"/>
      <c r="AD57" s="130"/>
      <c r="AE57" s="130"/>
      <c r="AF57" s="130"/>
      <c r="AG57" s="130"/>
      <c r="AH57" s="130"/>
      <c r="AI57" s="126"/>
      <c r="AJ57" s="127"/>
      <c r="AK57" s="127"/>
      <c r="AL57" s="127"/>
      <c r="AM57" s="127"/>
    </row>
    <row r="58" spans="2:39" ht="26.25" customHeight="1" x14ac:dyDescent="0.25">
      <c r="B58" s="124"/>
      <c r="C58" s="124"/>
      <c r="D58" s="130"/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  <c r="AA58" s="130"/>
      <c r="AB58" s="130"/>
      <c r="AC58" s="130"/>
      <c r="AD58" s="130"/>
      <c r="AE58" s="130"/>
      <c r="AF58" s="130"/>
      <c r="AG58" s="130"/>
      <c r="AH58" s="130"/>
      <c r="AI58" s="126"/>
      <c r="AJ58" s="127"/>
      <c r="AK58" s="127"/>
      <c r="AL58" s="127"/>
      <c r="AM58" s="127"/>
    </row>
    <row r="59" spans="2:39" ht="26.25" customHeight="1" x14ac:dyDescent="0.25">
      <c r="B59" s="124"/>
      <c r="C59" s="124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  <c r="AA59" s="130"/>
      <c r="AB59" s="130"/>
      <c r="AC59" s="130"/>
      <c r="AD59" s="130"/>
      <c r="AE59" s="130"/>
      <c r="AF59" s="130"/>
      <c r="AG59" s="130"/>
      <c r="AH59" s="130"/>
      <c r="AI59" s="126"/>
      <c r="AJ59" s="127"/>
      <c r="AK59" s="127"/>
      <c r="AL59" s="127"/>
      <c r="AM59" s="127"/>
    </row>
    <row r="60" spans="2:39" ht="26.25" customHeight="1" x14ac:dyDescent="0.25">
      <c r="B60" s="124"/>
      <c r="C60" s="124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  <c r="AA60" s="130"/>
      <c r="AB60" s="130"/>
      <c r="AC60" s="130"/>
      <c r="AD60" s="130"/>
      <c r="AE60" s="130"/>
      <c r="AF60" s="130"/>
      <c r="AG60" s="130"/>
      <c r="AH60" s="130"/>
      <c r="AI60" s="126"/>
      <c r="AJ60" s="127"/>
      <c r="AK60" s="127"/>
      <c r="AL60" s="127"/>
      <c r="AM60" s="127"/>
    </row>
    <row r="61" spans="2:39" ht="26.25" customHeight="1" x14ac:dyDescent="0.25">
      <c r="B61" s="124"/>
      <c r="C61" s="124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30"/>
      <c r="AA61" s="130"/>
      <c r="AB61" s="130"/>
      <c r="AC61" s="130"/>
      <c r="AD61" s="130"/>
      <c r="AE61" s="130"/>
      <c r="AF61" s="130"/>
      <c r="AG61" s="130"/>
      <c r="AH61" s="130"/>
      <c r="AI61" s="126"/>
      <c r="AJ61" s="127"/>
      <c r="AK61" s="127"/>
      <c r="AL61" s="127"/>
      <c r="AM61" s="127"/>
    </row>
    <row r="62" spans="2:39" ht="26.25" customHeight="1" x14ac:dyDescent="0.25">
      <c r="B62" s="124"/>
      <c r="C62" s="124"/>
      <c r="D62" s="130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  <c r="AA62" s="130"/>
      <c r="AB62" s="130"/>
      <c r="AC62" s="130"/>
      <c r="AD62" s="130"/>
      <c r="AE62" s="130"/>
      <c r="AF62" s="130"/>
      <c r="AG62" s="130"/>
      <c r="AH62" s="130"/>
      <c r="AI62" s="126"/>
      <c r="AJ62" s="127"/>
      <c r="AK62" s="127"/>
      <c r="AL62" s="127"/>
      <c r="AM62" s="127"/>
    </row>
    <row r="63" spans="2:39" ht="26.25" customHeight="1" x14ac:dyDescent="0.25">
      <c r="B63" s="124"/>
      <c r="C63" s="124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30"/>
      <c r="AA63" s="130"/>
      <c r="AB63" s="130"/>
      <c r="AC63" s="130"/>
      <c r="AD63" s="130"/>
      <c r="AE63" s="130"/>
      <c r="AF63" s="130"/>
      <c r="AG63" s="130"/>
      <c r="AH63" s="130"/>
      <c r="AI63" s="126"/>
      <c r="AJ63" s="127"/>
      <c r="AK63" s="127"/>
      <c r="AL63" s="127"/>
      <c r="AM63" s="127"/>
    </row>
    <row r="64" spans="2:39" ht="26.25" customHeight="1" x14ac:dyDescent="0.25">
      <c r="B64" s="124"/>
      <c r="C64" s="124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  <c r="AA64" s="130"/>
      <c r="AB64" s="130"/>
      <c r="AC64" s="130"/>
      <c r="AD64" s="130"/>
      <c r="AE64" s="130"/>
      <c r="AF64" s="130"/>
      <c r="AG64" s="130"/>
      <c r="AH64" s="130"/>
      <c r="AI64" s="126"/>
      <c r="AJ64" s="127"/>
      <c r="AK64" s="127"/>
      <c r="AL64" s="127"/>
      <c r="AM64" s="127"/>
    </row>
    <row r="65" spans="2:39" ht="26.25" customHeight="1" x14ac:dyDescent="0.25">
      <c r="B65" s="124"/>
      <c r="C65" s="124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  <c r="AA65" s="130"/>
      <c r="AB65" s="130"/>
      <c r="AC65" s="130"/>
      <c r="AD65" s="130"/>
      <c r="AE65" s="130"/>
      <c r="AF65" s="130"/>
      <c r="AG65" s="130"/>
      <c r="AH65" s="130"/>
      <c r="AI65" s="126"/>
      <c r="AJ65" s="127"/>
      <c r="AK65" s="127"/>
      <c r="AL65" s="127"/>
      <c r="AM65" s="127"/>
    </row>
    <row r="66" spans="2:39" ht="26.25" customHeight="1" x14ac:dyDescent="0.25">
      <c r="B66" s="124"/>
      <c r="C66" s="124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  <c r="AA66" s="130"/>
      <c r="AB66" s="130"/>
      <c r="AC66" s="130"/>
      <c r="AD66" s="130"/>
      <c r="AE66" s="130"/>
      <c r="AF66" s="130"/>
      <c r="AG66" s="130"/>
      <c r="AH66" s="130"/>
      <c r="AI66" s="126"/>
      <c r="AJ66" s="127"/>
      <c r="AK66" s="127"/>
      <c r="AL66" s="127"/>
      <c r="AM66" s="127"/>
    </row>
    <row r="67" spans="2:39" ht="26.25" customHeight="1" x14ac:dyDescent="0.25">
      <c r="B67" s="124"/>
      <c r="C67" s="124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0"/>
      <c r="AA67" s="130"/>
      <c r="AB67" s="130"/>
      <c r="AC67" s="130"/>
      <c r="AD67" s="130"/>
      <c r="AE67" s="130"/>
      <c r="AF67" s="130"/>
      <c r="AG67" s="130"/>
      <c r="AH67" s="130"/>
      <c r="AI67" s="126"/>
      <c r="AJ67" s="127"/>
      <c r="AK67" s="127"/>
      <c r="AL67" s="127"/>
      <c r="AM67" s="127"/>
    </row>
    <row r="68" spans="2:39" ht="26.25" customHeight="1" x14ac:dyDescent="0.25">
      <c r="B68" s="124"/>
      <c r="C68" s="124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  <c r="AA68" s="130"/>
      <c r="AB68" s="130"/>
      <c r="AC68" s="130"/>
      <c r="AD68" s="130"/>
      <c r="AE68" s="130"/>
      <c r="AF68" s="130"/>
      <c r="AG68" s="130"/>
      <c r="AH68" s="130"/>
      <c r="AI68" s="126"/>
      <c r="AJ68" s="127"/>
      <c r="AK68" s="127"/>
      <c r="AL68" s="127"/>
      <c r="AM68" s="127"/>
    </row>
    <row r="69" spans="2:39" ht="26.25" customHeight="1" x14ac:dyDescent="0.25">
      <c r="B69" s="124"/>
      <c r="C69" s="124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  <c r="AA69" s="130"/>
      <c r="AB69" s="130"/>
      <c r="AC69" s="130"/>
      <c r="AD69" s="130"/>
      <c r="AE69" s="130"/>
      <c r="AF69" s="130"/>
      <c r="AG69" s="130"/>
      <c r="AH69" s="130"/>
      <c r="AI69" s="126"/>
      <c r="AJ69" s="127"/>
      <c r="AK69" s="127"/>
      <c r="AL69" s="127"/>
      <c r="AM69" s="127"/>
    </row>
    <row r="70" spans="2:39" ht="26.25" customHeight="1" x14ac:dyDescent="0.25">
      <c r="B70" s="124"/>
      <c r="C70" s="124"/>
      <c r="D70" s="130"/>
      <c r="E70" s="130"/>
      <c r="F70" s="130"/>
      <c r="G70" s="130"/>
      <c r="H70" s="130"/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30"/>
      <c r="AA70" s="130"/>
      <c r="AB70" s="130"/>
      <c r="AC70" s="130"/>
      <c r="AD70" s="130"/>
      <c r="AE70" s="130"/>
      <c r="AF70" s="130"/>
      <c r="AG70" s="130"/>
      <c r="AH70" s="130"/>
      <c r="AI70" s="126"/>
      <c r="AJ70" s="127"/>
      <c r="AK70" s="127"/>
      <c r="AL70" s="127"/>
      <c r="AM70" s="127"/>
    </row>
    <row r="71" spans="2:39" ht="26.25" customHeight="1" x14ac:dyDescent="0.25">
      <c r="B71" s="124"/>
      <c r="C71" s="124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26"/>
      <c r="AJ71" s="127"/>
      <c r="AK71" s="127"/>
      <c r="AL71" s="127"/>
      <c r="AM71" s="127"/>
    </row>
    <row r="72" spans="2:39" ht="26.25" customHeight="1" x14ac:dyDescent="0.25">
      <c r="B72" s="124"/>
      <c r="C72" s="124"/>
      <c r="D72" s="130"/>
      <c r="E72" s="130"/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  <c r="AA72" s="130"/>
      <c r="AB72" s="130"/>
      <c r="AC72" s="130"/>
      <c r="AD72" s="130"/>
      <c r="AE72" s="130"/>
      <c r="AF72" s="130"/>
      <c r="AG72" s="130"/>
      <c r="AH72" s="130"/>
      <c r="AI72" s="126"/>
      <c r="AJ72" s="127"/>
      <c r="AK72" s="127"/>
      <c r="AL72" s="127"/>
      <c r="AM72" s="127"/>
    </row>
    <row r="73" spans="2:39" ht="26.25" customHeight="1" x14ac:dyDescent="0.25">
      <c r="B73" s="124"/>
      <c r="C73" s="124"/>
      <c r="D73" s="130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30"/>
      <c r="AA73" s="130"/>
      <c r="AB73" s="130"/>
      <c r="AC73" s="130"/>
      <c r="AD73" s="130"/>
      <c r="AE73" s="130"/>
      <c r="AF73" s="130"/>
      <c r="AG73" s="130"/>
      <c r="AH73" s="130"/>
      <c r="AI73" s="126"/>
      <c r="AJ73" s="127"/>
      <c r="AK73" s="127"/>
      <c r="AL73" s="127"/>
      <c r="AM73" s="127"/>
    </row>
    <row r="74" spans="2:39" ht="26.25" customHeight="1" x14ac:dyDescent="0.25">
      <c r="B74" s="124"/>
      <c r="C74" s="124"/>
      <c r="D74" s="130"/>
      <c r="E74" s="130"/>
      <c r="F74" s="130"/>
      <c r="G74" s="130"/>
      <c r="H74" s="130"/>
      <c r="I74" s="130"/>
      <c r="J74" s="130"/>
      <c r="K74" s="130"/>
      <c r="L74" s="130"/>
      <c r="M74" s="130"/>
      <c r="N74" s="130"/>
      <c r="O74" s="130"/>
      <c r="P74" s="130"/>
      <c r="Q74" s="130"/>
      <c r="R74" s="130"/>
      <c r="S74" s="130"/>
      <c r="T74" s="130"/>
      <c r="U74" s="130"/>
      <c r="V74" s="130"/>
      <c r="W74" s="130"/>
      <c r="X74" s="130"/>
      <c r="Y74" s="130"/>
      <c r="Z74" s="130"/>
      <c r="AA74" s="130"/>
      <c r="AB74" s="130"/>
      <c r="AC74" s="130"/>
      <c r="AD74" s="130"/>
      <c r="AE74" s="130"/>
      <c r="AF74" s="130"/>
      <c r="AG74" s="130"/>
      <c r="AH74" s="130"/>
      <c r="AI74" s="126"/>
      <c r="AJ74" s="127"/>
      <c r="AK74" s="127"/>
      <c r="AL74" s="127"/>
      <c r="AM74" s="127"/>
    </row>
    <row r="75" spans="2:39" ht="26.25" customHeight="1" x14ac:dyDescent="0.25">
      <c r="B75" s="124"/>
      <c r="C75" s="124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130"/>
      <c r="Y75" s="130"/>
      <c r="Z75" s="130"/>
      <c r="AA75" s="130"/>
      <c r="AB75" s="130"/>
      <c r="AC75" s="130"/>
      <c r="AD75" s="130"/>
      <c r="AE75" s="130"/>
      <c r="AF75" s="130"/>
      <c r="AG75" s="130"/>
      <c r="AH75" s="130"/>
      <c r="AI75" s="126"/>
      <c r="AJ75" s="127"/>
      <c r="AK75" s="127"/>
      <c r="AL75" s="127"/>
      <c r="AM75" s="127"/>
    </row>
    <row r="76" spans="2:39" ht="26.25" customHeight="1" x14ac:dyDescent="0.25">
      <c r="B76" s="124"/>
      <c r="C76" s="124"/>
      <c r="D76" s="130"/>
      <c r="E76" s="130"/>
      <c r="F76" s="130"/>
      <c r="G76" s="130"/>
      <c r="H76" s="130"/>
      <c r="I76" s="130"/>
      <c r="J76" s="130"/>
      <c r="K76" s="130"/>
      <c r="L76" s="130"/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30"/>
      <c r="Z76" s="130"/>
      <c r="AA76" s="130"/>
      <c r="AB76" s="130"/>
      <c r="AC76" s="130"/>
      <c r="AD76" s="130"/>
      <c r="AE76" s="130"/>
      <c r="AF76" s="130"/>
      <c r="AG76" s="130"/>
      <c r="AH76" s="130"/>
      <c r="AI76" s="126"/>
      <c r="AJ76" s="127"/>
      <c r="AK76" s="127"/>
      <c r="AL76" s="127"/>
      <c r="AM76" s="127"/>
    </row>
    <row r="77" spans="2:39" ht="26.25" customHeight="1" x14ac:dyDescent="0.25">
      <c r="B77" s="124"/>
      <c r="C77" s="124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  <c r="AA77" s="130"/>
      <c r="AB77" s="130"/>
      <c r="AC77" s="130"/>
      <c r="AD77" s="130"/>
      <c r="AE77" s="130"/>
      <c r="AF77" s="130"/>
      <c r="AG77" s="130"/>
      <c r="AH77" s="130"/>
      <c r="AI77" s="126"/>
      <c r="AJ77" s="127"/>
      <c r="AK77" s="127"/>
      <c r="AL77" s="127"/>
      <c r="AM77" s="127"/>
    </row>
    <row r="78" spans="2:39" ht="26.25" customHeight="1" x14ac:dyDescent="0.25">
      <c r="B78" s="124"/>
      <c r="C78" s="124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  <c r="AA78" s="130"/>
      <c r="AB78" s="130"/>
      <c r="AC78" s="130"/>
      <c r="AD78" s="130"/>
      <c r="AE78" s="130"/>
      <c r="AF78" s="130"/>
      <c r="AG78" s="130"/>
      <c r="AH78" s="130"/>
      <c r="AI78" s="126"/>
      <c r="AJ78" s="127"/>
      <c r="AK78" s="127"/>
      <c r="AL78" s="127"/>
      <c r="AM78" s="127"/>
    </row>
    <row r="79" spans="2:39" ht="26.25" customHeight="1" x14ac:dyDescent="0.25">
      <c r="B79" s="124"/>
      <c r="C79" s="124"/>
      <c r="D79" s="130"/>
      <c r="E79" s="130"/>
      <c r="F79" s="130"/>
      <c r="G79" s="130"/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  <c r="AA79" s="130"/>
      <c r="AB79" s="130"/>
      <c r="AC79" s="130"/>
      <c r="AD79" s="130"/>
      <c r="AE79" s="130"/>
      <c r="AF79" s="130"/>
      <c r="AG79" s="130"/>
      <c r="AH79" s="130"/>
      <c r="AI79" s="126"/>
      <c r="AJ79" s="127"/>
      <c r="AK79" s="127"/>
      <c r="AL79" s="127"/>
      <c r="AM79" s="127"/>
    </row>
    <row r="80" spans="2:39" ht="26.25" customHeight="1" x14ac:dyDescent="0.25">
      <c r="B80" s="124"/>
      <c r="C80" s="124"/>
      <c r="D80" s="130"/>
      <c r="E80" s="130"/>
      <c r="F80" s="130"/>
      <c r="G80" s="130"/>
      <c r="H80" s="130"/>
      <c r="I80" s="130"/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  <c r="W80" s="130"/>
      <c r="X80" s="130"/>
      <c r="Y80" s="130"/>
      <c r="Z80" s="130"/>
      <c r="AA80" s="130"/>
      <c r="AB80" s="130"/>
      <c r="AC80" s="130"/>
      <c r="AD80" s="130"/>
      <c r="AE80" s="130"/>
      <c r="AF80" s="130"/>
      <c r="AG80" s="130"/>
      <c r="AH80" s="130"/>
      <c r="AI80" s="126"/>
      <c r="AJ80" s="127"/>
      <c r="AK80" s="127"/>
      <c r="AL80" s="127"/>
      <c r="AM80" s="127"/>
    </row>
    <row r="81" spans="2:39" ht="26.25" customHeight="1" x14ac:dyDescent="0.25">
      <c r="B81" s="124"/>
      <c r="C81" s="124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30"/>
      <c r="Z81" s="130"/>
      <c r="AA81" s="130"/>
      <c r="AB81" s="130"/>
      <c r="AC81" s="130"/>
      <c r="AD81" s="130"/>
      <c r="AE81" s="130"/>
      <c r="AF81" s="130"/>
      <c r="AG81" s="130"/>
      <c r="AH81" s="130"/>
      <c r="AI81" s="126"/>
      <c r="AJ81" s="127"/>
      <c r="AK81" s="127"/>
      <c r="AL81" s="127"/>
      <c r="AM81" s="127"/>
    </row>
    <row r="82" spans="2:39" ht="26.25" customHeight="1" x14ac:dyDescent="0.25">
      <c r="B82" s="124"/>
      <c r="C82" s="124"/>
      <c r="D82" s="130"/>
      <c r="E82" s="130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  <c r="AA82" s="130"/>
      <c r="AB82" s="130"/>
      <c r="AC82" s="130"/>
      <c r="AD82" s="130"/>
      <c r="AE82" s="130"/>
      <c r="AF82" s="130"/>
      <c r="AG82" s="130"/>
      <c r="AH82" s="130"/>
      <c r="AI82" s="126"/>
      <c r="AJ82" s="127"/>
      <c r="AK82" s="127"/>
      <c r="AL82" s="127"/>
      <c r="AM82" s="127"/>
    </row>
    <row r="83" spans="2:39" ht="26.25" customHeight="1" x14ac:dyDescent="0.25">
      <c r="B83" s="124"/>
      <c r="C83" s="124"/>
      <c r="D83" s="130"/>
      <c r="E83" s="130"/>
      <c r="F83" s="130"/>
      <c r="G83" s="130"/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  <c r="AA83" s="130"/>
      <c r="AB83" s="130"/>
      <c r="AC83" s="130"/>
      <c r="AD83" s="130"/>
      <c r="AE83" s="130"/>
      <c r="AF83" s="130"/>
      <c r="AG83" s="130"/>
      <c r="AH83" s="130"/>
      <c r="AI83" s="126"/>
      <c r="AJ83" s="127"/>
      <c r="AK83" s="127"/>
      <c r="AL83" s="127"/>
      <c r="AM83" s="127"/>
    </row>
    <row r="84" spans="2:39" ht="26.25" customHeight="1" x14ac:dyDescent="0.25">
      <c r="B84" s="124"/>
      <c r="C84" s="124"/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  <c r="AA84" s="130"/>
      <c r="AB84" s="130"/>
      <c r="AC84" s="130"/>
      <c r="AD84" s="130"/>
      <c r="AE84" s="130"/>
      <c r="AF84" s="130"/>
      <c r="AG84" s="130"/>
      <c r="AH84" s="130"/>
      <c r="AI84" s="126"/>
      <c r="AJ84" s="127"/>
      <c r="AK84" s="127"/>
      <c r="AL84" s="127"/>
      <c r="AM84" s="127"/>
    </row>
    <row r="85" spans="2:39" ht="26.25" customHeight="1" x14ac:dyDescent="0.25">
      <c r="B85" s="124"/>
      <c r="C85" s="124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30"/>
      <c r="AC85" s="130"/>
      <c r="AD85" s="130"/>
      <c r="AE85" s="130"/>
      <c r="AF85" s="130"/>
      <c r="AG85" s="130"/>
      <c r="AH85" s="130"/>
      <c r="AI85" s="126"/>
      <c r="AJ85" s="127"/>
      <c r="AK85" s="127"/>
      <c r="AL85" s="127"/>
      <c r="AM85" s="127"/>
    </row>
    <row r="86" spans="2:39" ht="26.25" customHeight="1" x14ac:dyDescent="0.25">
      <c r="B86" s="124"/>
      <c r="C86" s="124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  <c r="AA86" s="130"/>
      <c r="AB86" s="130"/>
      <c r="AC86" s="130"/>
      <c r="AD86" s="130"/>
      <c r="AE86" s="130"/>
      <c r="AF86" s="130"/>
      <c r="AG86" s="130"/>
      <c r="AH86" s="130"/>
      <c r="AI86" s="126"/>
      <c r="AJ86" s="127"/>
      <c r="AK86" s="127"/>
      <c r="AL86" s="127"/>
      <c r="AM86" s="127"/>
    </row>
    <row r="87" spans="2:39" ht="26.25" customHeight="1" x14ac:dyDescent="0.25">
      <c r="B87" s="124"/>
      <c r="C87" s="124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26"/>
      <c r="AJ87" s="127"/>
      <c r="AK87" s="127"/>
      <c r="AL87" s="127"/>
      <c r="AM87" s="127"/>
    </row>
    <row r="88" spans="2:39" ht="26.25" customHeight="1" x14ac:dyDescent="0.25">
      <c r="B88" s="124"/>
      <c r="C88" s="124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30"/>
      <c r="AA88" s="130"/>
      <c r="AB88" s="130"/>
      <c r="AC88" s="130"/>
      <c r="AD88" s="130"/>
      <c r="AE88" s="130"/>
      <c r="AF88" s="130"/>
      <c r="AG88" s="130"/>
      <c r="AH88" s="130"/>
      <c r="AI88" s="126"/>
      <c r="AJ88" s="127"/>
      <c r="AK88" s="127"/>
      <c r="AL88" s="127"/>
      <c r="AM88" s="127"/>
    </row>
    <row r="89" spans="2:39" ht="26.25" customHeight="1" x14ac:dyDescent="0.25">
      <c r="B89" s="124"/>
      <c r="C89" s="124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0"/>
      <c r="AA89" s="130"/>
      <c r="AB89" s="130"/>
      <c r="AC89" s="130"/>
      <c r="AD89" s="130"/>
      <c r="AE89" s="130"/>
      <c r="AF89" s="130"/>
      <c r="AG89" s="130"/>
      <c r="AH89" s="130"/>
      <c r="AI89" s="126"/>
      <c r="AJ89" s="127"/>
      <c r="AK89" s="127"/>
      <c r="AL89" s="127"/>
      <c r="AM89" s="127"/>
    </row>
    <row r="90" spans="2:39" ht="26.25" customHeight="1" x14ac:dyDescent="0.25">
      <c r="B90" s="124"/>
      <c r="C90" s="124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  <c r="AA90" s="130"/>
      <c r="AB90" s="130"/>
      <c r="AC90" s="130"/>
      <c r="AD90" s="130"/>
      <c r="AE90" s="130"/>
      <c r="AF90" s="130"/>
      <c r="AG90" s="130"/>
      <c r="AH90" s="130"/>
      <c r="AI90" s="126"/>
      <c r="AJ90" s="127"/>
      <c r="AK90" s="127"/>
      <c r="AL90" s="127"/>
      <c r="AM90" s="127"/>
    </row>
    <row r="91" spans="2:39" ht="26.25" customHeight="1" x14ac:dyDescent="0.25">
      <c r="B91" s="124"/>
      <c r="C91" s="124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  <c r="AA91" s="130"/>
      <c r="AB91" s="130"/>
      <c r="AC91" s="130"/>
      <c r="AD91" s="130"/>
      <c r="AE91" s="130"/>
      <c r="AF91" s="130"/>
      <c r="AG91" s="130"/>
      <c r="AH91" s="130"/>
      <c r="AI91" s="126"/>
      <c r="AJ91" s="127"/>
      <c r="AK91" s="127"/>
      <c r="AL91" s="127"/>
      <c r="AM91" s="127"/>
    </row>
    <row r="92" spans="2:39" ht="26.25" customHeight="1" x14ac:dyDescent="0.25">
      <c r="B92" s="124"/>
      <c r="C92" s="124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  <c r="AA92" s="130"/>
      <c r="AB92" s="130"/>
      <c r="AC92" s="130"/>
      <c r="AD92" s="130"/>
      <c r="AE92" s="130"/>
      <c r="AF92" s="130"/>
      <c r="AG92" s="130"/>
      <c r="AH92" s="130"/>
      <c r="AI92" s="126"/>
      <c r="AJ92" s="127"/>
      <c r="AK92" s="127"/>
      <c r="AL92" s="127"/>
      <c r="AM92" s="127"/>
    </row>
    <row r="93" spans="2:39" ht="26.25" customHeight="1" x14ac:dyDescent="0.25">
      <c r="B93" s="124"/>
      <c r="C93" s="124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0"/>
      <c r="AA93" s="130"/>
      <c r="AB93" s="130"/>
      <c r="AC93" s="130"/>
      <c r="AD93" s="130"/>
      <c r="AE93" s="130"/>
      <c r="AF93" s="130"/>
      <c r="AG93" s="130"/>
      <c r="AH93" s="130"/>
      <c r="AI93" s="126"/>
      <c r="AJ93" s="127"/>
      <c r="AK93" s="127"/>
      <c r="AL93" s="127"/>
      <c r="AM93" s="127"/>
    </row>
    <row r="94" spans="2:39" ht="26.25" customHeight="1" x14ac:dyDescent="0.25">
      <c r="B94" s="124"/>
      <c r="C94" s="124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  <c r="AA94" s="130"/>
      <c r="AB94" s="130"/>
      <c r="AC94" s="130"/>
      <c r="AD94" s="130"/>
      <c r="AE94" s="130"/>
      <c r="AF94" s="130"/>
      <c r="AG94" s="130"/>
      <c r="AH94" s="130"/>
      <c r="AI94" s="126"/>
      <c r="AJ94" s="127"/>
      <c r="AK94" s="127"/>
      <c r="AL94" s="127"/>
      <c r="AM94" s="127"/>
    </row>
    <row r="95" spans="2:39" ht="26.25" customHeight="1" x14ac:dyDescent="0.25">
      <c r="B95" s="124"/>
      <c r="C95" s="124"/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0"/>
      <c r="AA95" s="130"/>
      <c r="AB95" s="130"/>
      <c r="AC95" s="130"/>
      <c r="AD95" s="130"/>
      <c r="AE95" s="130"/>
      <c r="AF95" s="130"/>
      <c r="AG95" s="130"/>
      <c r="AH95" s="130"/>
      <c r="AI95" s="126"/>
      <c r="AJ95" s="127"/>
      <c r="AK95" s="127"/>
      <c r="AL95" s="127"/>
      <c r="AM95" s="127"/>
    </row>
    <row r="96" spans="2:39" ht="26.25" customHeight="1" x14ac:dyDescent="0.25">
      <c r="B96" s="124"/>
      <c r="C96" s="124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  <c r="AA96" s="130"/>
      <c r="AB96" s="130"/>
      <c r="AC96" s="130"/>
      <c r="AD96" s="130"/>
      <c r="AE96" s="130"/>
      <c r="AF96" s="130"/>
      <c r="AG96" s="130"/>
      <c r="AH96" s="130"/>
      <c r="AI96" s="126"/>
      <c r="AJ96" s="127"/>
      <c r="AK96" s="127"/>
      <c r="AL96" s="127"/>
      <c r="AM96" s="127"/>
    </row>
    <row r="97" spans="1:40" ht="26.25" customHeight="1" x14ac:dyDescent="0.25">
      <c r="B97" s="124"/>
      <c r="C97" s="124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0"/>
      <c r="AA97" s="130"/>
      <c r="AB97" s="130"/>
      <c r="AC97" s="130"/>
      <c r="AD97" s="130"/>
      <c r="AE97" s="130"/>
      <c r="AF97" s="130"/>
      <c r="AG97" s="130"/>
      <c r="AH97" s="130"/>
      <c r="AI97" s="126"/>
      <c r="AJ97" s="127"/>
      <c r="AK97" s="127"/>
      <c r="AL97" s="127"/>
      <c r="AM97" s="127"/>
    </row>
    <row r="98" spans="1:40" ht="26.25" customHeight="1" x14ac:dyDescent="0.25">
      <c r="B98" s="124"/>
      <c r="C98" s="124"/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0"/>
      <c r="AA98" s="130"/>
      <c r="AB98" s="130"/>
      <c r="AC98" s="130"/>
      <c r="AD98" s="130"/>
      <c r="AE98" s="130"/>
      <c r="AF98" s="130"/>
      <c r="AG98" s="130"/>
      <c r="AH98" s="130"/>
      <c r="AI98" s="126"/>
      <c r="AJ98" s="127"/>
      <c r="AK98" s="127"/>
      <c r="AL98" s="127"/>
      <c r="AM98" s="127"/>
    </row>
    <row r="99" spans="1:40" ht="26.25" customHeight="1" x14ac:dyDescent="0.25">
      <c r="B99" s="124"/>
      <c r="C99" s="124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0"/>
      <c r="AA99" s="130"/>
      <c r="AB99" s="130"/>
      <c r="AC99" s="130"/>
      <c r="AD99" s="130"/>
      <c r="AE99" s="130"/>
      <c r="AF99" s="130"/>
      <c r="AG99" s="130"/>
      <c r="AH99" s="130"/>
      <c r="AI99" s="126"/>
      <c r="AJ99" s="127"/>
      <c r="AK99" s="127"/>
      <c r="AL99" s="127"/>
      <c r="AM99" s="127"/>
    </row>
    <row r="100" spans="1:40" ht="26.25" customHeight="1" x14ac:dyDescent="0.25">
      <c r="B100" s="124"/>
      <c r="C100" s="124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  <c r="AA100" s="130"/>
      <c r="AB100" s="130"/>
      <c r="AC100" s="130"/>
      <c r="AD100" s="130"/>
      <c r="AE100" s="130"/>
      <c r="AF100" s="130"/>
      <c r="AG100" s="130"/>
      <c r="AH100" s="130"/>
      <c r="AI100" s="126"/>
      <c r="AJ100" s="127"/>
      <c r="AK100" s="127"/>
      <c r="AL100" s="127"/>
      <c r="AM100" s="127"/>
    </row>
    <row r="101" spans="1:40" ht="26.25" customHeight="1" x14ac:dyDescent="0.25">
      <c r="B101" s="124"/>
      <c r="C101" s="124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0"/>
      <c r="AA101" s="130"/>
      <c r="AB101" s="130"/>
      <c r="AC101" s="130"/>
      <c r="AD101" s="130"/>
      <c r="AE101" s="130"/>
      <c r="AF101" s="130"/>
      <c r="AG101" s="130"/>
      <c r="AH101" s="130"/>
      <c r="AI101" s="126"/>
      <c r="AJ101" s="127"/>
      <c r="AK101" s="127"/>
      <c r="AL101" s="127"/>
      <c r="AM101" s="127"/>
    </row>
    <row r="102" spans="1:40" ht="26.25" customHeight="1" x14ac:dyDescent="0.25">
      <c r="B102" s="124"/>
      <c r="C102" s="124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30"/>
      <c r="AA102" s="130"/>
      <c r="AB102" s="130"/>
      <c r="AC102" s="130"/>
      <c r="AD102" s="130"/>
      <c r="AE102" s="130"/>
      <c r="AF102" s="130"/>
      <c r="AG102" s="130"/>
      <c r="AH102" s="130"/>
      <c r="AI102" s="126"/>
      <c r="AJ102" s="127"/>
      <c r="AK102" s="127"/>
      <c r="AL102" s="127"/>
      <c r="AM102" s="127"/>
    </row>
    <row r="103" spans="1:40" ht="26.25" customHeight="1" x14ac:dyDescent="0.25">
      <c r="B103" s="124"/>
      <c r="C103" s="124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  <c r="AA103" s="130"/>
      <c r="AB103" s="130"/>
      <c r="AC103" s="130"/>
      <c r="AD103" s="130"/>
      <c r="AE103" s="130"/>
      <c r="AF103" s="130"/>
      <c r="AG103" s="130"/>
      <c r="AH103" s="130"/>
      <c r="AI103" s="126"/>
      <c r="AJ103" s="127"/>
      <c r="AK103" s="127"/>
      <c r="AL103" s="127"/>
      <c r="AM103" s="127"/>
    </row>
    <row r="104" spans="1:40" ht="26.25" customHeight="1" x14ac:dyDescent="0.25">
      <c r="B104" s="124"/>
      <c r="C104" s="124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  <c r="AA104" s="130"/>
      <c r="AB104" s="130"/>
      <c r="AC104" s="130"/>
      <c r="AD104" s="130"/>
      <c r="AE104" s="130"/>
      <c r="AF104" s="130"/>
      <c r="AG104" s="130"/>
      <c r="AH104" s="130"/>
      <c r="AI104" s="126"/>
      <c r="AJ104" s="127"/>
      <c r="AK104" s="127"/>
      <c r="AL104" s="127"/>
      <c r="AM104" s="127"/>
    </row>
    <row r="105" spans="1:40" ht="26.25" customHeight="1" x14ac:dyDescent="0.25">
      <c r="B105" s="124"/>
      <c r="C105" s="124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  <c r="AA105" s="130"/>
      <c r="AB105" s="130"/>
      <c r="AC105" s="130"/>
      <c r="AD105" s="130"/>
      <c r="AE105" s="130"/>
      <c r="AF105" s="130"/>
      <c r="AG105" s="130"/>
      <c r="AH105" s="130"/>
      <c r="AI105" s="126"/>
      <c r="AJ105" s="127"/>
      <c r="AK105" s="127"/>
      <c r="AL105" s="127"/>
      <c r="AM105" s="127"/>
    </row>
    <row r="106" spans="1:40" ht="26.25" customHeight="1" x14ac:dyDescent="0.25">
      <c r="B106" s="124"/>
      <c r="C106" s="124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0"/>
      <c r="AA106" s="130"/>
      <c r="AB106" s="130"/>
      <c r="AC106" s="130"/>
      <c r="AD106" s="130"/>
      <c r="AE106" s="130"/>
      <c r="AF106" s="130"/>
      <c r="AG106" s="130"/>
      <c r="AH106" s="130"/>
      <c r="AI106" s="126"/>
      <c r="AJ106" s="127"/>
      <c r="AK106" s="127"/>
      <c r="AL106" s="127"/>
      <c r="AM106" s="127"/>
    </row>
    <row r="107" spans="1:40" ht="26.25" customHeight="1" x14ac:dyDescent="0.25">
      <c r="B107" s="124"/>
      <c r="C107" s="124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0"/>
      <c r="AA107" s="130"/>
      <c r="AB107" s="130"/>
      <c r="AC107" s="130"/>
      <c r="AD107" s="130"/>
      <c r="AE107" s="130"/>
      <c r="AF107" s="130"/>
      <c r="AG107" s="130"/>
      <c r="AH107" s="130"/>
      <c r="AI107" s="126"/>
      <c r="AJ107" s="127"/>
      <c r="AK107" s="127"/>
      <c r="AL107" s="127"/>
      <c r="AM107" s="127"/>
    </row>
    <row r="108" spans="1:40" ht="26.25" customHeight="1" x14ac:dyDescent="0.25">
      <c r="B108" s="124"/>
      <c r="C108" s="124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  <c r="AA108" s="130"/>
      <c r="AB108" s="130"/>
      <c r="AC108" s="130"/>
      <c r="AD108" s="130"/>
      <c r="AE108" s="130"/>
      <c r="AF108" s="130"/>
      <c r="AG108" s="130"/>
      <c r="AH108" s="130"/>
      <c r="AI108" s="126"/>
      <c r="AJ108" s="127"/>
      <c r="AK108" s="127"/>
      <c r="AL108" s="127"/>
      <c r="AM108" s="127"/>
    </row>
    <row r="109" spans="1:40" ht="15" customHeight="1" x14ac:dyDescent="0.25"/>
    <row r="110" spans="1:40" s="7" customFormat="1" x14ac:dyDescent="0.25">
      <c r="A110" s="9"/>
      <c r="B110" s="9"/>
      <c r="C110" s="9"/>
      <c r="D110" s="138"/>
      <c r="E110" s="138"/>
      <c r="F110" s="138"/>
      <c r="G110" s="138"/>
      <c r="H110" s="138"/>
      <c r="I110" s="138"/>
      <c r="J110" s="138"/>
      <c r="K110" s="138"/>
      <c r="L110" s="138"/>
      <c r="M110" s="138"/>
      <c r="N110" s="138"/>
      <c r="O110" s="138"/>
      <c r="P110" s="138"/>
      <c r="Q110" s="138"/>
      <c r="R110" s="138"/>
      <c r="S110" s="138"/>
      <c r="T110" s="138"/>
      <c r="U110" s="138"/>
      <c r="V110" s="138"/>
      <c r="W110" s="138"/>
      <c r="X110" s="138"/>
      <c r="Y110" s="138"/>
      <c r="Z110" s="138"/>
      <c r="AA110" s="138"/>
      <c r="AB110" s="138"/>
      <c r="AC110" s="138"/>
      <c r="AD110" s="138"/>
      <c r="AE110" s="138"/>
      <c r="AF110" s="138"/>
      <c r="AG110" s="138"/>
      <c r="AH110" s="138"/>
      <c r="AI110" s="9"/>
      <c r="AJ110" s="9"/>
      <c r="AK110" s="9"/>
      <c r="AL110" s="9"/>
      <c r="AM110" s="9"/>
      <c r="AN110" s="9"/>
    </row>
    <row r="111" spans="1:40" ht="30" customHeight="1" x14ac:dyDescent="0.25"/>
    <row r="112" spans="1:40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</sheetData>
  <sheetProtection algorithmName="SHA-512" hashValue="4GvOHqtA0mUpZzBbSjPOtm4C939Au4sX4Hzqxs3Kj7SNzPW6tqlTQ/T+bq61oqWEfH5+ch8RP0ups8/A+jw/CA==" saltValue="ELG1NmnIeoX7bgx5zJdN8Q==" spinCount="100000" sheet="1" objects="1" scenarios="1"/>
  <mergeCells count="12">
    <mergeCell ref="AM7:AM8"/>
    <mergeCell ref="F5:G5"/>
    <mergeCell ref="H5:K5"/>
    <mergeCell ref="M5:N5"/>
    <mergeCell ref="O5:R5"/>
    <mergeCell ref="T5:U5"/>
    <mergeCell ref="V5:Y5"/>
    <mergeCell ref="AA5:AB5"/>
    <mergeCell ref="AC5:AF5"/>
    <mergeCell ref="AJ7:AJ8"/>
    <mergeCell ref="AK7:AK8"/>
    <mergeCell ref="AL7:AL8"/>
  </mergeCells>
  <conditionalFormatting sqref="D7:AH7">
    <cfRule type="expression" dxfId="109" priority="16">
      <formula>OR(D$7="Sat",D$7="Sun")</formula>
    </cfRule>
  </conditionalFormatting>
  <conditionalFormatting sqref="B9:B23 AJ9:AM23">
    <cfRule type="expression" dxfId="108" priority="17">
      <formula>LEN($B9)&gt;0</formula>
    </cfRule>
  </conditionalFormatting>
  <conditionalFormatting sqref="D7:AH8">
    <cfRule type="expression" dxfId="107" priority="15">
      <formula>LEN(D7)&gt;0</formula>
    </cfRule>
  </conditionalFormatting>
  <conditionalFormatting sqref="D9:AH23">
    <cfRule type="expression" dxfId="106" priority="22">
      <formula>LEN($B9)&gt;0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74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" id="{6F1EEE1B-777B-47A4-B848-9BDA48E4E9FE}">
            <xm:f>AND(D$8&gt;INDEX(Calc!$D$6:$D$17,MATCH($B$5,Calc!$B$6:$B$17,0),1),LEN($B9)&gt;0)</xm:f>
            <x14:dxf>
              <font>
                <color auto="1"/>
              </font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</border>
            </x14:dxf>
          </x14:cfRule>
          <x14:cfRule type="expression" priority="18" id="{8694E2FB-B14F-4331-9669-C5786FCB296B}">
            <xm:f>AND(D9=Status1,LEN(D9)&gt;0,D$8&lt;=INDEX(Calc!$D$6:$D$17,MATCH($B$5,Calc!$B$6:$B$17,0),1))</xm:f>
            <x14:dxf>
              <fill>
                <patternFill>
                  <bgColor rgb="FF4BBA8D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19" id="{4867BB16-2F6F-44D6-B072-FD1DE45C8718}">
            <xm:f>AND(D9=Status2,LEN(D9)&gt;0,D$8&lt;=INDEX(Calc!$D$6:$D$17,MATCH($B$5,Calc!$B$6:$B$17,0),1))</xm:f>
            <x14:dxf>
              <fill>
                <patternFill>
                  <bgColor rgb="FFFB5936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20" id="{B56E04D4-A27A-43FF-A36F-3175F47DDC91}">
            <xm:f>AND(D9=Status3,LEN(D9)&gt;0,D$8&lt;=INDEX(Calc!$D$6:$D$17,MATCH($B$5,Calc!$B$6:$B$17,0),1))</xm:f>
            <x14:dxf>
              <fill>
                <patternFill>
                  <bgColor rgb="FFFFC845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21" id="{62755C6F-5078-4E4B-B26E-07CDB3A0A10F}">
            <xm:f>AND(D9=Status4,LEN(D9)&gt;0,D$8&lt;=INDEX(Calc!$D$6:$D$17,MATCH($B$5,Calc!$B$6:$B$17,0),1))</xm:f>
            <x14:dxf>
              <fill>
                <patternFill>
                  <bgColor rgb="FF39A0FD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m:sqref>D9:AH23</xm:sqref>
        </x14:conditionalFormatting>
        <x14:conditionalFormatting xmlns:xm="http://schemas.microsoft.com/office/excel/2006/main">
          <x14:cfRule type="expression" priority="13" id="{E478DCA9-A40A-4996-9B3F-0631D2AA29CB}">
            <xm:f>AND(D$8&gt;INDEX(Calc!$D$6:$D$17,MATCH($B$5,Calc!$B$6:$B$17,0),1),LEN($B7)&gt;0)</xm:f>
            <x14:dxf>
              <font>
                <color rgb="FFF2F2F2"/>
              </font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</border>
            </x14:dxf>
          </x14:cfRule>
          <xm:sqref>D7:AH8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6E1FBFD-FC44-47B9-8AAD-D72C1A959C9F}">
          <x14:formula1>
            <xm:f>Calc!$BK$20:$BK$23</xm:f>
          </x14:formula1>
          <xm:sqref>D9:AF23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0BBA0-6D51-4F47-AB88-BA9A4D8F4EED}">
  <sheetPr>
    <pageSetUpPr autoPageBreaks="0" fitToPage="1"/>
  </sheetPr>
  <dimension ref="A1:AN118"/>
  <sheetViews>
    <sheetView showGridLines="0" showRowColHeaders="0" zoomScaleNormal="100" zoomScaleSheetLayoutView="85" workbookViewId="0">
      <pane ySplit="8" topLeftCell="A9" activePane="bottomLeft" state="frozen"/>
      <selection activeCell="AP3" sqref="AP3"/>
      <selection pane="bottomLeft" activeCell="A9" sqref="A9"/>
    </sheetView>
  </sheetViews>
  <sheetFormatPr defaultColWidth="8.85546875" defaultRowHeight="15" x14ac:dyDescent="0.25"/>
  <cols>
    <col min="1" max="1" width="3.7109375" style="9" customWidth="1"/>
    <col min="2" max="2" width="23.7109375" style="9" customWidth="1"/>
    <col min="3" max="3" width="3.7109375" style="9" customWidth="1"/>
    <col min="4" max="34" width="3.85546875" style="138" customWidth="1"/>
    <col min="35" max="35" width="3.7109375" style="9" customWidth="1"/>
    <col min="36" max="39" width="9.7109375" style="9" customWidth="1"/>
    <col min="40" max="40" width="8.85546875" style="9" customWidth="1"/>
    <col min="41" max="16384" width="8.85546875" style="9"/>
  </cols>
  <sheetData>
    <row r="1" spans="1:39" s="1" customFormat="1" ht="6.75" customHeight="1" x14ac:dyDescent="0.25"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39" s="45" customFormat="1" ht="20.100000000000001" customHeight="1" x14ac:dyDescent="0.25">
      <c r="B2" s="122" t="s">
        <v>75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</row>
    <row r="3" spans="1:39" s="4" customFormat="1" ht="24" customHeight="1" x14ac:dyDescent="0.25">
      <c r="B3" s="137" t="s">
        <v>32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7" customFormat="1" ht="9.9499999999999993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</row>
    <row r="5" spans="1:39" s="7" customFormat="1" ht="35.1" customHeight="1" x14ac:dyDescent="0.25">
      <c r="A5" s="9"/>
      <c r="B5" s="117" t="str">
        <f>"MARCH - "&amp;Dashboard!$B$7</f>
        <v>MARCH - 2021</v>
      </c>
      <c r="F5" s="151" t="str">
        <f>IFERROR(IF(LEN(Calc!$BK$20)&gt;0,Calc!$BK$20,""),"")</f>
        <v>A</v>
      </c>
      <c r="G5" s="152"/>
      <c r="H5" s="148" t="str">
        <f>IFERROR(IF(LEN(Calc!$BJ$20)&gt;0,Calc!$BJ$20,""),"")</f>
        <v>Attended</v>
      </c>
      <c r="I5" s="149"/>
      <c r="J5" s="149"/>
      <c r="K5" s="150"/>
      <c r="M5" s="153" t="str">
        <f>IFERROR(IF(LEN(Calc!$BK$21)&gt;0,Calc!$BK$21,""),"")</f>
        <v>N</v>
      </c>
      <c r="N5" s="154"/>
      <c r="O5" s="148" t="str">
        <f>IFERROR(IF(LEN(Calc!$BJ$21)&gt;0,Calc!$BJ$21,""),"")</f>
        <v>Not Attended</v>
      </c>
      <c r="P5" s="149"/>
      <c r="Q5" s="149"/>
      <c r="R5" s="150"/>
      <c r="T5" s="146" t="str">
        <f>IFERROR(IF(LEN(Calc!$BK$22)&gt;0,Calc!$BK$22,""),"")</f>
        <v>T</v>
      </c>
      <c r="U5" s="147"/>
      <c r="V5" s="148" t="str">
        <f>IFERROR(IF(LEN(Calc!$BJ$22)&gt;0,Calc!$BJ$22,""),"")</f>
        <v>Tardy</v>
      </c>
      <c r="W5" s="149"/>
      <c r="X5" s="149"/>
      <c r="Y5" s="150"/>
      <c r="AA5" s="144" t="str">
        <f>IFERROR(IF(LEN(Calc!$BK$23)&gt;0,Calc!$BK$23,""),"")</f>
        <v/>
      </c>
      <c r="AB5" s="145"/>
      <c r="AC5" s="148" t="str">
        <f>IFERROR(IF(LEN(Calc!$BJ$23)&gt;0,Calc!$BJ$23,""),"")</f>
        <v/>
      </c>
      <c r="AD5" s="149"/>
      <c r="AE5" s="149"/>
      <c r="AF5" s="150"/>
    </row>
    <row r="6" spans="1:39" s="7" customFormat="1" x14ac:dyDescent="0.25"/>
    <row r="7" spans="1:39" s="7" customFormat="1" ht="20.100000000000001" customHeight="1" x14ac:dyDescent="0.25">
      <c r="A7" s="9"/>
      <c r="B7" s="92" t="s">
        <v>78</v>
      </c>
      <c r="D7" s="128" t="str">
        <f>INDEX(Calc!$BJ$26:$BK$32,WEEKDAY(DATE(Dashboard!$B$7,MATCH($B$5,Calc!$B$6:$B$17,0),D$8),2),2)</f>
        <v>Mon</v>
      </c>
      <c r="E7" s="128" t="str">
        <f>INDEX(Calc!$BJ$26:$BK$32,WEEKDAY(DATE(Dashboard!$B$7,MATCH($B$5,Calc!$B$6:$B$17,0),E$8),2),2)</f>
        <v>Tue</v>
      </c>
      <c r="F7" s="128" t="str">
        <f>INDEX(Calc!$BJ$26:$BK$32,WEEKDAY(DATE(Dashboard!$B$7,MATCH($B$5,Calc!$B$6:$B$17,0),F$8),2),2)</f>
        <v>Wed</v>
      </c>
      <c r="G7" s="128" t="str">
        <f>INDEX(Calc!$BJ$26:$BK$32,WEEKDAY(DATE(Dashboard!$B$7,MATCH($B$5,Calc!$B$6:$B$17,0),G$8),2),2)</f>
        <v>Thu</v>
      </c>
      <c r="H7" s="128" t="str">
        <f>INDEX(Calc!$BJ$26:$BK$32,WEEKDAY(DATE(Dashboard!$B$7,MATCH($B$5,Calc!$B$6:$B$17,0),H$8),2),2)</f>
        <v>Fri</v>
      </c>
      <c r="I7" s="128" t="str">
        <f>INDEX(Calc!$BJ$26:$BK$32,WEEKDAY(DATE(Dashboard!$B$7,MATCH($B$5,Calc!$B$6:$B$17,0),I$8),2),2)</f>
        <v>Sat</v>
      </c>
      <c r="J7" s="128" t="str">
        <f>INDEX(Calc!$BJ$26:$BK$32,WEEKDAY(DATE(Dashboard!$B$7,MATCH($B$5,Calc!$B$6:$B$17,0),J$8),2),2)</f>
        <v>Sun</v>
      </c>
      <c r="K7" s="128" t="str">
        <f>INDEX(Calc!$BJ$26:$BK$32,WEEKDAY(DATE(Dashboard!$B$7,MATCH($B$5,Calc!$B$6:$B$17,0),K$8),2),2)</f>
        <v>Mon</v>
      </c>
      <c r="L7" s="128" t="str">
        <f>INDEX(Calc!$BJ$26:$BK$32,WEEKDAY(DATE(Dashboard!$B$7,MATCH($B$5,Calc!$B$6:$B$17,0),L$8),2),2)</f>
        <v>Tue</v>
      </c>
      <c r="M7" s="128" t="str">
        <f>INDEX(Calc!$BJ$26:$BK$32,WEEKDAY(DATE(Dashboard!$B$7,MATCH($B$5,Calc!$B$6:$B$17,0),M$8),2),2)</f>
        <v>Wed</v>
      </c>
      <c r="N7" s="128" t="str">
        <f>INDEX(Calc!$BJ$26:$BK$32,WEEKDAY(DATE(Dashboard!$B$7,MATCH($B$5,Calc!$B$6:$B$17,0),N$8),2),2)</f>
        <v>Thu</v>
      </c>
      <c r="O7" s="128" t="str">
        <f>INDEX(Calc!$BJ$26:$BK$32,WEEKDAY(DATE(Dashboard!$B$7,MATCH($B$5,Calc!$B$6:$B$17,0),O$8),2),2)</f>
        <v>Fri</v>
      </c>
      <c r="P7" s="128" t="str">
        <f>INDEX(Calc!$BJ$26:$BK$32,WEEKDAY(DATE(Dashboard!$B$7,MATCH($B$5,Calc!$B$6:$B$17,0),P$8),2),2)</f>
        <v>Sat</v>
      </c>
      <c r="Q7" s="128" t="str">
        <f>INDEX(Calc!$BJ$26:$BK$32,WEEKDAY(DATE(Dashboard!$B$7,MATCH($B$5,Calc!$B$6:$B$17,0),Q$8),2),2)</f>
        <v>Sun</v>
      </c>
      <c r="R7" s="128" t="str">
        <f>INDEX(Calc!$BJ$26:$BK$32,WEEKDAY(DATE(Dashboard!$B$7,MATCH($B$5,Calc!$B$6:$B$17,0),R$8),2),2)</f>
        <v>Mon</v>
      </c>
      <c r="S7" s="128" t="str">
        <f>INDEX(Calc!$BJ$26:$BK$32,WEEKDAY(DATE(Dashboard!$B$7,MATCH($B$5,Calc!$B$6:$B$17,0),S$8),2),2)</f>
        <v>Tue</v>
      </c>
      <c r="T7" s="128" t="str">
        <f>INDEX(Calc!$BJ$26:$BK$32,WEEKDAY(DATE(Dashboard!$B$7,MATCH($B$5,Calc!$B$6:$B$17,0),T$8),2),2)</f>
        <v>Wed</v>
      </c>
      <c r="U7" s="128" t="str">
        <f>INDEX(Calc!$BJ$26:$BK$32,WEEKDAY(DATE(Dashboard!$B$7,MATCH($B$5,Calc!$B$6:$B$17,0),U$8),2),2)</f>
        <v>Thu</v>
      </c>
      <c r="V7" s="128" t="str">
        <f>INDEX(Calc!$BJ$26:$BK$32,WEEKDAY(DATE(Dashboard!$B$7,MATCH($B$5,Calc!$B$6:$B$17,0),V$8),2),2)</f>
        <v>Fri</v>
      </c>
      <c r="W7" s="128" t="str">
        <f>INDEX(Calc!$BJ$26:$BK$32,WEEKDAY(DATE(Dashboard!$B$7,MATCH($B$5,Calc!$B$6:$B$17,0),W$8),2),2)</f>
        <v>Sat</v>
      </c>
      <c r="X7" s="128" t="str">
        <f>INDEX(Calc!$BJ$26:$BK$32,WEEKDAY(DATE(Dashboard!$B$7,MATCH($B$5,Calc!$B$6:$B$17,0),X$8),2),2)</f>
        <v>Sun</v>
      </c>
      <c r="Y7" s="128" t="str">
        <f>INDEX(Calc!$BJ$26:$BK$32,WEEKDAY(DATE(Dashboard!$B$7,MATCH($B$5,Calc!$B$6:$B$17,0),Y$8),2),2)</f>
        <v>Mon</v>
      </c>
      <c r="Z7" s="128" t="str">
        <f>INDEX(Calc!$BJ$26:$BK$32,WEEKDAY(DATE(Dashboard!$B$7,MATCH($B$5,Calc!$B$6:$B$17,0),Z$8),2),2)</f>
        <v>Tue</v>
      </c>
      <c r="AA7" s="128" t="str">
        <f>INDEX(Calc!$BJ$26:$BK$32,WEEKDAY(DATE(Dashboard!$B$7,MATCH($B$5,Calc!$B$6:$B$17,0),AA$8),2),2)</f>
        <v>Wed</v>
      </c>
      <c r="AB7" s="128" t="str">
        <f>INDEX(Calc!$BJ$26:$BK$32,WEEKDAY(DATE(Dashboard!$B$7,MATCH($B$5,Calc!$B$6:$B$17,0),AB$8),2),2)</f>
        <v>Thu</v>
      </c>
      <c r="AC7" s="128" t="str">
        <f>INDEX(Calc!$BJ$26:$BK$32,WEEKDAY(DATE(Dashboard!$B$7,MATCH($B$5,Calc!$B$6:$B$17,0),AC$8),2),2)</f>
        <v>Fri</v>
      </c>
      <c r="AD7" s="128" t="str">
        <f>INDEX(Calc!$BJ$26:$BK$32,WEEKDAY(DATE(Dashboard!$B$7,MATCH($B$5,Calc!$B$6:$B$17,0),AD$8),2),2)</f>
        <v>Sat</v>
      </c>
      <c r="AE7" s="128" t="str">
        <f>INDEX(Calc!$BJ$26:$BK$32,WEEKDAY(DATE(Dashboard!$B$7,MATCH($B$5,Calc!$B$6:$B$17,0),AE$8),2),2)</f>
        <v>Sun</v>
      </c>
      <c r="AF7" s="128" t="str">
        <f>INDEX(Calc!$BJ$26:$BK$32,WEEKDAY(DATE(Dashboard!$B$7,MATCH($B$5,Calc!$B$6:$B$17,0),AF$8),2),2)</f>
        <v>Mon</v>
      </c>
      <c r="AG7" s="128" t="str">
        <f>INDEX(Calc!$BJ$26:$BK$32,WEEKDAY(DATE(Dashboard!$B$7,MATCH($B$5,Calc!$B$6:$B$17,0),AG$8),2),2)</f>
        <v>Tue</v>
      </c>
      <c r="AH7" s="128" t="str">
        <f>INDEX(Calc!$BJ$26:$BK$32,WEEKDAY(DATE(Dashboard!$B$7,MATCH($B$5,Calc!$B$6:$B$17,0),AH$8),2),2)</f>
        <v>Wed</v>
      </c>
      <c r="AJ7" s="155" t="str">
        <f>IF(LEN(Status1)&gt;0,$H$5,"")</f>
        <v>Attended</v>
      </c>
      <c r="AK7" s="155" t="str">
        <f>IF(LEN(Status2)&gt;0,$O$5,"")</f>
        <v>Not Attended</v>
      </c>
      <c r="AL7" s="155" t="str">
        <f>IF(LEN(Status3)&gt;0,$V$5,"")</f>
        <v>Tardy</v>
      </c>
      <c r="AM7" s="155" t="str">
        <f>IF(LEN(Status4)&gt;0,$AC$5,"")</f>
        <v/>
      </c>
    </row>
    <row r="8" spans="1:39" s="1" customFormat="1" ht="20.100000000000001" customHeight="1" x14ac:dyDescent="0.25">
      <c r="A8" s="74"/>
      <c r="B8" s="93" t="s">
        <v>79</v>
      </c>
      <c r="C8" s="7"/>
      <c r="D8" s="129">
        <v>1</v>
      </c>
      <c r="E8" s="129">
        <v>2</v>
      </c>
      <c r="F8" s="129">
        <v>3</v>
      </c>
      <c r="G8" s="129">
        <v>4</v>
      </c>
      <c r="H8" s="129">
        <v>5</v>
      </c>
      <c r="I8" s="129">
        <v>6</v>
      </c>
      <c r="J8" s="129">
        <v>7</v>
      </c>
      <c r="K8" s="129">
        <v>8</v>
      </c>
      <c r="L8" s="129">
        <v>9</v>
      </c>
      <c r="M8" s="129">
        <v>10</v>
      </c>
      <c r="N8" s="129">
        <v>11</v>
      </c>
      <c r="O8" s="129">
        <v>12</v>
      </c>
      <c r="P8" s="129">
        <v>13</v>
      </c>
      <c r="Q8" s="129">
        <v>14</v>
      </c>
      <c r="R8" s="129">
        <v>15</v>
      </c>
      <c r="S8" s="129">
        <v>16</v>
      </c>
      <c r="T8" s="129">
        <v>17</v>
      </c>
      <c r="U8" s="129">
        <v>18</v>
      </c>
      <c r="V8" s="129">
        <v>19</v>
      </c>
      <c r="W8" s="129">
        <v>20</v>
      </c>
      <c r="X8" s="129">
        <v>21</v>
      </c>
      <c r="Y8" s="129">
        <v>22</v>
      </c>
      <c r="Z8" s="129">
        <v>23</v>
      </c>
      <c r="AA8" s="129">
        <v>24</v>
      </c>
      <c r="AB8" s="129">
        <v>25</v>
      </c>
      <c r="AC8" s="129">
        <v>26</v>
      </c>
      <c r="AD8" s="129">
        <v>27</v>
      </c>
      <c r="AE8" s="129">
        <v>28</v>
      </c>
      <c r="AF8" s="129">
        <v>29</v>
      </c>
      <c r="AG8" s="129">
        <v>30</v>
      </c>
      <c r="AH8" s="129">
        <v>31</v>
      </c>
      <c r="AI8" s="7"/>
      <c r="AJ8" s="155"/>
      <c r="AK8" s="155"/>
      <c r="AL8" s="155"/>
      <c r="AM8" s="155"/>
    </row>
    <row r="9" spans="1:39" s="7" customFormat="1" ht="26.25" customHeight="1" x14ac:dyDescent="0.25">
      <c r="A9" s="9"/>
      <c r="B9" s="124" t="str">
        <f>IF(LEN(Calc!$D35)&gt;0,Calc!$D35,"")</f>
        <v>Michael Hall</v>
      </c>
      <c r="C9" s="124"/>
      <c r="D9" s="125" t="s">
        <v>56</v>
      </c>
      <c r="E9" s="125" t="s">
        <v>56</v>
      </c>
      <c r="F9" s="125" t="s">
        <v>56</v>
      </c>
      <c r="G9" s="125" t="s">
        <v>43</v>
      </c>
      <c r="H9" s="125" t="s">
        <v>66</v>
      </c>
      <c r="I9" s="125"/>
      <c r="J9" s="125"/>
      <c r="K9" s="125" t="s">
        <v>56</v>
      </c>
      <c r="L9" s="125" t="s">
        <v>56</v>
      </c>
      <c r="M9" s="125" t="s">
        <v>56</v>
      </c>
      <c r="N9" s="125" t="s">
        <v>56</v>
      </c>
      <c r="O9" s="125" t="s">
        <v>66</v>
      </c>
      <c r="P9" s="125"/>
      <c r="Q9" s="125"/>
      <c r="R9" s="125" t="s">
        <v>56</v>
      </c>
      <c r="S9" s="125" t="s">
        <v>56</v>
      </c>
      <c r="T9" s="125" t="s">
        <v>56</v>
      </c>
      <c r="U9" s="125" t="s">
        <v>66</v>
      </c>
      <c r="V9" s="125" t="s">
        <v>43</v>
      </c>
      <c r="W9" s="125"/>
      <c r="X9" s="125"/>
      <c r="Y9" s="125" t="s">
        <v>43</v>
      </c>
      <c r="Z9" s="125" t="s">
        <v>56</v>
      </c>
      <c r="AA9" s="125" t="s">
        <v>56</v>
      </c>
      <c r="AB9" s="125" t="s">
        <v>56</v>
      </c>
      <c r="AC9" s="125" t="s">
        <v>56</v>
      </c>
      <c r="AD9" s="125"/>
      <c r="AE9" s="125"/>
      <c r="AF9" s="125" t="s">
        <v>56</v>
      </c>
      <c r="AG9" s="125" t="s">
        <v>56</v>
      </c>
      <c r="AH9" s="125" t="s">
        <v>56</v>
      </c>
      <c r="AI9" s="126"/>
      <c r="AJ9" s="127">
        <f t="shared" ref="AJ9:AJ23" si="0">IFERROR(IF(AND(LEN($B9)&gt;0,LEN(AJ$7)&gt;0),COUNTIF($D9:$AH9,Status1),""),"")</f>
        <v>17</v>
      </c>
      <c r="AK9" s="127">
        <f t="shared" ref="AK9:AK23" si="1">IFERROR(IF(AND(LEN($B9)&gt;0,LEN(AK$7)&gt;0),COUNTIF($D9:$AH9,Status2),""),"")</f>
        <v>3</v>
      </c>
      <c r="AL9" s="127">
        <f t="shared" ref="AL9:AL23" si="2">IFERROR(IF(AND(LEN($B9)&gt;0,LEN(AL$7)&gt;0),COUNTIF($D9:$AH9,Status3),""),"")</f>
        <v>3</v>
      </c>
      <c r="AM9" s="127" t="str">
        <f t="shared" ref="AM9:AM23" si="3">IFERROR(IF(AND(LEN($B9)&gt;0,LEN(AM$7)&gt;0),COUNTIF($D9:$AH9,Status4),""),"")</f>
        <v/>
      </c>
    </row>
    <row r="10" spans="1:39" s="7" customFormat="1" ht="26.25" customHeight="1" x14ac:dyDescent="0.25">
      <c r="A10" s="9"/>
      <c r="B10" s="124" t="str">
        <f>IF(LEN(Calc!$D36)&gt;0,Calc!$D36,"")</f>
        <v>James Beriker</v>
      </c>
      <c r="C10" s="124"/>
      <c r="D10" s="125" t="s">
        <v>56</v>
      </c>
      <c r="E10" s="125" t="s">
        <v>56</v>
      </c>
      <c r="F10" s="125" t="s">
        <v>56</v>
      </c>
      <c r="G10" s="125" t="s">
        <v>56</v>
      </c>
      <c r="H10" s="125" t="s">
        <v>56</v>
      </c>
      <c r="I10" s="125"/>
      <c r="J10" s="125"/>
      <c r="K10" s="125" t="s">
        <v>56</v>
      </c>
      <c r="L10" s="125" t="s">
        <v>56</v>
      </c>
      <c r="M10" s="125" t="s">
        <v>66</v>
      </c>
      <c r="N10" s="125" t="s">
        <v>66</v>
      </c>
      <c r="O10" s="125" t="s">
        <v>43</v>
      </c>
      <c r="P10" s="125"/>
      <c r="Q10" s="125"/>
      <c r="R10" s="125" t="s">
        <v>43</v>
      </c>
      <c r="S10" s="125" t="s">
        <v>56</v>
      </c>
      <c r="T10" s="125" t="s">
        <v>56</v>
      </c>
      <c r="U10" s="125" t="s">
        <v>56</v>
      </c>
      <c r="V10" s="125" t="s">
        <v>66</v>
      </c>
      <c r="W10" s="125"/>
      <c r="X10" s="125"/>
      <c r="Y10" s="125" t="s">
        <v>56</v>
      </c>
      <c r="Z10" s="125" t="s">
        <v>66</v>
      </c>
      <c r="AA10" s="125" t="s">
        <v>43</v>
      </c>
      <c r="AB10" s="125" t="s">
        <v>56</v>
      </c>
      <c r="AC10" s="125" t="s">
        <v>56</v>
      </c>
      <c r="AD10" s="125"/>
      <c r="AE10" s="125"/>
      <c r="AF10" s="125" t="s">
        <v>56</v>
      </c>
      <c r="AG10" s="125" t="s">
        <v>56</v>
      </c>
      <c r="AH10" s="125" t="s">
        <v>56</v>
      </c>
      <c r="AI10" s="126"/>
      <c r="AJ10" s="127">
        <f t="shared" si="0"/>
        <v>16</v>
      </c>
      <c r="AK10" s="127">
        <f t="shared" si="1"/>
        <v>4</v>
      </c>
      <c r="AL10" s="127">
        <f t="shared" si="2"/>
        <v>3</v>
      </c>
      <c r="AM10" s="127" t="str">
        <f t="shared" si="3"/>
        <v/>
      </c>
    </row>
    <row r="11" spans="1:39" s="7" customFormat="1" ht="26.25" customHeight="1" x14ac:dyDescent="0.25">
      <c r="A11" s="9"/>
      <c r="B11" s="124" t="str">
        <f>IF(LEN(Calc!$D37)&gt;0,Calc!$D37,"")</f>
        <v>Kelly Hoeyco</v>
      </c>
      <c r="C11" s="124"/>
      <c r="D11" s="125" t="s">
        <v>56</v>
      </c>
      <c r="E11" s="125" t="s">
        <v>56</v>
      </c>
      <c r="F11" s="125" t="s">
        <v>56</v>
      </c>
      <c r="G11" s="125" t="s">
        <v>56</v>
      </c>
      <c r="H11" s="125" t="s">
        <v>56</v>
      </c>
      <c r="I11" s="125"/>
      <c r="J11" s="125"/>
      <c r="K11" s="125" t="s">
        <v>56</v>
      </c>
      <c r="L11" s="125" t="s">
        <v>56</v>
      </c>
      <c r="M11" s="125" t="s">
        <v>56</v>
      </c>
      <c r="N11" s="125" t="s">
        <v>56</v>
      </c>
      <c r="O11" s="125" t="s">
        <v>56</v>
      </c>
      <c r="P11" s="125"/>
      <c r="Q11" s="125"/>
      <c r="R11" s="125" t="s">
        <v>56</v>
      </c>
      <c r="S11" s="125" t="s">
        <v>56</v>
      </c>
      <c r="T11" s="125" t="s">
        <v>56</v>
      </c>
      <c r="U11" s="125" t="s">
        <v>56</v>
      </c>
      <c r="V11" s="125" t="s">
        <v>56</v>
      </c>
      <c r="W11" s="125"/>
      <c r="X11" s="125"/>
      <c r="Y11" s="125" t="s">
        <v>56</v>
      </c>
      <c r="Z11" s="125" t="s">
        <v>56</v>
      </c>
      <c r="AA11" s="125" t="s">
        <v>56</v>
      </c>
      <c r="AB11" s="125" t="s">
        <v>56</v>
      </c>
      <c r="AC11" s="125" t="s">
        <v>56</v>
      </c>
      <c r="AD11" s="125"/>
      <c r="AE11" s="125"/>
      <c r="AF11" s="125" t="s">
        <v>56</v>
      </c>
      <c r="AG11" s="125" t="s">
        <v>56</v>
      </c>
      <c r="AH11" s="125" t="s">
        <v>56</v>
      </c>
      <c r="AI11" s="126"/>
      <c r="AJ11" s="127">
        <f t="shared" si="0"/>
        <v>23</v>
      </c>
      <c r="AK11" s="127">
        <f t="shared" si="1"/>
        <v>0</v>
      </c>
      <c r="AL11" s="127">
        <f t="shared" si="2"/>
        <v>0</v>
      </c>
      <c r="AM11" s="127" t="str">
        <f t="shared" si="3"/>
        <v/>
      </c>
    </row>
    <row r="12" spans="1:39" s="7" customFormat="1" ht="26.25" customHeight="1" x14ac:dyDescent="0.25">
      <c r="A12" s="9"/>
      <c r="B12" s="124" t="str">
        <f>IF(LEN(Calc!$D38)&gt;0,Calc!$D38,"")</f>
        <v>Julia Meighan</v>
      </c>
      <c r="C12" s="124"/>
      <c r="D12" s="125" t="s">
        <v>56</v>
      </c>
      <c r="E12" s="125" t="s">
        <v>43</v>
      </c>
      <c r="F12" s="125" t="s">
        <v>66</v>
      </c>
      <c r="G12" s="125" t="s">
        <v>56</v>
      </c>
      <c r="H12" s="125" t="s">
        <v>56</v>
      </c>
      <c r="I12" s="125"/>
      <c r="J12" s="125"/>
      <c r="K12" s="125" t="s">
        <v>56</v>
      </c>
      <c r="L12" s="125" t="s">
        <v>56</v>
      </c>
      <c r="M12" s="125" t="s">
        <v>56</v>
      </c>
      <c r="N12" s="125" t="s">
        <v>66</v>
      </c>
      <c r="O12" s="125" t="s">
        <v>56</v>
      </c>
      <c r="P12" s="125"/>
      <c r="Q12" s="125"/>
      <c r="R12" s="125" t="s">
        <v>56</v>
      </c>
      <c r="S12" s="125" t="s">
        <v>56</v>
      </c>
      <c r="T12" s="125" t="s">
        <v>56</v>
      </c>
      <c r="U12" s="125" t="s">
        <v>56</v>
      </c>
      <c r="V12" s="125" t="s">
        <v>66</v>
      </c>
      <c r="W12" s="125"/>
      <c r="X12" s="125"/>
      <c r="Y12" s="125" t="s">
        <v>43</v>
      </c>
      <c r="Z12" s="125" t="s">
        <v>56</v>
      </c>
      <c r="AA12" s="125" t="s">
        <v>56</v>
      </c>
      <c r="AB12" s="125" t="s">
        <v>56</v>
      </c>
      <c r="AC12" s="125" t="s">
        <v>43</v>
      </c>
      <c r="AD12" s="125"/>
      <c r="AE12" s="125"/>
      <c r="AF12" s="125" t="s">
        <v>43</v>
      </c>
      <c r="AG12" s="125" t="s">
        <v>56</v>
      </c>
      <c r="AH12" s="125" t="s">
        <v>56</v>
      </c>
      <c r="AI12" s="126"/>
      <c r="AJ12" s="127">
        <f t="shared" si="0"/>
        <v>16</v>
      </c>
      <c r="AK12" s="127">
        <f t="shared" si="1"/>
        <v>3</v>
      </c>
      <c r="AL12" s="127">
        <f t="shared" si="2"/>
        <v>4</v>
      </c>
      <c r="AM12" s="127" t="str">
        <f t="shared" si="3"/>
        <v/>
      </c>
    </row>
    <row r="13" spans="1:39" ht="26.25" customHeight="1" x14ac:dyDescent="0.25">
      <c r="B13" s="124" t="str">
        <f>IF(LEN(Calc!$D39)&gt;0,Calc!$D39,"")</f>
        <v>Kristin Zaslavsky </v>
      </c>
      <c r="C13" s="124"/>
      <c r="D13" s="125" t="s">
        <v>56</v>
      </c>
      <c r="E13" s="125" t="s">
        <v>56</v>
      </c>
      <c r="F13" s="125" t="s">
        <v>56</v>
      </c>
      <c r="G13" s="125" t="s">
        <v>56</v>
      </c>
      <c r="H13" s="125" t="s">
        <v>56</v>
      </c>
      <c r="I13" s="125"/>
      <c r="J13" s="125"/>
      <c r="K13" s="125" t="s">
        <v>56</v>
      </c>
      <c r="L13" s="125" t="s">
        <v>56</v>
      </c>
      <c r="M13" s="125" t="s">
        <v>56</v>
      </c>
      <c r="N13" s="125" t="s">
        <v>56</v>
      </c>
      <c r="O13" s="125" t="s">
        <v>56</v>
      </c>
      <c r="P13" s="125"/>
      <c r="Q13" s="125"/>
      <c r="R13" s="125" t="s">
        <v>56</v>
      </c>
      <c r="S13" s="125" t="s">
        <v>56</v>
      </c>
      <c r="T13" s="125" t="s">
        <v>56</v>
      </c>
      <c r="U13" s="125" t="s">
        <v>56</v>
      </c>
      <c r="V13" s="125" t="s">
        <v>56</v>
      </c>
      <c r="W13" s="125"/>
      <c r="X13" s="125"/>
      <c r="Y13" s="125" t="s">
        <v>56</v>
      </c>
      <c r="Z13" s="125" t="s">
        <v>56</v>
      </c>
      <c r="AA13" s="125" t="s">
        <v>56</v>
      </c>
      <c r="AB13" s="125" t="s">
        <v>56</v>
      </c>
      <c r="AC13" s="125" t="s">
        <v>56</v>
      </c>
      <c r="AD13" s="125"/>
      <c r="AE13" s="125"/>
      <c r="AF13" s="125" t="s">
        <v>56</v>
      </c>
      <c r="AG13" s="125" t="s">
        <v>56</v>
      </c>
      <c r="AH13" s="125" t="s">
        <v>56</v>
      </c>
      <c r="AI13" s="126"/>
      <c r="AJ13" s="127">
        <f t="shared" si="0"/>
        <v>23</v>
      </c>
      <c r="AK13" s="127">
        <f t="shared" si="1"/>
        <v>0</v>
      </c>
      <c r="AL13" s="127">
        <f t="shared" si="2"/>
        <v>0</v>
      </c>
      <c r="AM13" s="127" t="str">
        <f t="shared" si="3"/>
        <v/>
      </c>
    </row>
    <row r="14" spans="1:39" ht="26.25" customHeight="1" x14ac:dyDescent="0.25">
      <c r="B14" s="124" t="str">
        <f>IF(LEN(Calc!$D40)&gt;0,Calc!$D40,"")</f>
        <v>Laurinda Seabra</v>
      </c>
      <c r="C14" s="124"/>
      <c r="D14" s="125" t="s">
        <v>56</v>
      </c>
      <c r="E14" s="125" t="s">
        <v>56</v>
      </c>
      <c r="F14" s="125" t="s">
        <v>56</v>
      </c>
      <c r="G14" s="125" t="s">
        <v>43</v>
      </c>
      <c r="H14" s="125" t="s">
        <v>66</v>
      </c>
      <c r="I14" s="125"/>
      <c r="J14" s="125"/>
      <c r="K14" s="125" t="s">
        <v>56</v>
      </c>
      <c r="L14" s="125" t="s">
        <v>56</v>
      </c>
      <c r="M14" s="125" t="s">
        <v>56</v>
      </c>
      <c r="N14" s="125" t="s">
        <v>56</v>
      </c>
      <c r="O14" s="125" t="s">
        <v>66</v>
      </c>
      <c r="P14" s="125"/>
      <c r="Q14" s="125"/>
      <c r="R14" s="125" t="s">
        <v>56</v>
      </c>
      <c r="S14" s="125" t="s">
        <v>56</v>
      </c>
      <c r="T14" s="125" t="s">
        <v>56</v>
      </c>
      <c r="U14" s="125" t="s">
        <v>66</v>
      </c>
      <c r="V14" s="125" t="s">
        <v>43</v>
      </c>
      <c r="W14" s="125"/>
      <c r="X14" s="125"/>
      <c r="Y14" s="125" t="s">
        <v>43</v>
      </c>
      <c r="Z14" s="125" t="s">
        <v>56</v>
      </c>
      <c r="AA14" s="125" t="s">
        <v>56</v>
      </c>
      <c r="AB14" s="125" t="s">
        <v>56</v>
      </c>
      <c r="AC14" s="125" t="s">
        <v>56</v>
      </c>
      <c r="AD14" s="125"/>
      <c r="AE14" s="125"/>
      <c r="AF14" s="125" t="s">
        <v>56</v>
      </c>
      <c r="AG14" s="125" t="s">
        <v>56</v>
      </c>
      <c r="AH14" s="125" t="s">
        <v>56</v>
      </c>
      <c r="AI14" s="126"/>
      <c r="AJ14" s="127">
        <f t="shared" si="0"/>
        <v>17</v>
      </c>
      <c r="AK14" s="127">
        <f t="shared" si="1"/>
        <v>3</v>
      </c>
      <c r="AL14" s="127">
        <f t="shared" si="2"/>
        <v>3</v>
      </c>
      <c r="AM14" s="127" t="str">
        <f t="shared" si="3"/>
        <v/>
      </c>
    </row>
    <row r="15" spans="1:39" ht="26.25" customHeight="1" x14ac:dyDescent="0.25">
      <c r="B15" s="124" t="str">
        <f>IF(LEN(Calc!$D41)&gt;0,Calc!$D41,"")</f>
        <v>James Maltese</v>
      </c>
      <c r="C15" s="124"/>
      <c r="D15" s="125" t="s">
        <v>56</v>
      </c>
      <c r="E15" s="125" t="s">
        <v>56</v>
      </c>
      <c r="F15" s="125" t="s">
        <v>56</v>
      </c>
      <c r="G15" s="125" t="s">
        <v>56</v>
      </c>
      <c r="H15" s="125" t="s">
        <v>56</v>
      </c>
      <c r="I15" s="125"/>
      <c r="J15" s="125"/>
      <c r="K15" s="125" t="s">
        <v>56</v>
      </c>
      <c r="L15" s="125" t="s">
        <v>56</v>
      </c>
      <c r="M15" s="125" t="s">
        <v>66</v>
      </c>
      <c r="N15" s="125" t="s">
        <v>66</v>
      </c>
      <c r="O15" s="125" t="s">
        <v>43</v>
      </c>
      <c r="P15" s="125"/>
      <c r="Q15" s="125"/>
      <c r="R15" s="125" t="s">
        <v>43</v>
      </c>
      <c r="S15" s="125" t="s">
        <v>56</v>
      </c>
      <c r="T15" s="125" t="s">
        <v>56</v>
      </c>
      <c r="U15" s="125" t="s">
        <v>56</v>
      </c>
      <c r="V15" s="125" t="s">
        <v>66</v>
      </c>
      <c r="W15" s="125"/>
      <c r="X15" s="125"/>
      <c r="Y15" s="125" t="s">
        <v>56</v>
      </c>
      <c r="Z15" s="125" t="s">
        <v>66</v>
      </c>
      <c r="AA15" s="125" t="s">
        <v>43</v>
      </c>
      <c r="AB15" s="125" t="s">
        <v>56</v>
      </c>
      <c r="AC15" s="125" t="s">
        <v>56</v>
      </c>
      <c r="AD15" s="125"/>
      <c r="AE15" s="125"/>
      <c r="AF15" s="125" t="s">
        <v>56</v>
      </c>
      <c r="AG15" s="125" t="s">
        <v>56</v>
      </c>
      <c r="AH15" s="125" t="s">
        <v>56</v>
      </c>
      <c r="AI15" s="126"/>
      <c r="AJ15" s="127">
        <f t="shared" si="0"/>
        <v>16</v>
      </c>
      <c r="AK15" s="127">
        <f t="shared" si="1"/>
        <v>4</v>
      </c>
      <c r="AL15" s="127">
        <f t="shared" si="2"/>
        <v>3</v>
      </c>
      <c r="AM15" s="127" t="str">
        <f t="shared" si="3"/>
        <v/>
      </c>
    </row>
    <row r="16" spans="1:39" ht="26.25" customHeight="1" x14ac:dyDescent="0.25">
      <c r="B16" s="124" t="str">
        <f>IF(LEN(Calc!$D42)&gt;0,Calc!$D42,"")</f>
        <v>Robert Balentine</v>
      </c>
      <c r="C16" s="124"/>
      <c r="D16" s="125" t="s">
        <v>56</v>
      </c>
      <c r="E16" s="125" t="s">
        <v>43</v>
      </c>
      <c r="F16" s="125" t="s">
        <v>66</v>
      </c>
      <c r="G16" s="125" t="s">
        <v>56</v>
      </c>
      <c r="H16" s="125" t="s">
        <v>56</v>
      </c>
      <c r="I16" s="125"/>
      <c r="J16" s="125"/>
      <c r="K16" s="125" t="s">
        <v>56</v>
      </c>
      <c r="L16" s="125" t="s">
        <v>56</v>
      </c>
      <c r="M16" s="125" t="s">
        <v>56</v>
      </c>
      <c r="N16" s="125" t="s">
        <v>66</v>
      </c>
      <c r="O16" s="125" t="s">
        <v>56</v>
      </c>
      <c r="P16" s="125"/>
      <c r="Q16" s="125"/>
      <c r="R16" s="125" t="s">
        <v>56</v>
      </c>
      <c r="S16" s="125" t="s">
        <v>56</v>
      </c>
      <c r="T16" s="125" t="s">
        <v>56</v>
      </c>
      <c r="U16" s="125" t="s">
        <v>56</v>
      </c>
      <c r="V16" s="125" t="s">
        <v>66</v>
      </c>
      <c r="W16" s="125"/>
      <c r="X16" s="125"/>
      <c r="Y16" s="125" t="s">
        <v>43</v>
      </c>
      <c r="Z16" s="125" t="s">
        <v>56</v>
      </c>
      <c r="AA16" s="125" t="s">
        <v>56</v>
      </c>
      <c r="AB16" s="125" t="s">
        <v>56</v>
      </c>
      <c r="AC16" s="125" t="s">
        <v>43</v>
      </c>
      <c r="AD16" s="125"/>
      <c r="AE16" s="125"/>
      <c r="AF16" s="125" t="s">
        <v>43</v>
      </c>
      <c r="AG16" s="125" t="s">
        <v>56</v>
      </c>
      <c r="AH16" s="125" t="s">
        <v>56</v>
      </c>
      <c r="AI16" s="126"/>
      <c r="AJ16" s="127">
        <f t="shared" si="0"/>
        <v>16</v>
      </c>
      <c r="AK16" s="127">
        <f t="shared" si="1"/>
        <v>3</v>
      </c>
      <c r="AL16" s="127">
        <f t="shared" si="2"/>
        <v>4</v>
      </c>
      <c r="AM16" s="127" t="str">
        <f t="shared" si="3"/>
        <v/>
      </c>
    </row>
    <row r="17" spans="2:39" ht="26.25" customHeight="1" x14ac:dyDescent="0.25">
      <c r="B17" s="124" t="str">
        <f>IF(LEN(Calc!$D43)&gt;0,Calc!$D43,"")</f>
        <v/>
      </c>
      <c r="C17" s="124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  <c r="AI17" s="126"/>
      <c r="AJ17" s="127" t="str">
        <f t="shared" si="0"/>
        <v/>
      </c>
      <c r="AK17" s="127" t="str">
        <f t="shared" si="1"/>
        <v/>
      </c>
      <c r="AL17" s="127" t="str">
        <f t="shared" si="2"/>
        <v/>
      </c>
      <c r="AM17" s="127" t="str">
        <f t="shared" si="3"/>
        <v/>
      </c>
    </row>
    <row r="18" spans="2:39" ht="26.25" customHeight="1" x14ac:dyDescent="0.25">
      <c r="B18" s="124" t="str">
        <f>IF(LEN(Calc!$D44)&gt;0,Calc!$D44,"")</f>
        <v/>
      </c>
      <c r="C18" s="124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6"/>
      <c r="AJ18" s="127" t="str">
        <f t="shared" si="0"/>
        <v/>
      </c>
      <c r="AK18" s="127" t="str">
        <f t="shared" si="1"/>
        <v/>
      </c>
      <c r="AL18" s="127" t="str">
        <f t="shared" si="2"/>
        <v/>
      </c>
      <c r="AM18" s="127" t="str">
        <f t="shared" si="3"/>
        <v/>
      </c>
    </row>
    <row r="19" spans="2:39" ht="26.25" customHeight="1" x14ac:dyDescent="0.25">
      <c r="B19" s="124" t="str">
        <f>IF(LEN(Calc!$D45)&gt;0,Calc!$D45,"")</f>
        <v/>
      </c>
      <c r="C19" s="124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6"/>
      <c r="AJ19" s="127" t="str">
        <f t="shared" si="0"/>
        <v/>
      </c>
      <c r="AK19" s="127" t="str">
        <f t="shared" si="1"/>
        <v/>
      </c>
      <c r="AL19" s="127" t="str">
        <f t="shared" si="2"/>
        <v/>
      </c>
      <c r="AM19" s="127" t="str">
        <f t="shared" si="3"/>
        <v/>
      </c>
    </row>
    <row r="20" spans="2:39" ht="26.25" customHeight="1" x14ac:dyDescent="0.25">
      <c r="B20" s="124" t="str">
        <f>IF(LEN(Calc!$D46)&gt;0,Calc!$D46,"")</f>
        <v/>
      </c>
      <c r="C20" s="124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125"/>
      <c r="AI20" s="126"/>
      <c r="AJ20" s="127" t="str">
        <f t="shared" si="0"/>
        <v/>
      </c>
      <c r="AK20" s="127" t="str">
        <f t="shared" si="1"/>
        <v/>
      </c>
      <c r="AL20" s="127" t="str">
        <f t="shared" si="2"/>
        <v/>
      </c>
      <c r="AM20" s="127" t="str">
        <f t="shared" si="3"/>
        <v/>
      </c>
    </row>
    <row r="21" spans="2:39" ht="26.25" customHeight="1" x14ac:dyDescent="0.25">
      <c r="B21" s="124" t="str">
        <f>IF(LEN(Calc!$D47)&gt;0,Calc!$D47,"")</f>
        <v/>
      </c>
      <c r="C21" s="124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6"/>
      <c r="AJ21" s="127" t="str">
        <f t="shared" si="0"/>
        <v/>
      </c>
      <c r="AK21" s="127" t="str">
        <f t="shared" si="1"/>
        <v/>
      </c>
      <c r="AL21" s="127" t="str">
        <f t="shared" si="2"/>
        <v/>
      </c>
      <c r="AM21" s="127" t="str">
        <f t="shared" si="3"/>
        <v/>
      </c>
    </row>
    <row r="22" spans="2:39" ht="26.25" customHeight="1" x14ac:dyDescent="0.25">
      <c r="B22" s="124" t="str">
        <f>IF(LEN(Calc!$D48)&gt;0,Calc!$D48,"")</f>
        <v/>
      </c>
      <c r="C22" s="124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6"/>
      <c r="AJ22" s="127" t="str">
        <f t="shared" si="0"/>
        <v/>
      </c>
      <c r="AK22" s="127" t="str">
        <f t="shared" si="1"/>
        <v/>
      </c>
      <c r="AL22" s="127" t="str">
        <f t="shared" si="2"/>
        <v/>
      </c>
      <c r="AM22" s="127" t="str">
        <f t="shared" si="3"/>
        <v/>
      </c>
    </row>
    <row r="23" spans="2:39" ht="26.25" customHeight="1" x14ac:dyDescent="0.25">
      <c r="B23" s="124" t="str">
        <f>IF(LEN(Calc!$D49)&gt;0,Calc!$D49,"")</f>
        <v/>
      </c>
      <c r="C23" s="124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5"/>
      <c r="AI23" s="126"/>
      <c r="AJ23" s="127" t="str">
        <f t="shared" si="0"/>
        <v/>
      </c>
      <c r="AK23" s="127" t="str">
        <f t="shared" si="1"/>
        <v/>
      </c>
      <c r="AL23" s="127" t="str">
        <f t="shared" si="2"/>
        <v/>
      </c>
      <c r="AM23" s="127" t="str">
        <f t="shared" si="3"/>
        <v/>
      </c>
    </row>
    <row r="24" spans="2:39" ht="26.25" customHeight="1" x14ac:dyDescent="0.25">
      <c r="B24" s="124"/>
      <c r="C24" s="124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  <c r="AH24" s="130"/>
      <c r="AI24" s="126"/>
      <c r="AJ24" s="127"/>
      <c r="AK24" s="127"/>
      <c r="AL24" s="127"/>
      <c r="AM24" s="127"/>
    </row>
    <row r="25" spans="2:39" ht="26.25" customHeight="1" x14ac:dyDescent="0.25">
      <c r="B25" s="124"/>
      <c r="C25" s="124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26"/>
      <c r="AJ25" s="127"/>
      <c r="AK25" s="127"/>
      <c r="AL25" s="127"/>
      <c r="AM25" s="127"/>
    </row>
    <row r="26" spans="2:39" ht="26.25" customHeight="1" x14ac:dyDescent="0.25">
      <c r="B26" s="124"/>
      <c r="C26" s="124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26"/>
      <c r="AJ26" s="127"/>
      <c r="AK26" s="127"/>
      <c r="AL26" s="127"/>
      <c r="AM26" s="127"/>
    </row>
    <row r="27" spans="2:39" ht="26.25" customHeight="1" x14ac:dyDescent="0.25">
      <c r="B27" s="124"/>
      <c r="C27" s="124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26"/>
      <c r="AJ27" s="127"/>
      <c r="AK27" s="127"/>
      <c r="AL27" s="127"/>
      <c r="AM27" s="127"/>
    </row>
    <row r="28" spans="2:39" ht="26.25" customHeight="1" x14ac:dyDescent="0.25">
      <c r="B28" s="124"/>
      <c r="C28" s="124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26"/>
      <c r="AJ28" s="127"/>
      <c r="AK28" s="127"/>
      <c r="AL28" s="127"/>
      <c r="AM28" s="127"/>
    </row>
    <row r="29" spans="2:39" ht="26.25" customHeight="1" x14ac:dyDescent="0.25">
      <c r="B29" s="124"/>
      <c r="C29" s="124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26"/>
      <c r="AJ29" s="127"/>
      <c r="AK29" s="127"/>
      <c r="AL29" s="127"/>
      <c r="AM29" s="127"/>
    </row>
    <row r="30" spans="2:39" ht="26.25" customHeight="1" x14ac:dyDescent="0.25">
      <c r="B30" s="124"/>
      <c r="C30" s="124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26"/>
      <c r="AJ30" s="127"/>
      <c r="AK30" s="127"/>
      <c r="AL30" s="127"/>
      <c r="AM30" s="127"/>
    </row>
    <row r="31" spans="2:39" ht="26.25" customHeight="1" x14ac:dyDescent="0.25">
      <c r="B31" s="124"/>
      <c r="C31" s="124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0"/>
      <c r="AI31" s="126"/>
      <c r="AJ31" s="127"/>
      <c r="AK31" s="127"/>
      <c r="AL31" s="127"/>
      <c r="AM31" s="127"/>
    </row>
    <row r="32" spans="2:39" ht="26.25" customHeight="1" x14ac:dyDescent="0.25">
      <c r="B32" s="124"/>
      <c r="C32" s="124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26"/>
      <c r="AJ32" s="127"/>
      <c r="AK32" s="127"/>
      <c r="AL32" s="127"/>
      <c r="AM32" s="127"/>
    </row>
    <row r="33" spans="2:39" ht="26.25" customHeight="1" x14ac:dyDescent="0.25">
      <c r="B33" s="124"/>
      <c r="C33" s="124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26"/>
      <c r="AJ33" s="127"/>
      <c r="AK33" s="127"/>
      <c r="AL33" s="127"/>
      <c r="AM33" s="127"/>
    </row>
    <row r="34" spans="2:39" ht="26.25" customHeight="1" x14ac:dyDescent="0.25">
      <c r="B34" s="124"/>
      <c r="C34" s="124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  <c r="AF34" s="130"/>
      <c r="AG34" s="130"/>
      <c r="AH34" s="130"/>
      <c r="AI34" s="126"/>
      <c r="AJ34" s="127"/>
      <c r="AK34" s="127"/>
      <c r="AL34" s="127"/>
      <c r="AM34" s="127"/>
    </row>
    <row r="35" spans="2:39" ht="26.25" customHeight="1" x14ac:dyDescent="0.25">
      <c r="B35" s="124"/>
      <c r="C35" s="124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  <c r="AE35" s="130"/>
      <c r="AF35" s="130"/>
      <c r="AG35" s="130"/>
      <c r="AH35" s="130"/>
      <c r="AI35" s="126"/>
      <c r="AJ35" s="127"/>
      <c r="AK35" s="127"/>
      <c r="AL35" s="127"/>
      <c r="AM35" s="127"/>
    </row>
    <row r="36" spans="2:39" ht="26.25" customHeight="1" x14ac:dyDescent="0.25">
      <c r="B36" s="124"/>
      <c r="C36" s="124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26"/>
      <c r="AJ36" s="127"/>
      <c r="AK36" s="127"/>
      <c r="AL36" s="127"/>
      <c r="AM36" s="127"/>
    </row>
    <row r="37" spans="2:39" ht="26.25" customHeight="1" x14ac:dyDescent="0.25">
      <c r="B37" s="124"/>
      <c r="C37" s="124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C37" s="130"/>
      <c r="AD37" s="130"/>
      <c r="AE37" s="130"/>
      <c r="AF37" s="130"/>
      <c r="AG37" s="130"/>
      <c r="AH37" s="130"/>
      <c r="AI37" s="126"/>
      <c r="AJ37" s="127"/>
      <c r="AK37" s="127"/>
      <c r="AL37" s="127"/>
      <c r="AM37" s="127"/>
    </row>
    <row r="38" spans="2:39" ht="26.25" customHeight="1" x14ac:dyDescent="0.25">
      <c r="B38" s="124"/>
      <c r="C38" s="124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26"/>
      <c r="AJ38" s="127"/>
      <c r="AK38" s="127"/>
      <c r="AL38" s="127"/>
      <c r="AM38" s="127"/>
    </row>
    <row r="39" spans="2:39" ht="26.25" customHeight="1" x14ac:dyDescent="0.25">
      <c r="B39" s="124"/>
      <c r="C39" s="124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  <c r="AA39" s="130"/>
      <c r="AB39" s="130"/>
      <c r="AC39" s="130"/>
      <c r="AD39" s="130"/>
      <c r="AE39" s="130"/>
      <c r="AF39" s="130"/>
      <c r="AG39" s="130"/>
      <c r="AH39" s="130"/>
      <c r="AI39" s="126"/>
      <c r="AJ39" s="127"/>
      <c r="AK39" s="127"/>
      <c r="AL39" s="127"/>
      <c r="AM39" s="127"/>
    </row>
    <row r="40" spans="2:39" ht="26.25" customHeight="1" x14ac:dyDescent="0.25">
      <c r="B40" s="124"/>
      <c r="C40" s="124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26"/>
      <c r="AJ40" s="127"/>
      <c r="AK40" s="127"/>
      <c r="AL40" s="127"/>
      <c r="AM40" s="127"/>
    </row>
    <row r="41" spans="2:39" ht="26.25" customHeight="1" x14ac:dyDescent="0.25">
      <c r="B41" s="124"/>
      <c r="C41" s="124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26"/>
      <c r="AJ41" s="127"/>
      <c r="AK41" s="127"/>
      <c r="AL41" s="127"/>
      <c r="AM41" s="127"/>
    </row>
    <row r="42" spans="2:39" ht="26.25" customHeight="1" x14ac:dyDescent="0.25">
      <c r="B42" s="124"/>
      <c r="C42" s="124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26"/>
      <c r="AJ42" s="127"/>
      <c r="AK42" s="127"/>
      <c r="AL42" s="127"/>
      <c r="AM42" s="127"/>
    </row>
    <row r="43" spans="2:39" ht="26.25" customHeight="1" x14ac:dyDescent="0.25">
      <c r="B43" s="124"/>
      <c r="C43" s="124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  <c r="AA43" s="130"/>
      <c r="AB43" s="130"/>
      <c r="AC43" s="130"/>
      <c r="AD43" s="130"/>
      <c r="AE43" s="130"/>
      <c r="AF43" s="130"/>
      <c r="AG43" s="130"/>
      <c r="AH43" s="130"/>
      <c r="AI43" s="126"/>
      <c r="AJ43" s="127"/>
      <c r="AK43" s="127"/>
      <c r="AL43" s="127"/>
      <c r="AM43" s="127"/>
    </row>
    <row r="44" spans="2:39" ht="26.25" customHeight="1" x14ac:dyDescent="0.25">
      <c r="B44" s="124"/>
      <c r="C44" s="124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  <c r="AE44" s="130"/>
      <c r="AF44" s="130"/>
      <c r="AG44" s="130"/>
      <c r="AH44" s="130"/>
      <c r="AI44" s="126"/>
      <c r="AJ44" s="127"/>
      <c r="AK44" s="127"/>
      <c r="AL44" s="127"/>
      <c r="AM44" s="127"/>
    </row>
    <row r="45" spans="2:39" ht="26.25" customHeight="1" x14ac:dyDescent="0.25">
      <c r="B45" s="124"/>
      <c r="C45" s="124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130"/>
      <c r="AG45" s="130"/>
      <c r="AH45" s="130"/>
      <c r="AI45" s="126"/>
      <c r="AJ45" s="127"/>
      <c r="AK45" s="127"/>
      <c r="AL45" s="127"/>
      <c r="AM45" s="127"/>
    </row>
    <row r="46" spans="2:39" ht="26.25" customHeight="1" x14ac:dyDescent="0.25">
      <c r="B46" s="124"/>
      <c r="C46" s="124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  <c r="AB46" s="130"/>
      <c r="AC46" s="130"/>
      <c r="AD46" s="130"/>
      <c r="AE46" s="130"/>
      <c r="AF46" s="130"/>
      <c r="AG46" s="130"/>
      <c r="AH46" s="130"/>
      <c r="AI46" s="126"/>
      <c r="AJ46" s="127"/>
      <c r="AK46" s="127"/>
      <c r="AL46" s="127"/>
      <c r="AM46" s="127"/>
    </row>
    <row r="47" spans="2:39" ht="26.25" customHeight="1" x14ac:dyDescent="0.25">
      <c r="B47" s="124"/>
      <c r="C47" s="124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  <c r="AA47" s="130"/>
      <c r="AB47" s="130"/>
      <c r="AC47" s="130"/>
      <c r="AD47" s="130"/>
      <c r="AE47" s="130"/>
      <c r="AF47" s="130"/>
      <c r="AG47" s="130"/>
      <c r="AH47" s="130"/>
      <c r="AI47" s="126"/>
      <c r="AJ47" s="127"/>
      <c r="AK47" s="127"/>
      <c r="AL47" s="127"/>
      <c r="AM47" s="127"/>
    </row>
    <row r="48" spans="2:39" ht="26.25" customHeight="1" x14ac:dyDescent="0.25">
      <c r="B48" s="124"/>
      <c r="C48" s="124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130"/>
      <c r="AD48" s="130"/>
      <c r="AE48" s="130"/>
      <c r="AF48" s="130"/>
      <c r="AG48" s="130"/>
      <c r="AH48" s="130"/>
      <c r="AI48" s="126"/>
      <c r="AJ48" s="127"/>
      <c r="AK48" s="127"/>
      <c r="AL48" s="127"/>
      <c r="AM48" s="127"/>
    </row>
    <row r="49" spans="2:39" ht="26.25" customHeight="1" x14ac:dyDescent="0.25">
      <c r="B49" s="124"/>
      <c r="C49" s="124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26"/>
      <c r="AJ49" s="127"/>
      <c r="AK49" s="127"/>
      <c r="AL49" s="127"/>
      <c r="AM49" s="127"/>
    </row>
    <row r="50" spans="2:39" ht="26.25" customHeight="1" x14ac:dyDescent="0.25">
      <c r="B50" s="124"/>
      <c r="C50" s="124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26"/>
      <c r="AJ50" s="127"/>
      <c r="AK50" s="127"/>
      <c r="AL50" s="127"/>
      <c r="AM50" s="127"/>
    </row>
    <row r="51" spans="2:39" ht="26.25" customHeight="1" x14ac:dyDescent="0.25">
      <c r="B51" s="124"/>
      <c r="C51" s="124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  <c r="AA51" s="130"/>
      <c r="AB51" s="130"/>
      <c r="AC51" s="130"/>
      <c r="AD51" s="130"/>
      <c r="AE51" s="130"/>
      <c r="AF51" s="130"/>
      <c r="AG51" s="130"/>
      <c r="AH51" s="130"/>
      <c r="AI51" s="126"/>
      <c r="AJ51" s="127"/>
      <c r="AK51" s="127"/>
      <c r="AL51" s="127"/>
      <c r="AM51" s="127"/>
    </row>
    <row r="52" spans="2:39" ht="26.25" customHeight="1" x14ac:dyDescent="0.25">
      <c r="B52" s="124"/>
      <c r="C52" s="124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26"/>
      <c r="AJ52" s="127"/>
      <c r="AK52" s="127"/>
      <c r="AL52" s="127"/>
      <c r="AM52" s="127"/>
    </row>
    <row r="53" spans="2:39" ht="26.25" customHeight="1" x14ac:dyDescent="0.25">
      <c r="B53" s="124"/>
      <c r="C53" s="124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30"/>
      <c r="AA53" s="130"/>
      <c r="AB53" s="130"/>
      <c r="AC53" s="130"/>
      <c r="AD53" s="130"/>
      <c r="AE53" s="130"/>
      <c r="AF53" s="130"/>
      <c r="AG53" s="130"/>
      <c r="AH53" s="130"/>
      <c r="AI53" s="126"/>
      <c r="AJ53" s="127"/>
      <c r="AK53" s="127"/>
      <c r="AL53" s="127"/>
      <c r="AM53" s="127"/>
    </row>
    <row r="54" spans="2:39" ht="26.25" customHeight="1" x14ac:dyDescent="0.25">
      <c r="B54" s="124"/>
      <c r="C54" s="124"/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0"/>
      <c r="AB54" s="130"/>
      <c r="AC54" s="130"/>
      <c r="AD54" s="130"/>
      <c r="AE54" s="130"/>
      <c r="AF54" s="130"/>
      <c r="AG54" s="130"/>
      <c r="AH54" s="130"/>
      <c r="AI54" s="126"/>
      <c r="AJ54" s="127"/>
      <c r="AK54" s="127"/>
      <c r="AL54" s="127"/>
      <c r="AM54" s="127"/>
    </row>
    <row r="55" spans="2:39" ht="26.25" customHeight="1" x14ac:dyDescent="0.25">
      <c r="B55" s="124"/>
      <c r="C55" s="124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0"/>
      <c r="AA55" s="130"/>
      <c r="AB55" s="130"/>
      <c r="AC55" s="130"/>
      <c r="AD55" s="130"/>
      <c r="AE55" s="130"/>
      <c r="AF55" s="130"/>
      <c r="AG55" s="130"/>
      <c r="AH55" s="130"/>
      <c r="AI55" s="126"/>
      <c r="AJ55" s="127"/>
      <c r="AK55" s="127"/>
      <c r="AL55" s="127"/>
      <c r="AM55" s="127"/>
    </row>
    <row r="56" spans="2:39" ht="26.25" customHeight="1" x14ac:dyDescent="0.25">
      <c r="B56" s="124"/>
      <c r="C56" s="124"/>
      <c r="D56" s="130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  <c r="AA56" s="130"/>
      <c r="AB56" s="130"/>
      <c r="AC56" s="130"/>
      <c r="AD56" s="130"/>
      <c r="AE56" s="130"/>
      <c r="AF56" s="130"/>
      <c r="AG56" s="130"/>
      <c r="AH56" s="130"/>
      <c r="AI56" s="126"/>
      <c r="AJ56" s="127"/>
      <c r="AK56" s="127"/>
      <c r="AL56" s="127"/>
      <c r="AM56" s="127"/>
    </row>
    <row r="57" spans="2:39" ht="26.25" customHeight="1" x14ac:dyDescent="0.25">
      <c r="B57" s="124"/>
      <c r="C57" s="124"/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0"/>
      <c r="AA57" s="130"/>
      <c r="AB57" s="130"/>
      <c r="AC57" s="130"/>
      <c r="AD57" s="130"/>
      <c r="AE57" s="130"/>
      <c r="AF57" s="130"/>
      <c r="AG57" s="130"/>
      <c r="AH57" s="130"/>
      <c r="AI57" s="126"/>
      <c r="AJ57" s="127"/>
      <c r="AK57" s="127"/>
      <c r="AL57" s="127"/>
      <c r="AM57" s="127"/>
    </row>
    <row r="58" spans="2:39" ht="26.25" customHeight="1" x14ac:dyDescent="0.25">
      <c r="B58" s="124"/>
      <c r="C58" s="124"/>
      <c r="D58" s="130"/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  <c r="AA58" s="130"/>
      <c r="AB58" s="130"/>
      <c r="AC58" s="130"/>
      <c r="AD58" s="130"/>
      <c r="AE58" s="130"/>
      <c r="AF58" s="130"/>
      <c r="AG58" s="130"/>
      <c r="AH58" s="130"/>
      <c r="AI58" s="126"/>
      <c r="AJ58" s="127"/>
      <c r="AK58" s="127"/>
      <c r="AL58" s="127"/>
      <c r="AM58" s="127"/>
    </row>
    <row r="59" spans="2:39" ht="26.25" customHeight="1" x14ac:dyDescent="0.25">
      <c r="B59" s="124"/>
      <c r="C59" s="124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  <c r="AA59" s="130"/>
      <c r="AB59" s="130"/>
      <c r="AC59" s="130"/>
      <c r="AD59" s="130"/>
      <c r="AE59" s="130"/>
      <c r="AF59" s="130"/>
      <c r="AG59" s="130"/>
      <c r="AH59" s="130"/>
      <c r="AI59" s="126"/>
      <c r="AJ59" s="127"/>
      <c r="AK59" s="127"/>
      <c r="AL59" s="127"/>
      <c r="AM59" s="127"/>
    </row>
    <row r="60" spans="2:39" ht="26.25" customHeight="1" x14ac:dyDescent="0.25">
      <c r="B60" s="124"/>
      <c r="C60" s="124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  <c r="AA60" s="130"/>
      <c r="AB60" s="130"/>
      <c r="AC60" s="130"/>
      <c r="AD60" s="130"/>
      <c r="AE60" s="130"/>
      <c r="AF60" s="130"/>
      <c r="AG60" s="130"/>
      <c r="AH60" s="130"/>
      <c r="AI60" s="126"/>
      <c r="AJ60" s="127"/>
      <c r="AK60" s="127"/>
      <c r="AL60" s="127"/>
      <c r="AM60" s="127"/>
    </row>
    <row r="61" spans="2:39" ht="26.25" customHeight="1" x14ac:dyDescent="0.25">
      <c r="B61" s="124"/>
      <c r="C61" s="124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30"/>
      <c r="AA61" s="130"/>
      <c r="AB61" s="130"/>
      <c r="AC61" s="130"/>
      <c r="AD61" s="130"/>
      <c r="AE61" s="130"/>
      <c r="AF61" s="130"/>
      <c r="AG61" s="130"/>
      <c r="AH61" s="130"/>
      <c r="AI61" s="126"/>
      <c r="AJ61" s="127"/>
      <c r="AK61" s="127"/>
      <c r="AL61" s="127"/>
      <c r="AM61" s="127"/>
    </row>
    <row r="62" spans="2:39" ht="26.25" customHeight="1" x14ac:dyDescent="0.25">
      <c r="B62" s="124"/>
      <c r="C62" s="124"/>
      <c r="D62" s="130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  <c r="AA62" s="130"/>
      <c r="AB62" s="130"/>
      <c r="AC62" s="130"/>
      <c r="AD62" s="130"/>
      <c r="AE62" s="130"/>
      <c r="AF62" s="130"/>
      <c r="AG62" s="130"/>
      <c r="AH62" s="130"/>
      <c r="AI62" s="126"/>
      <c r="AJ62" s="127"/>
      <c r="AK62" s="127"/>
      <c r="AL62" s="127"/>
      <c r="AM62" s="127"/>
    </row>
    <row r="63" spans="2:39" ht="26.25" customHeight="1" x14ac:dyDescent="0.25">
      <c r="B63" s="124"/>
      <c r="C63" s="124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30"/>
      <c r="AA63" s="130"/>
      <c r="AB63" s="130"/>
      <c r="AC63" s="130"/>
      <c r="AD63" s="130"/>
      <c r="AE63" s="130"/>
      <c r="AF63" s="130"/>
      <c r="AG63" s="130"/>
      <c r="AH63" s="130"/>
      <c r="AI63" s="126"/>
      <c r="AJ63" s="127"/>
      <c r="AK63" s="127"/>
      <c r="AL63" s="127"/>
      <c r="AM63" s="127"/>
    </row>
    <row r="64" spans="2:39" ht="26.25" customHeight="1" x14ac:dyDescent="0.25">
      <c r="B64" s="124"/>
      <c r="C64" s="124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  <c r="AA64" s="130"/>
      <c r="AB64" s="130"/>
      <c r="AC64" s="130"/>
      <c r="AD64" s="130"/>
      <c r="AE64" s="130"/>
      <c r="AF64" s="130"/>
      <c r="AG64" s="130"/>
      <c r="AH64" s="130"/>
      <c r="AI64" s="126"/>
      <c r="AJ64" s="127"/>
      <c r="AK64" s="127"/>
      <c r="AL64" s="127"/>
      <c r="AM64" s="127"/>
    </row>
    <row r="65" spans="2:39" ht="26.25" customHeight="1" x14ac:dyDescent="0.25">
      <c r="B65" s="124"/>
      <c r="C65" s="124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  <c r="AA65" s="130"/>
      <c r="AB65" s="130"/>
      <c r="AC65" s="130"/>
      <c r="AD65" s="130"/>
      <c r="AE65" s="130"/>
      <c r="AF65" s="130"/>
      <c r="AG65" s="130"/>
      <c r="AH65" s="130"/>
      <c r="AI65" s="126"/>
      <c r="AJ65" s="127"/>
      <c r="AK65" s="127"/>
      <c r="AL65" s="127"/>
      <c r="AM65" s="127"/>
    </row>
    <row r="66" spans="2:39" ht="26.25" customHeight="1" x14ac:dyDescent="0.25">
      <c r="B66" s="124"/>
      <c r="C66" s="124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  <c r="AA66" s="130"/>
      <c r="AB66" s="130"/>
      <c r="AC66" s="130"/>
      <c r="AD66" s="130"/>
      <c r="AE66" s="130"/>
      <c r="AF66" s="130"/>
      <c r="AG66" s="130"/>
      <c r="AH66" s="130"/>
      <c r="AI66" s="126"/>
      <c r="AJ66" s="127"/>
      <c r="AK66" s="127"/>
      <c r="AL66" s="127"/>
      <c r="AM66" s="127"/>
    </row>
    <row r="67" spans="2:39" ht="26.25" customHeight="1" x14ac:dyDescent="0.25">
      <c r="B67" s="124"/>
      <c r="C67" s="124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0"/>
      <c r="AA67" s="130"/>
      <c r="AB67" s="130"/>
      <c r="AC67" s="130"/>
      <c r="AD67" s="130"/>
      <c r="AE67" s="130"/>
      <c r="AF67" s="130"/>
      <c r="AG67" s="130"/>
      <c r="AH67" s="130"/>
      <c r="AI67" s="126"/>
      <c r="AJ67" s="127"/>
      <c r="AK67" s="127"/>
      <c r="AL67" s="127"/>
      <c r="AM67" s="127"/>
    </row>
    <row r="68" spans="2:39" ht="26.25" customHeight="1" x14ac:dyDescent="0.25">
      <c r="B68" s="124"/>
      <c r="C68" s="124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  <c r="AA68" s="130"/>
      <c r="AB68" s="130"/>
      <c r="AC68" s="130"/>
      <c r="AD68" s="130"/>
      <c r="AE68" s="130"/>
      <c r="AF68" s="130"/>
      <c r="AG68" s="130"/>
      <c r="AH68" s="130"/>
      <c r="AI68" s="126"/>
      <c r="AJ68" s="127"/>
      <c r="AK68" s="127"/>
      <c r="AL68" s="127"/>
      <c r="AM68" s="127"/>
    </row>
    <row r="69" spans="2:39" ht="26.25" customHeight="1" x14ac:dyDescent="0.25">
      <c r="B69" s="124"/>
      <c r="C69" s="124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  <c r="AA69" s="130"/>
      <c r="AB69" s="130"/>
      <c r="AC69" s="130"/>
      <c r="AD69" s="130"/>
      <c r="AE69" s="130"/>
      <c r="AF69" s="130"/>
      <c r="AG69" s="130"/>
      <c r="AH69" s="130"/>
      <c r="AI69" s="126"/>
      <c r="AJ69" s="127"/>
      <c r="AK69" s="127"/>
      <c r="AL69" s="127"/>
      <c r="AM69" s="127"/>
    </row>
    <row r="70" spans="2:39" ht="26.25" customHeight="1" x14ac:dyDescent="0.25">
      <c r="B70" s="124"/>
      <c r="C70" s="124"/>
      <c r="D70" s="130"/>
      <c r="E70" s="130"/>
      <c r="F70" s="130"/>
      <c r="G70" s="130"/>
      <c r="H70" s="130"/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30"/>
      <c r="AA70" s="130"/>
      <c r="AB70" s="130"/>
      <c r="AC70" s="130"/>
      <c r="AD70" s="130"/>
      <c r="AE70" s="130"/>
      <c r="AF70" s="130"/>
      <c r="AG70" s="130"/>
      <c r="AH70" s="130"/>
      <c r="AI70" s="126"/>
      <c r="AJ70" s="127"/>
      <c r="AK70" s="127"/>
      <c r="AL70" s="127"/>
      <c r="AM70" s="127"/>
    </row>
    <row r="71" spans="2:39" ht="26.25" customHeight="1" x14ac:dyDescent="0.25">
      <c r="B71" s="124"/>
      <c r="C71" s="124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26"/>
      <c r="AJ71" s="127"/>
      <c r="AK71" s="127"/>
      <c r="AL71" s="127"/>
      <c r="AM71" s="127"/>
    </row>
    <row r="72" spans="2:39" ht="26.25" customHeight="1" x14ac:dyDescent="0.25">
      <c r="B72" s="124"/>
      <c r="C72" s="124"/>
      <c r="D72" s="130"/>
      <c r="E72" s="130"/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  <c r="AA72" s="130"/>
      <c r="AB72" s="130"/>
      <c r="AC72" s="130"/>
      <c r="AD72" s="130"/>
      <c r="AE72" s="130"/>
      <c r="AF72" s="130"/>
      <c r="AG72" s="130"/>
      <c r="AH72" s="130"/>
      <c r="AI72" s="126"/>
      <c r="AJ72" s="127"/>
      <c r="AK72" s="127"/>
      <c r="AL72" s="127"/>
      <c r="AM72" s="127"/>
    </row>
    <row r="73" spans="2:39" ht="26.25" customHeight="1" x14ac:dyDescent="0.25">
      <c r="B73" s="124"/>
      <c r="C73" s="124"/>
      <c r="D73" s="130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30"/>
      <c r="AA73" s="130"/>
      <c r="AB73" s="130"/>
      <c r="AC73" s="130"/>
      <c r="AD73" s="130"/>
      <c r="AE73" s="130"/>
      <c r="AF73" s="130"/>
      <c r="AG73" s="130"/>
      <c r="AH73" s="130"/>
      <c r="AI73" s="126"/>
      <c r="AJ73" s="127"/>
      <c r="AK73" s="127"/>
      <c r="AL73" s="127"/>
      <c r="AM73" s="127"/>
    </row>
    <row r="74" spans="2:39" ht="26.25" customHeight="1" x14ac:dyDescent="0.25">
      <c r="B74" s="124"/>
      <c r="C74" s="124"/>
      <c r="D74" s="130"/>
      <c r="E74" s="130"/>
      <c r="F74" s="130"/>
      <c r="G74" s="130"/>
      <c r="H74" s="130"/>
      <c r="I74" s="130"/>
      <c r="J74" s="130"/>
      <c r="K74" s="130"/>
      <c r="L74" s="130"/>
      <c r="M74" s="130"/>
      <c r="N74" s="130"/>
      <c r="O74" s="130"/>
      <c r="P74" s="130"/>
      <c r="Q74" s="130"/>
      <c r="R74" s="130"/>
      <c r="S74" s="130"/>
      <c r="T74" s="130"/>
      <c r="U74" s="130"/>
      <c r="V74" s="130"/>
      <c r="W74" s="130"/>
      <c r="X74" s="130"/>
      <c r="Y74" s="130"/>
      <c r="Z74" s="130"/>
      <c r="AA74" s="130"/>
      <c r="AB74" s="130"/>
      <c r="AC74" s="130"/>
      <c r="AD74" s="130"/>
      <c r="AE74" s="130"/>
      <c r="AF74" s="130"/>
      <c r="AG74" s="130"/>
      <c r="AH74" s="130"/>
      <c r="AI74" s="126"/>
      <c r="AJ74" s="127"/>
      <c r="AK74" s="127"/>
      <c r="AL74" s="127"/>
      <c r="AM74" s="127"/>
    </row>
    <row r="75" spans="2:39" ht="26.25" customHeight="1" x14ac:dyDescent="0.25">
      <c r="B75" s="124"/>
      <c r="C75" s="124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130"/>
      <c r="Y75" s="130"/>
      <c r="Z75" s="130"/>
      <c r="AA75" s="130"/>
      <c r="AB75" s="130"/>
      <c r="AC75" s="130"/>
      <c r="AD75" s="130"/>
      <c r="AE75" s="130"/>
      <c r="AF75" s="130"/>
      <c r="AG75" s="130"/>
      <c r="AH75" s="130"/>
      <c r="AI75" s="126"/>
      <c r="AJ75" s="127"/>
      <c r="AK75" s="127"/>
      <c r="AL75" s="127"/>
      <c r="AM75" s="127"/>
    </row>
    <row r="76" spans="2:39" ht="26.25" customHeight="1" x14ac:dyDescent="0.25">
      <c r="B76" s="124"/>
      <c r="C76" s="124"/>
      <c r="D76" s="130"/>
      <c r="E76" s="130"/>
      <c r="F76" s="130"/>
      <c r="G76" s="130"/>
      <c r="H76" s="130"/>
      <c r="I76" s="130"/>
      <c r="J76" s="130"/>
      <c r="K76" s="130"/>
      <c r="L76" s="130"/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30"/>
      <c r="Z76" s="130"/>
      <c r="AA76" s="130"/>
      <c r="AB76" s="130"/>
      <c r="AC76" s="130"/>
      <c r="AD76" s="130"/>
      <c r="AE76" s="130"/>
      <c r="AF76" s="130"/>
      <c r="AG76" s="130"/>
      <c r="AH76" s="130"/>
      <c r="AI76" s="126"/>
      <c r="AJ76" s="127"/>
      <c r="AK76" s="127"/>
      <c r="AL76" s="127"/>
      <c r="AM76" s="127"/>
    </row>
    <row r="77" spans="2:39" ht="26.25" customHeight="1" x14ac:dyDescent="0.25">
      <c r="B77" s="124"/>
      <c r="C77" s="124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  <c r="AA77" s="130"/>
      <c r="AB77" s="130"/>
      <c r="AC77" s="130"/>
      <c r="AD77" s="130"/>
      <c r="AE77" s="130"/>
      <c r="AF77" s="130"/>
      <c r="AG77" s="130"/>
      <c r="AH77" s="130"/>
      <c r="AI77" s="126"/>
      <c r="AJ77" s="127"/>
      <c r="AK77" s="127"/>
      <c r="AL77" s="127"/>
      <c r="AM77" s="127"/>
    </row>
    <row r="78" spans="2:39" ht="26.25" customHeight="1" x14ac:dyDescent="0.25">
      <c r="B78" s="124"/>
      <c r="C78" s="124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  <c r="AA78" s="130"/>
      <c r="AB78" s="130"/>
      <c r="AC78" s="130"/>
      <c r="AD78" s="130"/>
      <c r="AE78" s="130"/>
      <c r="AF78" s="130"/>
      <c r="AG78" s="130"/>
      <c r="AH78" s="130"/>
      <c r="AI78" s="126"/>
      <c r="AJ78" s="127"/>
      <c r="AK78" s="127"/>
      <c r="AL78" s="127"/>
      <c r="AM78" s="127"/>
    </row>
    <row r="79" spans="2:39" ht="26.25" customHeight="1" x14ac:dyDescent="0.25">
      <c r="B79" s="124"/>
      <c r="C79" s="124"/>
      <c r="D79" s="130"/>
      <c r="E79" s="130"/>
      <c r="F79" s="130"/>
      <c r="G79" s="130"/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  <c r="AA79" s="130"/>
      <c r="AB79" s="130"/>
      <c r="AC79" s="130"/>
      <c r="AD79" s="130"/>
      <c r="AE79" s="130"/>
      <c r="AF79" s="130"/>
      <c r="AG79" s="130"/>
      <c r="AH79" s="130"/>
      <c r="AI79" s="126"/>
      <c r="AJ79" s="127"/>
      <c r="AK79" s="127"/>
      <c r="AL79" s="127"/>
      <c r="AM79" s="127"/>
    </row>
    <row r="80" spans="2:39" ht="26.25" customHeight="1" x14ac:dyDescent="0.25">
      <c r="B80" s="124"/>
      <c r="C80" s="124"/>
      <c r="D80" s="130"/>
      <c r="E80" s="130"/>
      <c r="F80" s="130"/>
      <c r="G80" s="130"/>
      <c r="H80" s="130"/>
      <c r="I80" s="130"/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  <c r="W80" s="130"/>
      <c r="X80" s="130"/>
      <c r="Y80" s="130"/>
      <c r="Z80" s="130"/>
      <c r="AA80" s="130"/>
      <c r="AB80" s="130"/>
      <c r="AC80" s="130"/>
      <c r="AD80" s="130"/>
      <c r="AE80" s="130"/>
      <c r="AF80" s="130"/>
      <c r="AG80" s="130"/>
      <c r="AH80" s="130"/>
      <c r="AI80" s="126"/>
      <c r="AJ80" s="127"/>
      <c r="AK80" s="127"/>
      <c r="AL80" s="127"/>
      <c r="AM80" s="127"/>
    </row>
    <row r="81" spans="2:39" ht="26.25" customHeight="1" x14ac:dyDescent="0.25">
      <c r="B81" s="124"/>
      <c r="C81" s="124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30"/>
      <c r="Z81" s="130"/>
      <c r="AA81" s="130"/>
      <c r="AB81" s="130"/>
      <c r="AC81" s="130"/>
      <c r="AD81" s="130"/>
      <c r="AE81" s="130"/>
      <c r="AF81" s="130"/>
      <c r="AG81" s="130"/>
      <c r="AH81" s="130"/>
      <c r="AI81" s="126"/>
      <c r="AJ81" s="127"/>
      <c r="AK81" s="127"/>
      <c r="AL81" s="127"/>
      <c r="AM81" s="127"/>
    </row>
    <row r="82" spans="2:39" ht="26.25" customHeight="1" x14ac:dyDescent="0.25">
      <c r="B82" s="124"/>
      <c r="C82" s="124"/>
      <c r="D82" s="130"/>
      <c r="E82" s="130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  <c r="AA82" s="130"/>
      <c r="AB82" s="130"/>
      <c r="AC82" s="130"/>
      <c r="AD82" s="130"/>
      <c r="AE82" s="130"/>
      <c r="AF82" s="130"/>
      <c r="AG82" s="130"/>
      <c r="AH82" s="130"/>
      <c r="AI82" s="126"/>
      <c r="AJ82" s="127"/>
      <c r="AK82" s="127"/>
      <c r="AL82" s="127"/>
      <c r="AM82" s="127"/>
    </row>
    <row r="83" spans="2:39" ht="26.25" customHeight="1" x14ac:dyDescent="0.25">
      <c r="B83" s="124"/>
      <c r="C83" s="124"/>
      <c r="D83" s="130"/>
      <c r="E83" s="130"/>
      <c r="F83" s="130"/>
      <c r="G83" s="130"/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  <c r="AA83" s="130"/>
      <c r="AB83" s="130"/>
      <c r="AC83" s="130"/>
      <c r="AD83" s="130"/>
      <c r="AE83" s="130"/>
      <c r="AF83" s="130"/>
      <c r="AG83" s="130"/>
      <c r="AH83" s="130"/>
      <c r="AI83" s="126"/>
      <c r="AJ83" s="127"/>
      <c r="AK83" s="127"/>
      <c r="AL83" s="127"/>
      <c r="AM83" s="127"/>
    </row>
    <row r="84" spans="2:39" ht="26.25" customHeight="1" x14ac:dyDescent="0.25">
      <c r="B84" s="124"/>
      <c r="C84" s="124"/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  <c r="AA84" s="130"/>
      <c r="AB84" s="130"/>
      <c r="AC84" s="130"/>
      <c r="AD84" s="130"/>
      <c r="AE84" s="130"/>
      <c r="AF84" s="130"/>
      <c r="AG84" s="130"/>
      <c r="AH84" s="130"/>
      <c r="AI84" s="126"/>
      <c r="AJ84" s="127"/>
      <c r="AK84" s="127"/>
      <c r="AL84" s="127"/>
      <c r="AM84" s="127"/>
    </row>
    <row r="85" spans="2:39" ht="26.25" customHeight="1" x14ac:dyDescent="0.25">
      <c r="B85" s="124"/>
      <c r="C85" s="124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30"/>
      <c r="AC85" s="130"/>
      <c r="AD85" s="130"/>
      <c r="AE85" s="130"/>
      <c r="AF85" s="130"/>
      <c r="AG85" s="130"/>
      <c r="AH85" s="130"/>
      <c r="AI85" s="126"/>
      <c r="AJ85" s="127"/>
      <c r="AK85" s="127"/>
      <c r="AL85" s="127"/>
      <c r="AM85" s="127"/>
    </row>
    <row r="86" spans="2:39" ht="26.25" customHeight="1" x14ac:dyDescent="0.25">
      <c r="B86" s="124"/>
      <c r="C86" s="124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  <c r="AA86" s="130"/>
      <c r="AB86" s="130"/>
      <c r="AC86" s="130"/>
      <c r="AD86" s="130"/>
      <c r="AE86" s="130"/>
      <c r="AF86" s="130"/>
      <c r="AG86" s="130"/>
      <c r="AH86" s="130"/>
      <c r="AI86" s="126"/>
      <c r="AJ86" s="127"/>
      <c r="AK86" s="127"/>
      <c r="AL86" s="127"/>
      <c r="AM86" s="127"/>
    </row>
    <row r="87" spans="2:39" ht="26.25" customHeight="1" x14ac:dyDescent="0.25">
      <c r="B87" s="124"/>
      <c r="C87" s="124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26"/>
      <c r="AJ87" s="127"/>
      <c r="AK87" s="127"/>
      <c r="AL87" s="127"/>
      <c r="AM87" s="127"/>
    </row>
    <row r="88" spans="2:39" ht="26.25" customHeight="1" x14ac:dyDescent="0.25">
      <c r="B88" s="124"/>
      <c r="C88" s="124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30"/>
      <c r="AA88" s="130"/>
      <c r="AB88" s="130"/>
      <c r="AC88" s="130"/>
      <c r="AD88" s="130"/>
      <c r="AE88" s="130"/>
      <c r="AF88" s="130"/>
      <c r="AG88" s="130"/>
      <c r="AH88" s="130"/>
      <c r="AI88" s="126"/>
      <c r="AJ88" s="127"/>
      <c r="AK88" s="127"/>
      <c r="AL88" s="127"/>
      <c r="AM88" s="127"/>
    </row>
    <row r="89" spans="2:39" ht="26.25" customHeight="1" x14ac:dyDescent="0.25">
      <c r="B89" s="124"/>
      <c r="C89" s="124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0"/>
      <c r="AA89" s="130"/>
      <c r="AB89" s="130"/>
      <c r="AC89" s="130"/>
      <c r="AD89" s="130"/>
      <c r="AE89" s="130"/>
      <c r="AF89" s="130"/>
      <c r="AG89" s="130"/>
      <c r="AH89" s="130"/>
      <c r="AI89" s="126"/>
      <c r="AJ89" s="127"/>
      <c r="AK89" s="127"/>
      <c r="AL89" s="127"/>
      <c r="AM89" s="127"/>
    </row>
    <row r="90" spans="2:39" ht="26.25" customHeight="1" x14ac:dyDescent="0.25">
      <c r="B90" s="124"/>
      <c r="C90" s="124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  <c r="AA90" s="130"/>
      <c r="AB90" s="130"/>
      <c r="AC90" s="130"/>
      <c r="AD90" s="130"/>
      <c r="AE90" s="130"/>
      <c r="AF90" s="130"/>
      <c r="AG90" s="130"/>
      <c r="AH90" s="130"/>
      <c r="AI90" s="126"/>
      <c r="AJ90" s="127"/>
      <c r="AK90" s="127"/>
      <c r="AL90" s="127"/>
      <c r="AM90" s="127"/>
    </row>
    <row r="91" spans="2:39" ht="26.25" customHeight="1" x14ac:dyDescent="0.25">
      <c r="B91" s="124"/>
      <c r="C91" s="124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  <c r="AA91" s="130"/>
      <c r="AB91" s="130"/>
      <c r="AC91" s="130"/>
      <c r="AD91" s="130"/>
      <c r="AE91" s="130"/>
      <c r="AF91" s="130"/>
      <c r="AG91" s="130"/>
      <c r="AH91" s="130"/>
      <c r="AI91" s="126"/>
      <c r="AJ91" s="127"/>
      <c r="AK91" s="127"/>
      <c r="AL91" s="127"/>
      <c r="AM91" s="127"/>
    </row>
    <row r="92" spans="2:39" ht="26.25" customHeight="1" x14ac:dyDescent="0.25">
      <c r="B92" s="124"/>
      <c r="C92" s="124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  <c r="AA92" s="130"/>
      <c r="AB92" s="130"/>
      <c r="AC92" s="130"/>
      <c r="AD92" s="130"/>
      <c r="AE92" s="130"/>
      <c r="AF92" s="130"/>
      <c r="AG92" s="130"/>
      <c r="AH92" s="130"/>
      <c r="AI92" s="126"/>
      <c r="AJ92" s="127"/>
      <c r="AK92" s="127"/>
      <c r="AL92" s="127"/>
      <c r="AM92" s="127"/>
    </row>
    <row r="93" spans="2:39" ht="26.25" customHeight="1" x14ac:dyDescent="0.25">
      <c r="B93" s="124"/>
      <c r="C93" s="124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0"/>
      <c r="AA93" s="130"/>
      <c r="AB93" s="130"/>
      <c r="AC93" s="130"/>
      <c r="AD93" s="130"/>
      <c r="AE93" s="130"/>
      <c r="AF93" s="130"/>
      <c r="AG93" s="130"/>
      <c r="AH93" s="130"/>
      <c r="AI93" s="126"/>
      <c r="AJ93" s="127"/>
      <c r="AK93" s="127"/>
      <c r="AL93" s="127"/>
      <c r="AM93" s="127"/>
    </row>
    <row r="94" spans="2:39" ht="26.25" customHeight="1" x14ac:dyDescent="0.25">
      <c r="B94" s="124"/>
      <c r="C94" s="124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  <c r="AA94" s="130"/>
      <c r="AB94" s="130"/>
      <c r="AC94" s="130"/>
      <c r="AD94" s="130"/>
      <c r="AE94" s="130"/>
      <c r="AF94" s="130"/>
      <c r="AG94" s="130"/>
      <c r="AH94" s="130"/>
      <c r="AI94" s="126"/>
      <c r="AJ94" s="127"/>
      <c r="AK94" s="127"/>
      <c r="AL94" s="127"/>
      <c r="AM94" s="127"/>
    </row>
    <row r="95" spans="2:39" ht="26.25" customHeight="1" x14ac:dyDescent="0.25">
      <c r="B95" s="124"/>
      <c r="C95" s="124"/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0"/>
      <c r="AA95" s="130"/>
      <c r="AB95" s="130"/>
      <c r="AC95" s="130"/>
      <c r="AD95" s="130"/>
      <c r="AE95" s="130"/>
      <c r="AF95" s="130"/>
      <c r="AG95" s="130"/>
      <c r="AH95" s="130"/>
      <c r="AI95" s="126"/>
      <c r="AJ95" s="127"/>
      <c r="AK95" s="127"/>
      <c r="AL95" s="127"/>
      <c r="AM95" s="127"/>
    </row>
    <row r="96" spans="2:39" ht="26.25" customHeight="1" x14ac:dyDescent="0.25">
      <c r="B96" s="124"/>
      <c r="C96" s="124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  <c r="AA96" s="130"/>
      <c r="AB96" s="130"/>
      <c r="AC96" s="130"/>
      <c r="AD96" s="130"/>
      <c r="AE96" s="130"/>
      <c r="AF96" s="130"/>
      <c r="AG96" s="130"/>
      <c r="AH96" s="130"/>
      <c r="AI96" s="126"/>
      <c r="AJ96" s="127"/>
      <c r="AK96" s="127"/>
      <c r="AL96" s="127"/>
      <c r="AM96" s="127"/>
    </row>
    <row r="97" spans="1:40" ht="26.25" customHeight="1" x14ac:dyDescent="0.25">
      <c r="B97" s="124"/>
      <c r="C97" s="124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0"/>
      <c r="AA97" s="130"/>
      <c r="AB97" s="130"/>
      <c r="AC97" s="130"/>
      <c r="AD97" s="130"/>
      <c r="AE97" s="130"/>
      <c r="AF97" s="130"/>
      <c r="AG97" s="130"/>
      <c r="AH97" s="130"/>
      <c r="AI97" s="126"/>
      <c r="AJ97" s="127"/>
      <c r="AK97" s="127"/>
      <c r="AL97" s="127"/>
      <c r="AM97" s="127"/>
    </row>
    <row r="98" spans="1:40" ht="26.25" customHeight="1" x14ac:dyDescent="0.25">
      <c r="B98" s="124"/>
      <c r="C98" s="124"/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0"/>
      <c r="AA98" s="130"/>
      <c r="AB98" s="130"/>
      <c r="AC98" s="130"/>
      <c r="AD98" s="130"/>
      <c r="AE98" s="130"/>
      <c r="AF98" s="130"/>
      <c r="AG98" s="130"/>
      <c r="AH98" s="130"/>
      <c r="AI98" s="126"/>
      <c r="AJ98" s="127"/>
      <c r="AK98" s="127"/>
      <c r="AL98" s="127"/>
      <c r="AM98" s="127"/>
    </row>
    <row r="99" spans="1:40" ht="26.25" customHeight="1" x14ac:dyDescent="0.25">
      <c r="B99" s="124"/>
      <c r="C99" s="124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0"/>
      <c r="AA99" s="130"/>
      <c r="AB99" s="130"/>
      <c r="AC99" s="130"/>
      <c r="AD99" s="130"/>
      <c r="AE99" s="130"/>
      <c r="AF99" s="130"/>
      <c r="AG99" s="130"/>
      <c r="AH99" s="130"/>
      <c r="AI99" s="126"/>
      <c r="AJ99" s="127"/>
      <c r="AK99" s="127"/>
      <c r="AL99" s="127"/>
      <c r="AM99" s="127"/>
    </row>
    <row r="100" spans="1:40" ht="26.25" customHeight="1" x14ac:dyDescent="0.25">
      <c r="B100" s="124"/>
      <c r="C100" s="124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  <c r="AA100" s="130"/>
      <c r="AB100" s="130"/>
      <c r="AC100" s="130"/>
      <c r="AD100" s="130"/>
      <c r="AE100" s="130"/>
      <c r="AF100" s="130"/>
      <c r="AG100" s="130"/>
      <c r="AH100" s="130"/>
      <c r="AI100" s="126"/>
      <c r="AJ100" s="127"/>
      <c r="AK100" s="127"/>
      <c r="AL100" s="127"/>
      <c r="AM100" s="127"/>
    </row>
    <row r="101" spans="1:40" ht="26.25" customHeight="1" x14ac:dyDescent="0.25">
      <c r="B101" s="124"/>
      <c r="C101" s="124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0"/>
      <c r="AA101" s="130"/>
      <c r="AB101" s="130"/>
      <c r="AC101" s="130"/>
      <c r="AD101" s="130"/>
      <c r="AE101" s="130"/>
      <c r="AF101" s="130"/>
      <c r="AG101" s="130"/>
      <c r="AH101" s="130"/>
      <c r="AI101" s="126"/>
      <c r="AJ101" s="127"/>
      <c r="AK101" s="127"/>
      <c r="AL101" s="127"/>
      <c r="AM101" s="127"/>
    </row>
    <row r="102" spans="1:40" ht="26.25" customHeight="1" x14ac:dyDescent="0.25">
      <c r="B102" s="124"/>
      <c r="C102" s="124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30"/>
      <c r="AA102" s="130"/>
      <c r="AB102" s="130"/>
      <c r="AC102" s="130"/>
      <c r="AD102" s="130"/>
      <c r="AE102" s="130"/>
      <c r="AF102" s="130"/>
      <c r="AG102" s="130"/>
      <c r="AH102" s="130"/>
      <c r="AI102" s="126"/>
      <c r="AJ102" s="127"/>
      <c r="AK102" s="127"/>
      <c r="AL102" s="127"/>
      <c r="AM102" s="127"/>
    </row>
    <row r="103" spans="1:40" ht="26.25" customHeight="1" x14ac:dyDescent="0.25">
      <c r="B103" s="124"/>
      <c r="C103" s="124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  <c r="AA103" s="130"/>
      <c r="AB103" s="130"/>
      <c r="AC103" s="130"/>
      <c r="AD103" s="130"/>
      <c r="AE103" s="130"/>
      <c r="AF103" s="130"/>
      <c r="AG103" s="130"/>
      <c r="AH103" s="130"/>
      <c r="AI103" s="126"/>
      <c r="AJ103" s="127"/>
      <c r="AK103" s="127"/>
      <c r="AL103" s="127"/>
      <c r="AM103" s="127"/>
    </row>
    <row r="104" spans="1:40" ht="26.25" customHeight="1" x14ac:dyDescent="0.25">
      <c r="B104" s="124"/>
      <c r="C104" s="124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  <c r="AA104" s="130"/>
      <c r="AB104" s="130"/>
      <c r="AC104" s="130"/>
      <c r="AD104" s="130"/>
      <c r="AE104" s="130"/>
      <c r="AF104" s="130"/>
      <c r="AG104" s="130"/>
      <c r="AH104" s="130"/>
      <c r="AI104" s="126"/>
      <c r="AJ104" s="127"/>
      <c r="AK104" s="127"/>
      <c r="AL104" s="127"/>
      <c r="AM104" s="127"/>
    </row>
    <row r="105" spans="1:40" ht="26.25" customHeight="1" x14ac:dyDescent="0.25">
      <c r="B105" s="124"/>
      <c r="C105" s="124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  <c r="AA105" s="130"/>
      <c r="AB105" s="130"/>
      <c r="AC105" s="130"/>
      <c r="AD105" s="130"/>
      <c r="AE105" s="130"/>
      <c r="AF105" s="130"/>
      <c r="AG105" s="130"/>
      <c r="AH105" s="130"/>
      <c r="AI105" s="126"/>
      <c r="AJ105" s="127"/>
      <c r="AK105" s="127"/>
      <c r="AL105" s="127"/>
      <c r="AM105" s="127"/>
    </row>
    <row r="106" spans="1:40" ht="26.25" customHeight="1" x14ac:dyDescent="0.25">
      <c r="B106" s="124"/>
      <c r="C106" s="124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0"/>
      <c r="AA106" s="130"/>
      <c r="AB106" s="130"/>
      <c r="AC106" s="130"/>
      <c r="AD106" s="130"/>
      <c r="AE106" s="130"/>
      <c r="AF106" s="130"/>
      <c r="AG106" s="130"/>
      <c r="AH106" s="130"/>
      <c r="AI106" s="126"/>
      <c r="AJ106" s="127"/>
      <c r="AK106" s="127"/>
      <c r="AL106" s="127"/>
      <c r="AM106" s="127"/>
    </row>
    <row r="107" spans="1:40" ht="26.25" customHeight="1" x14ac:dyDescent="0.25">
      <c r="B107" s="124"/>
      <c r="C107" s="124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0"/>
      <c r="AA107" s="130"/>
      <c r="AB107" s="130"/>
      <c r="AC107" s="130"/>
      <c r="AD107" s="130"/>
      <c r="AE107" s="130"/>
      <c r="AF107" s="130"/>
      <c r="AG107" s="130"/>
      <c r="AH107" s="130"/>
      <c r="AI107" s="126"/>
      <c r="AJ107" s="127"/>
      <c r="AK107" s="127"/>
      <c r="AL107" s="127"/>
      <c r="AM107" s="127"/>
    </row>
    <row r="108" spans="1:40" ht="26.25" customHeight="1" x14ac:dyDescent="0.25">
      <c r="B108" s="124"/>
      <c r="C108" s="124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  <c r="AA108" s="130"/>
      <c r="AB108" s="130"/>
      <c r="AC108" s="130"/>
      <c r="AD108" s="130"/>
      <c r="AE108" s="130"/>
      <c r="AF108" s="130"/>
      <c r="AG108" s="130"/>
      <c r="AH108" s="130"/>
      <c r="AI108" s="126"/>
      <c r="AJ108" s="127"/>
      <c r="AK108" s="127"/>
      <c r="AL108" s="127"/>
      <c r="AM108" s="127"/>
    </row>
    <row r="109" spans="1:40" ht="15" customHeight="1" x14ac:dyDescent="0.25"/>
    <row r="110" spans="1:40" s="7" customFormat="1" x14ac:dyDescent="0.25">
      <c r="A110" s="9"/>
      <c r="B110" s="9"/>
      <c r="C110" s="9"/>
      <c r="D110" s="138"/>
      <c r="E110" s="138"/>
      <c r="F110" s="138"/>
      <c r="G110" s="138"/>
      <c r="H110" s="138"/>
      <c r="I110" s="138"/>
      <c r="J110" s="138"/>
      <c r="K110" s="138"/>
      <c r="L110" s="138"/>
      <c r="M110" s="138"/>
      <c r="N110" s="138"/>
      <c r="O110" s="138"/>
      <c r="P110" s="138"/>
      <c r="Q110" s="138"/>
      <c r="R110" s="138"/>
      <c r="S110" s="138"/>
      <c r="T110" s="138"/>
      <c r="U110" s="138"/>
      <c r="V110" s="138"/>
      <c r="W110" s="138"/>
      <c r="X110" s="138"/>
      <c r="Y110" s="138"/>
      <c r="Z110" s="138"/>
      <c r="AA110" s="138"/>
      <c r="AB110" s="138"/>
      <c r="AC110" s="138"/>
      <c r="AD110" s="138"/>
      <c r="AE110" s="138"/>
      <c r="AF110" s="138"/>
      <c r="AG110" s="138"/>
      <c r="AH110" s="138"/>
      <c r="AI110" s="9"/>
      <c r="AJ110" s="9"/>
      <c r="AK110" s="9"/>
      <c r="AL110" s="9"/>
      <c r="AM110" s="9"/>
      <c r="AN110" s="9"/>
    </row>
    <row r="111" spans="1:40" ht="30" customHeight="1" x14ac:dyDescent="0.25"/>
    <row r="112" spans="1:40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</sheetData>
  <sheetProtection algorithmName="SHA-512" hashValue="UXcLKwMj+AqrEFGn0LthA4sNaAXI3B+TgqQH5TfMkCEiBhQ/ulMp3dyaJlUAor9Kkgx7YEj39b5pRiwsbub65A==" saltValue="dSvwDwoFFvIKiwFp/yMWzQ==" spinCount="100000" sheet="1" objects="1" scenarios="1"/>
  <mergeCells count="12">
    <mergeCell ref="AM7:AM8"/>
    <mergeCell ref="F5:G5"/>
    <mergeCell ref="H5:K5"/>
    <mergeCell ref="M5:N5"/>
    <mergeCell ref="O5:R5"/>
    <mergeCell ref="T5:U5"/>
    <mergeCell ref="V5:Y5"/>
    <mergeCell ref="AA5:AB5"/>
    <mergeCell ref="AC5:AF5"/>
    <mergeCell ref="AJ7:AJ8"/>
    <mergeCell ref="AK7:AK8"/>
    <mergeCell ref="AL7:AL8"/>
  </mergeCells>
  <conditionalFormatting sqref="D7:AH7">
    <cfRule type="expression" dxfId="99" priority="16">
      <formula>OR(D$7="Sat",D$7="Sun")</formula>
    </cfRule>
  </conditionalFormatting>
  <conditionalFormatting sqref="B9:B23 AJ9:AM108">
    <cfRule type="expression" dxfId="98" priority="17">
      <formula>LEN($B9)&gt;0</formula>
    </cfRule>
  </conditionalFormatting>
  <conditionalFormatting sqref="D7:AH8">
    <cfRule type="expression" dxfId="97" priority="15">
      <formula>LEN(D7)&gt;0</formula>
    </cfRule>
  </conditionalFormatting>
  <conditionalFormatting sqref="D9:AH23">
    <cfRule type="expression" dxfId="96" priority="22">
      <formula>LEN($B9)&gt;0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74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" id="{3254D923-C0D1-4ABF-B52D-6B206AC271DB}">
            <xm:f>AND(D$8&gt;INDEX(Calc!$D$6:$D$17,MATCH($B$5,Calc!$B$6:$B$17,0),1),LEN($B9)&gt;0)</xm:f>
            <x14:dxf>
              <font>
                <color auto="1"/>
              </font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</border>
            </x14:dxf>
          </x14:cfRule>
          <x14:cfRule type="expression" priority="18" id="{DB83F8C8-29D4-4824-A725-CFA1397C10CE}">
            <xm:f>AND(D9=Status1,LEN(D9)&gt;0,D$8&lt;=INDEX(Calc!$D$6:$D$17,MATCH($B$5,Calc!$B$6:$B$17,0),1))</xm:f>
            <x14:dxf>
              <fill>
                <patternFill>
                  <bgColor rgb="FF4BBA8D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19" id="{97CB0BFD-47FD-4B27-B9A8-1DA81F3345E3}">
            <xm:f>AND(D9=Status2,LEN(D9)&gt;0,D$8&lt;=INDEX(Calc!$D$6:$D$17,MATCH($B$5,Calc!$B$6:$B$17,0),1))</xm:f>
            <x14:dxf>
              <fill>
                <patternFill>
                  <bgColor rgb="FFFB5936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20" id="{DADF1BF4-9EC5-4E9B-AB05-B7D83656CE56}">
            <xm:f>AND(D9=Status3,LEN(D9)&gt;0,D$8&lt;=INDEX(Calc!$D$6:$D$17,MATCH($B$5,Calc!$B$6:$B$17,0),1))</xm:f>
            <x14:dxf>
              <fill>
                <patternFill>
                  <bgColor rgb="FFFFC845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21" id="{3BE267FC-A22E-4E03-8C2C-808CEA849BD2}">
            <xm:f>AND(D9=Status4,LEN(D9)&gt;0,D$8&lt;=INDEX(Calc!$D$6:$D$17,MATCH($B$5,Calc!$B$6:$B$17,0),1))</xm:f>
            <x14:dxf>
              <fill>
                <patternFill>
                  <bgColor rgb="FF39A0FD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m:sqref>D9:AH23</xm:sqref>
        </x14:conditionalFormatting>
        <x14:conditionalFormatting xmlns:xm="http://schemas.microsoft.com/office/excel/2006/main">
          <x14:cfRule type="expression" priority="13" id="{BAB60DB2-31B8-493D-A0D8-AABF5578F194}">
            <xm:f>AND(D$8&gt;INDEX(Calc!$D$6:$D$17,MATCH($B$5,Calc!$B$6:$B$17,0),1),LEN($B7)&gt;0)</xm:f>
            <x14:dxf>
              <font>
                <color rgb="FFF2F2F2"/>
              </font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</border>
            </x14:dxf>
          </x14:cfRule>
          <xm:sqref>D7:AH8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E3CAF48-B6E2-468B-94F7-6F8E527DF64B}">
          <x14:formula1>
            <xm:f>Calc!$BK$20:$BK$23</xm:f>
          </x14:formula1>
          <xm:sqref>D9:AH23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A4460-C44C-48D3-BEFD-5D0D3D478D93}">
  <sheetPr>
    <pageSetUpPr autoPageBreaks="0" fitToPage="1"/>
  </sheetPr>
  <dimension ref="A1:AN118"/>
  <sheetViews>
    <sheetView showGridLines="0" showRowColHeaders="0" zoomScaleNormal="100" zoomScaleSheetLayoutView="85" workbookViewId="0">
      <pane ySplit="8" topLeftCell="A9" activePane="bottomLeft" state="frozen"/>
      <selection activeCell="AP3" sqref="AP3"/>
      <selection pane="bottomLeft" activeCell="A9" sqref="A9"/>
    </sheetView>
  </sheetViews>
  <sheetFormatPr defaultColWidth="8.85546875" defaultRowHeight="15" x14ac:dyDescent="0.25"/>
  <cols>
    <col min="1" max="1" width="3.7109375" style="9" customWidth="1"/>
    <col min="2" max="2" width="23.7109375" style="9" customWidth="1"/>
    <col min="3" max="3" width="3.7109375" style="9" customWidth="1"/>
    <col min="4" max="34" width="3.85546875" style="138" customWidth="1"/>
    <col min="35" max="35" width="3.7109375" style="9" customWidth="1"/>
    <col min="36" max="39" width="9.7109375" style="9" customWidth="1"/>
    <col min="40" max="40" width="8.85546875" style="9" customWidth="1"/>
    <col min="41" max="16384" width="8.85546875" style="9"/>
  </cols>
  <sheetData>
    <row r="1" spans="1:39" s="1" customFormat="1" ht="6.75" customHeight="1" x14ac:dyDescent="0.25"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39" s="45" customFormat="1" ht="20.100000000000001" customHeight="1" x14ac:dyDescent="0.25">
      <c r="B2" s="122" t="s">
        <v>75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</row>
    <row r="3" spans="1:39" s="4" customFormat="1" ht="24" customHeight="1" x14ac:dyDescent="0.25">
      <c r="B3" s="137" t="s">
        <v>32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7" customFormat="1" ht="9.9499999999999993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</row>
    <row r="5" spans="1:39" s="7" customFormat="1" ht="35.1" customHeight="1" x14ac:dyDescent="0.25">
      <c r="A5" s="9"/>
      <c r="B5" s="117" t="str">
        <f>"APRIL - "&amp;Dashboard!$B$7</f>
        <v>APRIL - 2021</v>
      </c>
      <c r="F5" s="151" t="str">
        <f>IFERROR(IF(LEN(Calc!$BK$20)&gt;0,Calc!$BK$20,""),"")</f>
        <v>A</v>
      </c>
      <c r="G5" s="152"/>
      <c r="H5" s="148" t="str">
        <f>IFERROR(IF(LEN(Calc!$BJ$20)&gt;0,Calc!$BJ$20,""),"")</f>
        <v>Attended</v>
      </c>
      <c r="I5" s="149"/>
      <c r="J5" s="149"/>
      <c r="K5" s="150"/>
      <c r="M5" s="153" t="str">
        <f>IFERROR(IF(LEN(Calc!$BK$21)&gt;0,Calc!$BK$21,""),"")</f>
        <v>N</v>
      </c>
      <c r="N5" s="154"/>
      <c r="O5" s="148" t="str">
        <f>IFERROR(IF(LEN(Calc!$BJ$21)&gt;0,Calc!$BJ$21,""),"")</f>
        <v>Not Attended</v>
      </c>
      <c r="P5" s="149"/>
      <c r="Q5" s="149"/>
      <c r="R5" s="150"/>
      <c r="T5" s="146" t="str">
        <f>IFERROR(IF(LEN(Calc!$BK$22)&gt;0,Calc!$BK$22,""),"")</f>
        <v>T</v>
      </c>
      <c r="U5" s="147"/>
      <c r="V5" s="148" t="str">
        <f>IFERROR(IF(LEN(Calc!$BJ$22)&gt;0,Calc!$BJ$22,""),"")</f>
        <v>Tardy</v>
      </c>
      <c r="W5" s="149"/>
      <c r="X5" s="149"/>
      <c r="Y5" s="150"/>
      <c r="AA5" s="144" t="str">
        <f>IFERROR(IF(LEN(Calc!$BK$23)&gt;0,Calc!$BK$23,""),"")</f>
        <v/>
      </c>
      <c r="AB5" s="145"/>
      <c r="AC5" s="148" t="str">
        <f>IFERROR(IF(LEN(Calc!$BJ$23)&gt;0,Calc!$BJ$23,""),"")</f>
        <v/>
      </c>
      <c r="AD5" s="149"/>
      <c r="AE5" s="149"/>
      <c r="AF5" s="150"/>
    </row>
    <row r="6" spans="1:39" s="7" customFormat="1" x14ac:dyDescent="0.25"/>
    <row r="7" spans="1:39" s="7" customFormat="1" ht="20.100000000000001" customHeight="1" x14ac:dyDescent="0.25">
      <c r="A7" s="9"/>
      <c r="B7" s="92" t="s">
        <v>78</v>
      </c>
      <c r="D7" s="128" t="str">
        <f>INDEX(Calc!$BJ$26:$BK$32,WEEKDAY(DATE(Dashboard!$B$7,MATCH($B$5,Calc!$B$6:$B$17,0),D$8),2),2)</f>
        <v>Thu</v>
      </c>
      <c r="E7" s="128" t="str">
        <f>INDEX(Calc!$BJ$26:$BK$32,WEEKDAY(DATE(Dashboard!$B$7,MATCH($B$5,Calc!$B$6:$B$17,0),E$8),2),2)</f>
        <v>Fri</v>
      </c>
      <c r="F7" s="128" t="str">
        <f>INDEX(Calc!$BJ$26:$BK$32,WEEKDAY(DATE(Dashboard!$B$7,MATCH($B$5,Calc!$B$6:$B$17,0),F$8),2),2)</f>
        <v>Sat</v>
      </c>
      <c r="G7" s="128" t="str">
        <f>INDEX(Calc!$BJ$26:$BK$32,WEEKDAY(DATE(Dashboard!$B$7,MATCH($B$5,Calc!$B$6:$B$17,0),G$8),2),2)</f>
        <v>Sun</v>
      </c>
      <c r="H7" s="128" t="str">
        <f>INDEX(Calc!$BJ$26:$BK$32,WEEKDAY(DATE(Dashboard!$B$7,MATCH($B$5,Calc!$B$6:$B$17,0),H$8),2),2)</f>
        <v>Mon</v>
      </c>
      <c r="I7" s="128" t="str">
        <f>INDEX(Calc!$BJ$26:$BK$32,WEEKDAY(DATE(Dashboard!$B$7,MATCH($B$5,Calc!$B$6:$B$17,0),I$8),2),2)</f>
        <v>Tue</v>
      </c>
      <c r="J7" s="128" t="str">
        <f>INDEX(Calc!$BJ$26:$BK$32,WEEKDAY(DATE(Dashboard!$B$7,MATCH($B$5,Calc!$B$6:$B$17,0),J$8),2),2)</f>
        <v>Wed</v>
      </c>
      <c r="K7" s="128" t="str">
        <f>INDEX(Calc!$BJ$26:$BK$32,WEEKDAY(DATE(Dashboard!$B$7,MATCH($B$5,Calc!$B$6:$B$17,0),K$8),2),2)</f>
        <v>Thu</v>
      </c>
      <c r="L7" s="128" t="str">
        <f>INDEX(Calc!$BJ$26:$BK$32,WEEKDAY(DATE(Dashboard!$B$7,MATCH($B$5,Calc!$B$6:$B$17,0),L$8),2),2)</f>
        <v>Fri</v>
      </c>
      <c r="M7" s="128" t="str">
        <f>INDEX(Calc!$BJ$26:$BK$32,WEEKDAY(DATE(Dashboard!$B$7,MATCH($B$5,Calc!$B$6:$B$17,0),M$8),2),2)</f>
        <v>Sat</v>
      </c>
      <c r="N7" s="128" t="str">
        <f>INDEX(Calc!$BJ$26:$BK$32,WEEKDAY(DATE(Dashboard!$B$7,MATCH($B$5,Calc!$B$6:$B$17,0),N$8),2),2)</f>
        <v>Sun</v>
      </c>
      <c r="O7" s="128" t="str">
        <f>INDEX(Calc!$BJ$26:$BK$32,WEEKDAY(DATE(Dashboard!$B$7,MATCH($B$5,Calc!$B$6:$B$17,0),O$8),2),2)</f>
        <v>Mon</v>
      </c>
      <c r="P7" s="128" t="str">
        <f>INDEX(Calc!$BJ$26:$BK$32,WEEKDAY(DATE(Dashboard!$B$7,MATCH($B$5,Calc!$B$6:$B$17,0),P$8),2),2)</f>
        <v>Tue</v>
      </c>
      <c r="Q7" s="128" t="str">
        <f>INDEX(Calc!$BJ$26:$BK$32,WEEKDAY(DATE(Dashboard!$B$7,MATCH($B$5,Calc!$B$6:$B$17,0),Q$8),2),2)</f>
        <v>Wed</v>
      </c>
      <c r="R7" s="128" t="str">
        <f>INDEX(Calc!$BJ$26:$BK$32,WEEKDAY(DATE(Dashboard!$B$7,MATCH($B$5,Calc!$B$6:$B$17,0),R$8),2),2)</f>
        <v>Thu</v>
      </c>
      <c r="S7" s="128" t="str">
        <f>INDEX(Calc!$BJ$26:$BK$32,WEEKDAY(DATE(Dashboard!$B$7,MATCH($B$5,Calc!$B$6:$B$17,0),S$8),2),2)</f>
        <v>Fri</v>
      </c>
      <c r="T7" s="128" t="str">
        <f>INDEX(Calc!$BJ$26:$BK$32,WEEKDAY(DATE(Dashboard!$B$7,MATCH($B$5,Calc!$B$6:$B$17,0),T$8),2),2)</f>
        <v>Sat</v>
      </c>
      <c r="U7" s="128" t="str">
        <f>INDEX(Calc!$BJ$26:$BK$32,WEEKDAY(DATE(Dashboard!$B$7,MATCH($B$5,Calc!$B$6:$B$17,0),U$8),2),2)</f>
        <v>Sun</v>
      </c>
      <c r="V7" s="128" t="str">
        <f>INDEX(Calc!$BJ$26:$BK$32,WEEKDAY(DATE(Dashboard!$B$7,MATCH($B$5,Calc!$B$6:$B$17,0),V$8),2),2)</f>
        <v>Mon</v>
      </c>
      <c r="W7" s="128" t="str">
        <f>INDEX(Calc!$BJ$26:$BK$32,WEEKDAY(DATE(Dashboard!$B$7,MATCH($B$5,Calc!$B$6:$B$17,0),W$8),2),2)</f>
        <v>Tue</v>
      </c>
      <c r="X7" s="128" t="str">
        <f>INDEX(Calc!$BJ$26:$BK$32,WEEKDAY(DATE(Dashboard!$B$7,MATCH($B$5,Calc!$B$6:$B$17,0),X$8),2),2)</f>
        <v>Wed</v>
      </c>
      <c r="Y7" s="128" t="str">
        <f>INDEX(Calc!$BJ$26:$BK$32,WEEKDAY(DATE(Dashboard!$B$7,MATCH($B$5,Calc!$B$6:$B$17,0),Y$8),2),2)</f>
        <v>Thu</v>
      </c>
      <c r="Z7" s="128" t="str">
        <f>INDEX(Calc!$BJ$26:$BK$32,WEEKDAY(DATE(Dashboard!$B$7,MATCH($B$5,Calc!$B$6:$B$17,0),Z$8),2),2)</f>
        <v>Fri</v>
      </c>
      <c r="AA7" s="128" t="str">
        <f>INDEX(Calc!$BJ$26:$BK$32,WEEKDAY(DATE(Dashboard!$B$7,MATCH($B$5,Calc!$B$6:$B$17,0),AA$8),2),2)</f>
        <v>Sat</v>
      </c>
      <c r="AB7" s="128" t="str">
        <f>INDEX(Calc!$BJ$26:$BK$32,WEEKDAY(DATE(Dashboard!$B$7,MATCH($B$5,Calc!$B$6:$B$17,0),AB$8),2),2)</f>
        <v>Sun</v>
      </c>
      <c r="AC7" s="128" t="str">
        <f>INDEX(Calc!$BJ$26:$BK$32,WEEKDAY(DATE(Dashboard!$B$7,MATCH($B$5,Calc!$B$6:$B$17,0),AC$8),2),2)</f>
        <v>Mon</v>
      </c>
      <c r="AD7" s="128" t="str">
        <f>INDEX(Calc!$BJ$26:$BK$32,WEEKDAY(DATE(Dashboard!$B$7,MATCH($B$5,Calc!$B$6:$B$17,0),AD$8),2),2)</f>
        <v>Tue</v>
      </c>
      <c r="AE7" s="128" t="str">
        <f>INDEX(Calc!$BJ$26:$BK$32,WEEKDAY(DATE(Dashboard!$B$7,MATCH($B$5,Calc!$B$6:$B$17,0),AE$8),2),2)</f>
        <v>Wed</v>
      </c>
      <c r="AF7" s="128" t="str">
        <f>INDEX(Calc!$BJ$26:$BK$32,WEEKDAY(DATE(Dashboard!$B$7,MATCH($B$5,Calc!$B$6:$B$17,0),AF$8),2),2)</f>
        <v>Thu</v>
      </c>
      <c r="AG7" s="128" t="str">
        <f>INDEX(Calc!$BJ$26:$BK$32,WEEKDAY(DATE(Dashboard!$B$7,MATCH($B$5,Calc!$B$6:$B$17,0),AG$8),2),2)</f>
        <v>Fri</v>
      </c>
      <c r="AH7" s="128" t="str">
        <f>INDEX(Calc!$BJ$26:$BK$32,WEEKDAY(DATE(Dashboard!$B$7,MATCH($B$5,Calc!$B$6:$B$17,0),AH$8),2),2)</f>
        <v>Sat</v>
      </c>
      <c r="AJ7" s="155" t="str">
        <f>IF(LEN(Status1)&gt;0,$H$5,"")</f>
        <v>Attended</v>
      </c>
      <c r="AK7" s="155" t="str">
        <f>IF(LEN(Status2)&gt;0,$O$5,"")</f>
        <v>Not Attended</v>
      </c>
      <c r="AL7" s="155" t="str">
        <f>IF(LEN(Status3)&gt;0,$V$5,"")</f>
        <v>Tardy</v>
      </c>
      <c r="AM7" s="155" t="str">
        <f>IF(LEN(Status4)&gt;0,$AC$5,"")</f>
        <v/>
      </c>
    </row>
    <row r="8" spans="1:39" s="1" customFormat="1" ht="20.100000000000001" customHeight="1" x14ac:dyDescent="0.25">
      <c r="A8" s="74"/>
      <c r="B8" s="93" t="s">
        <v>79</v>
      </c>
      <c r="C8" s="7"/>
      <c r="D8" s="129">
        <v>1</v>
      </c>
      <c r="E8" s="129">
        <v>2</v>
      </c>
      <c r="F8" s="129">
        <v>3</v>
      </c>
      <c r="G8" s="129">
        <v>4</v>
      </c>
      <c r="H8" s="129">
        <v>5</v>
      </c>
      <c r="I8" s="129">
        <v>6</v>
      </c>
      <c r="J8" s="129">
        <v>7</v>
      </c>
      <c r="K8" s="129">
        <v>8</v>
      </c>
      <c r="L8" s="129">
        <v>9</v>
      </c>
      <c r="M8" s="129">
        <v>10</v>
      </c>
      <c r="N8" s="129">
        <v>11</v>
      </c>
      <c r="O8" s="129">
        <v>12</v>
      </c>
      <c r="P8" s="129">
        <v>13</v>
      </c>
      <c r="Q8" s="129">
        <v>14</v>
      </c>
      <c r="R8" s="129">
        <v>15</v>
      </c>
      <c r="S8" s="129">
        <v>16</v>
      </c>
      <c r="T8" s="129">
        <v>17</v>
      </c>
      <c r="U8" s="129">
        <v>18</v>
      </c>
      <c r="V8" s="129">
        <v>19</v>
      </c>
      <c r="W8" s="129">
        <v>20</v>
      </c>
      <c r="X8" s="129">
        <v>21</v>
      </c>
      <c r="Y8" s="129">
        <v>22</v>
      </c>
      <c r="Z8" s="129">
        <v>23</v>
      </c>
      <c r="AA8" s="129">
        <v>24</v>
      </c>
      <c r="AB8" s="129">
        <v>25</v>
      </c>
      <c r="AC8" s="129">
        <v>26</v>
      </c>
      <c r="AD8" s="129">
        <v>27</v>
      </c>
      <c r="AE8" s="129">
        <v>28</v>
      </c>
      <c r="AF8" s="129">
        <v>29</v>
      </c>
      <c r="AG8" s="129">
        <v>30</v>
      </c>
      <c r="AH8" s="129">
        <v>31</v>
      </c>
      <c r="AI8" s="7"/>
      <c r="AJ8" s="155"/>
      <c r="AK8" s="155"/>
      <c r="AL8" s="155"/>
      <c r="AM8" s="155"/>
    </row>
    <row r="9" spans="1:39" s="7" customFormat="1" ht="26.25" customHeight="1" x14ac:dyDescent="0.25">
      <c r="A9" s="9"/>
      <c r="B9" s="124" t="str">
        <f>IF(LEN(Calc!$D35)&gt;0,Calc!$D35,"")</f>
        <v>Michael Hall</v>
      </c>
      <c r="C9" s="124"/>
      <c r="D9" s="125" t="s">
        <v>56</v>
      </c>
      <c r="E9" s="125" t="s">
        <v>56</v>
      </c>
      <c r="F9" s="125"/>
      <c r="G9" s="125"/>
      <c r="H9" s="125" t="s">
        <v>43</v>
      </c>
      <c r="I9" s="125" t="s">
        <v>56</v>
      </c>
      <c r="J9" s="125" t="s">
        <v>56</v>
      </c>
      <c r="K9" s="125" t="s">
        <v>56</v>
      </c>
      <c r="L9" s="125" t="s">
        <v>66</v>
      </c>
      <c r="M9" s="125"/>
      <c r="N9" s="125"/>
      <c r="O9" s="125" t="s">
        <v>56</v>
      </c>
      <c r="P9" s="125" t="s">
        <v>56</v>
      </c>
      <c r="Q9" s="125" t="s">
        <v>56</v>
      </c>
      <c r="R9" s="125" t="s">
        <v>43</v>
      </c>
      <c r="S9" s="125" t="s">
        <v>56</v>
      </c>
      <c r="T9" s="125"/>
      <c r="U9" s="125"/>
      <c r="V9" s="125" t="s">
        <v>56</v>
      </c>
      <c r="W9" s="125" t="s">
        <v>56</v>
      </c>
      <c r="X9" s="125" t="s">
        <v>56</v>
      </c>
      <c r="Y9" s="125" t="s">
        <v>56</v>
      </c>
      <c r="Z9" s="125" t="s">
        <v>66</v>
      </c>
      <c r="AA9" s="125"/>
      <c r="AB9" s="125"/>
      <c r="AC9" s="125" t="s">
        <v>66</v>
      </c>
      <c r="AD9" s="125" t="s">
        <v>43</v>
      </c>
      <c r="AE9" s="125" t="s">
        <v>56</v>
      </c>
      <c r="AF9" s="125" t="s">
        <v>56</v>
      </c>
      <c r="AG9" s="125" t="s">
        <v>56</v>
      </c>
      <c r="AH9" s="130"/>
      <c r="AI9" s="126"/>
      <c r="AJ9" s="127">
        <f t="shared" ref="AJ9:AJ23" si="0">IFERROR(IF(AND(LEN($B9)&gt;0,LEN(AJ$7)&gt;0),COUNTIF($D9:$AH9,Status1),""),"")</f>
        <v>16</v>
      </c>
      <c r="AK9" s="127">
        <f t="shared" ref="AK9:AK23" si="1">IFERROR(IF(AND(LEN($B9)&gt;0,LEN(AK$7)&gt;0),COUNTIF($D9:$AH9,Status2),""),"")</f>
        <v>3</v>
      </c>
      <c r="AL9" s="127">
        <f t="shared" ref="AL9:AL23" si="2">IFERROR(IF(AND(LEN($B9)&gt;0,LEN(AL$7)&gt;0),COUNTIF($D9:$AH9,Status3),""),"")</f>
        <v>3</v>
      </c>
      <c r="AM9" s="127" t="str">
        <f t="shared" ref="AM9:AM23" si="3">IFERROR(IF(AND(LEN($B9)&gt;0,LEN(AM$7)&gt;0),COUNTIF($D9:$AH9,Status4),""),"")</f>
        <v/>
      </c>
    </row>
    <row r="10" spans="1:39" s="7" customFormat="1" ht="26.25" customHeight="1" x14ac:dyDescent="0.25">
      <c r="A10" s="9"/>
      <c r="B10" s="124" t="str">
        <f>IF(LEN(Calc!$D36)&gt;0,Calc!$D36,"")</f>
        <v>James Beriker</v>
      </c>
      <c r="C10" s="124"/>
      <c r="D10" s="125" t="s">
        <v>56</v>
      </c>
      <c r="E10" s="125" t="s">
        <v>56</v>
      </c>
      <c r="F10" s="125"/>
      <c r="G10" s="125"/>
      <c r="H10" s="125" t="s">
        <v>56</v>
      </c>
      <c r="I10" s="125" t="s">
        <v>43</v>
      </c>
      <c r="J10" s="125" t="s">
        <v>56</v>
      </c>
      <c r="K10" s="125" t="s">
        <v>66</v>
      </c>
      <c r="L10" s="125" t="s">
        <v>56</v>
      </c>
      <c r="M10" s="125"/>
      <c r="N10" s="125"/>
      <c r="O10" s="125" t="s">
        <v>56</v>
      </c>
      <c r="P10" s="125" t="s">
        <v>56</v>
      </c>
      <c r="Q10" s="125" t="s">
        <v>56</v>
      </c>
      <c r="R10" s="125" t="s">
        <v>56</v>
      </c>
      <c r="S10" s="125" t="s">
        <v>56</v>
      </c>
      <c r="T10" s="125"/>
      <c r="U10" s="125"/>
      <c r="V10" s="125" t="s">
        <v>56</v>
      </c>
      <c r="W10" s="125" t="s">
        <v>56</v>
      </c>
      <c r="X10" s="125" t="s">
        <v>56</v>
      </c>
      <c r="Y10" s="125" t="s">
        <v>56</v>
      </c>
      <c r="Z10" s="125" t="s">
        <v>56</v>
      </c>
      <c r="AA10" s="125"/>
      <c r="AB10" s="125"/>
      <c r="AC10" s="125" t="s">
        <v>56</v>
      </c>
      <c r="AD10" s="125" t="s">
        <v>56</v>
      </c>
      <c r="AE10" s="125" t="s">
        <v>56</v>
      </c>
      <c r="AF10" s="125" t="s">
        <v>56</v>
      </c>
      <c r="AG10" s="125" t="s">
        <v>56</v>
      </c>
      <c r="AH10" s="130"/>
      <c r="AI10" s="126"/>
      <c r="AJ10" s="127">
        <f t="shared" si="0"/>
        <v>20</v>
      </c>
      <c r="AK10" s="127">
        <f t="shared" si="1"/>
        <v>1</v>
      </c>
      <c r="AL10" s="127">
        <f t="shared" si="2"/>
        <v>1</v>
      </c>
      <c r="AM10" s="127" t="str">
        <f t="shared" si="3"/>
        <v/>
      </c>
    </row>
    <row r="11" spans="1:39" s="7" customFormat="1" ht="26.25" customHeight="1" x14ac:dyDescent="0.25">
      <c r="A11" s="9"/>
      <c r="B11" s="124" t="str">
        <f>IF(LEN(Calc!$D37)&gt;0,Calc!$D37,"")</f>
        <v>Kelly Hoeyco</v>
      </c>
      <c r="C11" s="124"/>
      <c r="D11" s="125" t="s">
        <v>43</v>
      </c>
      <c r="E11" s="125" t="s">
        <v>56</v>
      </c>
      <c r="F11" s="125"/>
      <c r="G11" s="125"/>
      <c r="H11" s="125" t="s">
        <v>56</v>
      </c>
      <c r="I11" s="125" t="s">
        <v>56</v>
      </c>
      <c r="J11" s="125" t="s">
        <v>56</v>
      </c>
      <c r="K11" s="125" t="s">
        <v>56</v>
      </c>
      <c r="L11" s="125" t="s">
        <v>56</v>
      </c>
      <c r="M11" s="125"/>
      <c r="N11" s="125"/>
      <c r="O11" s="125" t="s">
        <v>56</v>
      </c>
      <c r="P11" s="125" t="s">
        <v>56</v>
      </c>
      <c r="Q11" s="125" t="s">
        <v>56</v>
      </c>
      <c r="R11" s="125" t="s">
        <v>56</v>
      </c>
      <c r="S11" s="125" t="s">
        <v>56</v>
      </c>
      <c r="T11" s="125"/>
      <c r="U11" s="125"/>
      <c r="V11" s="125" t="s">
        <v>56</v>
      </c>
      <c r="W11" s="125" t="s">
        <v>56</v>
      </c>
      <c r="X11" s="125" t="s">
        <v>56</v>
      </c>
      <c r="Y11" s="125" t="s">
        <v>56</v>
      </c>
      <c r="Z11" s="125" t="s">
        <v>56</v>
      </c>
      <c r="AA11" s="125"/>
      <c r="AB11" s="125"/>
      <c r="AC11" s="125" t="s">
        <v>56</v>
      </c>
      <c r="AD11" s="125" t="s">
        <v>56</v>
      </c>
      <c r="AE11" s="125" t="s">
        <v>56</v>
      </c>
      <c r="AF11" s="125" t="s">
        <v>56</v>
      </c>
      <c r="AG11" s="125" t="s">
        <v>56</v>
      </c>
      <c r="AH11" s="130"/>
      <c r="AI11" s="126"/>
      <c r="AJ11" s="127">
        <f t="shared" si="0"/>
        <v>21</v>
      </c>
      <c r="AK11" s="127">
        <f t="shared" si="1"/>
        <v>0</v>
      </c>
      <c r="AL11" s="127">
        <f t="shared" si="2"/>
        <v>1</v>
      </c>
      <c r="AM11" s="127" t="str">
        <f t="shared" si="3"/>
        <v/>
      </c>
    </row>
    <row r="12" spans="1:39" s="7" customFormat="1" ht="26.25" customHeight="1" x14ac:dyDescent="0.25">
      <c r="A12" s="9"/>
      <c r="B12" s="124" t="str">
        <f>IF(LEN(Calc!$D38)&gt;0,Calc!$D38,"")</f>
        <v>Julia Meighan</v>
      </c>
      <c r="C12" s="124"/>
      <c r="D12" s="125" t="s">
        <v>66</v>
      </c>
      <c r="E12" s="125" t="s">
        <v>56</v>
      </c>
      <c r="F12" s="125"/>
      <c r="G12" s="125"/>
      <c r="H12" s="125" t="s">
        <v>43</v>
      </c>
      <c r="I12" s="125" t="s">
        <v>56</v>
      </c>
      <c r="J12" s="125" t="s">
        <v>56</v>
      </c>
      <c r="K12" s="125" t="s">
        <v>56</v>
      </c>
      <c r="L12" s="125" t="s">
        <v>56</v>
      </c>
      <c r="M12" s="125"/>
      <c r="N12" s="125"/>
      <c r="O12" s="125" t="s">
        <v>56</v>
      </c>
      <c r="P12" s="125" t="s">
        <v>56</v>
      </c>
      <c r="Q12" s="125" t="s">
        <v>56</v>
      </c>
      <c r="R12" s="125" t="s">
        <v>56</v>
      </c>
      <c r="S12" s="125" t="s">
        <v>56</v>
      </c>
      <c r="T12" s="125"/>
      <c r="U12" s="125"/>
      <c r="V12" s="125" t="s">
        <v>56</v>
      </c>
      <c r="W12" s="125" t="s">
        <v>56</v>
      </c>
      <c r="X12" s="125" t="s">
        <v>56</v>
      </c>
      <c r="Y12" s="125" t="s">
        <v>56</v>
      </c>
      <c r="Z12" s="125" t="s">
        <v>56</v>
      </c>
      <c r="AA12" s="125"/>
      <c r="AB12" s="125"/>
      <c r="AC12" s="125" t="s">
        <v>56</v>
      </c>
      <c r="AD12" s="125" t="s">
        <v>56</v>
      </c>
      <c r="AE12" s="125" t="s">
        <v>56</v>
      </c>
      <c r="AF12" s="125" t="s">
        <v>56</v>
      </c>
      <c r="AG12" s="125" t="s">
        <v>56</v>
      </c>
      <c r="AH12" s="130"/>
      <c r="AI12" s="126"/>
      <c r="AJ12" s="127">
        <f t="shared" si="0"/>
        <v>20</v>
      </c>
      <c r="AK12" s="127">
        <f t="shared" si="1"/>
        <v>1</v>
      </c>
      <c r="AL12" s="127">
        <f t="shared" si="2"/>
        <v>1</v>
      </c>
      <c r="AM12" s="127" t="str">
        <f t="shared" si="3"/>
        <v/>
      </c>
    </row>
    <row r="13" spans="1:39" ht="26.25" customHeight="1" x14ac:dyDescent="0.25">
      <c r="B13" s="124" t="str">
        <f>IF(LEN(Calc!$D39)&gt;0,Calc!$D39,"")</f>
        <v>Kristin Zaslavsky </v>
      </c>
      <c r="C13" s="124"/>
      <c r="D13" s="125" t="s">
        <v>56</v>
      </c>
      <c r="E13" s="125" t="s">
        <v>56</v>
      </c>
      <c r="F13" s="125"/>
      <c r="G13" s="125"/>
      <c r="H13" s="125" t="s">
        <v>56</v>
      </c>
      <c r="I13" s="125" t="s">
        <v>66</v>
      </c>
      <c r="J13" s="125" t="s">
        <v>56</v>
      </c>
      <c r="K13" s="125" t="s">
        <v>56</v>
      </c>
      <c r="L13" s="125" t="s">
        <v>56</v>
      </c>
      <c r="M13" s="125"/>
      <c r="N13" s="125"/>
      <c r="O13" s="125" t="s">
        <v>56</v>
      </c>
      <c r="P13" s="125" t="s">
        <v>56</v>
      </c>
      <c r="Q13" s="125" t="s">
        <v>43</v>
      </c>
      <c r="R13" s="125" t="s">
        <v>56</v>
      </c>
      <c r="S13" s="125" t="s">
        <v>56</v>
      </c>
      <c r="T13" s="125"/>
      <c r="U13" s="125"/>
      <c r="V13" s="125" t="s">
        <v>56</v>
      </c>
      <c r="W13" s="125" t="s">
        <v>56</v>
      </c>
      <c r="X13" s="125" t="s">
        <v>43</v>
      </c>
      <c r="Y13" s="125" t="s">
        <v>56</v>
      </c>
      <c r="Z13" s="125" t="s">
        <v>56</v>
      </c>
      <c r="AA13" s="125"/>
      <c r="AB13" s="125"/>
      <c r="AC13" s="125" t="s">
        <v>56</v>
      </c>
      <c r="AD13" s="125" t="s">
        <v>56</v>
      </c>
      <c r="AE13" s="125" t="s">
        <v>56</v>
      </c>
      <c r="AF13" s="125" t="s">
        <v>56</v>
      </c>
      <c r="AG13" s="125" t="s">
        <v>56</v>
      </c>
      <c r="AH13" s="130"/>
      <c r="AI13" s="126"/>
      <c r="AJ13" s="127">
        <f t="shared" si="0"/>
        <v>19</v>
      </c>
      <c r="AK13" s="127">
        <f t="shared" si="1"/>
        <v>1</v>
      </c>
      <c r="AL13" s="127">
        <f t="shared" si="2"/>
        <v>2</v>
      </c>
      <c r="AM13" s="127" t="str">
        <f t="shared" si="3"/>
        <v/>
      </c>
    </row>
    <row r="14" spans="1:39" ht="26.25" customHeight="1" x14ac:dyDescent="0.25">
      <c r="B14" s="124" t="str">
        <f>IF(LEN(Calc!$D40)&gt;0,Calc!$D40,"")</f>
        <v>Laurinda Seabra</v>
      </c>
      <c r="C14" s="124"/>
      <c r="D14" s="125" t="s">
        <v>66</v>
      </c>
      <c r="E14" s="125" t="s">
        <v>56</v>
      </c>
      <c r="F14" s="125"/>
      <c r="G14" s="125"/>
      <c r="H14" s="125" t="s">
        <v>43</v>
      </c>
      <c r="I14" s="125" t="s">
        <v>56</v>
      </c>
      <c r="J14" s="125" t="s">
        <v>56</v>
      </c>
      <c r="K14" s="125" t="s">
        <v>56</v>
      </c>
      <c r="L14" s="125" t="s">
        <v>56</v>
      </c>
      <c r="M14" s="125"/>
      <c r="N14" s="125"/>
      <c r="O14" s="125" t="s">
        <v>56</v>
      </c>
      <c r="P14" s="125" t="s">
        <v>56</v>
      </c>
      <c r="Q14" s="125" t="s">
        <v>56</v>
      </c>
      <c r="R14" s="125" t="s">
        <v>66</v>
      </c>
      <c r="S14" s="125" t="s">
        <v>56</v>
      </c>
      <c r="T14" s="125"/>
      <c r="U14" s="125"/>
      <c r="V14" s="125" t="s">
        <v>56</v>
      </c>
      <c r="W14" s="125" t="s">
        <v>56</v>
      </c>
      <c r="X14" s="125" t="s">
        <v>56</v>
      </c>
      <c r="Y14" s="125" t="s">
        <v>56</v>
      </c>
      <c r="Z14" s="125" t="s">
        <v>56</v>
      </c>
      <c r="AA14" s="125"/>
      <c r="AB14" s="125"/>
      <c r="AC14" s="125" t="s">
        <v>56</v>
      </c>
      <c r="AD14" s="125" t="s">
        <v>56</v>
      </c>
      <c r="AE14" s="125" t="s">
        <v>56</v>
      </c>
      <c r="AF14" s="125" t="s">
        <v>56</v>
      </c>
      <c r="AG14" s="125" t="s">
        <v>56</v>
      </c>
      <c r="AH14" s="130"/>
      <c r="AI14" s="126"/>
      <c r="AJ14" s="127">
        <f t="shared" si="0"/>
        <v>19</v>
      </c>
      <c r="AK14" s="127">
        <f t="shared" si="1"/>
        <v>2</v>
      </c>
      <c r="AL14" s="127">
        <f t="shared" si="2"/>
        <v>1</v>
      </c>
      <c r="AM14" s="127" t="str">
        <f t="shared" si="3"/>
        <v/>
      </c>
    </row>
    <row r="15" spans="1:39" ht="26.25" customHeight="1" x14ac:dyDescent="0.25">
      <c r="B15" s="124" t="str">
        <f>IF(LEN(Calc!$D41)&gt;0,Calc!$D41,"")</f>
        <v>James Maltese</v>
      </c>
      <c r="C15" s="124"/>
      <c r="D15" s="125" t="s">
        <v>56</v>
      </c>
      <c r="E15" s="125" t="s">
        <v>56</v>
      </c>
      <c r="F15" s="125"/>
      <c r="G15" s="125"/>
      <c r="H15" s="125" t="s">
        <v>43</v>
      </c>
      <c r="I15" s="125" t="s">
        <v>56</v>
      </c>
      <c r="J15" s="125" t="s">
        <v>56</v>
      </c>
      <c r="K15" s="125" t="s">
        <v>56</v>
      </c>
      <c r="L15" s="125" t="s">
        <v>66</v>
      </c>
      <c r="M15" s="125"/>
      <c r="N15" s="125"/>
      <c r="O15" s="125" t="s">
        <v>56</v>
      </c>
      <c r="P15" s="125" t="s">
        <v>56</v>
      </c>
      <c r="Q15" s="125" t="s">
        <v>56</v>
      </c>
      <c r="R15" s="125" t="s">
        <v>43</v>
      </c>
      <c r="S15" s="125" t="s">
        <v>56</v>
      </c>
      <c r="T15" s="125"/>
      <c r="U15" s="125"/>
      <c r="V15" s="125" t="s">
        <v>56</v>
      </c>
      <c r="W15" s="125" t="s">
        <v>56</v>
      </c>
      <c r="X15" s="125" t="s">
        <v>56</v>
      </c>
      <c r="Y15" s="125" t="s">
        <v>56</v>
      </c>
      <c r="Z15" s="125" t="s">
        <v>66</v>
      </c>
      <c r="AA15" s="125"/>
      <c r="AB15" s="125"/>
      <c r="AC15" s="125" t="s">
        <v>66</v>
      </c>
      <c r="AD15" s="125" t="s">
        <v>43</v>
      </c>
      <c r="AE15" s="125" t="s">
        <v>56</v>
      </c>
      <c r="AF15" s="125" t="s">
        <v>56</v>
      </c>
      <c r="AG15" s="125" t="s">
        <v>56</v>
      </c>
      <c r="AH15" s="130"/>
      <c r="AI15" s="126"/>
      <c r="AJ15" s="127">
        <f t="shared" si="0"/>
        <v>16</v>
      </c>
      <c r="AK15" s="127">
        <f t="shared" si="1"/>
        <v>3</v>
      </c>
      <c r="AL15" s="127">
        <f t="shared" si="2"/>
        <v>3</v>
      </c>
      <c r="AM15" s="127" t="str">
        <f t="shared" si="3"/>
        <v/>
      </c>
    </row>
    <row r="16" spans="1:39" ht="26.25" customHeight="1" x14ac:dyDescent="0.25">
      <c r="B16" s="124" t="str">
        <f>IF(LEN(Calc!$D42)&gt;0,Calc!$D42,"")</f>
        <v>Robert Balentine</v>
      </c>
      <c r="C16" s="124"/>
      <c r="D16" s="125" t="s">
        <v>56</v>
      </c>
      <c r="E16" s="125" t="s">
        <v>56</v>
      </c>
      <c r="F16" s="125"/>
      <c r="G16" s="125"/>
      <c r="H16" s="125" t="s">
        <v>56</v>
      </c>
      <c r="I16" s="125" t="s">
        <v>43</v>
      </c>
      <c r="J16" s="125" t="s">
        <v>56</v>
      </c>
      <c r="K16" s="125" t="s">
        <v>66</v>
      </c>
      <c r="L16" s="125" t="s">
        <v>56</v>
      </c>
      <c r="M16" s="125"/>
      <c r="N16" s="125"/>
      <c r="O16" s="125" t="s">
        <v>56</v>
      </c>
      <c r="P16" s="125" t="s">
        <v>56</v>
      </c>
      <c r="Q16" s="125" t="s">
        <v>56</v>
      </c>
      <c r="R16" s="125" t="s">
        <v>56</v>
      </c>
      <c r="S16" s="125" t="s">
        <v>56</v>
      </c>
      <c r="T16" s="125"/>
      <c r="U16" s="125"/>
      <c r="V16" s="125" t="s">
        <v>56</v>
      </c>
      <c r="W16" s="125" t="s">
        <v>56</v>
      </c>
      <c r="X16" s="125" t="s">
        <v>56</v>
      </c>
      <c r="Y16" s="125" t="s">
        <v>56</v>
      </c>
      <c r="Z16" s="125" t="s">
        <v>56</v>
      </c>
      <c r="AA16" s="125"/>
      <c r="AB16" s="125"/>
      <c r="AC16" s="125" t="s">
        <v>56</v>
      </c>
      <c r="AD16" s="125" t="s">
        <v>56</v>
      </c>
      <c r="AE16" s="125" t="s">
        <v>56</v>
      </c>
      <c r="AF16" s="125" t="s">
        <v>56</v>
      </c>
      <c r="AG16" s="125" t="s">
        <v>56</v>
      </c>
      <c r="AH16" s="130"/>
      <c r="AI16" s="126"/>
      <c r="AJ16" s="127">
        <f t="shared" si="0"/>
        <v>20</v>
      </c>
      <c r="AK16" s="127">
        <f t="shared" si="1"/>
        <v>1</v>
      </c>
      <c r="AL16" s="127">
        <f t="shared" si="2"/>
        <v>1</v>
      </c>
      <c r="AM16" s="127" t="str">
        <f t="shared" si="3"/>
        <v/>
      </c>
    </row>
    <row r="17" spans="2:39" ht="26.25" customHeight="1" x14ac:dyDescent="0.25">
      <c r="B17" s="124" t="str">
        <f>IF(LEN(Calc!$D43)&gt;0,Calc!$D43,"")</f>
        <v/>
      </c>
      <c r="C17" s="124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30"/>
      <c r="AI17" s="126"/>
      <c r="AJ17" s="127" t="str">
        <f t="shared" si="0"/>
        <v/>
      </c>
      <c r="AK17" s="127" t="str">
        <f t="shared" si="1"/>
        <v/>
      </c>
      <c r="AL17" s="127" t="str">
        <f t="shared" si="2"/>
        <v/>
      </c>
      <c r="AM17" s="127" t="str">
        <f t="shared" si="3"/>
        <v/>
      </c>
    </row>
    <row r="18" spans="2:39" ht="26.25" customHeight="1" x14ac:dyDescent="0.25">
      <c r="B18" s="124" t="str">
        <f>IF(LEN(Calc!$D44)&gt;0,Calc!$D44,"")</f>
        <v/>
      </c>
      <c r="C18" s="124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30"/>
      <c r="AI18" s="126"/>
      <c r="AJ18" s="127" t="str">
        <f t="shared" si="0"/>
        <v/>
      </c>
      <c r="AK18" s="127" t="str">
        <f t="shared" si="1"/>
        <v/>
      </c>
      <c r="AL18" s="127" t="str">
        <f t="shared" si="2"/>
        <v/>
      </c>
      <c r="AM18" s="127" t="str">
        <f t="shared" si="3"/>
        <v/>
      </c>
    </row>
    <row r="19" spans="2:39" ht="26.25" customHeight="1" x14ac:dyDescent="0.25">
      <c r="B19" s="124" t="str">
        <f>IF(LEN(Calc!$D45)&gt;0,Calc!$D45,"")</f>
        <v/>
      </c>
      <c r="C19" s="124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30"/>
      <c r="AI19" s="126"/>
      <c r="AJ19" s="127" t="str">
        <f t="shared" si="0"/>
        <v/>
      </c>
      <c r="AK19" s="127" t="str">
        <f t="shared" si="1"/>
        <v/>
      </c>
      <c r="AL19" s="127" t="str">
        <f t="shared" si="2"/>
        <v/>
      </c>
      <c r="AM19" s="127" t="str">
        <f t="shared" si="3"/>
        <v/>
      </c>
    </row>
    <row r="20" spans="2:39" ht="26.25" customHeight="1" x14ac:dyDescent="0.25">
      <c r="B20" s="124" t="str">
        <f>IF(LEN(Calc!$D46)&gt;0,Calc!$D46,"")</f>
        <v/>
      </c>
      <c r="C20" s="124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130"/>
      <c r="AI20" s="126"/>
      <c r="AJ20" s="127" t="str">
        <f t="shared" si="0"/>
        <v/>
      </c>
      <c r="AK20" s="127" t="str">
        <f t="shared" si="1"/>
        <v/>
      </c>
      <c r="AL20" s="127" t="str">
        <f t="shared" si="2"/>
        <v/>
      </c>
      <c r="AM20" s="127" t="str">
        <f t="shared" si="3"/>
        <v/>
      </c>
    </row>
    <row r="21" spans="2:39" ht="26.25" customHeight="1" x14ac:dyDescent="0.25">
      <c r="B21" s="124" t="str">
        <f>IF(LEN(Calc!$D47)&gt;0,Calc!$D47,"")</f>
        <v/>
      </c>
      <c r="C21" s="124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30"/>
      <c r="AI21" s="126"/>
      <c r="AJ21" s="127" t="str">
        <f t="shared" si="0"/>
        <v/>
      </c>
      <c r="AK21" s="127" t="str">
        <f t="shared" si="1"/>
        <v/>
      </c>
      <c r="AL21" s="127" t="str">
        <f t="shared" si="2"/>
        <v/>
      </c>
      <c r="AM21" s="127" t="str">
        <f t="shared" si="3"/>
        <v/>
      </c>
    </row>
    <row r="22" spans="2:39" ht="26.25" customHeight="1" x14ac:dyDescent="0.25">
      <c r="B22" s="124" t="str">
        <f>IF(LEN(Calc!$D48)&gt;0,Calc!$D48,"")</f>
        <v/>
      </c>
      <c r="C22" s="124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30"/>
      <c r="AI22" s="126"/>
      <c r="AJ22" s="127" t="str">
        <f t="shared" si="0"/>
        <v/>
      </c>
      <c r="AK22" s="127" t="str">
        <f t="shared" si="1"/>
        <v/>
      </c>
      <c r="AL22" s="127" t="str">
        <f t="shared" si="2"/>
        <v/>
      </c>
      <c r="AM22" s="127" t="str">
        <f t="shared" si="3"/>
        <v/>
      </c>
    </row>
    <row r="23" spans="2:39" ht="26.25" customHeight="1" x14ac:dyDescent="0.25">
      <c r="B23" s="124" t="str">
        <f>IF(LEN(Calc!$D49)&gt;0,Calc!$D49,"")</f>
        <v/>
      </c>
      <c r="C23" s="124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30"/>
      <c r="AI23" s="126"/>
      <c r="AJ23" s="127" t="str">
        <f t="shared" si="0"/>
        <v/>
      </c>
      <c r="AK23" s="127" t="str">
        <f t="shared" si="1"/>
        <v/>
      </c>
      <c r="AL23" s="127" t="str">
        <f t="shared" si="2"/>
        <v/>
      </c>
      <c r="AM23" s="127" t="str">
        <f t="shared" si="3"/>
        <v/>
      </c>
    </row>
    <row r="24" spans="2:39" ht="26.25" customHeight="1" x14ac:dyDescent="0.25">
      <c r="B24" s="124"/>
      <c r="C24" s="124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  <c r="AH24" s="130"/>
      <c r="AI24" s="126"/>
      <c r="AJ24" s="127"/>
      <c r="AK24" s="127"/>
      <c r="AL24" s="127"/>
      <c r="AM24" s="127"/>
    </row>
    <row r="25" spans="2:39" ht="26.25" customHeight="1" x14ac:dyDescent="0.25">
      <c r="B25" s="124"/>
      <c r="C25" s="124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26"/>
      <c r="AJ25" s="127"/>
      <c r="AK25" s="127"/>
      <c r="AL25" s="127"/>
      <c r="AM25" s="127"/>
    </row>
    <row r="26" spans="2:39" ht="26.25" customHeight="1" x14ac:dyDescent="0.25">
      <c r="B26" s="124"/>
      <c r="C26" s="124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26"/>
      <c r="AJ26" s="127"/>
      <c r="AK26" s="127"/>
      <c r="AL26" s="127"/>
      <c r="AM26" s="127"/>
    </row>
    <row r="27" spans="2:39" ht="26.25" customHeight="1" x14ac:dyDescent="0.25">
      <c r="B27" s="124"/>
      <c r="C27" s="124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26"/>
      <c r="AJ27" s="127"/>
      <c r="AK27" s="127"/>
      <c r="AL27" s="127"/>
      <c r="AM27" s="127"/>
    </row>
    <row r="28" spans="2:39" ht="26.25" customHeight="1" x14ac:dyDescent="0.25">
      <c r="B28" s="124"/>
      <c r="C28" s="124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26"/>
      <c r="AJ28" s="127"/>
      <c r="AK28" s="127"/>
      <c r="AL28" s="127"/>
      <c r="AM28" s="127"/>
    </row>
    <row r="29" spans="2:39" ht="26.25" customHeight="1" x14ac:dyDescent="0.25">
      <c r="B29" s="124"/>
      <c r="C29" s="124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26"/>
      <c r="AJ29" s="127"/>
      <c r="AK29" s="127"/>
      <c r="AL29" s="127"/>
      <c r="AM29" s="127"/>
    </row>
    <row r="30" spans="2:39" ht="26.25" customHeight="1" x14ac:dyDescent="0.25">
      <c r="B30" s="124"/>
      <c r="C30" s="124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26"/>
      <c r="AJ30" s="127"/>
      <c r="AK30" s="127"/>
      <c r="AL30" s="127"/>
      <c r="AM30" s="127"/>
    </row>
    <row r="31" spans="2:39" ht="26.25" customHeight="1" x14ac:dyDescent="0.25">
      <c r="B31" s="124"/>
      <c r="C31" s="124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0"/>
      <c r="AI31" s="126"/>
      <c r="AJ31" s="127"/>
      <c r="AK31" s="127"/>
      <c r="AL31" s="127"/>
      <c r="AM31" s="127"/>
    </row>
    <row r="32" spans="2:39" ht="26.25" customHeight="1" x14ac:dyDescent="0.25">
      <c r="B32" s="124"/>
      <c r="C32" s="124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26"/>
      <c r="AJ32" s="127"/>
      <c r="AK32" s="127"/>
      <c r="AL32" s="127"/>
      <c r="AM32" s="127"/>
    </row>
    <row r="33" spans="2:39" ht="26.25" customHeight="1" x14ac:dyDescent="0.25">
      <c r="B33" s="124"/>
      <c r="C33" s="124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26"/>
      <c r="AJ33" s="127"/>
      <c r="AK33" s="127"/>
      <c r="AL33" s="127"/>
      <c r="AM33" s="127"/>
    </row>
    <row r="34" spans="2:39" ht="26.25" customHeight="1" x14ac:dyDescent="0.25">
      <c r="B34" s="124"/>
      <c r="C34" s="124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  <c r="AF34" s="130"/>
      <c r="AG34" s="130"/>
      <c r="AH34" s="130"/>
      <c r="AI34" s="126"/>
      <c r="AJ34" s="127"/>
      <c r="AK34" s="127"/>
      <c r="AL34" s="127"/>
      <c r="AM34" s="127"/>
    </row>
    <row r="35" spans="2:39" ht="26.25" customHeight="1" x14ac:dyDescent="0.25">
      <c r="B35" s="124"/>
      <c r="C35" s="124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  <c r="AE35" s="130"/>
      <c r="AF35" s="130"/>
      <c r="AG35" s="130"/>
      <c r="AH35" s="130"/>
      <c r="AI35" s="126"/>
      <c r="AJ35" s="127"/>
      <c r="AK35" s="127"/>
      <c r="AL35" s="127"/>
      <c r="AM35" s="127"/>
    </row>
    <row r="36" spans="2:39" ht="26.25" customHeight="1" x14ac:dyDescent="0.25">
      <c r="B36" s="124"/>
      <c r="C36" s="124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26"/>
      <c r="AJ36" s="127"/>
      <c r="AK36" s="127"/>
      <c r="AL36" s="127"/>
      <c r="AM36" s="127"/>
    </row>
    <row r="37" spans="2:39" ht="26.25" customHeight="1" x14ac:dyDescent="0.25">
      <c r="B37" s="124"/>
      <c r="C37" s="124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C37" s="130"/>
      <c r="AD37" s="130"/>
      <c r="AE37" s="130"/>
      <c r="AF37" s="130"/>
      <c r="AG37" s="130"/>
      <c r="AH37" s="130"/>
      <c r="AI37" s="126"/>
      <c r="AJ37" s="127"/>
      <c r="AK37" s="127"/>
      <c r="AL37" s="127"/>
      <c r="AM37" s="127"/>
    </row>
    <row r="38" spans="2:39" ht="26.25" customHeight="1" x14ac:dyDescent="0.25">
      <c r="B38" s="124"/>
      <c r="C38" s="124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26"/>
      <c r="AJ38" s="127"/>
      <c r="AK38" s="127"/>
      <c r="AL38" s="127"/>
      <c r="AM38" s="127"/>
    </row>
    <row r="39" spans="2:39" ht="26.25" customHeight="1" x14ac:dyDescent="0.25">
      <c r="B39" s="124"/>
      <c r="C39" s="124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  <c r="AA39" s="130"/>
      <c r="AB39" s="130"/>
      <c r="AC39" s="130"/>
      <c r="AD39" s="130"/>
      <c r="AE39" s="130"/>
      <c r="AF39" s="130"/>
      <c r="AG39" s="130"/>
      <c r="AH39" s="130"/>
      <c r="AI39" s="126"/>
      <c r="AJ39" s="127"/>
      <c r="AK39" s="127"/>
      <c r="AL39" s="127"/>
      <c r="AM39" s="127"/>
    </row>
    <row r="40" spans="2:39" ht="26.25" customHeight="1" x14ac:dyDescent="0.25">
      <c r="B40" s="124"/>
      <c r="C40" s="124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26"/>
      <c r="AJ40" s="127"/>
      <c r="AK40" s="127"/>
      <c r="AL40" s="127"/>
      <c r="AM40" s="127"/>
    </row>
    <row r="41" spans="2:39" ht="26.25" customHeight="1" x14ac:dyDescent="0.25">
      <c r="B41" s="124"/>
      <c r="C41" s="124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26"/>
      <c r="AJ41" s="127"/>
      <c r="AK41" s="127"/>
      <c r="AL41" s="127"/>
      <c r="AM41" s="127"/>
    </row>
    <row r="42" spans="2:39" ht="26.25" customHeight="1" x14ac:dyDescent="0.25">
      <c r="B42" s="124"/>
      <c r="C42" s="124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26"/>
      <c r="AJ42" s="127"/>
      <c r="AK42" s="127"/>
      <c r="AL42" s="127"/>
      <c r="AM42" s="127"/>
    </row>
    <row r="43" spans="2:39" ht="26.25" customHeight="1" x14ac:dyDescent="0.25">
      <c r="B43" s="124"/>
      <c r="C43" s="124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  <c r="AA43" s="130"/>
      <c r="AB43" s="130"/>
      <c r="AC43" s="130"/>
      <c r="AD43" s="130"/>
      <c r="AE43" s="130"/>
      <c r="AF43" s="130"/>
      <c r="AG43" s="130"/>
      <c r="AH43" s="130"/>
      <c r="AI43" s="126"/>
      <c r="AJ43" s="127"/>
      <c r="AK43" s="127"/>
      <c r="AL43" s="127"/>
      <c r="AM43" s="127"/>
    </row>
    <row r="44" spans="2:39" ht="26.25" customHeight="1" x14ac:dyDescent="0.25">
      <c r="B44" s="124"/>
      <c r="C44" s="124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  <c r="AE44" s="130"/>
      <c r="AF44" s="130"/>
      <c r="AG44" s="130"/>
      <c r="AH44" s="130"/>
      <c r="AI44" s="126"/>
      <c r="AJ44" s="127"/>
      <c r="AK44" s="127"/>
      <c r="AL44" s="127"/>
      <c r="AM44" s="127"/>
    </row>
    <row r="45" spans="2:39" ht="26.25" customHeight="1" x14ac:dyDescent="0.25">
      <c r="B45" s="124"/>
      <c r="C45" s="124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130"/>
      <c r="AG45" s="130"/>
      <c r="AH45" s="130"/>
      <c r="AI45" s="126"/>
      <c r="AJ45" s="127"/>
      <c r="AK45" s="127"/>
      <c r="AL45" s="127"/>
      <c r="AM45" s="127"/>
    </row>
    <row r="46" spans="2:39" ht="26.25" customHeight="1" x14ac:dyDescent="0.25">
      <c r="B46" s="124"/>
      <c r="C46" s="124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  <c r="AB46" s="130"/>
      <c r="AC46" s="130"/>
      <c r="AD46" s="130"/>
      <c r="AE46" s="130"/>
      <c r="AF46" s="130"/>
      <c r="AG46" s="130"/>
      <c r="AH46" s="130"/>
      <c r="AI46" s="126"/>
      <c r="AJ46" s="127"/>
      <c r="AK46" s="127"/>
      <c r="AL46" s="127"/>
      <c r="AM46" s="127"/>
    </row>
    <row r="47" spans="2:39" ht="26.25" customHeight="1" x14ac:dyDescent="0.25">
      <c r="B47" s="124"/>
      <c r="C47" s="124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  <c r="AA47" s="130"/>
      <c r="AB47" s="130"/>
      <c r="AC47" s="130"/>
      <c r="AD47" s="130"/>
      <c r="AE47" s="130"/>
      <c r="AF47" s="130"/>
      <c r="AG47" s="130"/>
      <c r="AH47" s="130"/>
      <c r="AI47" s="126"/>
      <c r="AJ47" s="127"/>
      <c r="AK47" s="127"/>
      <c r="AL47" s="127"/>
      <c r="AM47" s="127"/>
    </row>
    <row r="48" spans="2:39" ht="26.25" customHeight="1" x14ac:dyDescent="0.25">
      <c r="B48" s="124"/>
      <c r="C48" s="124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130"/>
      <c r="AD48" s="130"/>
      <c r="AE48" s="130"/>
      <c r="AF48" s="130"/>
      <c r="AG48" s="130"/>
      <c r="AH48" s="130"/>
      <c r="AI48" s="126"/>
      <c r="AJ48" s="127"/>
      <c r="AK48" s="127"/>
      <c r="AL48" s="127"/>
      <c r="AM48" s="127"/>
    </row>
    <row r="49" spans="2:39" ht="26.25" customHeight="1" x14ac:dyDescent="0.25">
      <c r="B49" s="124"/>
      <c r="C49" s="124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26"/>
      <c r="AJ49" s="127"/>
      <c r="AK49" s="127"/>
      <c r="AL49" s="127"/>
      <c r="AM49" s="127"/>
    </row>
    <row r="50" spans="2:39" ht="26.25" customHeight="1" x14ac:dyDescent="0.25">
      <c r="B50" s="124"/>
      <c r="C50" s="124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26"/>
      <c r="AJ50" s="127"/>
      <c r="AK50" s="127"/>
      <c r="AL50" s="127"/>
      <c r="AM50" s="127"/>
    </row>
    <row r="51" spans="2:39" ht="26.25" customHeight="1" x14ac:dyDescent="0.25">
      <c r="B51" s="124"/>
      <c r="C51" s="124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  <c r="AA51" s="130"/>
      <c r="AB51" s="130"/>
      <c r="AC51" s="130"/>
      <c r="AD51" s="130"/>
      <c r="AE51" s="130"/>
      <c r="AF51" s="130"/>
      <c r="AG51" s="130"/>
      <c r="AH51" s="130"/>
      <c r="AI51" s="126"/>
      <c r="AJ51" s="127"/>
      <c r="AK51" s="127"/>
      <c r="AL51" s="127"/>
      <c r="AM51" s="127"/>
    </row>
    <row r="52" spans="2:39" ht="26.25" customHeight="1" x14ac:dyDescent="0.25">
      <c r="B52" s="124"/>
      <c r="C52" s="124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26"/>
      <c r="AJ52" s="127"/>
      <c r="AK52" s="127"/>
      <c r="AL52" s="127"/>
      <c r="AM52" s="127"/>
    </row>
    <row r="53" spans="2:39" ht="26.25" customHeight="1" x14ac:dyDescent="0.25">
      <c r="B53" s="124"/>
      <c r="C53" s="124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30"/>
      <c r="AA53" s="130"/>
      <c r="AB53" s="130"/>
      <c r="AC53" s="130"/>
      <c r="AD53" s="130"/>
      <c r="AE53" s="130"/>
      <c r="AF53" s="130"/>
      <c r="AG53" s="130"/>
      <c r="AH53" s="130"/>
      <c r="AI53" s="126"/>
      <c r="AJ53" s="127"/>
      <c r="AK53" s="127"/>
      <c r="AL53" s="127"/>
      <c r="AM53" s="127"/>
    </row>
    <row r="54" spans="2:39" ht="26.25" customHeight="1" x14ac:dyDescent="0.25">
      <c r="B54" s="124"/>
      <c r="C54" s="124"/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0"/>
      <c r="AB54" s="130"/>
      <c r="AC54" s="130"/>
      <c r="AD54" s="130"/>
      <c r="AE54" s="130"/>
      <c r="AF54" s="130"/>
      <c r="AG54" s="130"/>
      <c r="AH54" s="130"/>
      <c r="AI54" s="126"/>
      <c r="AJ54" s="127"/>
      <c r="AK54" s="127"/>
      <c r="AL54" s="127"/>
      <c r="AM54" s="127"/>
    </row>
    <row r="55" spans="2:39" ht="26.25" customHeight="1" x14ac:dyDescent="0.25">
      <c r="B55" s="124"/>
      <c r="C55" s="124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0"/>
      <c r="AA55" s="130"/>
      <c r="AB55" s="130"/>
      <c r="AC55" s="130"/>
      <c r="AD55" s="130"/>
      <c r="AE55" s="130"/>
      <c r="AF55" s="130"/>
      <c r="AG55" s="130"/>
      <c r="AH55" s="130"/>
      <c r="AI55" s="126"/>
      <c r="AJ55" s="127"/>
      <c r="AK55" s="127"/>
      <c r="AL55" s="127"/>
      <c r="AM55" s="127"/>
    </row>
    <row r="56" spans="2:39" ht="26.25" customHeight="1" x14ac:dyDescent="0.25">
      <c r="B56" s="124"/>
      <c r="C56" s="124"/>
      <c r="D56" s="130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  <c r="AA56" s="130"/>
      <c r="AB56" s="130"/>
      <c r="AC56" s="130"/>
      <c r="AD56" s="130"/>
      <c r="AE56" s="130"/>
      <c r="AF56" s="130"/>
      <c r="AG56" s="130"/>
      <c r="AH56" s="130"/>
      <c r="AI56" s="126"/>
      <c r="AJ56" s="127"/>
      <c r="AK56" s="127"/>
      <c r="AL56" s="127"/>
      <c r="AM56" s="127"/>
    </row>
    <row r="57" spans="2:39" ht="26.25" customHeight="1" x14ac:dyDescent="0.25">
      <c r="B57" s="124"/>
      <c r="C57" s="124"/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0"/>
      <c r="AA57" s="130"/>
      <c r="AB57" s="130"/>
      <c r="AC57" s="130"/>
      <c r="AD57" s="130"/>
      <c r="AE57" s="130"/>
      <c r="AF57" s="130"/>
      <c r="AG57" s="130"/>
      <c r="AH57" s="130"/>
      <c r="AI57" s="126"/>
      <c r="AJ57" s="127"/>
      <c r="AK57" s="127"/>
      <c r="AL57" s="127"/>
      <c r="AM57" s="127"/>
    </row>
    <row r="58" spans="2:39" ht="26.25" customHeight="1" x14ac:dyDescent="0.25">
      <c r="B58" s="124"/>
      <c r="C58" s="124"/>
      <c r="D58" s="130"/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  <c r="AA58" s="130"/>
      <c r="AB58" s="130"/>
      <c r="AC58" s="130"/>
      <c r="AD58" s="130"/>
      <c r="AE58" s="130"/>
      <c r="AF58" s="130"/>
      <c r="AG58" s="130"/>
      <c r="AH58" s="130"/>
      <c r="AI58" s="126"/>
      <c r="AJ58" s="127"/>
      <c r="AK58" s="127"/>
      <c r="AL58" s="127"/>
      <c r="AM58" s="127"/>
    </row>
    <row r="59" spans="2:39" ht="26.25" customHeight="1" x14ac:dyDescent="0.25">
      <c r="B59" s="124"/>
      <c r="C59" s="124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  <c r="AA59" s="130"/>
      <c r="AB59" s="130"/>
      <c r="AC59" s="130"/>
      <c r="AD59" s="130"/>
      <c r="AE59" s="130"/>
      <c r="AF59" s="130"/>
      <c r="AG59" s="130"/>
      <c r="AH59" s="130"/>
      <c r="AI59" s="126"/>
      <c r="AJ59" s="127"/>
      <c r="AK59" s="127"/>
      <c r="AL59" s="127"/>
      <c r="AM59" s="127"/>
    </row>
    <row r="60" spans="2:39" ht="26.25" customHeight="1" x14ac:dyDescent="0.25">
      <c r="B60" s="124"/>
      <c r="C60" s="124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  <c r="AA60" s="130"/>
      <c r="AB60" s="130"/>
      <c r="AC60" s="130"/>
      <c r="AD60" s="130"/>
      <c r="AE60" s="130"/>
      <c r="AF60" s="130"/>
      <c r="AG60" s="130"/>
      <c r="AH60" s="130"/>
      <c r="AI60" s="126"/>
      <c r="AJ60" s="127"/>
      <c r="AK60" s="127"/>
      <c r="AL60" s="127"/>
      <c r="AM60" s="127"/>
    </row>
    <row r="61" spans="2:39" ht="26.25" customHeight="1" x14ac:dyDescent="0.25">
      <c r="B61" s="124"/>
      <c r="C61" s="124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30"/>
      <c r="AA61" s="130"/>
      <c r="AB61" s="130"/>
      <c r="AC61" s="130"/>
      <c r="AD61" s="130"/>
      <c r="AE61" s="130"/>
      <c r="AF61" s="130"/>
      <c r="AG61" s="130"/>
      <c r="AH61" s="130"/>
      <c r="AI61" s="126"/>
      <c r="AJ61" s="127"/>
      <c r="AK61" s="127"/>
      <c r="AL61" s="127"/>
      <c r="AM61" s="127"/>
    </row>
    <row r="62" spans="2:39" ht="26.25" customHeight="1" x14ac:dyDescent="0.25">
      <c r="B62" s="124"/>
      <c r="C62" s="124"/>
      <c r="D62" s="130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  <c r="AA62" s="130"/>
      <c r="AB62" s="130"/>
      <c r="AC62" s="130"/>
      <c r="AD62" s="130"/>
      <c r="AE62" s="130"/>
      <c r="AF62" s="130"/>
      <c r="AG62" s="130"/>
      <c r="AH62" s="130"/>
      <c r="AI62" s="126"/>
      <c r="AJ62" s="127"/>
      <c r="AK62" s="127"/>
      <c r="AL62" s="127"/>
      <c r="AM62" s="127"/>
    </row>
    <row r="63" spans="2:39" ht="26.25" customHeight="1" x14ac:dyDescent="0.25">
      <c r="B63" s="124"/>
      <c r="C63" s="124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30"/>
      <c r="AA63" s="130"/>
      <c r="AB63" s="130"/>
      <c r="AC63" s="130"/>
      <c r="AD63" s="130"/>
      <c r="AE63" s="130"/>
      <c r="AF63" s="130"/>
      <c r="AG63" s="130"/>
      <c r="AH63" s="130"/>
      <c r="AI63" s="126"/>
      <c r="AJ63" s="127"/>
      <c r="AK63" s="127"/>
      <c r="AL63" s="127"/>
      <c r="AM63" s="127"/>
    </row>
    <row r="64" spans="2:39" ht="26.25" customHeight="1" x14ac:dyDescent="0.25">
      <c r="B64" s="124"/>
      <c r="C64" s="124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  <c r="AA64" s="130"/>
      <c r="AB64" s="130"/>
      <c r="AC64" s="130"/>
      <c r="AD64" s="130"/>
      <c r="AE64" s="130"/>
      <c r="AF64" s="130"/>
      <c r="AG64" s="130"/>
      <c r="AH64" s="130"/>
      <c r="AI64" s="126"/>
      <c r="AJ64" s="127"/>
      <c r="AK64" s="127"/>
      <c r="AL64" s="127"/>
      <c r="AM64" s="127"/>
    </row>
    <row r="65" spans="2:39" ht="26.25" customHeight="1" x14ac:dyDescent="0.25">
      <c r="B65" s="124"/>
      <c r="C65" s="124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  <c r="AA65" s="130"/>
      <c r="AB65" s="130"/>
      <c r="AC65" s="130"/>
      <c r="AD65" s="130"/>
      <c r="AE65" s="130"/>
      <c r="AF65" s="130"/>
      <c r="AG65" s="130"/>
      <c r="AH65" s="130"/>
      <c r="AI65" s="126"/>
      <c r="AJ65" s="127"/>
      <c r="AK65" s="127"/>
      <c r="AL65" s="127"/>
      <c r="AM65" s="127"/>
    </row>
    <row r="66" spans="2:39" ht="26.25" customHeight="1" x14ac:dyDescent="0.25">
      <c r="B66" s="124"/>
      <c r="C66" s="124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  <c r="AA66" s="130"/>
      <c r="AB66" s="130"/>
      <c r="AC66" s="130"/>
      <c r="AD66" s="130"/>
      <c r="AE66" s="130"/>
      <c r="AF66" s="130"/>
      <c r="AG66" s="130"/>
      <c r="AH66" s="130"/>
      <c r="AI66" s="126"/>
      <c r="AJ66" s="127"/>
      <c r="AK66" s="127"/>
      <c r="AL66" s="127"/>
      <c r="AM66" s="127"/>
    </row>
    <row r="67" spans="2:39" ht="26.25" customHeight="1" x14ac:dyDescent="0.25">
      <c r="B67" s="124"/>
      <c r="C67" s="124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0"/>
      <c r="AA67" s="130"/>
      <c r="AB67" s="130"/>
      <c r="AC67" s="130"/>
      <c r="AD67" s="130"/>
      <c r="AE67" s="130"/>
      <c r="AF67" s="130"/>
      <c r="AG67" s="130"/>
      <c r="AH67" s="130"/>
      <c r="AI67" s="126"/>
      <c r="AJ67" s="127"/>
      <c r="AK67" s="127"/>
      <c r="AL67" s="127"/>
      <c r="AM67" s="127"/>
    </row>
    <row r="68" spans="2:39" ht="26.25" customHeight="1" x14ac:dyDescent="0.25">
      <c r="B68" s="124"/>
      <c r="C68" s="124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  <c r="AA68" s="130"/>
      <c r="AB68" s="130"/>
      <c r="AC68" s="130"/>
      <c r="AD68" s="130"/>
      <c r="AE68" s="130"/>
      <c r="AF68" s="130"/>
      <c r="AG68" s="130"/>
      <c r="AH68" s="130"/>
      <c r="AI68" s="126"/>
      <c r="AJ68" s="127"/>
      <c r="AK68" s="127"/>
      <c r="AL68" s="127"/>
      <c r="AM68" s="127"/>
    </row>
    <row r="69" spans="2:39" ht="26.25" customHeight="1" x14ac:dyDescent="0.25">
      <c r="B69" s="124"/>
      <c r="C69" s="124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  <c r="AA69" s="130"/>
      <c r="AB69" s="130"/>
      <c r="AC69" s="130"/>
      <c r="AD69" s="130"/>
      <c r="AE69" s="130"/>
      <c r="AF69" s="130"/>
      <c r="AG69" s="130"/>
      <c r="AH69" s="130"/>
      <c r="AI69" s="126"/>
      <c r="AJ69" s="127"/>
      <c r="AK69" s="127"/>
      <c r="AL69" s="127"/>
      <c r="AM69" s="127"/>
    </row>
    <row r="70" spans="2:39" ht="26.25" customHeight="1" x14ac:dyDescent="0.25">
      <c r="B70" s="124"/>
      <c r="C70" s="124"/>
      <c r="D70" s="130"/>
      <c r="E70" s="130"/>
      <c r="F70" s="130"/>
      <c r="G70" s="130"/>
      <c r="H70" s="130"/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30"/>
      <c r="AA70" s="130"/>
      <c r="AB70" s="130"/>
      <c r="AC70" s="130"/>
      <c r="AD70" s="130"/>
      <c r="AE70" s="130"/>
      <c r="AF70" s="130"/>
      <c r="AG70" s="130"/>
      <c r="AH70" s="130"/>
      <c r="AI70" s="126"/>
      <c r="AJ70" s="127"/>
      <c r="AK70" s="127"/>
      <c r="AL70" s="127"/>
      <c r="AM70" s="127"/>
    </row>
    <row r="71" spans="2:39" ht="26.25" customHeight="1" x14ac:dyDescent="0.25">
      <c r="B71" s="124"/>
      <c r="C71" s="124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26"/>
      <c r="AJ71" s="127"/>
      <c r="AK71" s="127"/>
      <c r="AL71" s="127"/>
      <c r="AM71" s="127"/>
    </row>
    <row r="72" spans="2:39" ht="26.25" customHeight="1" x14ac:dyDescent="0.25">
      <c r="B72" s="124"/>
      <c r="C72" s="124"/>
      <c r="D72" s="130"/>
      <c r="E72" s="130"/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  <c r="AA72" s="130"/>
      <c r="AB72" s="130"/>
      <c r="AC72" s="130"/>
      <c r="AD72" s="130"/>
      <c r="AE72" s="130"/>
      <c r="AF72" s="130"/>
      <c r="AG72" s="130"/>
      <c r="AH72" s="130"/>
      <c r="AI72" s="126"/>
      <c r="AJ72" s="127"/>
      <c r="AK72" s="127"/>
      <c r="AL72" s="127"/>
      <c r="AM72" s="127"/>
    </row>
    <row r="73" spans="2:39" ht="26.25" customHeight="1" x14ac:dyDescent="0.25">
      <c r="B73" s="124"/>
      <c r="C73" s="124"/>
      <c r="D73" s="130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30"/>
      <c r="AA73" s="130"/>
      <c r="AB73" s="130"/>
      <c r="AC73" s="130"/>
      <c r="AD73" s="130"/>
      <c r="AE73" s="130"/>
      <c r="AF73" s="130"/>
      <c r="AG73" s="130"/>
      <c r="AH73" s="130"/>
      <c r="AI73" s="126"/>
      <c r="AJ73" s="127"/>
      <c r="AK73" s="127"/>
      <c r="AL73" s="127"/>
      <c r="AM73" s="127"/>
    </row>
    <row r="74" spans="2:39" ht="26.25" customHeight="1" x14ac:dyDescent="0.25">
      <c r="B74" s="124"/>
      <c r="C74" s="124"/>
      <c r="D74" s="130"/>
      <c r="E74" s="130"/>
      <c r="F74" s="130"/>
      <c r="G74" s="130"/>
      <c r="H74" s="130"/>
      <c r="I74" s="130"/>
      <c r="J74" s="130"/>
      <c r="K74" s="130"/>
      <c r="L74" s="130"/>
      <c r="M74" s="130"/>
      <c r="N74" s="130"/>
      <c r="O74" s="130"/>
      <c r="P74" s="130"/>
      <c r="Q74" s="130"/>
      <c r="R74" s="130"/>
      <c r="S74" s="130"/>
      <c r="T74" s="130"/>
      <c r="U74" s="130"/>
      <c r="V74" s="130"/>
      <c r="W74" s="130"/>
      <c r="X74" s="130"/>
      <c r="Y74" s="130"/>
      <c r="Z74" s="130"/>
      <c r="AA74" s="130"/>
      <c r="AB74" s="130"/>
      <c r="AC74" s="130"/>
      <c r="AD74" s="130"/>
      <c r="AE74" s="130"/>
      <c r="AF74" s="130"/>
      <c r="AG74" s="130"/>
      <c r="AH74" s="130"/>
      <c r="AI74" s="126"/>
      <c r="AJ74" s="127"/>
      <c r="AK74" s="127"/>
      <c r="AL74" s="127"/>
      <c r="AM74" s="127"/>
    </row>
    <row r="75" spans="2:39" ht="26.25" customHeight="1" x14ac:dyDescent="0.25">
      <c r="B75" s="124"/>
      <c r="C75" s="124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130"/>
      <c r="Y75" s="130"/>
      <c r="Z75" s="130"/>
      <c r="AA75" s="130"/>
      <c r="AB75" s="130"/>
      <c r="AC75" s="130"/>
      <c r="AD75" s="130"/>
      <c r="AE75" s="130"/>
      <c r="AF75" s="130"/>
      <c r="AG75" s="130"/>
      <c r="AH75" s="130"/>
      <c r="AI75" s="126"/>
      <c r="AJ75" s="127"/>
      <c r="AK75" s="127"/>
      <c r="AL75" s="127"/>
      <c r="AM75" s="127"/>
    </row>
    <row r="76" spans="2:39" ht="26.25" customHeight="1" x14ac:dyDescent="0.25">
      <c r="B76" s="124"/>
      <c r="C76" s="124"/>
      <c r="D76" s="130"/>
      <c r="E76" s="130"/>
      <c r="F76" s="130"/>
      <c r="G76" s="130"/>
      <c r="H76" s="130"/>
      <c r="I76" s="130"/>
      <c r="J76" s="130"/>
      <c r="K76" s="130"/>
      <c r="L76" s="130"/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30"/>
      <c r="Z76" s="130"/>
      <c r="AA76" s="130"/>
      <c r="AB76" s="130"/>
      <c r="AC76" s="130"/>
      <c r="AD76" s="130"/>
      <c r="AE76" s="130"/>
      <c r="AF76" s="130"/>
      <c r="AG76" s="130"/>
      <c r="AH76" s="130"/>
      <c r="AI76" s="126"/>
      <c r="AJ76" s="127"/>
      <c r="AK76" s="127"/>
      <c r="AL76" s="127"/>
      <c r="AM76" s="127"/>
    </row>
    <row r="77" spans="2:39" ht="26.25" customHeight="1" x14ac:dyDescent="0.25">
      <c r="B77" s="124"/>
      <c r="C77" s="124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  <c r="AA77" s="130"/>
      <c r="AB77" s="130"/>
      <c r="AC77" s="130"/>
      <c r="AD77" s="130"/>
      <c r="AE77" s="130"/>
      <c r="AF77" s="130"/>
      <c r="AG77" s="130"/>
      <c r="AH77" s="130"/>
      <c r="AI77" s="126"/>
      <c r="AJ77" s="127"/>
      <c r="AK77" s="127"/>
      <c r="AL77" s="127"/>
      <c r="AM77" s="127"/>
    </row>
    <row r="78" spans="2:39" ht="26.25" customHeight="1" x14ac:dyDescent="0.25">
      <c r="B78" s="124"/>
      <c r="C78" s="124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  <c r="AA78" s="130"/>
      <c r="AB78" s="130"/>
      <c r="AC78" s="130"/>
      <c r="AD78" s="130"/>
      <c r="AE78" s="130"/>
      <c r="AF78" s="130"/>
      <c r="AG78" s="130"/>
      <c r="AH78" s="130"/>
      <c r="AI78" s="126"/>
      <c r="AJ78" s="127"/>
      <c r="AK78" s="127"/>
      <c r="AL78" s="127"/>
      <c r="AM78" s="127"/>
    </row>
    <row r="79" spans="2:39" ht="26.25" customHeight="1" x14ac:dyDescent="0.25">
      <c r="B79" s="124"/>
      <c r="C79" s="124"/>
      <c r="D79" s="130"/>
      <c r="E79" s="130"/>
      <c r="F79" s="130"/>
      <c r="G79" s="130"/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  <c r="AA79" s="130"/>
      <c r="AB79" s="130"/>
      <c r="AC79" s="130"/>
      <c r="AD79" s="130"/>
      <c r="AE79" s="130"/>
      <c r="AF79" s="130"/>
      <c r="AG79" s="130"/>
      <c r="AH79" s="130"/>
      <c r="AI79" s="126"/>
      <c r="AJ79" s="127"/>
      <c r="AK79" s="127"/>
      <c r="AL79" s="127"/>
      <c r="AM79" s="127"/>
    </row>
    <row r="80" spans="2:39" ht="26.25" customHeight="1" x14ac:dyDescent="0.25">
      <c r="B80" s="124"/>
      <c r="C80" s="124"/>
      <c r="D80" s="130"/>
      <c r="E80" s="130"/>
      <c r="F80" s="130"/>
      <c r="G80" s="130"/>
      <c r="H80" s="130"/>
      <c r="I80" s="130"/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  <c r="W80" s="130"/>
      <c r="X80" s="130"/>
      <c r="Y80" s="130"/>
      <c r="Z80" s="130"/>
      <c r="AA80" s="130"/>
      <c r="AB80" s="130"/>
      <c r="AC80" s="130"/>
      <c r="AD80" s="130"/>
      <c r="AE80" s="130"/>
      <c r="AF80" s="130"/>
      <c r="AG80" s="130"/>
      <c r="AH80" s="130"/>
      <c r="AI80" s="126"/>
      <c r="AJ80" s="127"/>
      <c r="AK80" s="127"/>
      <c r="AL80" s="127"/>
      <c r="AM80" s="127"/>
    </row>
    <row r="81" spans="2:39" ht="26.25" customHeight="1" x14ac:dyDescent="0.25">
      <c r="B81" s="124"/>
      <c r="C81" s="124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30"/>
      <c r="Z81" s="130"/>
      <c r="AA81" s="130"/>
      <c r="AB81" s="130"/>
      <c r="AC81" s="130"/>
      <c r="AD81" s="130"/>
      <c r="AE81" s="130"/>
      <c r="AF81" s="130"/>
      <c r="AG81" s="130"/>
      <c r="AH81" s="130"/>
      <c r="AI81" s="126"/>
      <c r="AJ81" s="127"/>
      <c r="AK81" s="127"/>
      <c r="AL81" s="127"/>
      <c r="AM81" s="127"/>
    </row>
    <row r="82" spans="2:39" ht="26.25" customHeight="1" x14ac:dyDescent="0.25">
      <c r="B82" s="124"/>
      <c r="C82" s="124"/>
      <c r="D82" s="130"/>
      <c r="E82" s="130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  <c r="AA82" s="130"/>
      <c r="AB82" s="130"/>
      <c r="AC82" s="130"/>
      <c r="AD82" s="130"/>
      <c r="AE82" s="130"/>
      <c r="AF82" s="130"/>
      <c r="AG82" s="130"/>
      <c r="AH82" s="130"/>
      <c r="AI82" s="126"/>
      <c r="AJ82" s="127"/>
      <c r="AK82" s="127"/>
      <c r="AL82" s="127"/>
      <c r="AM82" s="127"/>
    </row>
    <row r="83" spans="2:39" ht="26.25" customHeight="1" x14ac:dyDescent="0.25">
      <c r="B83" s="124"/>
      <c r="C83" s="124"/>
      <c r="D83" s="130"/>
      <c r="E83" s="130"/>
      <c r="F83" s="130"/>
      <c r="G83" s="130"/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  <c r="AA83" s="130"/>
      <c r="AB83" s="130"/>
      <c r="AC83" s="130"/>
      <c r="AD83" s="130"/>
      <c r="AE83" s="130"/>
      <c r="AF83" s="130"/>
      <c r="AG83" s="130"/>
      <c r="AH83" s="130"/>
      <c r="AI83" s="126"/>
      <c r="AJ83" s="127"/>
      <c r="AK83" s="127"/>
      <c r="AL83" s="127"/>
      <c r="AM83" s="127"/>
    </row>
    <row r="84" spans="2:39" ht="26.25" customHeight="1" x14ac:dyDescent="0.25">
      <c r="B84" s="124"/>
      <c r="C84" s="124"/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  <c r="AA84" s="130"/>
      <c r="AB84" s="130"/>
      <c r="AC84" s="130"/>
      <c r="AD84" s="130"/>
      <c r="AE84" s="130"/>
      <c r="AF84" s="130"/>
      <c r="AG84" s="130"/>
      <c r="AH84" s="130"/>
      <c r="AI84" s="126"/>
      <c r="AJ84" s="127"/>
      <c r="AK84" s="127"/>
      <c r="AL84" s="127"/>
      <c r="AM84" s="127"/>
    </row>
    <row r="85" spans="2:39" ht="26.25" customHeight="1" x14ac:dyDescent="0.25">
      <c r="B85" s="124"/>
      <c r="C85" s="124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30"/>
      <c r="AC85" s="130"/>
      <c r="AD85" s="130"/>
      <c r="AE85" s="130"/>
      <c r="AF85" s="130"/>
      <c r="AG85" s="130"/>
      <c r="AH85" s="130"/>
      <c r="AI85" s="126"/>
      <c r="AJ85" s="127"/>
      <c r="AK85" s="127"/>
      <c r="AL85" s="127"/>
      <c r="AM85" s="127"/>
    </row>
    <row r="86" spans="2:39" ht="26.25" customHeight="1" x14ac:dyDescent="0.25">
      <c r="B86" s="124"/>
      <c r="C86" s="124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  <c r="AA86" s="130"/>
      <c r="AB86" s="130"/>
      <c r="AC86" s="130"/>
      <c r="AD86" s="130"/>
      <c r="AE86" s="130"/>
      <c r="AF86" s="130"/>
      <c r="AG86" s="130"/>
      <c r="AH86" s="130"/>
      <c r="AI86" s="126"/>
      <c r="AJ86" s="127"/>
      <c r="AK86" s="127"/>
      <c r="AL86" s="127"/>
      <c r="AM86" s="127"/>
    </row>
    <row r="87" spans="2:39" ht="26.25" customHeight="1" x14ac:dyDescent="0.25">
      <c r="B87" s="124"/>
      <c r="C87" s="124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26"/>
      <c r="AJ87" s="127"/>
      <c r="AK87" s="127"/>
      <c r="AL87" s="127"/>
      <c r="AM87" s="127"/>
    </row>
    <row r="88" spans="2:39" ht="26.25" customHeight="1" x14ac:dyDescent="0.25">
      <c r="B88" s="124"/>
      <c r="C88" s="124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30"/>
      <c r="AA88" s="130"/>
      <c r="AB88" s="130"/>
      <c r="AC88" s="130"/>
      <c r="AD88" s="130"/>
      <c r="AE88" s="130"/>
      <c r="AF88" s="130"/>
      <c r="AG88" s="130"/>
      <c r="AH88" s="130"/>
      <c r="AI88" s="126"/>
      <c r="AJ88" s="127"/>
      <c r="AK88" s="127"/>
      <c r="AL88" s="127"/>
      <c r="AM88" s="127"/>
    </row>
    <row r="89" spans="2:39" ht="26.25" customHeight="1" x14ac:dyDescent="0.25">
      <c r="B89" s="124"/>
      <c r="C89" s="124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0"/>
      <c r="AA89" s="130"/>
      <c r="AB89" s="130"/>
      <c r="AC89" s="130"/>
      <c r="AD89" s="130"/>
      <c r="AE89" s="130"/>
      <c r="AF89" s="130"/>
      <c r="AG89" s="130"/>
      <c r="AH89" s="130"/>
      <c r="AI89" s="126"/>
      <c r="AJ89" s="127"/>
      <c r="AK89" s="127"/>
      <c r="AL89" s="127"/>
      <c r="AM89" s="127"/>
    </row>
    <row r="90" spans="2:39" ht="26.25" customHeight="1" x14ac:dyDescent="0.25">
      <c r="B90" s="124"/>
      <c r="C90" s="124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  <c r="AA90" s="130"/>
      <c r="AB90" s="130"/>
      <c r="AC90" s="130"/>
      <c r="AD90" s="130"/>
      <c r="AE90" s="130"/>
      <c r="AF90" s="130"/>
      <c r="AG90" s="130"/>
      <c r="AH90" s="130"/>
      <c r="AI90" s="126"/>
      <c r="AJ90" s="127"/>
      <c r="AK90" s="127"/>
      <c r="AL90" s="127"/>
      <c r="AM90" s="127"/>
    </row>
    <row r="91" spans="2:39" ht="26.25" customHeight="1" x14ac:dyDescent="0.25">
      <c r="B91" s="124"/>
      <c r="C91" s="124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  <c r="AA91" s="130"/>
      <c r="AB91" s="130"/>
      <c r="AC91" s="130"/>
      <c r="AD91" s="130"/>
      <c r="AE91" s="130"/>
      <c r="AF91" s="130"/>
      <c r="AG91" s="130"/>
      <c r="AH91" s="130"/>
      <c r="AI91" s="126"/>
      <c r="AJ91" s="127"/>
      <c r="AK91" s="127"/>
      <c r="AL91" s="127"/>
      <c r="AM91" s="127"/>
    </row>
    <row r="92" spans="2:39" ht="26.25" customHeight="1" x14ac:dyDescent="0.25">
      <c r="B92" s="124"/>
      <c r="C92" s="124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  <c r="AA92" s="130"/>
      <c r="AB92" s="130"/>
      <c r="AC92" s="130"/>
      <c r="AD92" s="130"/>
      <c r="AE92" s="130"/>
      <c r="AF92" s="130"/>
      <c r="AG92" s="130"/>
      <c r="AH92" s="130"/>
      <c r="AI92" s="126"/>
      <c r="AJ92" s="127"/>
      <c r="AK92" s="127"/>
      <c r="AL92" s="127"/>
      <c r="AM92" s="127"/>
    </row>
    <row r="93" spans="2:39" ht="26.25" customHeight="1" x14ac:dyDescent="0.25">
      <c r="B93" s="124"/>
      <c r="C93" s="124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0"/>
      <c r="AA93" s="130"/>
      <c r="AB93" s="130"/>
      <c r="AC93" s="130"/>
      <c r="AD93" s="130"/>
      <c r="AE93" s="130"/>
      <c r="AF93" s="130"/>
      <c r="AG93" s="130"/>
      <c r="AH93" s="130"/>
      <c r="AI93" s="126"/>
      <c r="AJ93" s="127"/>
      <c r="AK93" s="127"/>
      <c r="AL93" s="127"/>
      <c r="AM93" s="127"/>
    </row>
    <row r="94" spans="2:39" ht="26.25" customHeight="1" x14ac:dyDescent="0.25">
      <c r="B94" s="124"/>
      <c r="C94" s="124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  <c r="AA94" s="130"/>
      <c r="AB94" s="130"/>
      <c r="AC94" s="130"/>
      <c r="AD94" s="130"/>
      <c r="AE94" s="130"/>
      <c r="AF94" s="130"/>
      <c r="AG94" s="130"/>
      <c r="AH94" s="130"/>
      <c r="AI94" s="126"/>
      <c r="AJ94" s="127"/>
      <c r="AK94" s="127"/>
      <c r="AL94" s="127"/>
      <c r="AM94" s="127"/>
    </row>
    <row r="95" spans="2:39" ht="26.25" customHeight="1" x14ac:dyDescent="0.25">
      <c r="B95" s="124"/>
      <c r="C95" s="124"/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0"/>
      <c r="AA95" s="130"/>
      <c r="AB95" s="130"/>
      <c r="AC95" s="130"/>
      <c r="AD95" s="130"/>
      <c r="AE95" s="130"/>
      <c r="AF95" s="130"/>
      <c r="AG95" s="130"/>
      <c r="AH95" s="130"/>
      <c r="AI95" s="126"/>
      <c r="AJ95" s="127"/>
      <c r="AK95" s="127"/>
      <c r="AL95" s="127"/>
      <c r="AM95" s="127"/>
    </row>
    <row r="96" spans="2:39" ht="26.25" customHeight="1" x14ac:dyDescent="0.25">
      <c r="B96" s="124"/>
      <c r="C96" s="124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  <c r="AA96" s="130"/>
      <c r="AB96" s="130"/>
      <c r="AC96" s="130"/>
      <c r="AD96" s="130"/>
      <c r="AE96" s="130"/>
      <c r="AF96" s="130"/>
      <c r="AG96" s="130"/>
      <c r="AH96" s="130"/>
      <c r="AI96" s="126"/>
      <c r="AJ96" s="127"/>
      <c r="AK96" s="127"/>
      <c r="AL96" s="127"/>
      <c r="AM96" s="127"/>
    </row>
    <row r="97" spans="1:40" ht="26.25" customHeight="1" x14ac:dyDescent="0.25">
      <c r="B97" s="124"/>
      <c r="C97" s="124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0"/>
      <c r="AA97" s="130"/>
      <c r="AB97" s="130"/>
      <c r="AC97" s="130"/>
      <c r="AD97" s="130"/>
      <c r="AE97" s="130"/>
      <c r="AF97" s="130"/>
      <c r="AG97" s="130"/>
      <c r="AH97" s="130"/>
      <c r="AI97" s="126"/>
      <c r="AJ97" s="127"/>
      <c r="AK97" s="127"/>
      <c r="AL97" s="127"/>
      <c r="AM97" s="127"/>
    </row>
    <row r="98" spans="1:40" ht="26.25" customHeight="1" x14ac:dyDescent="0.25">
      <c r="B98" s="124"/>
      <c r="C98" s="124"/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0"/>
      <c r="AA98" s="130"/>
      <c r="AB98" s="130"/>
      <c r="AC98" s="130"/>
      <c r="AD98" s="130"/>
      <c r="AE98" s="130"/>
      <c r="AF98" s="130"/>
      <c r="AG98" s="130"/>
      <c r="AH98" s="130"/>
      <c r="AI98" s="126"/>
      <c r="AJ98" s="127"/>
      <c r="AK98" s="127"/>
      <c r="AL98" s="127"/>
      <c r="AM98" s="127"/>
    </row>
    <row r="99" spans="1:40" ht="26.25" customHeight="1" x14ac:dyDescent="0.25">
      <c r="B99" s="124"/>
      <c r="C99" s="124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0"/>
      <c r="AA99" s="130"/>
      <c r="AB99" s="130"/>
      <c r="AC99" s="130"/>
      <c r="AD99" s="130"/>
      <c r="AE99" s="130"/>
      <c r="AF99" s="130"/>
      <c r="AG99" s="130"/>
      <c r="AH99" s="130"/>
      <c r="AI99" s="126"/>
      <c r="AJ99" s="127"/>
      <c r="AK99" s="127"/>
      <c r="AL99" s="127"/>
      <c r="AM99" s="127"/>
    </row>
    <row r="100" spans="1:40" ht="26.25" customHeight="1" x14ac:dyDescent="0.25">
      <c r="B100" s="124"/>
      <c r="C100" s="124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  <c r="AA100" s="130"/>
      <c r="AB100" s="130"/>
      <c r="AC100" s="130"/>
      <c r="AD100" s="130"/>
      <c r="AE100" s="130"/>
      <c r="AF100" s="130"/>
      <c r="AG100" s="130"/>
      <c r="AH100" s="130"/>
      <c r="AI100" s="126"/>
      <c r="AJ100" s="127"/>
      <c r="AK100" s="127"/>
      <c r="AL100" s="127"/>
      <c r="AM100" s="127"/>
    </row>
    <row r="101" spans="1:40" ht="26.25" customHeight="1" x14ac:dyDescent="0.25">
      <c r="B101" s="124"/>
      <c r="C101" s="124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0"/>
      <c r="AA101" s="130"/>
      <c r="AB101" s="130"/>
      <c r="AC101" s="130"/>
      <c r="AD101" s="130"/>
      <c r="AE101" s="130"/>
      <c r="AF101" s="130"/>
      <c r="AG101" s="130"/>
      <c r="AH101" s="130"/>
      <c r="AI101" s="126"/>
      <c r="AJ101" s="127"/>
      <c r="AK101" s="127"/>
      <c r="AL101" s="127"/>
      <c r="AM101" s="127"/>
    </row>
    <row r="102" spans="1:40" ht="26.25" customHeight="1" x14ac:dyDescent="0.25">
      <c r="B102" s="124"/>
      <c r="C102" s="124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30"/>
      <c r="AA102" s="130"/>
      <c r="AB102" s="130"/>
      <c r="AC102" s="130"/>
      <c r="AD102" s="130"/>
      <c r="AE102" s="130"/>
      <c r="AF102" s="130"/>
      <c r="AG102" s="130"/>
      <c r="AH102" s="130"/>
      <c r="AI102" s="126"/>
      <c r="AJ102" s="127"/>
      <c r="AK102" s="127"/>
      <c r="AL102" s="127"/>
      <c r="AM102" s="127"/>
    </row>
    <row r="103" spans="1:40" ht="26.25" customHeight="1" x14ac:dyDescent="0.25">
      <c r="B103" s="124"/>
      <c r="C103" s="124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  <c r="AA103" s="130"/>
      <c r="AB103" s="130"/>
      <c r="AC103" s="130"/>
      <c r="AD103" s="130"/>
      <c r="AE103" s="130"/>
      <c r="AF103" s="130"/>
      <c r="AG103" s="130"/>
      <c r="AH103" s="130"/>
      <c r="AI103" s="126"/>
      <c r="AJ103" s="127"/>
      <c r="AK103" s="127"/>
      <c r="AL103" s="127"/>
      <c r="AM103" s="127"/>
    </row>
    <row r="104" spans="1:40" ht="26.25" customHeight="1" x14ac:dyDescent="0.25">
      <c r="B104" s="124"/>
      <c r="C104" s="124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  <c r="AA104" s="130"/>
      <c r="AB104" s="130"/>
      <c r="AC104" s="130"/>
      <c r="AD104" s="130"/>
      <c r="AE104" s="130"/>
      <c r="AF104" s="130"/>
      <c r="AG104" s="130"/>
      <c r="AH104" s="130"/>
      <c r="AI104" s="126"/>
      <c r="AJ104" s="127"/>
      <c r="AK104" s="127"/>
      <c r="AL104" s="127"/>
      <c r="AM104" s="127"/>
    </row>
    <row r="105" spans="1:40" ht="26.25" customHeight="1" x14ac:dyDescent="0.25">
      <c r="B105" s="124"/>
      <c r="C105" s="124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  <c r="AA105" s="130"/>
      <c r="AB105" s="130"/>
      <c r="AC105" s="130"/>
      <c r="AD105" s="130"/>
      <c r="AE105" s="130"/>
      <c r="AF105" s="130"/>
      <c r="AG105" s="130"/>
      <c r="AH105" s="130"/>
      <c r="AI105" s="126"/>
      <c r="AJ105" s="127"/>
      <c r="AK105" s="127"/>
      <c r="AL105" s="127"/>
      <c r="AM105" s="127"/>
    </row>
    <row r="106" spans="1:40" ht="26.25" customHeight="1" x14ac:dyDescent="0.25">
      <c r="B106" s="124"/>
      <c r="C106" s="124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0"/>
      <c r="AA106" s="130"/>
      <c r="AB106" s="130"/>
      <c r="AC106" s="130"/>
      <c r="AD106" s="130"/>
      <c r="AE106" s="130"/>
      <c r="AF106" s="130"/>
      <c r="AG106" s="130"/>
      <c r="AH106" s="130"/>
      <c r="AI106" s="126"/>
      <c r="AJ106" s="127"/>
      <c r="AK106" s="127"/>
      <c r="AL106" s="127"/>
      <c r="AM106" s="127"/>
    </row>
    <row r="107" spans="1:40" ht="26.25" customHeight="1" x14ac:dyDescent="0.25">
      <c r="B107" s="124"/>
      <c r="C107" s="124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0"/>
      <c r="AA107" s="130"/>
      <c r="AB107" s="130"/>
      <c r="AC107" s="130"/>
      <c r="AD107" s="130"/>
      <c r="AE107" s="130"/>
      <c r="AF107" s="130"/>
      <c r="AG107" s="130"/>
      <c r="AH107" s="130"/>
      <c r="AI107" s="126"/>
      <c r="AJ107" s="127"/>
      <c r="AK107" s="127"/>
      <c r="AL107" s="127"/>
      <c r="AM107" s="127"/>
    </row>
    <row r="108" spans="1:40" ht="26.25" customHeight="1" x14ac:dyDescent="0.25">
      <c r="B108" s="124"/>
      <c r="C108" s="124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  <c r="AA108" s="130"/>
      <c r="AB108" s="130"/>
      <c r="AC108" s="130"/>
      <c r="AD108" s="130"/>
      <c r="AE108" s="130"/>
      <c r="AF108" s="130"/>
      <c r="AG108" s="130"/>
      <c r="AH108" s="130"/>
      <c r="AI108" s="126"/>
      <c r="AJ108" s="127"/>
      <c r="AK108" s="127"/>
      <c r="AL108" s="127"/>
      <c r="AM108" s="127"/>
    </row>
    <row r="109" spans="1:40" ht="15" customHeight="1" x14ac:dyDescent="0.25"/>
    <row r="110" spans="1:40" s="7" customFormat="1" x14ac:dyDescent="0.25">
      <c r="A110" s="9"/>
      <c r="B110" s="9"/>
      <c r="C110" s="9"/>
      <c r="D110" s="138"/>
      <c r="E110" s="138"/>
      <c r="F110" s="138"/>
      <c r="G110" s="138"/>
      <c r="H110" s="138"/>
      <c r="I110" s="138"/>
      <c r="J110" s="138"/>
      <c r="K110" s="138"/>
      <c r="L110" s="138"/>
      <c r="M110" s="138"/>
      <c r="N110" s="138"/>
      <c r="O110" s="138"/>
      <c r="P110" s="138"/>
      <c r="Q110" s="138"/>
      <c r="R110" s="138"/>
      <c r="S110" s="138"/>
      <c r="T110" s="138"/>
      <c r="U110" s="138"/>
      <c r="V110" s="138"/>
      <c r="W110" s="138"/>
      <c r="X110" s="138"/>
      <c r="Y110" s="138"/>
      <c r="Z110" s="138"/>
      <c r="AA110" s="138"/>
      <c r="AB110" s="138"/>
      <c r="AC110" s="138"/>
      <c r="AD110" s="138"/>
      <c r="AE110" s="138"/>
      <c r="AF110" s="138"/>
      <c r="AG110" s="138"/>
      <c r="AH110" s="138"/>
      <c r="AI110" s="9"/>
      <c r="AJ110" s="9"/>
      <c r="AK110" s="9"/>
      <c r="AL110" s="9"/>
      <c r="AM110" s="9"/>
      <c r="AN110" s="9"/>
    </row>
    <row r="111" spans="1:40" ht="30" customHeight="1" x14ac:dyDescent="0.25"/>
    <row r="112" spans="1:40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</sheetData>
  <sheetProtection algorithmName="SHA-512" hashValue="yU6hLyjNcVymGdlShPV+7pwhVj83Pb9VbO1oct7huaWQ8ZDIWA2r4fJyFXQBo6MkzB2AwQTSuYs5qGc/03919Q==" saltValue="gNyJP9ICk4XvvjKztYrnLQ==" spinCount="100000" sheet="1" objects="1" scenarios="1"/>
  <mergeCells count="12">
    <mergeCell ref="AM7:AM8"/>
    <mergeCell ref="F5:G5"/>
    <mergeCell ref="H5:K5"/>
    <mergeCell ref="M5:N5"/>
    <mergeCell ref="O5:R5"/>
    <mergeCell ref="T5:U5"/>
    <mergeCell ref="V5:Y5"/>
    <mergeCell ref="AA5:AB5"/>
    <mergeCell ref="AC5:AF5"/>
    <mergeCell ref="AJ7:AJ8"/>
    <mergeCell ref="AK7:AK8"/>
    <mergeCell ref="AL7:AL8"/>
  </mergeCells>
  <conditionalFormatting sqref="D7:AH7">
    <cfRule type="expression" dxfId="89" priority="16">
      <formula>OR(D$7="Sat",D$7="Sun")</formula>
    </cfRule>
  </conditionalFormatting>
  <conditionalFormatting sqref="B9:B23 AJ9:AM23">
    <cfRule type="expression" dxfId="88" priority="17">
      <formula>LEN($B9)&gt;0</formula>
    </cfRule>
  </conditionalFormatting>
  <conditionalFormatting sqref="D7:AH8">
    <cfRule type="expression" dxfId="87" priority="15">
      <formula>LEN(D7)&gt;0</formula>
    </cfRule>
  </conditionalFormatting>
  <conditionalFormatting sqref="D9:AH23">
    <cfRule type="expression" dxfId="86" priority="22">
      <formula>LEN($B9)&gt;0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74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CF3E7DF3-E312-4725-9B27-33881E4F747A}">
            <xm:f>AND(D$8&gt;INDEX(Calc!$D$6:$D$17,MATCH($B$5,Calc!$B$6:$B$17,0),1),LEN($B7)&gt;0)</xm:f>
            <x14:dxf>
              <font>
                <color rgb="FFF2F2F2"/>
              </font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</border>
            </x14:dxf>
          </x14:cfRule>
          <xm:sqref>D7:AH8</xm:sqref>
        </x14:conditionalFormatting>
        <x14:conditionalFormatting xmlns:xm="http://schemas.microsoft.com/office/excel/2006/main">
          <x14:cfRule type="expression" priority="14" id="{38FE39C5-3DD0-48B4-84B2-3FC87EE4A080}">
            <xm:f>AND(D$8&gt;INDEX(Calc!$D$6:$D$17,MATCH($B$5,Calc!$B$6:$B$17,0),1),LEN($B9)&gt;0)</xm:f>
            <x14:dxf>
              <font>
                <color auto="1"/>
              </font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</border>
            </x14:dxf>
          </x14:cfRule>
          <x14:cfRule type="expression" priority="18" id="{EB2CB1D8-03FA-4ECF-B7C4-0A5E80FD0D32}">
            <xm:f>AND(D9=Status1,LEN(D9)&gt;0,D$8&lt;=INDEX(Calc!$D$6:$D$17,MATCH($B$5,Calc!$B$6:$B$17,0),1))</xm:f>
            <x14:dxf>
              <fill>
                <patternFill>
                  <bgColor rgb="FF4BBA8D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19" id="{0B310506-569B-4328-8078-57A5F6AA0485}">
            <xm:f>AND(D9=Status2,LEN(D9)&gt;0,D$8&lt;=INDEX(Calc!$D$6:$D$17,MATCH($B$5,Calc!$B$6:$B$17,0),1))</xm:f>
            <x14:dxf>
              <fill>
                <patternFill>
                  <bgColor rgb="FFFB5936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20" id="{D5018922-A1E8-4190-AB7C-8691BF0B82FD}">
            <xm:f>AND(D9=Status3,LEN(D9)&gt;0,D$8&lt;=INDEX(Calc!$D$6:$D$17,MATCH($B$5,Calc!$B$6:$B$17,0),1))</xm:f>
            <x14:dxf>
              <fill>
                <patternFill>
                  <bgColor rgb="FFFFC845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21" id="{E6A18F5F-FB30-4D54-9BCC-877ED4F1FC37}">
            <xm:f>AND(D9=Status4,LEN(D9)&gt;0,D$8&lt;=INDEX(Calc!$D$6:$D$17,MATCH($B$5,Calc!$B$6:$B$17,0),1))</xm:f>
            <x14:dxf>
              <fill>
                <patternFill>
                  <bgColor rgb="FF39A0FD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m:sqref>D9:AH23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89D2EAF-5F35-4904-A5AB-EE0366D2523D}">
          <x14:formula1>
            <xm:f>Calc!$BK$20:$BK$23</xm:f>
          </x14:formula1>
          <xm:sqref>D9:AG23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DD418-5587-45B4-83FC-96C20F34B808}">
  <sheetPr>
    <pageSetUpPr autoPageBreaks="0" fitToPage="1"/>
  </sheetPr>
  <dimension ref="A1:AN118"/>
  <sheetViews>
    <sheetView showGridLines="0" showRowColHeaders="0" zoomScaleNormal="100" zoomScaleSheetLayoutView="85" workbookViewId="0">
      <pane ySplit="8" topLeftCell="A9" activePane="bottomLeft" state="frozen"/>
      <selection activeCell="AP3" sqref="AP3"/>
      <selection pane="bottomLeft" activeCell="A9" sqref="A9"/>
    </sheetView>
  </sheetViews>
  <sheetFormatPr defaultColWidth="8.85546875" defaultRowHeight="15" x14ac:dyDescent="0.25"/>
  <cols>
    <col min="1" max="1" width="3.7109375" style="9" customWidth="1"/>
    <col min="2" max="2" width="23.7109375" style="9" customWidth="1"/>
    <col min="3" max="3" width="3.7109375" style="9" customWidth="1"/>
    <col min="4" max="34" width="3.85546875" style="138" customWidth="1"/>
    <col min="35" max="35" width="3.7109375" style="9" customWidth="1"/>
    <col min="36" max="39" width="9.7109375" style="9" customWidth="1"/>
    <col min="40" max="40" width="8.85546875" style="9" customWidth="1"/>
    <col min="41" max="16384" width="8.85546875" style="9"/>
  </cols>
  <sheetData>
    <row r="1" spans="1:39" s="1" customFormat="1" ht="6.75" customHeight="1" x14ac:dyDescent="0.25"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39" s="45" customFormat="1" ht="20.100000000000001" customHeight="1" x14ac:dyDescent="0.25">
      <c r="B2" s="122" t="s">
        <v>75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</row>
    <row r="3" spans="1:39" s="4" customFormat="1" ht="24" customHeight="1" x14ac:dyDescent="0.25">
      <c r="B3" s="137" t="s">
        <v>32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7" customFormat="1" ht="9.9499999999999993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</row>
    <row r="5" spans="1:39" s="7" customFormat="1" ht="35.1" customHeight="1" x14ac:dyDescent="0.25">
      <c r="A5" s="9"/>
      <c r="B5" s="117" t="str">
        <f>"MAY - "&amp;Dashboard!$B$7</f>
        <v>MAY - 2021</v>
      </c>
      <c r="F5" s="151" t="str">
        <f>IFERROR(IF(LEN(Calc!$BK$20)&gt;0,Calc!$BK$20,""),"")</f>
        <v>A</v>
      </c>
      <c r="G5" s="152"/>
      <c r="H5" s="148" t="str">
        <f>IFERROR(IF(LEN(Calc!$BJ$20)&gt;0,Calc!$BJ$20,""),"")</f>
        <v>Attended</v>
      </c>
      <c r="I5" s="149"/>
      <c r="J5" s="149"/>
      <c r="K5" s="150"/>
      <c r="M5" s="153" t="str">
        <f>IFERROR(IF(LEN(Calc!$BK$21)&gt;0,Calc!$BK$21,""),"")</f>
        <v>N</v>
      </c>
      <c r="N5" s="154"/>
      <c r="O5" s="148" t="str">
        <f>IFERROR(IF(LEN(Calc!$BJ$21)&gt;0,Calc!$BJ$21,""),"")</f>
        <v>Not Attended</v>
      </c>
      <c r="P5" s="149"/>
      <c r="Q5" s="149"/>
      <c r="R5" s="150"/>
      <c r="T5" s="146" t="str">
        <f>IFERROR(IF(LEN(Calc!$BK$22)&gt;0,Calc!$BK$22,""),"")</f>
        <v>T</v>
      </c>
      <c r="U5" s="147"/>
      <c r="V5" s="148" t="str">
        <f>IFERROR(IF(LEN(Calc!$BJ$22)&gt;0,Calc!$BJ$22,""),"")</f>
        <v>Tardy</v>
      </c>
      <c r="W5" s="149"/>
      <c r="X5" s="149"/>
      <c r="Y5" s="150"/>
      <c r="AA5" s="144" t="str">
        <f>IFERROR(IF(LEN(Calc!$BK$23)&gt;0,Calc!$BK$23,""),"")</f>
        <v/>
      </c>
      <c r="AB5" s="145"/>
      <c r="AC5" s="148" t="str">
        <f>IFERROR(IF(LEN(Calc!$BJ$23)&gt;0,Calc!$BJ$23,""),"")</f>
        <v/>
      </c>
      <c r="AD5" s="149"/>
      <c r="AE5" s="149"/>
      <c r="AF5" s="150"/>
    </row>
    <row r="6" spans="1:39" s="7" customFormat="1" x14ac:dyDescent="0.25"/>
    <row r="7" spans="1:39" s="7" customFormat="1" ht="20.100000000000001" customHeight="1" x14ac:dyDescent="0.25">
      <c r="A7" s="9"/>
      <c r="B7" s="92" t="s">
        <v>78</v>
      </c>
      <c r="D7" s="128" t="str">
        <f>INDEX(Calc!$BJ$26:$BK$32,WEEKDAY(DATE(Dashboard!$B$7,MATCH($B$5,Calc!$B$6:$B$17,0),D$8),2),2)</f>
        <v>Sat</v>
      </c>
      <c r="E7" s="128" t="str">
        <f>INDEX(Calc!$BJ$26:$BK$32,WEEKDAY(DATE(Dashboard!$B$7,MATCH($B$5,Calc!$B$6:$B$17,0),E$8),2),2)</f>
        <v>Sun</v>
      </c>
      <c r="F7" s="128" t="str">
        <f>INDEX(Calc!$BJ$26:$BK$32,WEEKDAY(DATE(Dashboard!$B$7,MATCH($B$5,Calc!$B$6:$B$17,0),F$8),2),2)</f>
        <v>Mon</v>
      </c>
      <c r="G7" s="128" t="str">
        <f>INDEX(Calc!$BJ$26:$BK$32,WEEKDAY(DATE(Dashboard!$B$7,MATCH($B$5,Calc!$B$6:$B$17,0),G$8),2),2)</f>
        <v>Tue</v>
      </c>
      <c r="H7" s="128" t="str">
        <f>INDEX(Calc!$BJ$26:$BK$32,WEEKDAY(DATE(Dashboard!$B$7,MATCH($B$5,Calc!$B$6:$B$17,0),H$8),2),2)</f>
        <v>Wed</v>
      </c>
      <c r="I7" s="128" t="str">
        <f>INDEX(Calc!$BJ$26:$BK$32,WEEKDAY(DATE(Dashboard!$B$7,MATCH($B$5,Calc!$B$6:$B$17,0),I$8),2),2)</f>
        <v>Thu</v>
      </c>
      <c r="J7" s="128" t="str">
        <f>INDEX(Calc!$BJ$26:$BK$32,WEEKDAY(DATE(Dashboard!$B$7,MATCH($B$5,Calc!$B$6:$B$17,0),J$8),2),2)</f>
        <v>Fri</v>
      </c>
      <c r="K7" s="128" t="str">
        <f>INDEX(Calc!$BJ$26:$BK$32,WEEKDAY(DATE(Dashboard!$B$7,MATCH($B$5,Calc!$B$6:$B$17,0),K$8),2),2)</f>
        <v>Sat</v>
      </c>
      <c r="L7" s="128" t="str">
        <f>INDEX(Calc!$BJ$26:$BK$32,WEEKDAY(DATE(Dashboard!$B$7,MATCH($B$5,Calc!$B$6:$B$17,0),L$8),2),2)</f>
        <v>Sun</v>
      </c>
      <c r="M7" s="128" t="str">
        <f>INDEX(Calc!$BJ$26:$BK$32,WEEKDAY(DATE(Dashboard!$B$7,MATCH($B$5,Calc!$B$6:$B$17,0),M$8),2),2)</f>
        <v>Mon</v>
      </c>
      <c r="N7" s="128" t="str">
        <f>INDEX(Calc!$BJ$26:$BK$32,WEEKDAY(DATE(Dashboard!$B$7,MATCH($B$5,Calc!$B$6:$B$17,0),N$8),2),2)</f>
        <v>Tue</v>
      </c>
      <c r="O7" s="128" t="str">
        <f>INDEX(Calc!$BJ$26:$BK$32,WEEKDAY(DATE(Dashboard!$B$7,MATCH($B$5,Calc!$B$6:$B$17,0),O$8),2),2)</f>
        <v>Wed</v>
      </c>
      <c r="P7" s="128" t="str">
        <f>INDEX(Calc!$BJ$26:$BK$32,WEEKDAY(DATE(Dashboard!$B$7,MATCH($B$5,Calc!$B$6:$B$17,0),P$8),2),2)</f>
        <v>Thu</v>
      </c>
      <c r="Q7" s="128" t="str">
        <f>INDEX(Calc!$BJ$26:$BK$32,WEEKDAY(DATE(Dashboard!$B$7,MATCH($B$5,Calc!$B$6:$B$17,0),Q$8),2),2)</f>
        <v>Fri</v>
      </c>
      <c r="R7" s="128" t="str">
        <f>INDEX(Calc!$BJ$26:$BK$32,WEEKDAY(DATE(Dashboard!$B$7,MATCH($B$5,Calc!$B$6:$B$17,0),R$8),2),2)</f>
        <v>Sat</v>
      </c>
      <c r="S7" s="128" t="str">
        <f>INDEX(Calc!$BJ$26:$BK$32,WEEKDAY(DATE(Dashboard!$B$7,MATCH($B$5,Calc!$B$6:$B$17,0),S$8),2),2)</f>
        <v>Sun</v>
      </c>
      <c r="T7" s="128" t="str">
        <f>INDEX(Calc!$BJ$26:$BK$32,WEEKDAY(DATE(Dashboard!$B$7,MATCH($B$5,Calc!$B$6:$B$17,0),T$8),2),2)</f>
        <v>Mon</v>
      </c>
      <c r="U7" s="128" t="str">
        <f>INDEX(Calc!$BJ$26:$BK$32,WEEKDAY(DATE(Dashboard!$B$7,MATCH($B$5,Calc!$B$6:$B$17,0),U$8),2),2)</f>
        <v>Tue</v>
      </c>
      <c r="V7" s="128" t="str">
        <f>INDEX(Calc!$BJ$26:$BK$32,WEEKDAY(DATE(Dashboard!$B$7,MATCH($B$5,Calc!$B$6:$B$17,0),V$8),2),2)</f>
        <v>Wed</v>
      </c>
      <c r="W7" s="128" t="str">
        <f>INDEX(Calc!$BJ$26:$BK$32,WEEKDAY(DATE(Dashboard!$B$7,MATCH($B$5,Calc!$B$6:$B$17,0),W$8),2),2)</f>
        <v>Thu</v>
      </c>
      <c r="X7" s="128" t="str">
        <f>INDEX(Calc!$BJ$26:$BK$32,WEEKDAY(DATE(Dashboard!$B$7,MATCH($B$5,Calc!$B$6:$B$17,0),X$8),2),2)</f>
        <v>Fri</v>
      </c>
      <c r="Y7" s="128" t="str">
        <f>INDEX(Calc!$BJ$26:$BK$32,WEEKDAY(DATE(Dashboard!$B$7,MATCH($B$5,Calc!$B$6:$B$17,0),Y$8),2),2)</f>
        <v>Sat</v>
      </c>
      <c r="Z7" s="128" t="str">
        <f>INDEX(Calc!$BJ$26:$BK$32,WEEKDAY(DATE(Dashboard!$B$7,MATCH($B$5,Calc!$B$6:$B$17,0),Z$8),2),2)</f>
        <v>Sun</v>
      </c>
      <c r="AA7" s="128" t="str">
        <f>INDEX(Calc!$BJ$26:$BK$32,WEEKDAY(DATE(Dashboard!$B$7,MATCH($B$5,Calc!$B$6:$B$17,0),AA$8),2),2)</f>
        <v>Mon</v>
      </c>
      <c r="AB7" s="128" t="str">
        <f>INDEX(Calc!$BJ$26:$BK$32,WEEKDAY(DATE(Dashboard!$B$7,MATCH($B$5,Calc!$B$6:$B$17,0),AB$8),2),2)</f>
        <v>Tue</v>
      </c>
      <c r="AC7" s="128" t="str">
        <f>INDEX(Calc!$BJ$26:$BK$32,WEEKDAY(DATE(Dashboard!$B$7,MATCH($B$5,Calc!$B$6:$B$17,0),AC$8),2),2)</f>
        <v>Wed</v>
      </c>
      <c r="AD7" s="128" t="str">
        <f>INDEX(Calc!$BJ$26:$BK$32,WEEKDAY(DATE(Dashboard!$B$7,MATCH($B$5,Calc!$B$6:$B$17,0),AD$8),2),2)</f>
        <v>Thu</v>
      </c>
      <c r="AE7" s="128" t="str">
        <f>INDEX(Calc!$BJ$26:$BK$32,WEEKDAY(DATE(Dashboard!$B$7,MATCH($B$5,Calc!$B$6:$B$17,0),AE$8),2),2)</f>
        <v>Fri</v>
      </c>
      <c r="AF7" s="128" t="str">
        <f>INDEX(Calc!$BJ$26:$BK$32,WEEKDAY(DATE(Dashboard!$B$7,MATCH($B$5,Calc!$B$6:$B$17,0),AF$8),2),2)</f>
        <v>Sat</v>
      </c>
      <c r="AG7" s="128" t="str">
        <f>INDEX(Calc!$BJ$26:$BK$32,WEEKDAY(DATE(Dashboard!$B$7,MATCH($B$5,Calc!$B$6:$B$17,0),AG$8),2),2)</f>
        <v>Sun</v>
      </c>
      <c r="AH7" s="128" t="str">
        <f>INDEX(Calc!$BJ$26:$BK$32,WEEKDAY(DATE(Dashboard!$B$7,MATCH($B$5,Calc!$B$6:$B$17,0),AH$8),2),2)</f>
        <v>Mon</v>
      </c>
      <c r="AJ7" s="155" t="str">
        <f>IF(LEN(Status1)&gt;0,$H$5,"")</f>
        <v>Attended</v>
      </c>
      <c r="AK7" s="155" t="str">
        <f>IF(LEN(Status2)&gt;0,$O$5,"")</f>
        <v>Not Attended</v>
      </c>
      <c r="AL7" s="155" t="str">
        <f>IF(LEN(Status3)&gt;0,$V$5,"")</f>
        <v>Tardy</v>
      </c>
      <c r="AM7" s="155" t="str">
        <f>IF(LEN(Status4)&gt;0,$AC$5,"")</f>
        <v/>
      </c>
    </row>
    <row r="8" spans="1:39" s="1" customFormat="1" ht="20.100000000000001" customHeight="1" x14ac:dyDescent="0.25">
      <c r="A8" s="74"/>
      <c r="B8" s="93" t="s">
        <v>79</v>
      </c>
      <c r="C8" s="7"/>
      <c r="D8" s="129">
        <v>1</v>
      </c>
      <c r="E8" s="129">
        <v>2</v>
      </c>
      <c r="F8" s="129">
        <v>3</v>
      </c>
      <c r="G8" s="129">
        <v>4</v>
      </c>
      <c r="H8" s="129">
        <v>5</v>
      </c>
      <c r="I8" s="129">
        <v>6</v>
      </c>
      <c r="J8" s="129">
        <v>7</v>
      </c>
      <c r="K8" s="129">
        <v>8</v>
      </c>
      <c r="L8" s="129">
        <v>9</v>
      </c>
      <c r="M8" s="129">
        <v>10</v>
      </c>
      <c r="N8" s="129">
        <v>11</v>
      </c>
      <c r="O8" s="129">
        <v>12</v>
      </c>
      <c r="P8" s="129">
        <v>13</v>
      </c>
      <c r="Q8" s="129">
        <v>14</v>
      </c>
      <c r="R8" s="129">
        <v>15</v>
      </c>
      <c r="S8" s="129">
        <v>16</v>
      </c>
      <c r="T8" s="129">
        <v>17</v>
      </c>
      <c r="U8" s="129">
        <v>18</v>
      </c>
      <c r="V8" s="129">
        <v>19</v>
      </c>
      <c r="W8" s="129">
        <v>20</v>
      </c>
      <c r="X8" s="129">
        <v>21</v>
      </c>
      <c r="Y8" s="129">
        <v>22</v>
      </c>
      <c r="Z8" s="129">
        <v>23</v>
      </c>
      <c r="AA8" s="129">
        <v>24</v>
      </c>
      <c r="AB8" s="129">
        <v>25</v>
      </c>
      <c r="AC8" s="129">
        <v>26</v>
      </c>
      <c r="AD8" s="129">
        <v>27</v>
      </c>
      <c r="AE8" s="129">
        <v>28</v>
      </c>
      <c r="AF8" s="129">
        <v>29</v>
      </c>
      <c r="AG8" s="129">
        <v>30</v>
      </c>
      <c r="AH8" s="129">
        <v>31</v>
      </c>
      <c r="AI8" s="7"/>
      <c r="AJ8" s="155"/>
      <c r="AK8" s="155"/>
      <c r="AL8" s="155"/>
      <c r="AM8" s="155"/>
    </row>
    <row r="9" spans="1:39" s="7" customFormat="1" ht="26.25" customHeight="1" x14ac:dyDescent="0.25">
      <c r="A9" s="9"/>
      <c r="B9" s="124" t="str">
        <f>IF(LEN(Calc!$D35)&gt;0,Calc!$D35,"")</f>
        <v>Michael Hall</v>
      </c>
      <c r="C9" s="124"/>
      <c r="D9" s="125"/>
      <c r="E9" s="125"/>
      <c r="F9" s="125" t="s">
        <v>56</v>
      </c>
      <c r="G9" s="125" t="s">
        <v>56</v>
      </c>
      <c r="H9" s="125" t="s">
        <v>56</v>
      </c>
      <c r="I9" s="125" t="s">
        <v>43</v>
      </c>
      <c r="J9" s="125" t="s">
        <v>56</v>
      </c>
      <c r="K9" s="125"/>
      <c r="L9" s="125"/>
      <c r="M9" s="125" t="s">
        <v>56</v>
      </c>
      <c r="N9" s="125" t="s">
        <v>56</v>
      </c>
      <c r="O9" s="125" t="s">
        <v>66</v>
      </c>
      <c r="P9" s="125" t="s">
        <v>56</v>
      </c>
      <c r="Q9" s="125" t="s">
        <v>56</v>
      </c>
      <c r="R9" s="125"/>
      <c r="S9" s="125"/>
      <c r="T9" s="125" t="s">
        <v>56</v>
      </c>
      <c r="U9" s="125" t="s">
        <v>43</v>
      </c>
      <c r="V9" s="125" t="s">
        <v>56</v>
      </c>
      <c r="W9" s="125" t="s">
        <v>56</v>
      </c>
      <c r="X9" s="125" t="s">
        <v>56</v>
      </c>
      <c r="Y9" s="125"/>
      <c r="Z9" s="125"/>
      <c r="AA9" s="125" t="s">
        <v>66</v>
      </c>
      <c r="AB9" s="125" t="s">
        <v>43</v>
      </c>
      <c r="AC9" s="125" t="s">
        <v>56</v>
      </c>
      <c r="AD9" s="125" t="s">
        <v>56</v>
      </c>
      <c r="AE9" s="125" t="s">
        <v>56</v>
      </c>
      <c r="AF9" s="125"/>
      <c r="AG9" s="125"/>
      <c r="AH9" s="125" t="s">
        <v>56</v>
      </c>
      <c r="AI9" s="126"/>
      <c r="AJ9" s="127">
        <f t="shared" ref="AJ9:AJ23" si="0">IFERROR(IF(AND(LEN($B9)&gt;0,LEN(AJ$7)&gt;0),COUNTIF($D9:$AH9,Status1),""),"")</f>
        <v>16</v>
      </c>
      <c r="AK9" s="127">
        <f t="shared" ref="AK9:AK23" si="1">IFERROR(IF(AND(LEN($B9)&gt;0,LEN(AK$7)&gt;0),COUNTIF($D9:$AH9,Status2),""),"")</f>
        <v>2</v>
      </c>
      <c r="AL9" s="127">
        <f t="shared" ref="AL9:AL23" si="2">IFERROR(IF(AND(LEN($B9)&gt;0,LEN(AL$7)&gt;0),COUNTIF($D9:$AH9,Status3),""),"")</f>
        <v>3</v>
      </c>
      <c r="AM9" s="127" t="str">
        <f t="shared" ref="AM9:AM23" si="3">IFERROR(IF(AND(LEN($B9)&gt;0,LEN(AM$7)&gt;0),COUNTIF($D9:$AH9,Status4),""),"")</f>
        <v/>
      </c>
    </row>
    <row r="10" spans="1:39" s="7" customFormat="1" ht="26.25" customHeight="1" x14ac:dyDescent="0.25">
      <c r="A10" s="9"/>
      <c r="B10" s="124" t="str">
        <f>IF(LEN(Calc!$D36)&gt;0,Calc!$D36,"")</f>
        <v>James Beriker</v>
      </c>
      <c r="C10" s="124"/>
      <c r="D10" s="125"/>
      <c r="E10" s="125"/>
      <c r="F10" s="125" t="s">
        <v>56</v>
      </c>
      <c r="G10" s="125" t="s">
        <v>56</v>
      </c>
      <c r="H10" s="125" t="s">
        <v>66</v>
      </c>
      <c r="I10" s="125" t="s">
        <v>56</v>
      </c>
      <c r="J10" s="125" t="s">
        <v>56</v>
      </c>
      <c r="K10" s="125"/>
      <c r="L10" s="125"/>
      <c r="M10" s="125" t="s">
        <v>56</v>
      </c>
      <c r="N10" s="125" t="s">
        <v>56</v>
      </c>
      <c r="O10" s="125" t="s">
        <v>56</v>
      </c>
      <c r="P10" s="125" t="s">
        <v>43</v>
      </c>
      <c r="Q10" s="125" t="s">
        <v>56</v>
      </c>
      <c r="R10" s="125"/>
      <c r="S10" s="125"/>
      <c r="T10" s="125" t="s">
        <v>56</v>
      </c>
      <c r="U10" s="125" t="s">
        <v>56</v>
      </c>
      <c r="V10" s="125" t="s">
        <v>56</v>
      </c>
      <c r="W10" s="125" t="s">
        <v>56</v>
      </c>
      <c r="X10" s="125" t="s">
        <v>56</v>
      </c>
      <c r="Y10" s="125"/>
      <c r="Z10" s="125"/>
      <c r="AA10" s="125" t="s">
        <v>56</v>
      </c>
      <c r="AB10" s="125" t="s">
        <v>56</v>
      </c>
      <c r="AC10" s="125" t="s">
        <v>56</v>
      </c>
      <c r="AD10" s="125" t="s">
        <v>56</v>
      </c>
      <c r="AE10" s="125" t="s">
        <v>56</v>
      </c>
      <c r="AF10" s="125"/>
      <c r="AG10" s="125"/>
      <c r="AH10" s="125" t="s">
        <v>43</v>
      </c>
      <c r="AI10" s="126"/>
      <c r="AJ10" s="127">
        <f t="shared" si="0"/>
        <v>18</v>
      </c>
      <c r="AK10" s="127">
        <f t="shared" si="1"/>
        <v>1</v>
      </c>
      <c r="AL10" s="127">
        <f t="shared" si="2"/>
        <v>2</v>
      </c>
      <c r="AM10" s="127" t="str">
        <f t="shared" si="3"/>
        <v/>
      </c>
    </row>
    <row r="11" spans="1:39" s="7" customFormat="1" ht="26.25" customHeight="1" x14ac:dyDescent="0.25">
      <c r="A11" s="9"/>
      <c r="B11" s="124" t="str">
        <f>IF(LEN(Calc!$D37)&gt;0,Calc!$D37,"")</f>
        <v>Kelly Hoeyco</v>
      </c>
      <c r="C11" s="124"/>
      <c r="D11" s="125"/>
      <c r="E11" s="125"/>
      <c r="F11" s="125" t="s">
        <v>66</v>
      </c>
      <c r="G11" s="125" t="s">
        <v>56</v>
      </c>
      <c r="H11" s="125" t="s">
        <v>56</v>
      </c>
      <c r="I11" s="125" t="s">
        <v>43</v>
      </c>
      <c r="J11" s="125" t="s">
        <v>56</v>
      </c>
      <c r="K11" s="125"/>
      <c r="L11" s="125"/>
      <c r="M11" s="125" t="s">
        <v>56</v>
      </c>
      <c r="N11" s="125" t="s">
        <v>66</v>
      </c>
      <c r="O11" s="125" t="s">
        <v>56</v>
      </c>
      <c r="P11" s="125" t="s">
        <v>56</v>
      </c>
      <c r="Q11" s="125" t="s">
        <v>56</v>
      </c>
      <c r="R11" s="125"/>
      <c r="S11" s="125"/>
      <c r="T11" s="125" t="s">
        <v>56</v>
      </c>
      <c r="U11" s="125" t="s">
        <v>56</v>
      </c>
      <c r="V11" s="125" t="s">
        <v>56</v>
      </c>
      <c r="W11" s="125" t="s">
        <v>56</v>
      </c>
      <c r="X11" s="125" t="s">
        <v>56</v>
      </c>
      <c r="Y11" s="125"/>
      <c r="Z11" s="125"/>
      <c r="AA11" s="125" t="s">
        <v>43</v>
      </c>
      <c r="AB11" s="125" t="s">
        <v>56</v>
      </c>
      <c r="AC11" s="125" t="s">
        <v>66</v>
      </c>
      <c r="AD11" s="125" t="s">
        <v>56</v>
      </c>
      <c r="AE11" s="125" t="s">
        <v>56</v>
      </c>
      <c r="AF11" s="125"/>
      <c r="AG11" s="125"/>
      <c r="AH11" s="125" t="s">
        <v>56</v>
      </c>
      <c r="AI11" s="126"/>
      <c r="AJ11" s="127">
        <f t="shared" si="0"/>
        <v>16</v>
      </c>
      <c r="AK11" s="127">
        <f t="shared" si="1"/>
        <v>3</v>
      </c>
      <c r="AL11" s="127">
        <f t="shared" si="2"/>
        <v>2</v>
      </c>
      <c r="AM11" s="127" t="str">
        <f t="shared" si="3"/>
        <v/>
      </c>
    </row>
    <row r="12" spans="1:39" s="7" customFormat="1" ht="26.25" customHeight="1" x14ac:dyDescent="0.25">
      <c r="A12" s="9"/>
      <c r="B12" s="124" t="str">
        <f>IF(LEN(Calc!$D38)&gt;0,Calc!$D38,"")</f>
        <v>Julia Meighan</v>
      </c>
      <c r="C12" s="124"/>
      <c r="D12" s="125"/>
      <c r="E12" s="125"/>
      <c r="F12" s="125" t="s">
        <v>56</v>
      </c>
      <c r="G12" s="125" t="s">
        <v>56</v>
      </c>
      <c r="H12" s="125" t="s">
        <v>56</v>
      </c>
      <c r="I12" s="125" t="s">
        <v>43</v>
      </c>
      <c r="J12" s="125" t="s">
        <v>56</v>
      </c>
      <c r="K12" s="125"/>
      <c r="L12" s="125"/>
      <c r="M12" s="125" t="s">
        <v>56</v>
      </c>
      <c r="N12" s="125" t="s">
        <v>56</v>
      </c>
      <c r="O12" s="125" t="s">
        <v>66</v>
      </c>
      <c r="P12" s="125" t="s">
        <v>56</v>
      </c>
      <c r="Q12" s="125" t="s">
        <v>56</v>
      </c>
      <c r="R12" s="125"/>
      <c r="S12" s="125"/>
      <c r="T12" s="125" t="s">
        <v>56</v>
      </c>
      <c r="U12" s="125" t="s">
        <v>43</v>
      </c>
      <c r="V12" s="125" t="s">
        <v>56</v>
      </c>
      <c r="W12" s="125" t="s">
        <v>56</v>
      </c>
      <c r="X12" s="125" t="s">
        <v>56</v>
      </c>
      <c r="Y12" s="125"/>
      <c r="Z12" s="125"/>
      <c r="AA12" s="125" t="s">
        <v>66</v>
      </c>
      <c r="AB12" s="125" t="s">
        <v>43</v>
      </c>
      <c r="AC12" s="125" t="s">
        <v>56</v>
      </c>
      <c r="AD12" s="125" t="s">
        <v>56</v>
      </c>
      <c r="AE12" s="125" t="s">
        <v>56</v>
      </c>
      <c r="AF12" s="125"/>
      <c r="AG12" s="125"/>
      <c r="AH12" s="125" t="s">
        <v>56</v>
      </c>
      <c r="AI12" s="126"/>
      <c r="AJ12" s="127">
        <f t="shared" si="0"/>
        <v>16</v>
      </c>
      <c r="AK12" s="127">
        <f t="shared" si="1"/>
        <v>2</v>
      </c>
      <c r="AL12" s="127">
        <f t="shared" si="2"/>
        <v>3</v>
      </c>
      <c r="AM12" s="127" t="str">
        <f t="shared" si="3"/>
        <v/>
      </c>
    </row>
    <row r="13" spans="1:39" ht="26.25" customHeight="1" x14ac:dyDescent="0.25">
      <c r="B13" s="124" t="str">
        <f>IF(LEN(Calc!$D39)&gt;0,Calc!$D39,"")</f>
        <v>Kristin Zaslavsky </v>
      </c>
      <c r="C13" s="124"/>
      <c r="D13" s="125"/>
      <c r="E13" s="125"/>
      <c r="F13" s="125" t="s">
        <v>56</v>
      </c>
      <c r="G13" s="125" t="s">
        <v>56</v>
      </c>
      <c r="H13" s="125" t="s">
        <v>66</v>
      </c>
      <c r="I13" s="125" t="s">
        <v>56</v>
      </c>
      <c r="J13" s="125" t="s">
        <v>56</v>
      </c>
      <c r="K13" s="125"/>
      <c r="L13" s="125"/>
      <c r="M13" s="125" t="s">
        <v>56</v>
      </c>
      <c r="N13" s="125" t="s">
        <v>56</v>
      </c>
      <c r="O13" s="125" t="s">
        <v>56</v>
      </c>
      <c r="P13" s="125" t="s">
        <v>43</v>
      </c>
      <c r="Q13" s="125" t="s">
        <v>56</v>
      </c>
      <c r="R13" s="125"/>
      <c r="S13" s="125"/>
      <c r="T13" s="125" t="s">
        <v>56</v>
      </c>
      <c r="U13" s="125" t="s">
        <v>56</v>
      </c>
      <c r="V13" s="125" t="s">
        <v>66</v>
      </c>
      <c r="W13" s="125" t="s">
        <v>56</v>
      </c>
      <c r="X13" s="125" t="s">
        <v>56</v>
      </c>
      <c r="Y13" s="125"/>
      <c r="Z13" s="125"/>
      <c r="AA13" s="125" t="s">
        <v>56</v>
      </c>
      <c r="AB13" s="125" t="s">
        <v>56</v>
      </c>
      <c r="AC13" s="125" t="s">
        <v>56</v>
      </c>
      <c r="AD13" s="125" t="s">
        <v>43</v>
      </c>
      <c r="AE13" s="125" t="s">
        <v>56</v>
      </c>
      <c r="AF13" s="125"/>
      <c r="AG13" s="125"/>
      <c r="AH13" s="125" t="s">
        <v>43</v>
      </c>
      <c r="AI13" s="126"/>
      <c r="AJ13" s="127">
        <f t="shared" si="0"/>
        <v>16</v>
      </c>
      <c r="AK13" s="127">
        <f t="shared" si="1"/>
        <v>2</v>
      </c>
      <c r="AL13" s="127">
        <f t="shared" si="2"/>
        <v>3</v>
      </c>
      <c r="AM13" s="127" t="str">
        <f t="shared" si="3"/>
        <v/>
      </c>
    </row>
    <row r="14" spans="1:39" ht="26.25" customHeight="1" x14ac:dyDescent="0.25">
      <c r="B14" s="124" t="str">
        <f>IF(LEN(Calc!$D40)&gt;0,Calc!$D40,"")</f>
        <v>Laurinda Seabra</v>
      </c>
      <c r="C14" s="124"/>
      <c r="D14" s="125"/>
      <c r="E14" s="125"/>
      <c r="F14" s="125" t="s">
        <v>66</v>
      </c>
      <c r="G14" s="125" t="s">
        <v>56</v>
      </c>
      <c r="H14" s="125" t="s">
        <v>56</v>
      </c>
      <c r="I14" s="125" t="s">
        <v>43</v>
      </c>
      <c r="J14" s="125" t="s">
        <v>56</v>
      </c>
      <c r="K14" s="125"/>
      <c r="L14" s="125"/>
      <c r="M14" s="125" t="s">
        <v>56</v>
      </c>
      <c r="N14" s="125" t="s">
        <v>66</v>
      </c>
      <c r="O14" s="125" t="s">
        <v>56</v>
      </c>
      <c r="P14" s="125" t="s">
        <v>56</v>
      </c>
      <c r="Q14" s="125" t="s">
        <v>56</v>
      </c>
      <c r="R14" s="125"/>
      <c r="S14" s="125"/>
      <c r="T14" s="125" t="s">
        <v>56</v>
      </c>
      <c r="U14" s="125" t="s">
        <v>56</v>
      </c>
      <c r="V14" s="125" t="s">
        <v>56</v>
      </c>
      <c r="W14" s="125" t="s">
        <v>56</v>
      </c>
      <c r="X14" s="125" t="s">
        <v>56</v>
      </c>
      <c r="Y14" s="125"/>
      <c r="Z14" s="125"/>
      <c r="AA14" s="125" t="s">
        <v>43</v>
      </c>
      <c r="AB14" s="125" t="s">
        <v>56</v>
      </c>
      <c r="AC14" s="125" t="s">
        <v>66</v>
      </c>
      <c r="AD14" s="125" t="s">
        <v>56</v>
      </c>
      <c r="AE14" s="125" t="s">
        <v>56</v>
      </c>
      <c r="AF14" s="125"/>
      <c r="AG14" s="125"/>
      <c r="AH14" s="125" t="s">
        <v>56</v>
      </c>
      <c r="AI14" s="126"/>
      <c r="AJ14" s="127">
        <f t="shared" si="0"/>
        <v>16</v>
      </c>
      <c r="AK14" s="127">
        <f t="shared" si="1"/>
        <v>3</v>
      </c>
      <c r="AL14" s="127">
        <f t="shared" si="2"/>
        <v>2</v>
      </c>
      <c r="AM14" s="127" t="str">
        <f t="shared" si="3"/>
        <v/>
      </c>
    </row>
    <row r="15" spans="1:39" ht="26.25" customHeight="1" x14ac:dyDescent="0.25">
      <c r="B15" s="124" t="str">
        <f>IF(LEN(Calc!$D41)&gt;0,Calc!$D41,"")</f>
        <v>James Maltese</v>
      </c>
      <c r="C15" s="124"/>
      <c r="D15" s="125"/>
      <c r="E15" s="125"/>
      <c r="F15" s="125" t="s">
        <v>56</v>
      </c>
      <c r="G15" s="125" t="s">
        <v>56</v>
      </c>
      <c r="H15" s="125" t="s">
        <v>66</v>
      </c>
      <c r="I15" s="125" t="s">
        <v>56</v>
      </c>
      <c r="J15" s="125" t="s">
        <v>56</v>
      </c>
      <c r="K15" s="125"/>
      <c r="L15" s="125"/>
      <c r="M15" s="125" t="s">
        <v>56</v>
      </c>
      <c r="N15" s="125" t="s">
        <v>56</v>
      </c>
      <c r="O15" s="125" t="s">
        <v>56</v>
      </c>
      <c r="P15" s="125" t="s">
        <v>43</v>
      </c>
      <c r="Q15" s="125" t="s">
        <v>56</v>
      </c>
      <c r="R15" s="125"/>
      <c r="S15" s="125"/>
      <c r="T15" s="125" t="s">
        <v>56</v>
      </c>
      <c r="U15" s="125" t="s">
        <v>56</v>
      </c>
      <c r="V15" s="125" t="s">
        <v>56</v>
      </c>
      <c r="W15" s="125" t="s">
        <v>56</v>
      </c>
      <c r="X15" s="125" t="s">
        <v>56</v>
      </c>
      <c r="Y15" s="125"/>
      <c r="Z15" s="125"/>
      <c r="AA15" s="125" t="s">
        <v>56</v>
      </c>
      <c r="AB15" s="125" t="s">
        <v>56</v>
      </c>
      <c r="AC15" s="125" t="s">
        <v>56</v>
      </c>
      <c r="AD15" s="125" t="s">
        <v>56</v>
      </c>
      <c r="AE15" s="125" t="s">
        <v>56</v>
      </c>
      <c r="AF15" s="125"/>
      <c r="AG15" s="125"/>
      <c r="AH15" s="125" t="s">
        <v>43</v>
      </c>
      <c r="AI15" s="126"/>
      <c r="AJ15" s="127">
        <f t="shared" si="0"/>
        <v>18</v>
      </c>
      <c r="AK15" s="127">
        <f t="shared" si="1"/>
        <v>1</v>
      </c>
      <c r="AL15" s="127">
        <f t="shared" si="2"/>
        <v>2</v>
      </c>
      <c r="AM15" s="127" t="str">
        <f t="shared" si="3"/>
        <v/>
      </c>
    </row>
    <row r="16" spans="1:39" ht="26.25" customHeight="1" x14ac:dyDescent="0.25">
      <c r="B16" s="124" t="str">
        <f>IF(LEN(Calc!$D42)&gt;0,Calc!$D42,"")</f>
        <v>Robert Balentine</v>
      </c>
      <c r="C16" s="124"/>
      <c r="D16" s="125"/>
      <c r="E16" s="125"/>
      <c r="F16" s="125" t="s">
        <v>66</v>
      </c>
      <c r="G16" s="125" t="s">
        <v>56</v>
      </c>
      <c r="H16" s="125" t="s">
        <v>56</v>
      </c>
      <c r="I16" s="125" t="s">
        <v>43</v>
      </c>
      <c r="J16" s="125" t="s">
        <v>56</v>
      </c>
      <c r="K16" s="125"/>
      <c r="L16" s="125"/>
      <c r="M16" s="125" t="s">
        <v>56</v>
      </c>
      <c r="N16" s="125" t="s">
        <v>66</v>
      </c>
      <c r="O16" s="125" t="s">
        <v>56</v>
      </c>
      <c r="P16" s="125" t="s">
        <v>56</v>
      </c>
      <c r="Q16" s="125" t="s">
        <v>56</v>
      </c>
      <c r="R16" s="125"/>
      <c r="S16" s="125"/>
      <c r="T16" s="125" t="s">
        <v>56</v>
      </c>
      <c r="U16" s="125" t="s">
        <v>56</v>
      </c>
      <c r="V16" s="125" t="s">
        <v>56</v>
      </c>
      <c r="W16" s="125" t="s">
        <v>56</v>
      </c>
      <c r="X16" s="125" t="s">
        <v>56</v>
      </c>
      <c r="Y16" s="125"/>
      <c r="Z16" s="125"/>
      <c r="AA16" s="125" t="s">
        <v>56</v>
      </c>
      <c r="AB16" s="125" t="s">
        <v>43</v>
      </c>
      <c r="AC16" s="125" t="s">
        <v>56</v>
      </c>
      <c r="AD16" s="125" t="s">
        <v>56</v>
      </c>
      <c r="AE16" s="125" t="s">
        <v>66</v>
      </c>
      <c r="AF16" s="125"/>
      <c r="AG16" s="125"/>
      <c r="AH16" s="125" t="s">
        <v>56</v>
      </c>
      <c r="AI16" s="126"/>
      <c r="AJ16" s="127">
        <f t="shared" si="0"/>
        <v>16</v>
      </c>
      <c r="AK16" s="127">
        <f t="shared" si="1"/>
        <v>3</v>
      </c>
      <c r="AL16" s="127">
        <f t="shared" si="2"/>
        <v>2</v>
      </c>
      <c r="AM16" s="127" t="str">
        <f t="shared" si="3"/>
        <v/>
      </c>
    </row>
    <row r="17" spans="2:39" ht="26.25" customHeight="1" x14ac:dyDescent="0.25">
      <c r="B17" s="124" t="str">
        <f>IF(LEN(Calc!$D43)&gt;0,Calc!$D43,"")</f>
        <v/>
      </c>
      <c r="C17" s="124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  <c r="AI17" s="126"/>
      <c r="AJ17" s="127" t="str">
        <f t="shared" si="0"/>
        <v/>
      </c>
      <c r="AK17" s="127" t="str">
        <f t="shared" si="1"/>
        <v/>
      </c>
      <c r="AL17" s="127" t="str">
        <f t="shared" si="2"/>
        <v/>
      </c>
      <c r="AM17" s="127" t="str">
        <f t="shared" si="3"/>
        <v/>
      </c>
    </row>
    <row r="18" spans="2:39" ht="26.25" customHeight="1" x14ac:dyDescent="0.25">
      <c r="B18" s="124" t="str">
        <f>IF(LEN(Calc!$D44)&gt;0,Calc!$D44,"")</f>
        <v/>
      </c>
      <c r="C18" s="124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6"/>
      <c r="AJ18" s="127" t="str">
        <f t="shared" si="0"/>
        <v/>
      </c>
      <c r="AK18" s="127" t="str">
        <f t="shared" si="1"/>
        <v/>
      </c>
      <c r="AL18" s="127" t="str">
        <f t="shared" si="2"/>
        <v/>
      </c>
      <c r="AM18" s="127" t="str">
        <f t="shared" si="3"/>
        <v/>
      </c>
    </row>
    <row r="19" spans="2:39" ht="26.25" customHeight="1" x14ac:dyDescent="0.25">
      <c r="B19" s="124" t="str">
        <f>IF(LEN(Calc!$D45)&gt;0,Calc!$D45,"")</f>
        <v/>
      </c>
      <c r="C19" s="124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6"/>
      <c r="AJ19" s="127" t="str">
        <f t="shared" si="0"/>
        <v/>
      </c>
      <c r="AK19" s="127" t="str">
        <f t="shared" si="1"/>
        <v/>
      </c>
      <c r="AL19" s="127" t="str">
        <f t="shared" si="2"/>
        <v/>
      </c>
      <c r="AM19" s="127" t="str">
        <f t="shared" si="3"/>
        <v/>
      </c>
    </row>
    <row r="20" spans="2:39" ht="26.25" customHeight="1" x14ac:dyDescent="0.25">
      <c r="B20" s="124" t="str">
        <f>IF(LEN(Calc!$D46)&gt;0,Calc!$D46,"")</f>
        <v/>
      </c>
      <c r="C20" s="124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125"/>
      <c r="AI20" s="126"/>
      <c r="AJ20" s="127" t="str">
        <f t="shared" si="0"/>
        <v/>
      </c>
      <c r="AK20" s="127" t="str">
        <f t="shared" si="1"/>
        <v/>
      </c>
      <c r="AL20" s="127" t="str">
        <f t="shared" si="2"/>
        <v/>
      </c>
      <c r="AM20" s="127" t="str">
        <f t="shared" si="3"/>
        <v/>
      </c>
    </row>
    <row r="21" spans="2:39" ht="26.25" customHeight="1" x14ac:dyDescent="0.25">
      <c r="B21" s="124" t="str">
        <f>IF(LEN(Calc!$D47)&gt;0,Calc!$D47,"")</f>
        <v/>
      </c>
      <c r="C21" s="124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6"/>
      <c r="AJ21" s="127" t="str">
        <f t="shared" si="0"/>
        <v/>
      </c>
      <c r="AK21" s="127" t="str">
        <f t="shared" si="1"/>
        <v/>
      </c>
      <c r="AL21" s="127" t="str">
        <f t="shared" si="2"/>
        <v/>
      </c>
      <c r="AM21" s="127" t="str">
        <f t="shared" si="3"/>
        <v/>
      </c>
    </row>
    <row r="22" spans="2:39" ht="26.25" customHeight="1" x14ac:dyDescent="0.25">
      <c r="B22" s="124" t="str">
        <f>IF(LEN(Calc!$D48)&gt;0,Calc!$D48,"")</f>
        <v/>
      </c>
      <c r="C22" s="124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6"/>
      <c r="AJ22" s="127" t="str">
        <f t="shared" si="0"/>
        <v/>
      </c>
      <c r="AK22" s="127" t="str">
        <f t="shared" si="1"/>
        <v/>
      </c>
      <c r="AL22" s="127" t="str">
        <f t="shared" si="2"/>
        <v/>
      </c>
      <c r="AM22" s="127" t="str">
        <f t="shared" si="3"/>
        <v/>
      </c>
    </row>
    <row r="23" spans="2:39" ht="26.25" customHeight="1" x14ac:dyDescent="0.25">
      <c r="B23" s="124" t="str">
        <f>IF(LEN(Calc!$D49)&gt;0,Calc!$D49,"")</f>
        <v/>
      </c>
      <c r="C23" s="124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5"/>
      <c r="AI23" s="126"/>
      <c r="AJ23" s="127" t="str">
        <f t="shared" si="0"/>
        <v/>
      </c>
      <c r="AK23" s="127" t="str">
        <f t="shared" si="1"/>
        <v/>
      </c>
      <c r="AL23" s="127" t="str">
        <f t="shared" si="2"/>
        <v/>
      </c>
      <c r="AM23" s="127" t="str">
        <f t="shared" si="3"/>
        <v/>
      </c>
    </row>
    <row r="24" spans="2:39" ht="26.25" customHeight="1" x14ac:dyDescent="0.25">
      <c r="B24" s="124"/>
      <c r="C24" s="124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  <c r="AH24" s="130"/>
      <c r="AI24" s="126"/>
      <c r="AJ24" s="127"/>
      <c r="AK24" s="127"/>
      <c r="AL24" s="127"/>
      <c r="AM24" s="127"/>
    </row>
    <row r="25" spans="2:39" ht="26.25" customHeight="1" x14ac:dyDescent="0.25">
      <c r="B25" s="124"/>
      <c r="C25" s="124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26"/>
      <c r="AJ25" s="127"/>
      <c r="AK25" s="127"/>
      <c r="AL25" s="127"/>
      <c r="AM25" s="127"/>
    </row>
    <row r="26" spans="2:39" ht="26.25" customHeight="1" x14ac:dyDescent="0.25">
      <c r="B26" s="124"/>
      <c r="C26" s="124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26"/>
      <c r="AJ26" s="127"/>
      <c r="AK26" s="127"/>
      <c r="AL26" s="127"/>
      <c r="AM26" s="127"/>
    </row>
    <row r="27" spans="2:39" ht="26.25" customHeight="1" x14ac:dyDescent="0.25">
      <c r="B27" s="124"/>
      <c r="C27" s="124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26"/>
      <c r="AJ27" s="127"/>
      <c r="AK27" s="127"/>
      <c r="AL27" s="127"/>
      <c r="AM27" s="127"/>
    </row>
    <row r="28" spans="2:39" ht="26.25" customHeight="1" x14ac:dyDescent="0.25">
      <c r="B28" s="124"/>
      <c r="C28" s="124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26"/>
      <c r="AJ28" s="127"/>
      <c r="AK28" s="127"/>
      <c r="AL28" s="127"/>
      <c r="AM28" s="127"/>
    </row>
    <row r="29" spans="2:39" ht="26.25" customHeight="1" x14ac:dyDescent="0.25">
      <c r="B29" s="124"/>
      <c r="C29" s="124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26"/>
      <c r="AJ29" s="127"/>
      <c r="AK29" s="127"/>
      <c r="AL29" s="127"/>
      <c r="AM29" s="127"/>
    </row>
    <row r="30" spans="2:39" ht="26.25" customHeight="1" x14ac:dyDescent="0.25">
      <c r="B30" s="124"/>
      <c r="C30" s="124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26"/>
      <c r="AJ30" s="127"/>
      <c r="AK30" s="127"/>
      <c r="AL30" s="127"/>
      <c r="AM30" s="127"/>
    </row>
    <row r="31" spans="2:39" ht="26.25" customHeight="1" x14ac:dyDescent="0.25">
      <c r="B31" s="124"/>
      <c r="C31" s="124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0"/>
      <c r="AI31" s="126"/>
      <c r="AJ31" s="127"/>
      <c r="AK31" s="127"/>
      <c r="AL31" s="127"/>
      <c r="AM31" s="127"/>
    </row>
    <row r="32" spans="2:39" ht="26.25" customHeight="1" x14ac:dyDescent="0.25">
      <c r="B32" s="124"/>
      <c r="C32" s="124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26"/>
      <c r="AJ32" s="127"/>
      <c r="AK32" s="127"/>
      <c r="AL32" s="127"/>
      <c r="AM32" s="127"/>
    </row>
    <row r="33" spans="2:39" ht="26.25" customHeight="1" x14ac:dyDescent="0.25">
      <c r="B33" s="124"/>
      <c r="C33" s="124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26"/>
      <c r="AJ33" s="127"/>
      <c r="AK33" s="127"/>
      <c r="AL33" s="127"/>
      <c r="AM33" s="127"/>
    </row>
    <row r="34" spans="2:39" ht="26.25" customHeight="1" x14ac:dyDescent="0.25">
      <c r="B34" s="124"/>
      <c r="C34" s="124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  <c r="AF34" s="130"/>
      <c r="AG34" s="130"/>
      <c r="AH34" s="130"/>
      <c r="AI34" s="126"/>
      <c r="AJ34" s="127"/>
      <c r="AK34" s="127"/>
      <c r="AL34" s="127"/>
      <c r="AM34" s="127"/>
    </row>
    <row r="35" spans="2:39" ht="26.25" customHeight="1" x14ac:dyDescent="0.25">
      <c r="B35" s="124"/>
      <c r="C35" s="124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  <c r="AE35" s="130"/>
      <c r="AF35" s="130"/>
      <c r="AG35" s="130"/>
      <c r="AH35" s="130"/>
      <c r="AI35" s="126"/>
      <c r="AJ35" s="127"/>
      <c r="AK35" s="127"/>
      <c r="AL35" s="127"/>
      <c r="AM35" s="127"/>
    </row>
    <row r="36" spans="2:39" ht="26.25" customHeight="1" x14ac:dyDescent="0.25">
      <c r="B36" s="124"/>
      <c r="C36" s="124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26"/>
      <c r="AJ36" s="127"/>
      <c r="AK36" s="127"/>
      <c r="AL36" s="127"/>
      <c r="AM36" s="127"/>
    </row>
    <row r="37" spans="2:39" ht="26.25" customHeight="1" x14ac:dyDescent="0.25">
      <c r="B37" s="124"/>
      <c r="C37" s="124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C37" s="130"/>
      <c r="AD37" s="130"/>
      <c r="AE37" s="130"/>
      <c r="AF37" s="130"/>
      <c r="AG37" s="130"/>
      <c r="AH37" s="130"/>
      <c r="AI37" s="126"/>
      <c r="AJ37" s="127"/>
      <c r="AK37" s="127"/>
      <c r="AL37" s="127"/>
      <c r="AM37" s="127"/>
    </row>
    <row r="38" spans="2:39" ht="26.25" customHeight="1" x14ac:dyDescent="0.25">
      <c r="B38" s="124"/>
      <c r="C38" s="124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26"/>
      <c r="AJ38" s="127"/>
      <c r="AK38" s="127"/>
      <c r="AL38" s="127"/>
      <c r="AM38" s="127"/>
    </row>
    <row r="39" spans="2:39" ht="26.25" customHeight="1" x14ac:dyDescent="0.25">
      <c r="B39" s="124"/>
      <c r="C39" s="124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  <c r="AA39" s="130"/>
      <c r="AB39" s="130"/>
      <c r="AC39" s="130"/>
      <c r="AD39" s="130"/>
      <c r="AE39" s="130"/>
      <c r="AF39" s="130"/>
      <c r="AG39" s="130"/>
      <c r="AH39" s="130"/>
      <c r="AI39" s="126"/>
      <c r="AJ39" s="127"/>
      <c r="AK39" s="127"/>
      <c r="AL39" s="127"/>
      <c r="AM39" s="127"/>
    </row>
    <row r="40" spans="2:39" ht="26.25" customHeight="1" x14ac:dyDescent="0.25">
      <c r="B40" s="124"/>
      <c r="C40" s="124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26"/>
      <c r="AJ40" s="127"/>
      <c r="AK40" s="127"/>
      <c r="AL40" s="127"/>
      <c r="AM40" s="127"/>
    </row>
    <row r="41" spans="2:39" ht="26.25" customHeight="1" x14ac:dyDescent="0.25">
      <c r="B41" s="124"/>
      <c r="C41" s="124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26"/>
      <c r="AJ41" s="127"/>
      <c r="AK41" s="127"/>
      <c r="AL41" s="127"/>
      <c r="AM41" s="127"/>
    </row>
    <row r="42" spans="2:39" ht="26.25" customHeight="1" x14ac:dyDescent="0.25">
      <c r="B42" s="124"/>
      <c r="C42" s="124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26"/>
      <c r="AJ42" s="127"/>
      <c r="AK42" s="127"/>
      <c r="AL42" s="127"/>
      <c r="AM42" s="127"/>
    </row>
    <row r="43" spans="2:39" ht="26.25" customHeight="1" x14ac:dyDescent="0.25">
      <c r="B43" s="124"/>
      <c r="C43" s="124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  <c r="AA43" s="130"/>
      <c r="AB43" s="130"/>
      <c r="AC43" s="130"/>
      <c r="AD43" s="130"/>
      <c r="AE43" s="130"/>
      <c r="AF43" s="130"/>
      <c r="AG43" s="130"/>
      <c r="AH43" s="130"/>
      <c r="AI43" s="126"/>
      <c r="AJ43" s="127"/>
      <c r="AK43" s="127"/>
      <c r="AL43" s="127"/>
      <c r="AM43" s="127"/>
    </row>
    <row r="44" spans="2:39" ht="26.25" customHeight="1" x14ac:dyDescent="0.25">
      <c r="B44" s="124"/>
      <c r="C44" s="124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  <c r="AE44" s="130"/>
      <c r="AF44" s="130"/>
      <c r="AG44" s="130"/>
      <c r="AH44" s="130"/>
      <c r="AI44" s="126"/>
      <c r="AJ44" s="127"/>
      <c r="AK44" s="127"/>
      <c r="AL44" s="127"/>
      <c r="AM44" s="127"/>
    </row>
    <row r="45" spans="2:39" ht="26.25" customHeight="1" x14ac:dyDescent="0.25">
      <c r="B45" s="124"/>
      <c r="C45" s="124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130"/>
      <c r="AG45" s="130"/>
      <c r="AH45" s="130"/>
      <c r="AI45" s="126"/>
      <c r="AJ45" s="127"/>
      <c r="AK45" s="127"/>
      <c r="AL45" s="127"/>
      <c r="AM45" s="127"/>
    </row>
    <row r="46" spans="2:39" ht="26.25" customHeight="1" x14ac:dyDescent="0.25">
      <c r="B46" s="124"/>
      <c r="C46" s="124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  <c r="AB46" s="130"/>
      <c r="AC46" s="130"/>
      <c r="AD46" s="130"/>
      <c r="AE46" s="130"/>
      <c r="AF46" s="130"/>
      <c r="AG46" s="130"/>
      <c r="AH46" s="130"/>
      <c r="AI46" s="126"/>
      <c r="AJ46" s="127"/>
      <c r="AK46" s="127"/>
      <c r="AL46" s="127"/>
      <c r="AM46" s="127"/>
    </row>
    <row r="47" spans="2:39" ht="26.25" customHeight="1" x14ac:dyDescent="0.25">
      <c r="B47" s="124"/>
      <c r="C47" s="124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  <c r="AA47" s="130"/>
      <c r="AB47" s="130"/>
      <c r="AC47" s="130"/>
      <c r="AD47" s="130"/>
      <c r="AE47" s="130"/>
      <c r="AF47" s="130"/>
      <c r="AG47" s="130"/>
      <c r="AH47" s="130"/>
      <c r="AI47" s="126"/>
      <c r="AJ47" s="127"/>
      <c r="AK47" s="127"/>
      <c r="AL47" s="127"/>
      <c r="AM47" s="127"/>
    </row>
    <row r="48" spans="2:39" ht="26.25" customHeight="1" x14ac:dyDescent="0.25">
      <c r="B48" s="124"/>
      <c r="C48" s="124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130"/>
      <c r="AD48" s="130"/>
      <c r="AE48" s="130"/>
      <c r="AF48" s="130"/>
      <c r="AG48" s="130"/>
      <c r="AH48" s="130"/>
      <c r="AI48" s="126"/>
      <c r="AJ48" s="127"/>
      <c r="AK48" s="127"/>
      <c r="AL48" s="127"/>
      <c r="AM48" s="127"/>
    </row>
    <row r="49" spans="2:39" ht="26.25" customHeight="1" x14ac:dyDescent="0.25">
      <c r="B49" s="124"/>
      <c r="C49" s="124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26"/>
      <c r="AJ49" s="127"/>
      <c r="AK49" s="127"/>
      <c r="AL49" s="127"/>
      <c r="AM49" s="127"/>
    </row>
    <row r="50" spans="2:39" ht="26.25" customHeight="1" x14ac:dyDescent="0.25">
      <c r="B50" s="124"/>
      <c r="C50" s="124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26"/>
      <c r="AJ50" s="127"/>
      <c r="AK50" s="127"/>
      <c r="AL50" s="127"/>
      <c r="AM50" s="127"/>
    </row>
    <row r="51" spans="2:39" ht="26.25" customHeight="1" x14ac:dyDescent="0.25">
      <c r="B51" s="124"/>
      <c r="C51" s="124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  <c r="AA51" s="130"/>
      <c r="AB51" s="130"/>
      <c r="AC51" s="130"/>
      <c r="AD51" s="130"/>
      <c r="AE51" s="130"/>
      <c r="AF51" s="130"/>
      <c r="AG51" s="130"/>
      <c r="AH51" s="130"/>
      <c r="AI51" s="126"/>
      <c r="AJ51" s="127"/>
      <c r="AK51" s="127"/>
      <c r="AL51" s="127"/>
      <c r="AM51" s="127"/>
    </row>
    <row r="52" spans="2:39" ht="26.25" customHeight="1" x14ac:dyDescent="0.25">
      <c r="B52" s="124"/>
      <c r="C52" s="124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26"/>
      <c r="AJ52" s="127"/>
      <c r="AK52" s="127"/>
      <c r="AL52" s="127"/>
      <c r="AM52" s="127"/>
    </row>
    <row r="53" spans="2:39" ht="26.25" customHeight="1" x14ac:dyDescent="0.25">
      <c r="B53" s="124"/>
      <c r="C53" s="124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30"/>
      <c r="AA53" s="130"/>
      <c r="AB53" s="130"/>
      <c r="AC53" s="130"/>
      <c r="AD53" s="130"/>
      <c r="AE53" s="130"/>
      <c r="AF53" s="130"/>
      <c r="AG53" s="130"/>
      <c r="AH53" s="130"/>
      <c r="AI53" s="126"/>
      <c r="AJ53" s="127"/>
      <c r="AK53" s="127"/>
      <c r="AL53" s="127"/>
      <c r="AM53" s="127"/>
    </row>
    <row r="54" spans="2:39" ht="26.25" customHeight="1" x14ac:dyDescent="0.25">
      <c r="B54" s="124"/>
      <c r="C54" s="124"/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0"/>
      <c r="AB54" s="130"/>
      <c r="AC54" s="130"/>
      <c r="AD54" s="130"/>
      <c r="AE54" s="130"/>
      <c r="AF54" s="130"/>
      <c r="AG54" s="130"/>
      <c r="AH54" s="130"/>
      <c r="AI54" s="126"/>
      <c r="AJ54" s="127"/>
      <c r="AK54" s="127"/>
      <c r="AL54" s="127"/>
      <c r="AM54" s="127"/>
    </row>
    <row r="55" spans="2:39" ht="26.25" customHeight="1" x14ac:dyDescent="0.25">
      <c r="B55" s="124"/>
      <c r="C55" s="124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0"/>
      <c r="AA55" s="130"/>
      <c r="AB55" s="130"/>
      <c r="AC55" s="130"/>
      <c r="AD55" s="130"/>
      <c r="AE55" s="130"/>
      <c r="AF55" s="130"/>
      <c r="AG55" s="130"/>
      <c r="AH55" s="130"/>
      <c r="AI55" s="126"/>
      <c r="AJ55" s="127"/>
      <c r="AK55" s="127"/>
      <c r="AL55" s="127"/>
      <c r="AM55" s="127"/>
    </row>
    <row r="56" spans="2:39" ht="26.25" customHeight="1" x14ac:dyDescent="0.25">
      <c r="B56" s="124"/>
      <c r="C56" s="124"/>
      <c r="D56" s="130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  <c r="AA56" s="130"/>
      <c r="AB56" s="130"/>
      <c r="AC56" s="130"/>
      <c r="AD56" s="130"/>
      <c r="AE56" s="130"/>
      <c r="AF56" s="130"/>
      <c r="AG56" s="130"/>
      <c r="AH56" s="130"/>
      <c r="AI56" s="126"/>
      <c r="AJ56" s="127"/>
      <c r="AK56" s="127"/>
      <c r="AL56" s="127"/>
      <c r="AM56" s="127"/>
    </row>
    <row r="57" spans="2:39" ht="26.25" customHeight="1" x14ac:dyDescent="0.25">
      <c r="B57" s="124"/>
      <c r="C57" s="124"/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0"/>
      <c r="AA57" s="130"/>
      <c r="AB57" s="130"/>
      <c r="AC57" s="130"/>
      <c r="AD57" s="130"/>
      <c r="AE57" s="130"/>
      <c r="AF57" s="130"/>
      <c r="AG57" s="130"/>
      <c r="AH57" s="130"/>
      <c r="AI57" s="126"/>
      <c r="AJ57" s="127"/>
      <c r="AK57" s="127"/>
      <c r="AL57" s="127"/>
      <c r="AM57" s="127"/>
    </row>
    <row r="58" spans="2:39" ht="26.25" customHeight="1" x14ac:dyDescent="0.25">
      <c r="B58" s="124"/>
      <c r="C58" s="124"/>
      <c r="D58" s="130"/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  <c r="AA58" s="130"/>
      <c r="AB58" s="130"/>
      <c r="AC58" s="130"/>
      <c r="AD58" s="130"/>
      <c r="AE58" s="130"/>
      <c r="AF58" s="130"/>
      <c r="AG58" s="130"/>
      <c r="AH58" s="130"/>
      <c r="AI58" s="126"/>
      <c r="AJ58" s="127"/>
      <c r="AK58" s="127"/>
      <c r="AL58" s="127"/>
      <c r="AM58" s="127"/>
    </row>
    <row r="59" spans="2:39" ht="26.25" customHeight="1" x14ac:dyDescent="0.25">
      <c r="B59" s="124"/>
      <c r="C59" s="124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  <c r="AA59" s="130"/>
      <c r="AB59" s="130"/>
      <c r="AC59" s="130"/>
      <c r="AD59" s="130"/>
      <c r="AE59" s="130"/>
      <c r="AF59" s="130"/>
      <c r="AG59" s="130"/>
      <c r="AH59" s="130"/>
      <c r="AI59" s="126"/>
      <c r="AJ59" s="127"/>
      <c r="AK59" s="127"/>
      <c r="AL59" s="127"/>
      <c r="AM59" s="127"/>
    </row>
    <row r="60" spans="2:39" ht="26.25" customHeight="1" x14ac:dyDescent="0.25">
      <c r="B60" s="124"/>
      <c r="C60" s="124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  <c r="AA60" s="130"/>
      <c r="AB60" s="130"/>
      <c r="AC60" s="130"/>
      <c r="AD60" s="130"/>
      <c r="AE60" s="130"/>
      <c r="AF60" s="130"/>
      <c r="AG60" s="130"/>
      <c r="AH60" s="130"/>
      <c r="AI60" s="126"/>
      <c r="AJ60" s="127"/>
      <c r="AK60" s="127"/>
      <c r="AL60" s="127"/>
      <c r="AM60" s="127"/>
    </row>
    <row r="61" spans="2:39" ht="26.25" customHeight="1" x14ac:dyDescent="0.25">
      <c r="B61" s="124"/>
      <c r="C61" s="124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30"/>
      <c r="AA61" s="130"/>
      <c r="AB61" s="130"/>
      <c r="AC61" s="130"/>
      <c r="AD61" s="130"/>
      <c r="AE61" s="130"/>
      <c r="AF61" s="130"/>
      <c r="AG61" s="130"/>
      <c r="AH61" s="130"/>
      <c r="AI61" s="126"/>
      <c r="AJ61" s="127"/>
      <c r="AK61" s="127"/>
      <c r="AL61" s="127"/>
      <c r="AM61" s="127"/>
    </row>
    <row r="62" spans="2:39" ht="26.25" customHeight="1" x14ac:dyDescent="0.25">
      <c r="B62" s="124"/>
      <c r="C62" s="124"/>
      <c r="D62" s="130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  <c r="AA62" s="130"/>
      <c r="AB62" s="130"/>
      <c r="AC62" s="130"/>
      <c r="AD62" s="130"/>
      <c r="AE62" s="130"/>
      <c r="AF62" s="130"/>
      <c r="AG62" s="130"/>
      <c r="AH62" s="130"/>
      <c r="AI62" s="126"/>
      <c r="AJ62" s="127"/>
      <c r="AK62" s="127"/>
      <c r="AL62" s="127"/>
      <c r="AM62" s="127"/>
    </row>
    <row r="63" spans="2:39" ht="26.25" customHeight="1" x14ac:dyDescent="0.25">
      <c r="B63" s="124"/>
      <c r="C63" s="124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30"/>
      <c r="AA63" s="130"/>
      <c r="AB63" s="130"/>
      <c r="AC63" s="130"/>
      <c r="AD63" s="130"/>
      <c r="AE63" s="130"/>
      <c r="AF63" s="130"/>
      <c r="AG63" s="130"/>
      <c r="AH63" s="130"/>
      <c r="AI63" s="126"/>
      <c r="AJ63" s="127"/>
      <c r="AK63" s="127"/>
      <c r="AL63" s="127"/>
      <c r="AM63" s="127"/>
    </row>
    <row r="64" spans="2:39" ht="26.25" customHeight="1" x14ac:dyDescent="0.25">
      <c r="B64" s="124"/>
      <c r="C64" s="124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  <c r="AA64" s="130"/>
      <c r="AB64" s="130"/>
      <c r="AC64" s="130"/>
      <c r="AD64" s="130"/>
      <c r="AE64" s="130"/>
      <c r="AF64" s="130"/>
      <c r="AG64" s="130"/>
      <c r="AH64" s="130"/>
      <c r="AI64" s="126"/>
      <c r="AJ64" s="127"/>
      <c r="AK64" s="127"/>
      <c r="AL64" s="127"/>
      <c r="AM64" s="127"/>
    </row>
    <row r="65" spans="2:39" ht="26.25" customHeight="1" x14ac:dyDescent="0.25">
      <c r="B65" s="124"/>
      <c r="C65" s="124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  <c r="AA65" s="130"/>
      <c r="AB65" s="130"/>
      <c r="AC65" s="130"/>
      <c r="AD65" s="130"/>
      <c r="AE65" s="130"/>
      <c r="AF65" s="130"/>
      <c r="AG65" s="130"/>
      <c r="AH65" s="130"/>
      <c r="AI65" s="126"/>
      <c r="AJ65" s="127"/>
      <c r="AK65" s="127"/>
      <c r="AL65" s="127"/>
      <c r="AM65" s="127"/>
    </row>
    <row r="66" spans="2:39" ht="26.25" customHeight="1" x14ac:dyDescent="0.25">
      <c r="B66" s="124"/>
      <c r="C66" s="124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  <c r="AA66" s="130"/>
      <c r="AB66" s="130"/>
      <c r="AC66" s="130"/>
      <c r="AD66" s="130"/>
      <c r="AE66" s="130"/>
      <c r="AF66" s="130"/>
      <c r="AG66" s="130"/>
      <c r="AH66" s="130"/>
      <c r="AI66" s="126"/>
      <c r="AJ66" s="127"/>
      <c r="AK66" s="127"/>
      <c r="AL66" s="127"/>
      <c r="AM66" s="127"/>
    </row>
    <row r="67" spans="2:39" ht="26.25" customHeight="1" x14ac:dyDescent="0.25">
      <c r="B67" s="124"/>
      <c r="C67" s="124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0"/>
      <c r="AA67" s="130"/>
      <c r="AB67" s="130"/>
      <c r="AC67" s="130"/>
      <c r="AD67" s="130"/>
      <c r="AE67" s="130"/>
      <c r="AF67" s="130"/>
      <c r="AG67" s="130"/>
      <c r="AH67" s="130"/>
      <c r="AI67" s="126"/>
      <c r="AJ67" s="127"/>
      <c r="AK67" s="127"/>
      <c r="AL67" s="127"/>
      <c r="AM67" s="127"/>
    </row>
    <row r="68" spans="2:39" ht="26.25" customHeight="1" x14ac:dyDescent="0.25">
      <c r="B68" s="124"/>
      <c r="C68" s="124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  <c r="AA68" s="130"/>
      <c r="AB68" s="130"/>
      <c r="AC68" s="130"/>
      <c r="AD68" s="130"/>
      <c r="AE68" s="130"/>
      <c r="AF68" s="130"/>
      <c r="AG68" s="130"/>
      <c r="AH68" s="130"/>
      <c r="AI68" s="126"/>
      <c r="AJ68" s="127"/>
      <c r="AK68" s="127"/>
      <c r="AL68" s="127"/>
      <c r="AM68" s="127"/>
    </row>
    <row r="69" spans="2:39" ht="26.25" customHeight="1" x14ac:dyDescent="0.25">
      <c r="B69" s="124"/>
      <c r="C69" s="124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  <c r="AA69" s="130"/>
      <c r="AB69" s="130"/>
      <c r="AC69" s="130"/>
      <c r="AD69" s="130"/>
      <c r="AE69" s="130"/>
      <c r="AF69" s="130"/>
      <c r="AG69" s="130"/>
      <c r="AH69" s="130"/>
      <c r="AI69" s="126"/>
      <c r="AJ69" s="127"/>
      <c r="AK69" s="127"/>
      <c r="AL69" s="127"/>
      <c r="AM69" s="127"/>
    </row>
    <row r="70" spans="2:39" ht="26.25" customHeight="1" x14ac:dyDescent="0.25">
      <c r="B70" s="124"/>
      <c r="C70" s="124"/>
      <c r="D70" s="130"/>
      <c r="E70" s="130"/>
      <c r="F70" s="130"/>
      <c r="G70" s="130"/>
      <c r="H70" s="130"/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30"/>
      <c r="AA70" s="130"/>
      <c r="AB70" s="130"/>
      <c r="AC70" s="130"/>
      <c r="AD70" s="130"/>
      <c r="AE70" s="130"/>
      <c r="AF70" s="130"/>
      <c r="AG70" s="130"/>
      <c r="AH70" s="130"/>
      <c r="AI70" s="126"/>
      <c r="AJ70" s="127"/>
      <c r="AK70" s="127"/>
      <c r="AL70" s="127"/>
      <c r="AM70" s="127"/>
    </row>
    <row r="71" spans="2:39" ht="26.25" customHeight="1" x14ac:dyDescent="0.25">
      <c r="B71" s="124"/>
      <c r="C71" s="124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26"/>
      <c r="AJ71" s="127"/>
      <c r="AK71" s="127"/>
      <c r="AL71" s="127"/>
      <c r="AM71" s="127"/>
    </row>
    <row r="72" spans="2:39" ht="26.25" customHeight="1" x14ac:dyDescent="0.25">
      <c r="B72" s="124"/>
      <c r="C72" s="124"/>
      <c r="D72" s="130"/>
      <c r="E72" s="130"/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  <c r="AA72" s="130"/>
      <c r="AB72" s="130"/>
      <c r="AC72" s="130"/>
      <c r="AD72" s="130"/>
      <c r="AE72" s="130"/>
      <c r="AF72" s="130"/>
      <c r="AG72" s="130"/>
      <c r="AH72" s="130"/>
      <c r="AI72" s="126"/>
      <c r="AJ72" s="127"/>
      <c r="AK72" s="127"/>
      <c r="AL72" s="127"/>
      <c r="AM72" s="127"/>
    </row>
    <row r="73" spans="2:39" ht="26.25" customHeight="1" x14ac:dyDescent="0.25">
      <c r="B73" s="124"/>
      <c r="C73" s="124"/>
      <c r="D73" s="130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30"/>
      <c r="AA73" s="130"/>
      <c r="AB73" s="130"/>
      <c r="AC73" s="130"/>
      <c r="AD73" s="130"/>
      <c r="AE73" s="130"/>
      <c r="AF73" s="130"/>
      <c r="AG73" s="130"/>
      <c r="AH73" s="130"/>
      <c r="AI73" s="126"/>
      <c r="AJ73" s="127"/>
      <c r="AK73" s="127"/>
      <c r="AL73" s="127"/>
      <c r="AM73" s="127"/>
    </row>
    <row r="74" spans="2:39" ht="26.25" customHeight="1" x14ac:dyDescent="0.25">
      <c r="B74" s="124"/>
      <c r="C74" s="124"/>
      <c r="D74" s="130"/>
      <c r="E74" s="130"/>
      <c r="F74" s="130"/>
      <c r="G74" s="130"/>
      <c r="H74" s="130"/>
      <c r="I74" s="130"/>
      <c r="J74" s="130"/>
      <c r="K74" s="130"/>
      <c r="L74" s="130"/>
      <c r="M74" s="130"/>
      <c r="N74" s="130"/>
      <c r="O74" s="130"/>
      <c r="P74" s="130"/>
      <c r="Q74" s="130"/>
      <c r="R74" s="130"/>
      <c r="S74" s="130"/>
      <c r="T74" s="130"/>
      <c r="U74" s="130"/>
      <c r="V74" s="130"/>
      <c r="W74" s="130"/>
      <c r="X74" s="130"/>
      <c r="Y74" s="130"/>
      <c r="Z74" s="130"/>
      <c r="AA74" s="130"/>
      <c r="AB74" s="130"/>
      <c r="AC74" s="130"/>
      <c r="AD74" s="130"/>
      <c r="AE74" s="130"/>
      <c r="AF74" s="130"/>
      <c r="AG74" s="130"/>
      <c r="AH74" s="130"/>
      <c r="AI74" s="126"/>
      <c r="AJ74" s="127"/>
      <c r="AK74" s="127"/>
      <c r="AL74" s="127"/>
      <c r="AM74" s="127"/>
    </row>
    <row r="75" spans="2:39" ht="26.25" customHeight="1" x14ac:dyDescent="0.25">
      <c r="B75" s="124"/>
      <c r="C75" s="124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130"/>
      <c r="Y75" s="130"/>
      <c r="Z75" s="130"/>
      <c r="AA75" s="130"/>
      <c r="AB75" s="130"/>
      <c r="AC75" s="130"/>
      <c r="AD75" s="130"/>
      <c r="AE75" s="130"/>
      <c r="AF75" s="130"/>
      <c r="AG75" s="130"/>
      <c r="AH75" s="130"/>
      <c r="AI75" s="126"/>
      <c r="AJ75" s="127"/>
      <c r="AK75" s="127"/>
      <c r="AL75" s="127"/>
      <c r="AM75" s="127"/>
    </row>
    <row r="76" spans="2:39" ht="26.25" customHeight="1" x14ac:dyDescent="0.25">
      <c r="B76" s="124"/>
      <c r="C76" s="124"/>
      <c r="D76" s="130"/>
      <c r="E76" s="130"/>
      <c r="F76" s="130"/>
      <c r="G76" s="130"/>
      <c r="H76" s="130"/>
      <c r="I76" s="130"/>
      <c r="J76" s="130"/>
      <c r="K76" s="130"/>
      <c r="L76" s="130"/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30"/>
      <c r="Z76" s="130"/>
      <c r="AA76" s="130"/>
      <c r="AB76" s="130"/>
      <c r="AC76" s="130"/>
      <c r="AD76" s="130"/>
      <c r="AE76" s="130"/>
      <c r="AF76" s="130"/>
      <c r="AG76" s="130"/>
      <c r="AH76" s="130"/>
      <c r="AI76" s="126"/>
      <c r="AJ76" s="127"/>
      <c r="AK76" s="127"/>
      <c r="AL76" s="127"/>
      <c r="AM76" s="127"/>
    </row>
    <row r="77" spans="2:39" ht="26.25" customHeight="1" x14ac:dyDescent="0.25">
      <c r="B77" s="124"/>
      <c r="C77" s="124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  <c r="AA77" s="130"/>
      <c r="AB77" s="130"/>
      <c r="AC77" s="130"/>
      <c r="AD77" s="130"/>
      <c r="AE77" s="130"/>
      <c r="AF77" s="130"/>
      <c r="AG77" s="130"/>
      <c r="AH77" s="130"/>
      <c r="AI77" s="126"/>
      <c r="AJ77" s="127"/>
      <c r="AK77" s="127"/>
      <c r="AL77" s="127"/>
      <c r="AM77" s="127"/>
    </row>
    <row r="78" spans="2:39" ht="26.25" customHeight="1" x14ac:dyDescent="0.25">
      <c r="B78" s="124"/>
      <c r="C78" s="124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  <c r="AA78" s="130"/>
      <c r="AB78" s="130"/>
      <c r="AC78" s="130"/>
      <c r="AD78" s="130"/>
      <c r="AE78" s="130"/>
      <c r="AF78" s="130"/>
      <c r="AG78" s="130"/>
      <c r="AH78" s="130"/>
      <c r="AI78" s="126"/>
      <c r="AJ78" s="127"/>
      <c r="AK78" s="127"/>
      <c r="AL78" s="127"/>
      <c r="AM78" s="127"/>
    </row>
    <row r="79" spans="2:39" ht="26.25" customHeight="1" x14ac:dyDescent="0.25">
      <c r="B79" s="124"/>
      <c r="C79" s="124"/>
      <c r="D79" s="130"/>
      <c r="E79" s="130"/>
      <c r="F79" s="130"/>
      <c r="G79" s="130"/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  <c r="AA79" s="130"/>
      <c r="AB79" s="130"/>
      <c r="AC79" s="130"/>
      <c r="AD79" s="130"/>
      <c r="AE79" s="130"/>
      <c r="AF79" s="130"/>
      <c r="AG79" s="130"/>
      <c r="AH79" s="130"/>
      <c r="AI79" s="126"/>
      <c r="AJ79" s="127"/>
      <c r="AK79" s="127"/>
      <c r="AL79" s="127"/>
      <c r="AM79" s="127"/>
    </row>
    <row r="80" spans="2:39" ht="26.25" customHeight="1" x14ac:dyDescent="0.25">
      <c r="B80" s="124"/>
      <c r="C80" s="124"/>
      <c r="D80" s="130"/>
      <c r="E80" s="130"/>
      <c r="F80" s="130"/>
      <c r="G80" s="130"/>
      <c r="H80" s="130"/>
      <c r="I80" s="130"/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  <c r="W80" s="130"/>
      <c r="X80" s="130"/>
      <c r="Y80" s="130"/>
      <c r="Z80" s="130"/>
      <c r="AA80" s="130"/>
      <c r="AB80" s="130"/>
      <c r="AC80" s="130"/>
      <c r="AD80" s="130"/>
      <c r="AE80" s="130"/>
      <c r="AF80" s="130"/>
      <c r="AG80" s="130"/>
      <c r="AH80" s="130"/>
      <c r="AI80" s="126"/>
      <c r="AJ80" s="127"/>
      <c r="AK80" s="127"/>
      <c r="AL80" s="127"/>
      <c r="AM80" s="127"/>
    </row>
    <row r="81" spans="2:39" ht="26.25" customHeight="1" x14ac:dyDescent="0.25">
      <c r="B81" s="124"/>
      <c r="C81" s="124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30"/>
      <c r="Z81" s="130"/>
      <c r="AA81" s="130"/>
      <c r="AB81" s="130"/>
      <c r="AC81" s="130"/>
      <c r="AD81" s="130"/>
      <c r="AE81" s="130"/>
      <c r="AF81" s="130"/>
      <c r="AG81" s="130"/>
      <c r="AH81" s="130"/>
      <c r="AI81" s="126"/>
      <c r="AJ81" s="127"/>
      <c r="AK81" s="127"/>
      <c r="AL81" s="127"/>
      <c r="AM81" s="127"/>
    </row>
    <row r="82" spans="2:39" ht="26.25" customHeight="1" x14ac:dyDescent="0.25">
      <c r="B82" s="124"/>
      <c r="C82" s="124"/>
      <c r="D82" s="130"/>
      <c r="E82" s="130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  <c r="AA82" s="130"/>
      <c r="AB82" s="130"/>
      <c r="AC82" s="130"/>
      <c r="AD82" s="130"/>
      <c r="AE82" s="130"/>
      <c r="AF82" s="130"/>
      <c r="AG82" s="130"/>
      <c r="AH82" s="130"/>
      <c r="AI82" s="126"/>
      <c r="AJ82" s="127"/>
      <c r="AK82" s="127"/>
      <c r="AL82" s="127"/>
      <c r="AM82" s="127"/>
    </row>
    <row r="83" spans="2:39" ht="26.25" customHeight="1" x14ac:dyDescent="0.25">
      <c r="B83" s="124"/>
      <c r="C83" s="124"/>
      <c r="D83" s="130"/>
      <c r="E83" s="130"/>
      <c r="F83" s="130"/>
      <c r="G83" s="130"/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  <c r="AA83" s="130"/>
      <c r="AB83" s="130"/>
      <c r="AC83" s="130"/>
      <c r="AD83" s="130"/>
      <c r="AE83" s="130"/>
      <c r="AF83" s="130"/>
      <c r="AG83" s="130"/>
      <c r="AH83" s="130"/>
      <c r="AI83" s="126"/>
      <c r="AJ83" s="127"/>
      <c r="AK83" s="127"/>
      <c r="AL83" s="127"/>
      <c r="AM83" s="127"/>
    </row>
    <row r="84" spans="2:39" ht="26.25" customHeight="1" x14ac:dyDescent="0.25">
      <c r="B84" s="124"/>
      <c r="C84" s="124"/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  <c r="AA84" s="130"/>
      <c r="AB84" s="130"/>
      <c r="AC84" s="130"/>
      <c r="AD84" s="130"/>
      <c r="AE84" s="130"/>
      <c r="AF84" s="130"/>
      <c r="AG84" s="130"/>
      <c r="AH84" s="130"/>
      <c r="AI84" s="126"/>
      <c r="AJ84" s="127"/>
      <c r="AK84" s="127"/>
      <c r="AL84" s="127"/>
      <c r="AM84" s="127"/>
    </row>
    <row r="85" spans="2:39" ht="26.25" customHeight="1" x14ac:dyDescent="0.25">
      <c r="B85" s="124"/>
      <c r="C85" s="124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30"/>
      <c r="AC85" s="130"/>
      <c r="AD85" s="130"/>
      <c r="AE85" s="130"/>
      <c r="AF85" s="130"/>
      <c r="AG85" s="130"/>
      <c r="AH85" s="130"/>
      <c r="AI85" s="126"/>
      <c r="AJ85" s="127"/>
      <c r="AK85" s="127"/>
      <c r="AL85" s="127"/>
      <c r="AM85" s="127"/>
    </row>
    <row r="86" spans="2:39" ht="26.25" customHeight="1" x14ac:dyDescent="0.25">
      <c r="B86" s="124"/>
      <c r="C86" s="124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  <c r="AA86" s="130"/>
      <c r="AB86" s="130"/>
      <c r="AC86" s="130"/>
      <c r="AD86" s="130"/>
      <c r="AE86" s="130"/>
      <c r="AF86" s="130"/>
      <c r="AG86" s="130"/>
      <c r="AH86" s="130"/>
      <c r="AI86" s="126"/>
      <c r="AJ86" s="127"/>
      <c r="AK86" s="127"/>
      <c r="AL86" s="127"/>
      <c r="AM86" s="127"/>
    </row>
    <row r="87" spans="2:39" ht="26.25" customHeight="1" x14ac:dyDescent="0.25">
      <c r="B87" s="124"/>
      <c r="C87" s="124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26"/>
      <c r="AJ87" s="127"/>
      <c r="AK87" s="127"/>
      <c r="AL87" s="127"/>
      <c r="AM87" s="127"/>
    </row>
    <row r="88" spans="2:39" ht="26.25" customHeight="1" x14ac:dyDescent="0.25">
      <c r="B88" s="124"/>
      <c r="C88" s="124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30"/>
      <c r="AA88" s="130"/>
      <c r="AB88" s="130"/>
      <c r="AC88" s="130"/>
      <c r="AD88" s="130"/>
      <c r="AE88" s="130"/>
      <c r="AF88" s="130"/>
      <c r="AG88" s="130"/>
      <c r="AH88" s="130"/>
      <c r="AI88" s="126"/>
      <c r="AJ88" s="127"/>
      <c r="AK88" s="127"/>
      <c r="AL88" s="127"/>
      <c r="AM88" s="127"/>
    </row>
    <row r="89" spans="2:39" ht="26.25" customHeight="1" x14ac:dyDescent="0.25">
      <c r="B89" s="124"/>
      <c r="C89" s="124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0"/>
      <c r="AA89" s="130"/>
      <c r="AB89" s="130"/>
      <c r="AC89" s="130"/>
      <c r="AD89" s="130"/>
      <c r="AE89" s="130"/>
      <c r="AF89" s="130"/>
      <c r="AG89" s="130"/>
      <c r="AH89" s="130"/>
      <c r="AI89" s="126"/>
      <c r="AJ89" s="127"/>
      <c r="AK89" s="127"/>
      <c r="AL89" s="127"/>
      <c r="AM89" s="127"/>
    </row>
    <row r="90" spans="2:39" ht="26.25" customHeight="1" x14ac:dyDescent="0.25">
      <c r="B90" s="124"/>
      <c r="C90" s="124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  <c r="AA90" s="130"/>
      <c r="AB90" s="130"/>
      <c r="AC90" s="130"/>
      <c r="AD90" s="130"/>
      <c r="AE90" s="130"/>
      <c r="AF90" s="130"/>
      <c r="AG90" s="130"/>
      <c r="AH90" s="130"/>
      <c r="AI90" s="126"/>
      <c r="AJ90" s="127"/>
      <c r="AK90" s="127"/>
      <c r="AL90" s="127"/>
      <c r="AM90" s="127"/>
    </row>
    <row r="91" spans="2:39" ht="26.25" customHeight="1" x14ac:dyDescent="0.25">
      <c r="B91" s="124"/>
      <c r="C91" s="124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  <c r="AA91" s="130"/>
      <c r="AB91" s="130"/>
      <c r="AC91" s="130"/>
      <c r="AD91" s="130"/>
      <c r="AE91" s="130"/>
      <c r="AF91" s="130"/>
      <c r="AG91" s="130"/>
      <c r="AH91" s="130"/>
      <c r="AI91" s="126"/>
      <c r="AJ91" s="127"/>
      <c r="AK91" s="127"/>
      <c r="AL91" s="127"/>
      <c r="AM91" s="127"/>
    </row>
    <row r="92" spans="2:39" ht="26.25" customHeight="1" x14ac:dyDescent="0.25">
      <c r="B92" s="124"/>
      <c r="C92" s="124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  <c r="AA92" s="130"/>
      <c r="AB92" s="130"/>
      <c r="AC92" s="130"/>
      <c r="AD92" s="130"/>
      <c r="AE92" s="130"/>
      <c r="AF92" s="130"/>
      <c r="AG92" s="130"/>
      <c r="AH92" s="130"/>
      <c r="AI92" s="126"/>
      <c r="AJ92" s="127"/>
      <c r="AK92" s="127"/>
      <c r="AL92" s="127"/>
      <c r="AM92" s="127"/>
    </row>
    <row r="93" spans="2:39" ht="26.25" customHeight="1" x14ac:dyDescent="0.25">
      <c r="B93" s="124"/>
      <c r="C93" s="124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0"/>
      <c r="AA93" s="130"/>
      <c r="AB93" s="130"/>
      <c r="AC93" s="130"/>
      <c r="AD93" s="130"/>
      <c r="AE93" s="130"/>
      <c r="AF93" s="130"/>
      <c r="AG93" s="130"/>
      <c r="AH93" s="130"/>
      <c r="AI93" s="126"/>
      <c r="AJ93" s="127"/>
      <c r="AK93" s="127"/>
      <c r="AL93" s="127"/>
      <c r="AM93" s="127"/>
    </row>
    <row r="94" spans="2:39" ht="26.25" customHeight="1" x14ac:dyDescent="0.25">
      <c r="B94" s="124"/>
      <c r="C94" s="124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  <c r="AA94" s="130"/>
      <c r="AB94" s="130"/>
      <c r="AC94" s="130"/>
      <c r="AD94" s="130"/>
      <c r="AE94" s="130"/>
      <c r="AF94" s="130"/>
      <c r="AG94" s="130"/>
      <c r="AH94" s="130"/>
      <c r="AI94" s="126"/>
      <c r="AJ94" s="127"/>
      <c r="AK94" s="127"/>
      <c r="AL94" s="127"/>
      <c r="AM94" s="127"/>
    </row>
    <row r="95" spans="2:39" ht="26.25" customHeight="1" x14ac:dyDescent="0.25">
      <c r="B95" s="124"/>
      <c r="C95" s="124"/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0"/>
      <c r="AA95" s="130"/>
      <c r="AB95" s="130"/>
      <c r="AC95" s="130"/>
      <c r="AD95" s="130"/>
      <c r="AE95" s="130"/>
      <c r="AF95" s="130"/>
      <c r="AG95" s="130"/>
      <c r="AH95" s="130"/>
      <c r="AI95" s="126"/>
      <c r="AJ95" s="127"/>
      <c r="AK95" s="127"/>
      <c r="AL95" s="127"/>
      <c r="AM95" s="127"/>
    </row>
    <row r="96" spans="2:39" ht="26.25" customHeight="1" x14ac:dyDescent="0.25">
      <c r="B96" s="124"/>
      <c r="C96" s="124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  <c r="AA96" s="130"/>
      <c r="AB96" s="130"/>
      <c r="AC96" s="130"/>
      <c r="AD96" s="130"/>
      <c r="AE96" s="130"/>
      <c r="AF96" s="130"/>
      <c r="AG96" s="130"/>
      <c r="AH96" s="130"/>
      <c r="AI96" s="126"/>
      <c r="AJ96" s="127"/>
      <c r="AK96" s="127"/>
      <c r="AL96" s="127"/>
      <c r="AM96" s="127"/>
    </row>
    <row r="97" spans="1:40" ht="26.25" customHeight="1" x14ac:dyDescent="0.25">
      <c r="B97" s="124"/>
      <c r="C97" s="124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0"/>
      <c r="AA97" s="130"/>
      <c r="AB97" s="130"/>
      <c r="AC97" s="130"/>
      <c r="AD97" s="130"/>
      <c r="AE97" s="130"/>
      <c r="AF97" s="130"/>
      <c r="AG97" s="130"/>
      <c r="AH97" s="130"/>
      <c r="AI97" s="126"/>
      <c r="AJ97" s="127"/>
      <c r="AK97" s="127"/>
      <c r="AL97" s="127"/>
      <c r="AM97" s="127"/>
    </row>
    <row r="98" spans="1:40" ht="26.25" customHeight="1" x14ac:dyDescent="0.25">
      <c r="B98" s="124"/>
      <c r="C98" s="124"/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0"/>
      <c r="AA98" s="130"/>
      <c r="AB98" s="130"/>
      <c r="AC98" s="130"/>
      <c r="AD98" s="130"/>
      <c r="AE98" s="130"/>
      <c r="AF98" s="130"/>
      <c r="AG98" s="130"/>
      <c r="AH98" s="130"/>
      <c r="AI98" s="126"/>
      <c r="AJ98" s="127"/>
      <c r="AK98" s="127"/>
      <c r="AL98" s="127"/>
      <c r="AM98" s="127"/>
    </row>
    <row r="99" spans="1:40" ht="26.25" customHeight="1" x14ac:dyDescent="0.25">
      <c r="B99" s="124"/>
      <c r="C99" s="124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0"/>
      <c r="AA99" s="130"/>
      <c r="AB99" s="130"/>
      <c r="AC99" s="130"/>
      <c r="AD99" s="130"/>
      <c r="AE99" s="130"/>
      <c r="AF99" s="130"/>
      <c r="AG99" s="130"/>
      <c r="AH99" s="130"/>
      <c r="AI99" s="126"/>
      <c r="AJ99" s="127"/>
      <c r="AK99" s="127"/>
      <c r="AL99" s="127"/>
      <c r="AM99" s="127"/>
    </row>
    <row r="100" spans="1:40" ht="26.25" customHeight="1" x14ac:dyDescent="0.25">
      <c r="B100" s="124"/>
      <c r="C100" s="124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  <c r="AA100" s="130"/>
      <c r="AB100" s="130"/>
      <c r="AC100" s="130"/>
      <c r="AD100" s="130"/>
      <c r="AE100" s="130"/>
      <c r="AF100" s="130"/>
      <c r="AG100" s="130"/>
      <c r="AH100" s="130"/>
      <c r="AI100" s="126"/>
      <c r="AJ100" s="127"/>
      <c r="AK100" s="127"/>
      <c r="AL100" s="127"/>
      <c r="AM100" s="127"/>
    </row>
    <row r="101" spans="1:40" ht="26.25" customHeight="1" x14ac:dyDescent="0.25">
      <c r="B101" s="124"/>
      <c r="C101" s="124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0"/>
      <c r="AA101" s="130"/>
      <c r="AB101" s="130"/>
      <c r="AC101" s="130"/>
      <c r="AD101" s="130"/>
      <c r="AE101" s="130"/>
      <c r="AF101" s="130"/>
      <c r="AG101" s="130"/>
      <c r="AH101" s="130"/>
      <c r="AI101" s="126"/>
      <c r="AJ101" s="127"/>
      <c r="AK101" s="127"/>
      <c r="AL101" s="127"/>
      <c r="AM101" s="127"/>
    </row>
    <row r="102" spans="1:40" ht="26.25" customHeight="1" x14ac:dyDescent="0.25">
      <c r="B102" s="124"/>
      <c r="C102" s="124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30"/>
      <c r="AA102" s="130"/>
      <c r="AB102" s="130"/>
      <c r="AC102" s="130"/>
      <c r="AD102" s="130"/>
      <c r="AE102" s="130"/>
      <c r="AF102" s="130"/>
      <c r="AG102" s="130"/>
      <c r="AH102" s="130"/>
      <c r="AI102" s="126"/>
      <c r="AJ102" s="127"/>
      <c r="AK102" s="127"/>
      <c r="AL102" s="127"/>
      <c r="AM102" s="127"/>
    </row>
    <row r="103" spans="1:40" ht="26.25" customHeight="1" x14ac:dyDescent="0.25">
      <c r="B103" s="124"/>
      <c r="C103" s="124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  <c r="AA103" s="130"/>
      <c r="AB103" s="130"/>
      <c r="AC103" s="130"/>
      <c r="AD103" s="130"/>
      <c r="AE103" s="130"/>
      <c r="AF103" s="130"/>
      <c r="AG103" s="130"/>
      <c r="AH103" s="130"/>
      <c r="AI103" s="126"/>
      <c r="AJ103" s="127"/>
      <c r="AK103" s="127"/>
      <c r="AL103" s="127"/>
      <c r="AM103" s="127"/>
    </row>
    <row r="104" spans="1:40" ht="26.25" customHeight="1" x14ac:dyDescent="0.25">
      <c r="B104" s="124"/>
      <c r="C104" s="124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  <c r="AA104" s="130"/>
      <c r="AB104" s="130"/>
      <c r="AC104" s="130"/>
      <c r="AD104" s="130"/>
      <c r="AE104" s="130"/>
      <c r="AF104" s="130"/>
      <c r="AG104" s="130"/>
      <c r="AH104" s="130"/>
      <c r="AI104" s="126"/>
      <c r="AJ104" s="127"/>
      <c r="AK104" s="127"/>
      <c r="AL104" s="127"/>
      <c r="AM104" s="127"/>
    </row>
    <row r="105" spans="1:40" ht="26.25" customHeight="1" x14ac:dyDescent="0.25">
      <c r="B105" s="124"/>
      <c r="C105" s="124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  <c r="AA105" s="130"/>
      <c r="AB105" s="130"/>
      <c r="AC105" s="130"/>
      <c r="AD105" s="130"/>
      <c r="AE105" s="130"/>
      <c r="AF105" s="130"/>
      <c r="AG105" s="130"/>
      <c r="AH105" s="130"/>
      <c r="AI105" s="126"/>
      <c r="AJ105" s="127"/>
      <c r="AK105" s="127"/>
      <c r="AL105" s="127"/>
      <c r="AM105" s="127"/>
    </row>
    <row r="106" spans="1:40" ht="26.25" customHeight="1" x14ac:dyDescent="0.25">
      <c r="B106" s="124"/>
      <c r="C106" s="124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0"/>
      <c r="AA106" s="130"/>
      <c r="AB106" s="130"/>
      <c r="AC106" s="130"/>
      <c r="AD106" s="130"/>
      <c r="AE106" s="130"/>
      <c r="AF106" s="130"/>
      <c r="AG106" s="130"/>
      <c r="AH106" s="130"/>
      <c r="AI106" s="126"/>
      <c r="AJ106" s="127"/>
      <c r="AK106" s="127"/>
      <c r="AL106" s="127"/>
      <c r="AM106" s="127"/>
    </row>
    <row r="107" spans="1:40" ht="26.25" customHeight="1" x14ac:dyDescent="0.25">
      <c r="B107" s="124"/>
      <c r="C107" s="124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0"/>
      <c r="AA107" s="130"/>
      <c r="AB107" s="130"/>
      <c r="AC107" s="130"/>
      <c r="AD107" s="130"/>
      <c r="AE107" s="130"/>
      <c r="AF107" s="130"/>
      <c r="AG107" s="130"/>
      <c r="AH107" s="130"/>
      <c r="AI107" s="126"/>
      <c r="AJ107" s="127"/>
      <c r="AK107" s="127"/>
      <c r="AL107" s="127"/>
      <c r="AM107" s="127"/>
    </row>
    <row r="108" spans="1:40" ht="26.25" customHeight="1" x14ac:dyDescent="0.25">
      <c r="B108" s="124"/>
      <c r="C108" s="124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  <c r="AA108" s="130"/>
      <c r="AB108" s="130"/>
      <c r="AC108" s="130"/>
      <c r="AD108" s="130"/>
      <c r="AE108" s="130"/>
      <c r="AF108" s="130"/>
      <c r="AG108" s="130"/>
      <c r="AH108" s="130"/>
      <c r="AI108" s="126"/>
      <c r="AJ108" s="127"/>
      <c r="AK108" s="127"/>
      <c r="AL108" s="127"/>
      <c r="AM108" s="127"/>
    </row>
    <row r="109" spans="1:40" ht="15" customHeight="1" x14ac:dyDescent="0.25"/>
    <row r="110" spans="1:40" s="7" customFormat="1" x14ac:dyDescent="0.25">
      <c r="A110" s="9"/>
      <c r="B110" s="9"/>
      <c r="C110" s="9"/>
      <c r="D110" s="138"/>
      <c r="E110" s="138"/>
      <c r="F110" s="138"/>
      <c r="G110" s="138"/>
      <c r="H110" s="138"/>
      <c r="I110" s="138"/>
      <c r="J110" s="138"/>
      <c r="K110" s="138"/>
      <c r="L110" s="138"/>
      <c r="M110" s="138"/>
      <c r="N110" s="138"/>
      <c r="O110" s="138"/>
      <c r="P110" s="138"/>
      <c r="Q110" s="138"/>
      <c r="R110" s="138"/>
      <c r="S110" s="138"/>
      <c r="T110" s="138"/>
      <c r="U110" s="138"/>
      <c r="V110" s="138"/>
      <c r="W110" s="138"/>
      <c r="X110" s="138"/>
      <c r="Y110" s="138"/>
      <c r="Z110" s="138"/>
      <c r="AA110" s="138"/>
      <c r="AB110" s="138"/>
      <c r="AC110" s="138"/>
      <c r="AD110" s="138"/>
      <c r="AE110" s="138"/>
      <c r="AF110" s="138"/>
      <c r="AG110" s="138"/>
      <c r="AH110" s="138"/>
      <c r="AI110" s="9"/>
      <c r="AJ110" s="9"/>
      <c r="AK110" s="9"/>
      <c r="AL110" s="9"/>
      <c r="AM110" s="9"/>
      <c r="AN110" s="9"/>
    </row>
    <row r="111" spans="1:40" ht="30" customHeight="1" x14ac:dyDescent="0.25"/>
    <row r="112" spans="1:40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</sheetData>
  <sheetProtection algorithmName="SHA-512" hashValue="QnZRzUiKYKcHJ3/SuLpagJ5EFbEsAU8pwpaslFlEsQ1fzSnyxt1Mj9JZ5ayQqGPMDy27vx7WUmkTqG9fKHLgng==" saltValue="BjOv9x4oWq/pBVO6C8+2vQ==" spinCount="100000" sheet="1" objects="1" scenarios="1"/>
  <mergeCells count="12">
    <mergeCell ref="AM7:AM8"/>
    <mergeCell ref="F5:G5"/>
    <mergeCell ref="H5:K5"/>
    <mergeCell ref="M5:N5"/>
    <mergeCell ref="O5:R5"/>
    <mergeCell ref="T5:U5"/>
    <mergeCell ref="V5:Y5"/>
    <mergeCell ref="AA5:AB5"/>
    <mergeCell ref="AC5:AF5"/>
    <mergeCell ref="AJ7:AJ8"/>
    <mergeCell ref="AK7:AK8"/>
    <mergeCell ref="AL7:AL8"/>
  </mergeCells>
  <conditionalFormatting sqref="D7:AH7">
    <cfRule type="expression" dxfId="79" priority="16">
      <formula>OR(D$7="Sat",D$7="Sun")</formula>
    </cfRule>
  </conditionalFormatting>
  <conditionalFormatting sqref="B9:B23 AJ9:AM23">
    <cfRule type="expression" dxfId="78" priority="17">
      <formula>LEN($B9)&gt;0</formula>
    </cfRule>
  </conditionalFormatting>
  <conditionalFormatting sqref="D7:AH8">
    <cfRule type="expression" dxfId="77" priority="15">
      <formula>LEN(D7)&gt;0</formula>
    </cfRule>
  </conditionalFormatting>
  <conditionalFormatting sqref="D9:AH23">
    <cfRule type="expression" dxfId="76" priority="22">
      <formula>LEN($B9)&gt;0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74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4185D5BD-A16B-4F92-8994-563B5A7DA620}">
            <xm:f>AND(D$8&gt;INDEX(Calc!$D$6:$D$17,MATCH($B$5,Calc!$B$6:$B$17,0),1),LEN($B7)&gt;0)</xm:f>
            <x14:dxf>
              <font>
                <color rgb="FFF2F2F2"/>
              </font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</border>
            </x14:dxf>
          </x14:cfRule>
          <xm:sqref>D7:AH8</xm:sqref>
        </x14:conditionalFormatting>
        <x14:conditionalFormatting xmlns:xm="http://schemas.microsoft.com/office/excel/2006/main">
          <x14:cfRule type="expression" priority="14" id="{0DB989D5-F5E4-4CD8-A379-633FD935A28A}">
            <xm:f>AND(D$8&gt;INDEX(Calc!$D$6:$D$17,MATCH($B$5,Calc!$B$6:$B$17,0),1),LEN($B9)&gt;0)</xm:f>
            <x14:dxf>
              <font>
                <color auto="1"/>
              </font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</border>
            </x14:dxf>
          </x14:cfRule>
          <x14:cfRule type="expression" priority="18" id="{98CD5E73-8281-4CFF-A148-EADC7FCE8849}">
            <xm:f>AND(D9=Status1,LEN(D9)&gt;0,D$8&lt;=INDEX(Calc!$D$6:$D$17,MATCH($B$5,Calc!$B$6:$B$17,0),1))</xm:f>
            <x14:dxf>
              <fill>
                <patternFill>
                  <bgColor rgb="FF4BBA8D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19" id="{EBB237E0-FCC2-4C4E-8D96-33BFF2DA0399}">
            <xm:f>AND(D9=Status2,LEN(D9)&gt;0,D$8&lt;=INDEX(Calc!$D$6:$D$17,MATCH($B$5,Calc!$B$6:$B$17,0),1))</xm:f>
            <x14:dxf>
              <fill>
                <patternFill>
                  <bgColor rgb="FFFB5936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20" id="{32D110AB-994F-42D8-BAA4-72DE1A282E31}">
            <xm:f>AND(D9=Status3,LEN(D9)&gt;0,D$8&lt;=INDEX(Calc!$D$6:$D$17,MATCH($B$5,Calc!$B$6:$B$17,0),1))</xm:f>
            <x14:dxf>
              <fill>
                <patternFill>
                  <bgColor rgb="FFFFC845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21" id="{767817FC-0E09-4890-B1DC-AF16DD97E895}">
            <xm:f>AND(D9=Status4,LEN(D9)&gt;0,D$8&lt;=INDEX(Calc!$D$6:$D$17,MATCH($B$5,Calc!$B$6:$B$17,0),1))</xm:f>
            <x14:dxf>
              <fill>
                <patternFill>
                  <bgColor rgb="FF39A0FD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m:sqref>D9:AH23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01EB436-A3B1-408C-8601-62636538842B}">
          <x14:formula1>
            <xm:f>Calc!$BK$20:$BK$23</xm:f>
          </x14:formula1>
          <xm:sqref>D9:AH23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64734-BBB7-4A7A-9DC5-7E7F87F83298}">
  <sheetPr>
    <pageSetUpPr autoPageBreaks="0" fitToPage="1"/>
  </sheetPr>
  <dimension ref="A1:AN118"/>
  <sheetViews>
    <sheetView showGridLines="0" showRowColHeaders="0" zoomScaleNormal="100" zoomScaleSheetLayoutView="85" workbookViewId="0">
      <pane ySplit="8" topLeftCell="A9" activePane="bottomLeft" state="frozen"/>
      <selection activeCell="AP3" sqref="AP3"/>
      <selection pane="bottomLeft" activeCell="A9" sqref="A9"/>
    </sheetView>
  </sheetViews>
  <sheetFormatPr defaultColWidth="8.85546875" defaultRowHeight="15" x14ac:dyDescent="0.25"/>
  <cols>
    <col min="1" max="1" width="3.7109375" style="9" customWidth="1"/>
    <col min="2" max="2" width="23.7109375" style="9" customWidth="1"/>
    <col min="3" max="3" width="3.7109375" style="9" customWidth="1"/>
    <col min="4" max="34" width="3.85546875" style="138" customWidth="1"/>
    <col min="35" max="35" width="3.7109375" style="9" customWidth="1"/>
    <col min="36" max="39" width="9.7109375" style="9" customWidth="1"/>
    <col min="40" max="40" width="8.85546875" style="9" customWidth="1"/>
    <col min="41" max="16384" width="8.85546875" style="9"/>
  </cols>
  <sheetData>
    <row r="1" spans="1:39" s="1" customFormat="1" ht="6.75" customHeight="1" x14ac:dyDescent="0.25"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39" s="45" customFormat="1" ht="20.100000000000001" customHeight="1" x14ac:dyDescent="0.25">
      <c r="B2" s="122" t="s">
        <v>75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</row>
    <row r="3" spans="1:39" s="4" customFormat="1" ht="24" customHeight="1" x14ac:dyDescent="0.25">
      <c r="B3" s="137" t="s">
        <v>32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7" customFormat="1" ht="9.9499999999999993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</row>
    <row r="5" spans="1:39" s="7" customFormat="1" ht="35.1" customHeight="1" x14ac:dyDescent="0.25">
      <c r="A5" s="9"/>
      <c r="B5" s="117" t="str">
        <f>"JUNE - "&amp;Dashboard!$B$7</f>
        <v>JUNE - 2021</v>
      </c>
      <c r="F5" s="151" t="str">
        <f>IFERROR(IF(LEN(Calc!$BK$20)&gt;0,Calc!$BK$20,""),"")</f>
        <v>A</v>
      </c>
      <c r="G5" s="152"/>
      <c r="H5" s="148" t="str">
        <f>IFERROR(IF(LEN(Calc!$BJ$20)&gt;0,Calc!$BJ$20,""),"")</f>
        <v>Attended</v>
      </c>
      <c r="I5" s="149"/>
      <c r="J5" s="149"/>
      <c r="K5" s="150"/>
      <c r="M5" s="153" t="str">
        <f>IFERROR(IF(LEN(Calc!$BK$21)&gt;0,Calc!$BK$21,""),"")</f>
        <v>N</v>
      </c>
      <c r="N5" s="154"/>
      <c r="O5" s="148" t="str">
        <f>IFERROR(IF(LEN(Calc!$BJ$21)&gt;0,Calc!$BJ$21,""),"")</f>
        <v>Not Attended</v>
      </c>
      <c r="P5" s="149"/>
      <c r="Q5" s="149"/>
      <c r="R5" s="150"/>
      <c r="T5" s="146" t="str">
        <f>IFERROR(IF(LEN(Calc!$BK$22)&gt;0,Calc!$BK$22,""),"")</f>
        <v>T</v>
      </c>
      <c r="U5" s="147"/>
      <c r="V5" s="148" t="str">
        <f>IFERROR(IF(LEN(Calc!$BJ$22)&gt;0,Calc!$BJ$22,""),"")</f>
        <v>Tardy</v>
      </c>
      <c r="W5" s="149"/>
      <c r="X5" s="149"/>
      <c r="Y5" s="150"/>
      <c r="AA5" s="144" t="str">
        <f>IFERROR(IF(LEN(Calc!$BK$23)&gt;0,Calc!$BK$23,""),"")</f>
        <v/>
      </c>
      <c r="AB5" s="145"/>
      <c r="AC5" s="148" t="str">
        <f>IFERROR(IF(LEN(Calc!$BJ$23)&gt;0,Calc!$BJ$23,""),"")</f>
        <v/>
      </c>
      <c r="AD5" s="149"/>
      <c r="AE5" s="149"/>
      <c r="AF5" s="150"/>
    </row>
    <row r="6" spans="1:39" s="7" customFormat="1" x14ac:dyDescent="0.25"/>
    <row r="7" spans="1:39" s="7" customFormat="1" ht="20.100000000000001" customHeight="1" x14ac:dyDescent="0.25">
      <c r="A7" s="9"/>
      <c r="B7" s="92" t="s">
        <v>78</v>
      </c>
      <c r="D7" s="128" t="str">
        <f>INDEX(Calc!$BJ$26:$BK$32,WEEKDAY(DATE(Dashboard!$B$7,MATCH($B$5,Calc!$B$6:$B$17,0),D$8),2),2)</f>
        <v>Tue</v>
      </c>
      <c r="E7" s="128" t="str">
        <f>INDEX(Calc!$BJ$26:$BK$32,WEEKDAY(DATE(Dashboard!$B$7,MATCH($B$5,Calc!$B$6:$B$17,0),E$8),2),2)</f>
        <v>Wed</v>
      </c>
      <c r="F7" s="128" t="str">
        <f>INDEX(Calc!$BJ$26:$BK$32,WEEKDAY(DATE(Dashboard!$B$7,MATCH($B$5,Calc!$B$6:$B$17,0),F$8),2),2)</f>
        <v>Thu</v>
      </c>
      <c r="G7" s="128" t="str">
        <f>INDEX(Calc!$BJ$26:$BK$32,WEEKDAY(DATE(Dashboard!$B$7,MATCH($B$5,Calc!$B$6:$B$17,0),G$8),2),2)</f>
        <v>Fri</v>
      </c>
      <c r="H7" s="128" t="str">
        <f>INDEX(Calc!$BJ$26:$BK$32,WEEKDAY(DATE(Dashboard!$B$7,MATCH($B$5,Calc!$B$6:$B$17,0),H$8),2),2)</f>
        <v>Sat</v>
      </c>
      <c r="I7" s="128" t="str">
        <f>INDEX(Calc!$BJ$26:$BK$32,WEEKDAY(DATE(Dashboard!$B$7,MATCH($B$5,Calc!$B$6:$B$17,0),I$8),2),2)</f>
        <v>Sun</v>
      </c>
      <c r="J7" s="128" t="str">
        <f>INDEX(Calc!$BJ$26:$BK$32,WEEKDAY(DATE(Dashboard!$B$7,MATCH($B$5,Calc!$B$6:$B$17,0),J$8),2),2)</f>
        <v>Mon</v>
      </c>
      <c r="K7" s="128" t="str">
        <f>INDEX(Calc!$BJ$26:$BK$32,WEEKDAY(DATE(Dashboard!$B$7,MATCH($B$5,Calc!$B$6:$B$17,0),K$8),2),2)</f>
        <v>Tue</v>
      </c>
      <c r="L7" s="128" t="str">
        <f>INDEX(Calc!$BJ$26:$BK$32,WEEKDAY(DATE(Dashboard!$B$7,MATCH($B$5,Calc!$B$6:$B$17,0),L$8),2),2)</f>
        <v>Wed</v>
      </c>
      <c r="M7" s="128" t="str">
        <f>INDEX(Calc!$BJ$26:$BK$32,WEEKDAY(DATE(Dashboard!$B$7,MATCH($B$5,Calc!$B$6:$B$17,0),M$8),2),2)</f>
        <v>Thu</v>
      </c>
      <c r="N7" s="128" t="str">
        <f>INDEX(Calc!$BJ$26:$BK$32,WEEKDAY(DATE(Dashboard!$B$7,MATCH($B$5,Calc!$B$6:$B$17,0),N$8),2),2)</f>
        <v>Fri</v>
      </c>
      <c r="O7" s="128" t="str">
        <f>INDEX(Calc!$BJ$26:$BK$32,WEEKDAY(DATE(Dashboard!$B$7,MATCH($B$5,Calc!$B$6:$B$17,0),O$8),2),2)</f>
        <v>Sat</v>
      </c>
      <c r="P7" s="128" t="str">
        <f>INDEX(Calc!$BJ$26:$BK$32,WEEKDAY(DATE(Dashboard!$B$7,MATCH($B$5,Calc!$B$6:$B$17,0),P$8),2),2)</f>
        <v>Sun</v>
      </c>
      <c r="Q7" s="128" t="str">
        <f>INDEX(Calc!$BJ$26:$BK$32,WEEKDAY(DATE(Dashboard!$B$7,MATCH($B$5,Calc!$B$6:$B$17,0),Q$8),2),2)</f>
        <v>Mon</v>
      </c>
      <c r="R7" s="128" t="str">
        <f>INDEX(Calc!$BJ$26:$BK$32,WEEKDAY(DATE(Dashboard!$B$7,MATCH($B$5,Calc!$B$6:$B$17,0),R$8),2),2)</f>
        <v>Tue</v>
      </c>
      <c r="S7" s="128" t="str">
        <f>INDEX(Calc!$BJ$26:$BK$32,WEEKDAY(DATE(Dashboard!$B$7,MATCH($B$5,Calc!$B$6:$B$17,0),S$8),2),2)</f>
        <v>Wed</v>
      </c>
      <c r="T7" s="128" t="str">
        <f>INDEX(Calc!$BJ$26:$BK$32,WEEKDAY(DATE(Dashboard!$B$7,MATCH($B$5,Calc!$B$6:$B$17,0),T$8),2),2)</f>
        <v>Thu</v>
      </c>
      <c r="U7" s="128" t="str">
        <f>INDEX(Calc!$BJ$26:$BK$32,WEEKDAY(DATE(Dashboard!$B$7,MATCH($B$5,Calc!$B$6:$B$17,0),U$8),2),2)</f>
        <v>Fri</v>
      </c>
      <c r="V7" s="128" t="str">
        <f>INDEX(Calc!$BJ$26:$BK$32,WEEKDAY(DATE(Dashboard!$B$7,MATCH($B$5,Calc!$B$6:$B$17,0),V$8),2),2)</f>
        <v>Sat</v>
      </c>
      <c r="W7" s="128" t="str">
        <f>INDEX(Calc!$BJ$26:$BK$32,WEEKDAY(DATE(Dashboard!$B$7,MATCH($B$5,Calc!$B$6:$B$17,0),W$8),2),2)</f>
        <v>Sun</v>
      </c>
      <c r="X7" s="128" t="str">
        <f>INDEX(Calc!$BJ$26:$BK$32,WEEKDAY(DATE(Dashboard!$B$7,MATCH($B$5,Calc!$B$6:$B$17,0),X$8),2),2)</f>
        <v>Mon</v>
      </c>
      <c r="Y7" s="128" t="str">
        <f>INDEX(Calc!$BJ$26:$BK$32,WEEKDAY(DATE(Dashboard!$B$7,MATCH($B$5,Calc!$B$6:$B$17,0),Y$8),2),2)</f>
        <v>Tue</v>
      </c>
      <c r="Z7" s="128" t="str">
        <f>INDEX(Calc!$BJ$26:$BK$32,WEEKDAY(DATE(Dashboard!$B$7,MATCH($B$5,Calc!$B$6:$B$17,0),Z$8),2),2)</f>
        <v>Wed</v>
      </c>
      <c r="AA7" s="128" t="str">
        <f>INDEX(Calc!$BJ$26:$BK$32,WEEKDAY(DATE(Dashboard!$B$7,MATCH($B$5,Calc!$B$6:$B$17,0),AA$8),2),2)</f>
        <v>Thu</v>
      </c>
      <c r="AB7" s="128" t="str">
        <f>INDEX(Calc!$BJ$26:$BK$32,WEEKDAY(DATE(Dashboard!$B$7,MATCH($B$5,Calc!$B$6:$B$17,0),AB$8),2),2)</f>
        <v>Fri</v>
      </c>
      <c r="AC7" s="128" t="str">
        <f>INDEX(Calc!$BJ$26:$BK$32,WEEKDAY(DATE(Dashboard!$B$7,MATCH($B$5,Calc!$B$6:$B$17,0),AC$8),2),2)</f>
        <v>Sat</v>
      </c>
      <c r="AD7" s="128" t="str">
        <f>INDEX(Calc!$BJ$26:$BK$32,WEEKDAY(DATE(Dashboard!$B$7,MATCH($B$5,Calc!$B$6:$B$17,0),AD$8),2),2)</f>
        <v>Sun</v>
      </c>
      <c r="AE7" s="128" t="str">
        <f>INDEX(Calc!$BJ$26:$BK$32,WEEKDAY(DATE(Dashboard!$B$7,MATCH($B$5,Calc!$B$6:$B$17,0),AE$8),2),2)</f>
        <v>Mon</v>
      </c>
      <c r="AF7" s="128" t="str">
        <f>INDEX(Calc!$BJ$26:$BK$32,WEEKDAY(DATE(Dashboard!$B$7,MATCH($B$5,Calc!$B$6:$B$17,0),AF$8),2),2)</f>
        <v>Tue</v>
      </c>
      <c r="AG7" s="128" t="str">
        <f>INDEX(Calc!$BJ$26:$BK$32,WEEKDAY(DATE(Dashboard!$B$7,MATCH($B$5,Calc!$B$6:$B$17,0),AG$8),2),2)</f>
        <v>Wed</v>
      </c>
      <c r="AH7" s="128" t="str">
        <f>INDEX(Calc!$BJ$26:$BK$32,WEEKDAY(DATE(Dashboard!$B$7,MATCH($B$5,Calc!$B$6:$B$17,0),AH$8),2),2)</f>
        <v>Thu</v>
      </c>
      <c r="AJ7" s="155" t="str">
        <f>IF(LEN(Status1)&gt;0,$H$5,"")</f>
        <v>Attended</v>
      </c>
      <c r="AK7" s="155" t="str">
        <f>IF(LEN(Status2)&gt;0,$O$5,"")</f>
        <v>Not Attended</v>
      </c>
      <c r="AL7" s="155" t="str">
        <f>IF(LEN(Status3)&gt;0,$V$5,"")</f>
        <v>Tardy</v>
      </c>
      <c r="AM7" s="155" t="str">
        <f>IF(LEN(Status4)&gt;0,$AC$5,"")</f>
        <v/>
      </c>
    </row>
    <row r="8" spans="1:39" s="1" customFormat="1" ht="20.100000000000001" customHeight="1" x14ac:dyDescent="0.25">
      <c r="A8" s="74"/>
      <c r="B8" s="93" t="s">
        <v>79</v>
      </c>
      <c r="C8" s="7"/>
      <c r="D8" s="129">
        <v>1</v>
      </c>
      <c r="E8" s="129">
        <v>2</v>
      </c>
      <c r="F8" s="129">
        <v>3</v>
      </c>
      <c r="G8" s="129">
        <v>4</v>
      </c>
      <c r="H8" s="129">
        <v>5</v>
      </c>
      <c r="I8" s="129">
        <v>6</v>
      </c>
      <c r="J8" s="129">
        <v>7</v>
      </c>
      <c r="K8" s="129">
        <v>8</v>
      </c>
      <c r="L8" s="129">
        <v>9</v>
      </c>
      <c r="M8" s="129">
        <v>10</v>
      </c>
      <c r="N8" s="129">
        <v>11</v>
      </c>
      <c r="O8" s="129">
        <v>12</v>
      </c>
      <c r="P8" s="129">
        <v>13</v>
      </c>
      <c r="Q8" s="129">
        <v>14</v>
      </c>
      <c r="R8" s="129">
        <v>15</v>
      </c>
      <c r="S8" s="129">
        <v>16</v>
      </c>
      <c r="T8" s="129">
        <v>17</v>
      </c>
      <c r="U8" s="129">
        <v>18</v>
      </c>
      <c r="V8" s="129">
        <v>19</v>
      </c>
      <c r="W8" s="129">
        <v>20</v>
      </c>
      <c r="X8" s="129">
        <v>21</v>
      </c>
      <c r="Y8" s="129">
        <v>22</v>
      </c>
      <c r="Z8" s="129">
        <v>23</v>
      </c>
      <c r="AA8" s="129">
        <v>24</v>
      </c>
      <c r="AB8" s="129">
        <v>25</v>
      </c>
      <c r="AC8" s="129">
        <v>26</v>
      </c>
      <c r="AD8" s="129">
        <v>27</v>
      </c>
      <c r="AE8" s="129">
        <v>28</v>
      </c>
      <c r="AF8" s="129">
        <v>29</v>
      </c>
      <c r="AG8" s="129">
        <v>30</v>
      </c>
      <c r="AH8" s="129">
        <v>31</v>
      </c>
      <c r="AI8" s="7"/>
      <c r="AJ8" s="155"/>
      <c r="AK8" s="155"/>
      <c r="AL8" s="155"/>
      <c r="AM8" s="155"/>
    </row>
    <row r="9" spans="1:39" s="7" customFormat="1" ht="26.25" customHeight="1" x14ac:dyDescent="0.25">
      <c r="A9" s="9"/>
      <c r="B9" s="124" t="str">
        <f>IF(LEN(Calc!$D35)&gt;0,Calc!$D35,"")</f>
        <v>Michael Hall</v>
      </c>
      <c r="C9" s="124"/>
      <c r="D9" s="125" t="s">
        <v>56</v>
      </c>
      <c r="E9" s="125" t="s">
        <v>43</v>
      </c>
      <c r="F9" s="125" t="s">
        <v>56</v>
      </c>
      <c r="G9" s="125" t="s">
        <v>56</v>
      </c>
      <c r="H9" s="125"/>
      <c r="I9" s="125"/>
      <c r="J9" s="125" t="s">
        <v>56</v>
      </c>
      <c r="K9" s="125" t="s">
        <v>56</v>
      </c>
      <c r="L9" s="125" t="s">
        <v>43</v>
      </c>
      <c r="M9" s="125" t="s">
        <v>56</v>
      </c>
      <c r="N9" s="125" t="s">
        <v>56</v>
      </c>
      <c r="O9" s="125"/>
      <c r="P9" s="125"/>
      <c r="Q9" s="125" t="s">
        <v>56</v>
      </c>
      <c r="R9" s="125" t="s">
        <v>43</v>
      </c>
      <c r="S9" s="125" t="s">
        <v>56</v>
      </c>
      <c r="T9" s="125" t="s">
        <v>56</v>
      </c>
      <c r="U9" s="125" t="s">
        <v>56</v>
      </c>
      <c r="V9" s="125"/>
      <c r="W9" s="125"/>
      <c r="X9" s="125" t="s">
        <v>56</v>
      </c>
      <c r="Y9" s="125" t="s">
        <v>43</v>
      </c>
      <c r="Z9" s="125" t="s">
        <v>56</v>
      </c>
      <c r="AA9" s="125" t="s">
        <v>56</v>
      </c>
      <c r="AB9" s="125" t="s">
        <v>66</v>
      </c>
      <c r="AC9" s="125"/>
      <c r="AD9" s="125"/>
      <c r="AE9" s="125" t="s">
        <v>56</v>
      </c>
      <c r="AF9" s="125" t="s">
        <v>43</v>
      </c>
      <c r="AG9" s="125" t="s">
        <v>56</v>
      </c>
      <c r="AH9" s="130"/>
      <c r="AI9" s="126"/>
      <c r="AJ9" s="127">
        <f t="shared" ref="AJ9:AJ23" si="0">IFERROR(IF(AND(LEN($B9)&gt;0,LEN(AJ$7)&gt;0),COUNTIF($D9:$AH9,Status1),""),"")</f>
        <v>16</v>
      </c>
      <c r="AK9" s="127">
        <f t="shared" ref="AK9:AK23" si="1">IFERROR(IF(AND(LEN($B9)&gt;0,LEN(AK$7)&gt;0),COUNTIF($D9:$AH9,Status2),""),"")</f>
        <v>1</v>
      </c>
      <c r="AL9" s="127">
        <f t="shared" ref="AL9:AL23" si="2">IFERROR(IF(AND(LEN($B9)&gt;0,LEN(AL$7)&gt;0),COUNTIF($D9:$AH9,Status3),""),"")</f>
        <v>5</v>
      </c>
      <c r="AM9" s="127" t="str">
        <f t="shared" ref="AM9:AM23" si="3">IFERROR(IF(AND(LEN($B9)&gt;0,LEN(AM$7)&gt;0),COUNTIF($D9:$AH9,Status4),""),"")</f>
        <v/>
      </c>
    </row>
    <row r="10" spans="1:39" s="7" customFormat="1" ht="26.25" customHeight="1" x14ac:dyDescent="0.25">
      <c r="A10" s="9"/>
      <c r="B10" s="124" t="str">
        <f>IF(LEN(Calc!$D36)&gt;0,Calc!$D36,"")</f>
        <v>James Beriker</v>
      </c>
      <c r="C10" s="124"/>
      <c r="D10" s="125" t="s">
        <v>56</v>
      </c>
      <c r="E10" s="125" t="s">
        <v>56</v>
      </c>
      <c r="F10" s="125" t="s">
        <v>66</v>
      </c>
      <c r="G10" s="125" t="s">
        <v>56</v>
      </c>
      <c r="H10" s="125"/>
      <c r="I10" s="125"/>
      <c r="J10" s="125" t="s">
        <v>56</v>
      </c>
      <c r="K10" s="125" t="s">
        <v>56</v>
      </c>
      <c r="L10" s="125" t="s">
        <v>56</v>
      </c>
      <c r="M10" s="125" t="s">
        <v>66</v>
      </c>
      <c r="N10" s="125" t="s">
        <v>56</v>
      </c>
      <c r="O10" s="125"/>
      <c r="P10" s="125"/>
      <c r="Q10" s="125" t="s">
        <v>56</v>
      </c>
      <c r="R10" s="125" t="s">
        <v>56</v>
      </c>
      <c r="S10" s="125" t="s">
        <v>56</v>
      </c>
      <c r="T10" s="125" t="s">
        <v>56</v>
      </c>
      <c r="U10" s="125" t="s">
        <v>56</v>
      </c>
      <c r="V10" s="125"/>
      <c r="W10" s="125"/>
      <c r="X10" s="125" t="s">
        <v>56</v>
      </c>
      <c r="Y10" s="125" t="s">
        <v>56</v>
      </c>
      <c r="Z10" s="125" t="s">
        <v>56</v>
      </c>
      <c r="AA10" s="125" t="s">
        <v>56</v>
      </c>
      <c r="AB10" s="125" t="s">
        <v>43</v>
      </c>
      <c r="AC10" s="125"/>
      <c r="AD10" s="125"/>
      <c r="AE10" s="125" t="s">
        <v>56</v>
      </c>
      <c r="AF10" s="125" t="s">
        <v>56</v>
      </c>
      <c r="AG10" s="125" t="s">
        <v>56</v>
      </c>
      <c r="AH10" s="130"/>
      <c r="AI10" s="126"/>
      <c r="AJ10" s="127">
        <f t="shared" si="0"/>
        <v>19</v>
      </c>
      <c r="AK10" s="127">
        <f t="shared" si="1"/>
        <v>2</v>
      </c>
      <c r="AL10" s="127">
        <f t="shared" si="2"/>
        <v>1</v>
      </c>
      <c r="AM10" s="127" t="str">
        <f t="shared" si="3"/>
        <v/>
      </c>
    </row>
    <row r="11" spans="1:39" s="7" customFormat="1" ht="26.25" customHeight="1" x14ac:dyDescent="0.25">
      <c r="A11" s="9"/>
      <c r="B11" s="124" t="str">
        <f>IF(LEN(Calc!$D37)&gt;0,Calc!$D37,"")</f>
        <v>Kelly Hoeyco</v>
      </c>
      <c r="C11" s="124"/>
      <c r="D11" s="125" t="s">
        <v>56</v>
      </c>
      <c r="E11" s="125" t="s">
        <v>56</v>
      </c>
      <c r="F11" s="125" t="s">
        <v>56</v>
      </c>
      <c r="G11" s="125" t="s">
        <v>43</v>
      </c>
      <c r="H11" s="125"/>
      <c r="I11" s="125"/>
      <c r="J11" s="125" t="s">
        <v>56</v>
      </c>
      <c r="K11" s="125" t="s">
        <v>43</v>
      </c>
      <c r="L11" s="125" t="s">
        <v>56</v>
      </c>
      <c r="M11" s="125" t="s">
        <v>56</v>
      </c>
      <c r="N11" s="125" t="s">
        <v>56</v>
      </c>
      <c r="O11" s="125"/>
      <c r="P11" s="125"/>
      <c r="Q11" s="125" t="s">
        <v>56</v>
      </c>
      <c r="R11" s="125" t="s">
        <v>56</v>
      </c>
      <c r="S11" s="125" t="s">
        <v>56</v>
      </c>
      <c r="T11" s="125" t="s">
        <v>43</v>
      </c>
      <c r="U11" s="125" t="s">
        <v>56</v>
      </c>
      <c r="V11" s="125"/>
      <c r="W11" s="125"/>
      <c r="X11" s="125" t="s">
        <v>66</v>
      </c>
      <c r="Y11" s="125" t="s">
        <v>56</v>
      </c>
      <c r="Z11" s="125" t="s">
        <v>56</v>
      </c>
      <c r="AA11" s="125" t="s">
        <v>56</v>
      </c>
      <c r="AB11" s="125" t="s">
        <v>56</v>
      </c>
      <c r="AC11" s="125"/>
      <c r="AD11" s="125"/>
      <c r="AE11" s="125" t="s">
        <v>66</v>
      </c>
      <c r="AF11" s="125" t="s">
        <v>56</v>
      </c>
      <c r="AG11" s="125" t="s">
        <v>56</v>
      </c>
      <c r="AH11" s="130"/>
      <c r="AI11" s="126"/>
      <c r="AJ11" s="127">
        <f t="shared" si="0"/>
        <v>17</v>
      </c>
      <c r="AK11" s="127">
        <f t="shared" si="1"/>
        <v>2</v>
      </c>
      <c r="AL11" s="127">
        <f t="shared" si="2"/>
        <v>3</v>
      </c>
      <c r="AM11" s="127" t="str">
        <f t="shared" si="3"/>
        <v/>
      </c>
    </row>
    <row r="12" spans="1:39" s="7" customFormat="1" ht="26.25" customHeight="1" x14ac:dyDescent="0.25">
      <c r="A12" s="9"/>
      <c r="B12" s="124" t="str">
        <f>IF(LEN(Calc!$D38)&gt;0,Calc!$D38,"")</f>
        <v>Julia Meighan</v>
      </c>
      <c r="C12" s="124"/>
      <c r="D12" s="125" t="s">
        <v>56</v>
      </c>
      <c r="E12" s="125" t="s">
        <v>66</v>
      </c>
      <c r="F12" s="125" t="s">
        <v>56</v>
      </c>
      <c r="G12" s="125" t="s">
        <v>56</v>
      </c>
      <c r="H12" s="125"/>
      <c r="I12" s="125"/>
      <c r="J12" s="125" t="s">
        <v>56</v>
      </c>
      <c r="K12" s="125" t="s">
        <v>56</v>
      </c>
      <c r="L12" s="125" t="s">
        <v>56</v>
      </c>
      <c r="M12" s="125" t="s">
        <v>56</v>
      </c>
      <c r="N12" s="125" t="s">
        <v>56</v>
      </c>
      <c r="O12" s="125"/>
      <c r="P12" s="125"/>
      <c r="Q12" s="125" t="s">
        <v>56</v>
      </c>
      <c r="R12" s="125" t="s">
        <v>56</v>
      </c>
      <c r="S12" s="125" t="s">
        <v>56</v>
      </c>
      <c r="T12" s="125" t="s">
        <v>56</v>
      </c>
      <c r="U12" s="125" t="s">
        <v>56</v>
      </c>
      <c r="V12" s="125"/>
      <c r="W12" s="125"/>
      <c r="X12" s="125" t="s">
        <v>56</v>
      </c>
      <c r="Y12" s="125" t="s">
        <v>56</v>
      </c>
      <c r="Z12" s="125" t="s">
        <v>56</v>
      </c>
      <c r="AA12" s="125" t="s">
        <v>43</v>
      </c>
      <c r="AB12" s="125" t="s">
        <v>56</v>
      </c>
      <c r="AC12" s="125"/>
      <c r="AD12" s="125"/>
      <c r="AE12" s="125" t="s">
        <v>56</v>
      </c>
      <c r="AF12" s="125" t="s">
        <v>56</v>
      </c>
      <c r="AG12" s="125" t="s">
        <v>56</v>
      </c>
      <c r="AH12" s="130"/>
      <c r="AI12" s="126"/>
      <c r="AJ12" s="127">
        <f t="shared" si="0"/>
        <v>20</v>
      </c>
      <c r="AK12" s="127">
        <f t="shared" si="1"/>
        <v>1</v>
      </c>
      <c r="AL12" s="127">
        <f t="shared" si="2"/>
        <v>1</v>
      </c>
      <c r="AM12" s="127" t="str">
        <f t="shared" si="3"/>
        <v/>
      </c>
    </row>
    <row r="13" spans="1:39" ht="26.25" customHeight="1" x14ac:dyDescent="0.25">
      <c r="B13" s="124" t="str">
        <f>IF(LEN(Calc!$D39)&gt;0,Calc!$D39,"")</f>
        <v>Kristin Zaslavsky </v>
      </c>
      <c r="C13" s="124"/>
      <c r="D13" s="125" t="s">
        <v>56</v>
      </c>
      <c r="E13" s="125" t="s">
        <v>56</v>
      </c>
      <c r="F13" s="125" t="s">
        <v>43</v>
      </c>
      <c r="G13" s="125" t="s">
        <v>56</v>
      </c>
      <c r="H13" s="125"/>
      <c r="I13" s="125"/>
      <c r="J13" s="125" t="s">
        <v>56</v>
      </c>
      <c r="K13" s="125" t="s">
        <v>56</v>
      </c>
      <c r="L13" s="125" t="s">
        <v>56</v>
      </c>
      <c r="M13" s="125" t="s">
        <v>43</v>
      </c>
      <c r="N13" s="125" t="s">
        <v>56</v>
      </c>
      <c r="O13" s="125"/>
      <c r="P13" s="125"/>
      <c r="Q13" s="125" t="s">
        <v>56</v>
      </c>
      <c r="R13" s="125" t="s">
        <v>66</v>
      </c>
      <c r="S13" s="125" t="s">
        <v>56</v>
      </c>
      <c r="T13" s="125" t="s">
        <v>56</v>
      </c>
      <c r="U13" s="125" t="s">
        <v>56</v>
      </c>
      <c r="V13" s="125"/>
      <c r="W13" s="125"/>
      <c r="X13" s="125" t="s">
        <v>56</v>
      </c>
      <c r="Y13" s="125" t="s">
        <v>56</v>
      </c>
      <c r="Z13" s="125" t="s">
        <v>66</v>
      </c>
      <c r="AA13" s="125" t="s">
        <v>56</v>
      </c>
      <c r="AB13" s="125" t="s">
        <v>56</v>
      </c>
      <c r="AC13" s="125"/>
      <c r="AD13" s="125"/>
      <c r="AE13" s="125" t="s">
        <v>56</v>
      </c>
      <c r="AF13" s="125" t="s">
        <v>56</v>
      </c>
      <c r="AG13" s="125" t="s">
        <v>56</v>
      </c>
      <c r="AH13" s="130"/>
      <c r="AI13" s="126"/>
      <c r="AJ13" s="127">
        <f t="shared" si="0"/>
        <v>18</v>
      </c>
      <c r="AK13" s="127">
        <f t="shared" si="1"/>
        <v>2</v>
      </c>
      <c r="AL13" s="127">
        <f t="shared" si="2"/>
        <v>2</v>
      </c>
      <c r="AM13" s="127" t="str">
        <f t="shared" si="3"/>
        <v/>
      </c>
    </row>
    <row r="14" spans="1:39" ht="26.25" customHeight="1" x14ac:dyDescent="0.25">
      <c r="B14" s="124" t="str">
        <f>IF(LEN(Calc!$D40)&gt;0,Calc!$D40,"")</f>
        <v>Laurinda Seabra</v>
      </c>
      <c r="C14" s="124"/>
      <c r="D14" s="125" t="s">
        <v>56</v>
      </c>
      <c r="E14" s="125" t="s">
        <v>56</v>
      </c>
      <c r="F14" s="125" t="s">
        <v>56</v>
      </c>
      <c r="G14" s="125" t="s">
        <v>56</v>
      </c>
      <c r="H14" s="125"/>
      <c r="I14" s="125"/>
      <c r="J14" s="125" t="s">
        <v>56</v>
      </c>
      <c r="K14" s="125" t="s">
        <v>56</v>
      </c>
      <c r="L14" s="125" t="s">
        <v>66</v>
      </c>
      <c r="M14" s="125" t="s">
        <v>56</v>
      </c>
      <c r="N14" s="125" t="s">
        <v>56</v>
      </c>
      <c r="O14" s="125"/>
      <c r="P14" s="125"/>
      <c r="Q14" s="125" t="s">
        <v>56</v>
      </c>
      <c r="R14" s="125" t="s">
        <v>56</v>
      </c>
      <c r="S14" s="125" t="s">
        <v>43</v>
      </c>
      <c r="T14" s="125" t="s">
        <v>56</v>
      </c>
      <c r="U14" s="125" t="s">
        <v>56</v>
      </c>
      <c r="V14" s="125"/>
      <c r="W14" s="125"/>
      <c r="X14" s="125" t="s">
        <v>56</v>
      </c>
      <c r="Y14" s="125" t="s">
        <v>56</v>
      </c>
      <c r="Z14" s="125" t="s">
        <v>56</v>
      </c>
      <c r="AA14" s="125" t="s">
        <v>56</v>
      </c>
      <c r="AB14" s="125" t="s">
        <v>56</v>
      </c>
      <c r="AC14" s="125"/>
      <c r="AD14" s="125"/>
      <c r="AE14" s="125" t="s">
        <v>56</v>
      </c>
      <c r="AF14" s="125" t="s">
        <v>56</v>
      </c>
      <c r="AG14" s="125" t="s">
        <v>66</v>
      </c>
      <c r="AH14" s="130"/>
      <c r="AI14" s="126"/>
      <c r="AJ14" s="127">
        <f t="shared" si="0"/>
        <v>19</v>
      </c>
      <c r="AK14" s="127">
        <f t="shared" si="1"/>
        <v>2</v>
      </c>
      <c r="AL14" s="127">
        <f t="shared" si="2"/>
        <v>1</v>
      </c>
      <c r="AM14" s="127" t="str">
        <f t="shared" si="3"/>
        <v/>
      </c>
    </row>
    <row r="15" spans="1:39" ht="26.25" customHeight="1" x14ac:dyDescent="0.25">
      <c r="B15" s="124" t="str">
        <f>IF(LEN(Calc!$D41)&gt;0,Calc!$D41,"")</f>
        <v>James Maltese</v>
      </c>
      <c r="C15" s="124"/>
      <c r="D15" s="125" t="s">
        <v>56</v>
      </c>
      <c r="E15" s="125" t="s">
        <v>56</v>
      </c>
      <c r="F15" s="125" t="s">
        <v>56</v>
      </c>
      <c r="G15" s="125" t="s">
        <v>43</v>
      </c>
      <c r="H15" s="125"/>
      <c r="I15" s="125"/>
      <c r="J15" s="125" t="s">
        <v>43</v>
      </c>
      <c r="K15" s="125" t="s">
        <v>56</v>
      </c>
      <c r="L15" s="125" t="s">
        <v>56</v>
      </c>
      <c r="M15" s="125" t="s">
        <v>56</v>
      </c>
      <c r="N15" s="125" t="s">
        <v>56</v>
      </c>
      <c r="O15" s="125"/>
      <c r="P15" s="125"/>
      <c r="Q15" s="125" t="s">
        <v>56</v>
      </c>
      <c r="R15" s="125" t="s">
        <v>56</v>
      </c>
      <c r="S15" s="125" t="s">
        <v>56</v>
      </c>
      <c r="T15" s="125" t="s">
        <v>56</v>
      </c>
      <c r="U15" s="125" t="s">
        <v>56</v>
      </c>
      <c r="V15" s="125"/>
      <c r="W15" s="125"/>
      <c r="X15" s="125" t="s">
        <v>56</v>
      </c>
      <c r="Y15" s="125" t="s">
        <v>56</v>
      </c>
      <c r="Z15" s="125" t="s">
        <v>56</v>
      </c>
      <c r="AA15" s="125" t="s">
        <v>43</v>
      </c>
      <c r="AB15" s="125" t="s">
        <v>56</v>
      </c>
      <c r="AC15" s="125"/>
      <c r="AD15" s="125"/>
      <c r="AE15" s="125" t="s">
        <v>56</v>
      </c>
      <c r="AF15" s="125" t="s">
        <v>56</v>
      </c>
      <c r="AG15" s="125" t="s">
        <v>56</v>
      </c>
      <c r="AH15" s="130"/>
      <c r="AI15" s="126"/>
      <c r="AJ15" s="127">
        <f t="shared" si="0"/>
        <v>19</v>
      </c>
      <c r="AK15" s="127">
        <f t="shared" si="1"/>
        <v>0</v>
      </c>
      <c r="AL15" s="127">
        <f t="shared" si="2"/>
        <v>3</v>
      </c>
      <c r="AM15" s="127" t="str">
        <f t="shared" si="3"/>
        <v/>
      </c>
    </row>
    <row r="16" spans="1:39" ht="26.25" customHeight="1" x14ac:dyDescent="0.25">
      <c r="B16" s="124" t="str">
        <f>IF(LEN(Calc!$D42)&gt;0,Calc!$D42,"")</f>
        <v>Robert Balentine</v>
      </c>
      <c r="C16" s="124"/>
      <c r="D16" s="125" t="s">
        <v>56</v>
      </c>
      <c r="E16" s="125" t="s">
        <v>66</v>
      </c>
      <c r="F16" s="125" t="s">
        <v>56</v>
      </c>
      <c r="G16" s="125" t="s">
        <v>56</v>
      </c>
      <c r="H16" s="125"/>
      <c r="I16" s="125"/>
      <c r="J16" s="125" t="s">
        <v>56</v>
      </c>
      <c r="K16" s="125" t="s">
        <v>56</v>
      </c>
      <c r="L16" s="125" t="s">
        <v>56</v>
      </c>
      <c r="M16" s="125" t="s">
        <v>56</v>
      </c>
      <c r="N16" s="125" t="s">
        <v>66</v>
      </c>
      <c r="O16" s="125"/>
      <c r="P16" s="125"/>
      <c r="Q16" s="125" t="s">
        <v>56</v>
      </c>
      <c r="R16" s="125" t="s">
        <v>56</v>
      </c>
      <c r="S16" s="125" t="s">
        <v>56</v>
      </c>
      <c r="T16" s="125" t="s">
        <v>56</v>
      </c>
      <c r="U16" s="125" t="s">
        <v>56</v>
      </c>
      <c r="V16" s="125"/>
      <c r="W16" s="125"/>
      <c r="X16" s="125" t="s">
        <v>56</v>
      </c>
      <c r="Y16" s="125" t="s">
        <v>66</v>
      </c>
      <c r="Z16" s="125" t="s">
        <v>56</v>
      </c>
      <c r="AA16" s="125" t="s">
        <v>56</v>
      </c>
      <c r="AB16" s="125" t="s">
        <v>56</v>
      </c>
      <c r="AC16" s="125"/>
      <c r="AD16" s="125"/>
      <c r="AE16" s="125" t="s">
        <v>56</v>
      </c>
      <c r="AF16" s="125" t="s">
        <v>56</v>
      </c>
      <c r="AG16" s="125" t="s">
        <v>56</v>
      </c>
      <c r="AH16" s="130"/>
      <c r="AI16" s="126"/>
      <c r="AJ16" s="127">
        <f t="shared" si="0"/>
        <v>19</v>
      </c>
      <c r="AK16" s="127">
        <f t="shared" si="1"/>
        <v>3</v>
      </c>
      <c r="AL16" s="127">
        <f t="shared" si="2"/>
        <v>0</v>
      </c>
      <c r="AM16" s="127" t="str">
        <f t="shared" si="3"/>
        <v/>
      </c>
    </row>
    <row r="17" spans="2:39" ht="26.25" customHeight="1" x14ac:dyDescent="0.25">
      <c r="B17" s="124" t="str">
        <f>IF(LEN(Calc!$D43)&gt;0,Calc!$D43,"")</f>
        <v/>
      </c>
      <c r="C17" s="124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30"/>
      <c r="AI17" s="126"/>
      <c r="AJ17" s="127" t="str">
        <f t="shared" si="0"/>
        <v/>
      </c>
      <c r="AK17" s="127" t="str">
        <f t="shared" si="1"/>
        <v/>
      </c>
      <c r="AL17" s="127" t="str">
        <f t="shared" si="2"/>
        <v/>
      </c>
      <c r="AM17" s="127" t="str">
        <f t="shared" si="3"/>
        <v/>
      </c>
    </row>
    <row r="18" spans="2:39" ht="26.25" customHeight="1" x14ac:dyDescent="0.25">
      <c r="B18" s="124" t="str">
        <f>IF(LEN(Calc!$D44)&gt;0,Calc!$D44,"")</f>
        <v/>
      </c>
      <c r="C18" s="124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30"/>
      <c r="AI18" s="126"/>
      <c r="AJ18" s="127" t="str">
        <f t="shared" si="0"/>
        <v/>
      </c>
      <c r="AK18" s="127" t="str">
        <f t="shared" si="1"/>
        <v/>
      </c>
      <c r="AL18" s="127" t="str">
        <f t="shared" si="2"/>
        <v/>
      </c>
      <c r="AM18" s="127" t="str">
        <f t="shared" si="3"/>
        <v/>
      </c>
    </row>
    <row r="19" spans="2:39" ht="26.25" customHeight="1" x14ac:dyDescent="0.25">
      <c r="B19" s="124" t="str">
        <f>IF(LEN(Calc!$D45)&gt;0,Calc!$D45,"")</f>
        <v/>
      </c>
      <c r="C19" s="124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30"/>
      <c r="AI19" s="126"/>
      <c r="AJ19" s="127" t="str">
        <f t="shared" si="0"/>
        <v/>
      </c>
      <c r="AK19" s="127" t="str">
        <f t="shared" si="1"/>
        <v/>
      </c>
      <c r="AL19" s="127" t="str">
        <f t="shared" si="2"/>
        <v/>
      </c>
      <c r="AM19" s="127" t="str">
        <f t="shared" si="3"/>
        <v/>
      </c>
    </row>
    <row r="20" spans="2:39" ht="26.25" customHeight="1" x14ac:dyDescent="0.25">
      <c r="B20" s="124" t="str">
        <f>IF(LEN(Calc!$D46)&gt;0,Calc!$D46,"")</f>
        <v/>
      </c>
      <c r="C20" s="124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130"/>
      <c r="AI20" s="126"/>
      <c r="AJ20" s="127" t="str">
        <f t="shared" si="0"/>
        <v/>
      </c>
      <c r="AK20" s="127" t="str">
        <f t="shared" si="1"/>
        <v/>
      </c>
      <c r="AL20" s="127" t="str">
        <f t="shared" si="2"/>
        <v/>
      </c>
      <c r="AM20" s="127" t="str">
        <f t="shared" si="3"/>
        <v/>
      </c>
    </row>
    <row r="21" spans="2:39" ht="26.25" customHeight="1" x14ac:dyDescent="0.25">
      <c r="B21" s="124" t="str">
        <f>IF(LEN(Calc!$D47)&gt;0,Calc!$D47,"")</f>
        <v/>
      </c>
      <c r="C21" s="124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30"/>
      <c r="AI21" s="126"/>
      <c r="AJ21" s="127" t="str">
        <f t="shared" si="0"/>
        <v/>
      </c>
      <c r="AK21" s="127" t="str">
        <f t="shared" si="1"/>
        <v/>
      </c>
      <c r="AL21" s="127" t="str">
        <f t="shared" si="2"/>
        <v/>
      </c>
      <c r="AM21" s="127" t="str">
        <f t="shared" si="3"/>
        <v/>
      </c>
    </row>
    <row r="22" spans="2:39" ht="26.25" customHeight="1" x14ac:dyDescent="0.25">
      <c r="B22" s="124" t="str">
        <f>IF(LEN(Calc!$D48)&gt;0,Calc!$D48,"")</f>
        <v/>
      </c>
      <c r="C22" s="124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30"/>
      <c r="AI22" s="126"/>
      <c r="AJ22" s="127" t="str">
        <f t="shared" si="0"/>
        <v/>
      </c>
      <c r="AK22" s="127" t="str">
        <f t="shared" si="1"/>
        <v/>
      </c>
      <c r="AL22" s="127" t="str">
        <f t="shared" si="2"/>
        <v/>
      </c>
      <c r="AM22" s="127" t="str">
        <f t="shared" si="3"/>
        <v/>
      </c>
    </row>
    <row r="23" spans="2:39" ht="26.25" customHeight="1" x14ac:dyDescent="0.25">
      <c r="B23" s="124" t="str">
        <f>IF(LEN(Calc!$D49)&gt;0,Calc!$D49,"")</f>
        <v/>
      </c>
      <c r="C23" s="124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30"/>
      <c r="AI23" s="126"/>
      <c r="AJ23" s="127" t="str">
        <f t="shared" si="0"/>
        <v/>
      </c>
      <c r="AK23" s="127" t="str">
        <f t="shared" si="1"/>
        <v/>
      </c>
      <c r="AL23" s="127" t="str">
        <f t="shared" si="2"/>
        <v/>
      </c>
      <c r="AM23" s="127" t="str">
        <f t="shared" si="3"/>
        <v/>
      </c>
    </row>
    <row r="24" spans="2:39" ht="26.25" customHeight="1" x14ac:dyDescent="0.25">
      <c r="B24" s="124"/>
      <c r="C24" s="124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  <c r="AH24" s="130"/>
      <c r="AI24" s="126"/>
      <c r="AJ24" s="127"/>
      <c r="AK24" s="127"/>
      <c r="AL24" s="127"/>
      <c r="AM24" s="127"/>
    </row>
    <row r="25" spans="2:39" ht="26.25" customHeight="1" x14ac:dyDescent="0.25">
      <c r="B25" s="124"/>
      <c r="C25" s="124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26"/>
      <c r="AJ25" s="127"/>
      <c r="AK25" s="127"/>
      <c r="AL25" s="127"/>
      <c r="AM25" s="127"/>
    </row>
    <row r="26" spans="2:39" ht="26.25" customHeight="1" x14ac:dyDescent="0.25">
      <c r="B26" s="124"/>
      <c r="C26" s="124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26"/>
      <c r="AJ26" s="127"/>
      <c r="AK26" s="127"/>
      <c r="AL26" s="127"/>
      <c r="AM26" s="127"/>
    </row>
    <row r="27" spans="2:39" ht="26.25" customHeight="1" x14ac:dyDescent="0.25">
      <c r="B27" s="124"/>
      <c r="C27" s="124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26"/>
      <c r="AJ27" s="127"/>
      <c r="AK27" s="127"/>
      <c r="AL27" s="127"/>
      <c r="AM27" s="127"/>
    </row>
    <row r="28" spans="2:39" ht="26.25" customHeight="1" x14ac:dyDescent="0.25">
      <c r="B28" s="124"/>
      <c r="C28" s="124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26"/>
      <c r="AJ28" s="127"/>
      <c r="AK28" s="127"/>
      <c r="AL28" s="127"/>
      <c r="AM28" s="127"/>
    </row>
    <row r="29" spans="2:39" ht="26.25" customHeight="1" x14ac:dyDescent="0.25">
      <c r="B29" s="124"/>
      <c r="C29" s="124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26"/>
      <c r="AJ29" s="127"/>
      <c r="AK29" s="127"/>
      <c r="AL29" s="127"/>
      <c r="AM29" s="127"/>
    </row>
    <row r="30" spans="2:39" ht="26.25" customHeight="1" x14ac:dyDescent="0.25">
      <c r="B30" s="124"/>
      <c r="C30" s="124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26"/>
      <c r="AJ30" s="127"/>
      <c r="AK30" s="127"/>
      <c r="AL30" s="127"/>
      <c r="AM30" s="127"/>
    </row>
    <row r="31" spans="2:39" ht="26.25" customHeight="1" x14ac:dyDescent="0.25">
      <c r="B31" s="124"/>
      <c r="C31" s="124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0"/>
      <c r="AI31" s="126"/>
      <c r="AJ31" s="127"/>
      <c r="AK31" s="127"/>
      <c r="AL31" s="127"/>
      <c r="AM31" s="127"/>
    </row>
    <row r="32" spans="2:39" ht="26.25" customHeight="1" x14ac:dyDescent="0.25">
      <c r="B32" s="124"/>
      <c r="C32" s="124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26"/>
      <c r="AJ32" s="127"/>
      <c r="AK32" s="127"/>
      <c r="AL32" s="127"/>
      <c r="AM32" s="127"/>
    </row>
    <row r="33" spans="2:39" ht="26.25" customHeight="1" x14ac:dyDescent="0.25">
      <c r="B33" s="124"/>
      <c r="C33" s="124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26"/>
      <c r="AJ33" s="127"/>
      <c r="AK33" s="127"/>
      <c r="AL33" s="127"/>
      <c r="AM33" s="127"/>
    </row>
    <row r="34" spans="2:39" ht="26.25" customHeight="1" x14ac:dyDescent="0.25">
      <c r="B34" s="124"/>
      <c r="C34" s="124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  <c r="AF34" s="130"/>
      <c r="AG34" s="130"/>
      <c r="AH34" s="130"/>
      <c r="AI34" s="126"/>
      <c r="AJ34" s="127"/>
      <c r="AK34" s="127"/>
      <c r="AL34" s="127"/>
      <c r="AM34" s="127"/>
    </row>
    <row r="35" spans="2:39" ht="26.25" customHeight="1" x14ac:dyDescent="0.25">
      <c r="B35" s="124"/>
      <c r="C35" s="124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  <c r="AE35" s="130"/>
      <c r="AF35" s="130"/>
      <c r="AG35" s="130"/>
      <c r="AH35" s="130"/>
      <c r="AI35" s="126"/>
      <c r="AJ35" s="127"/>
      <c r="AK35" s="127"/>
      <c r="AL35" s="127"/>
      <c r="AM35" s="127"/>
    </row>
    <row r="36" spans="2:39" ht="26.25" customHeight="1" x14ac:dyDescent="0.25">
      <c r="B36" s="124"/>
      <c r="C36" s="124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26"/>
      <c r="AJ36" s="127"/>
      <c r="AK36" s="127"/>
      <c r="AL36" s="127"/>
      <c r="AM36" s="127"/>
    </row>
    <row r="37" spans="2:39" ht="26.25" customHeight="1" x14ac:dyDescent="0.25">
      <c r="B37" s="124"/>
      <c r="C37" s="124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C37" s="130"/>
      <c r="AD37" s="130"/>
      <c r="AE37" s="130"/>
      <c r="AF37" s="130"/>
      <c r="AG37" s="130"/>
      <c r="AH37" s="130"/>
      <c r="AI37" s="126"/>
      <c r="AJ37" s="127"/>
      <c r="AK37" s="127"/>
      <c r="AL37" s="127"/>
      <c r="AM37" s="127"/>
    </row>
    <row r="38" spans="2:39" ht="26.25" customHeight="1" x14ac:dyDescent="0.25">
      <c r="B38" s="124"/>
      <c r="C38" s="124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26"/>
      <c r="AJ38" s="127"/>
      <c r="AK38" s="127"/>
      <c r="AL38" s="127"/>
      <c r="AM38" s="127"/>
    </row>
    <row r="39" spans="2:39" ht="26.25" customHeight="1" x14ac:dyDescent="0.25">
      <c r="B39" s="124"/>
      <c r="C39" s="124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  <c r="AA39" s="130"/>
      <c r="AB39" s="130"/>
      <c r="AC39" s="130"/>
      <c r="AD39" s="130"/>
      <c r="AE39" s="130"/>
      <c r="AF39" s="130"/>
      <c r="AG39" s="130"/>
      <c r="AH39" s="130"/>
      <c r="AI39" s="126"/>
      <c r="AJ39" s="127"/>
      <c r="AK39" s="127"/>
      <c r="AL39" s="127"/>
      <c r="AM39" s="127"/>
    </row>
    <row r="40" spans="2:39" ht="26.25" customHeight="1" x14ac:dyDescent="0.25">
      <c r="B40" s="124"/>
      <c r="C40" s="124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26"/>
      <c r="AJ40" s="127"/>
      <c r="AK40" s="127"/>
      <c r="AL40" s="127"/>
      <c r="AM40" s="127"/>
    </row>
    <row r="41" spans="2:39" ht="26.25" customHeight="1" x14ac:dyDescent="0.25">
      <c r="B41" s="124"/>
      <c r="C41" s="124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26"/>
      <c r="AJ41" s="127"/>
      <c r="AK41" s="127"/>
      <c r="AL41" s="127"/>
      <c r="AM41" s="127"/>
    </row>
    <row r="42" spans="2:39" ht="26.25" customHeight="1" x14ac:dyDescent="0.25">
      <c r="B42" s="124"/>
      <c r="C42" s="124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26"/>
      <c r="AJ42" s="127"/>
      <c r="AK42" s="127"/>
      <c r="AL42" s="127"/>
      <c r="AM42" s="127"/>
    </row>
    <row r="43" spans="2:39" ht="26.25" customHeight="1" x14ac:dyDescent="0.25">
      <c r="B43" s="124"/>
      <c r="C43" s="124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  <c r="AA43" s="130"/>
      <c r="AB43" s="130"/>
      <c r="AC43" s="130"/>
      <c r="AD43" s="130"/>
      <c r="AE43" s="130"/>
      <c r="AF43" s="130"/>
      <c r="AG43" s="130"/>
      <c r="AH43" s="130"/>
      <c r="AI43" s="126"/>
      <c r="AJ43" s="127"/>
      <c r="AK43" s="127"/>
      <c r="AL43" s="127"/>
      <c r="AM43" s="127"/>
    </row>
    <row r="44" spans="2:39" ht="26.25" customHeight="1" x14ac:dyDescent="0.25">
      <c r="B44" s="124"/>
      <c r="C44" s="124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  <c r="AE44" s="130"/>
      <c r="AF44" s="130"/>
      <c r="AG44" s="130"/>
      <c r="AH44" s="130"/>
      <c r="AI44" s="126"/>
      <c r="AJ44" s="127"/>
      <c r="AK44" s="127"/>
      <c r="AL44" s="127"/>
      <c r="AM44" s="127"/>
    </row>
    <row r="45" spans="2:39" ht="26.25" customHeight="1" x14ac:dyDescent="0.25">
      <c r="B45" s="124"/>
      <c r="C45" s="124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130"/>
      <c r="AG45" s="130"/>
      <c r="AH45" s="130"/>
      <c r="AI45" s="126"/>
      <c r="AJ45" s="127"/>
      <c r="AK45" s="127"/>
      <c r="AL45" s="127"/>
      <c r="AM45" s="127"/>
    </row>
    <row r="46" spans="2:39" ht="26.25" customHeight="1" x14ac:dyDescent="0.25">
      <c r="B46" s="124"/>
      <c r="C46" s="124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  <c r="AB46" s="130"/>
      <c r="AC46" s="130"/>
      <c r="AD46" s="130"/>
      <c r="AE46" s="130"/>
      <c r="AF46" s="130"/>
      <c r="AG46" s="130"/>
      <c r="AH46" s="130"/>
      <c r="AI46" s="126"/>
      <c r="AJ46" s="127"/>
      <c r="AK46" s="127"/>
      <c r="AL46" s="127"/>
      <c r="AM46" s="127"/>
    </row>
    <row r="47" spans="2:39" ht="26.25" customHeight="1" x14ac:dyDescent="0.25">
      <c r="B47" s="124"/>
      <c r="C47" s="124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  <c r="AA47" s="130"/>
      <c r="AB47" s="130"/>
      <c r="AC47" s="130"/>
      <c r="AD47" s="130"/>
      <c r="AE47" s="130"/>
      <c r="AF47" s="130"/>
      <c r="AG47" s="130"/>
      <c r="AH47" s="130"/>
      <c r="AI47" s="126"/>
      <c r="AJ47" s="127"/>
      <c r="AK47" s="127"/>
      <c r="AL47" s="127"/>
      <c r="AM47" s="127"/>
    </row>
    <row r="48" spans="2:39" ht="26.25" customHeight="1" x14ac:dyDescent="0.25">
      <c r="B48" s="124"/>
      <c r="C48" s="124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130"/>
      <c r="AD48" s="130"/>
      <c r="AE48" s="130"/>
      <c r="AF48" s="130"/>
      <c r="AG48" s="130"/>
      <c r="AH48" s="130"/>
      <c r="AI48" s="126"/>
      <c r="AJ48" s="127"/>
      <c r="AK48" s="127"/>
      <c r="AL48" s="127"/>
      <c r="AM48" s="127"/>
    </row>
    <row r="49" spans="2:39" ht="26.25" customHeight="1" x14ac:dyDescent="0.25">
      <c r="B49" s="124"/>
      <c r="C49" s="124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26"/>
      <c r="AJ49" s="127"/>
      <c r="AK49" s="127"/>
      <c r="AL49" s="127"/>
      <c r="AM49" s="127"/>
    </row>
    <row r="50" spans="2:39" ht="26.25" customHeight="1" x14ac:dyDescent="0.25">
      <c r="B50" s="124"/>
      <c r="C50" s="124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26"/>
      <c r="AJ50" s="127"/>
      <c r="AK50" s="127"/>
      <c r="AL50" s="127"/>
      <c r="AM50" s="127"/>
    </row>
    <row r="51" spans="2:39" ht="26.25" customHeight="1" x14ac:dyDescent="0.25">
      <c r="B51" s="124"/>
      <c r="C51" s="124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  <c r="AA51" s="130"/>
      <c r="AB51" s="130"/>
      <c r="AC51" s="130"/>
      <c r="AD51" s="130"/>
      <c r="AE51" s="130"/>
      <c r="AF51" s="130"/>
      <c r="AG51" s="130"/>
      <c r="AH51" s="130"/>
      <c r="AI51" s="126"/>
      <c r="AJ51" s="127"/>
      <c r="AK51" s="127"/>
      <c r="AL51" s="127"/>
      <c r="AM51" s="127"/>
    </row>
    <row r="52" spans="2:39" ht="26.25" customHeight="1" x14ac:dyDescent="0.25">
      <c r="B52" s="124"/>
      <c r="C52" s="124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26"/>
      <c r="AJ52" s="127"/>
      <c r="AK52" s="127"/>
      <c r="AL52" s="127"/>
      <c r="AM52" s="127"/>
    </row>
    <row r="53" spans="2:39" ht="26.25" customHeight="1" x14ac:dyDescent="0.25">
      <c r="B53" s="124"/>
      <c r="C53" s="124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30"/>
      <c r="AA53" s="130"/>
      <c r="AB53" s="130"/>
      <c r="AC53" s="130"/>
      <c r="AD53" s="130"/>
      <c r="AE53" s="130"/>
      <c r="AF53" s="130"/>
      <c r="AG53" s="130"/>
      <c r="AH53" s="130"/>
      <c r="AI53" s="126"/>
      <c r="AJ53" s="127"/>
      <c r="AK53" s="127"/>
      <c r="AL53" s="127"/>
      <c r="AM53" s="127"/>
    </row>
    <row r="54" spans="2:39" ht="26.25" customHeight="1" x14ac:dyDescent="0.25">
      <c r="B54" s="124"/>
      <c r="C54" s="124"/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0"/>
      <c r="AB54" s="130"/>
      <c r="AC54" s="130"/>
      <c r="AD54" s="130"/>
      <c r="AE54" s="130"/>
      <c r="AF54" s="130"/>
      <c r="AG54" s="130"/>
      <c r="AH54" s="130"/>
      <c r="AI54" s="126"/>
      <c r="AJ54" s="127"/>
      <c r="AK54" s="127"/>
      <c r="AL54" s="127"/>
      <c r="AM54" s="127"/>
    </row>
    <row r="55" spans="2:39" ht="26.25" customHeight="1" x14ac:dyDescent="0.25">
      <c r="B55" s="124"/>
      <c r="C55" s="124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0"/>
      <c r="AA55" s="130"/>
      <c r="AB55" s="130"/>
      <c r="AC55" s="130"/>
      <c r="AD55" s="130"/>
      <c r="AE55" s="130"/>
      <c r="AF55" s="130"/>
      <c r="AG55" s="130"/>
      <c r="AH55" s="130"/>
      <c r="AI55" s="126"/>
      <c r="AJ55" s="127"/>
      <c r="AK55" s="127"/>
      <c r="AL55" s="127"/>
      <c r="AM55" s="127"/>
    </row>
    <row r="56" spans="2:39" ht="26.25" customHeight="1" x14ac:dyDescent="0.25">
      <c r="B56" s="124"/>
      <c r="C56" s="124"/>
      <c r="D56" s="130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  <c r="AA56" s="130"/>
      <c r="AB56" s="130"/>
      <c r="AC56" s="130"/>
      <c r="AD56" s="130"/>
      <c r="AE56" s="130"/>
      <c r="AF56" s="130"/>
      <c r="AG56" s="130"/>
      <c r="AH56" s="130"/>
      <c r="AI56" s="126"/>
      <c r="AJ56" s="127"/>
      <c r="AK56" s="127"/>
      <c r="AL56" s="127"/>
      <c r="AM56" s="127"/>
    </row>
    <row r="57" spans="2:39" ht="26.25" customHeight="1" x14ac:dyDescent="0.25">
      <c r="B57" s="124"/>
      <c r="C57" s="124"/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0"/>
      <c r="AA57" s="130"/>
      <c r="AB57" s="130"/>
      <c r="AC57" s="130"/>
      <c r="AD57" s="130"/>
      <c r="AE57" s="130"/>
      <c r="AF57" s="130"/>
      <c r="AG57" s="130"/>
      <c r="AH57" s="130"/>
      <c r="AI57" s="126"/>
      <c r="AJ57" s="127"/>
      <c r="AK57" s="127"/>
      <c r="AL57" s="127"/>
      <c r="AM57" s="127"/>
    </row>
    <row r="58" spans="2:39" ht="26.25" customHeight="1" x14ac:dyDescent="0.25">
      <c r="B58" s="124"/>
      <c r="C58" s="124"/>
      <c r="D58" s="130"/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  <c r="AA58" s="130"/>
      <c r="AB58" s="130"/>
      <c r="AC58" s="130"/>
      <c r="AD58" s="130"/>
      <c r="AE58" s="130"/>
      <c r="AF58" s="130"/>
      <c r="AG58" s="130"/>
      <c r="AH58" s="130"/>
      <c r="AI58" s="126"/>
      <c r="AJ58" s="127"/>
      <c r="AK58" s="127"/>
      <c r="AL58" s="127"/>
      <c r="AM58" s="127"/>
    </row>
    <row r="59" spans="2:39" ht="26.25" customHeight="1" x14ac:dyDescent="0.25">
      <c r="B59" s="124"/>
      <c r="C59" s="124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  <c r="AA59" s="130"/>
      <c r="AB59" s="130"/>
      <c r="AC59" s="130"/>
      <c r="AD59" s="130"/>
      <c r="AE59" s="130"/>
      <c r="AF59" s="130"/>
      <c r="AG59" s="130"/>
      <c r="AH59" s="130"/>
      <c r="AI59" s="126"/>
      <c r="AJ59" s="127"/>
      <c r="AK59" s="127"/>
      <c r="AL59" s="127"/>
      <c r="AM59" s="127"/>
    </row>
    <row r="60" spans="2:39" ht="26.25" customHeight="1" x14ac:dyDescent="0.25">
      <c r="B60" s="124"/>
      <c r="C60" s="124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  <c r="AA60" s="130"/>
      <c r="AB60" s="130"/>
      <c r="AC60" s="130"/>
      <c r="AD60" s="130"/>
      <c r="AE60" s="130"/>
      <c r="AF60" s="130"/>
      <c r="AG60" s="130"/>
      <c r="AH60" s="130"/>
      <c r="AI60" s="126"/>
      <c r="AJ60" s="127"/>
      <c r="AK60" s="127"/>
      <c r="AL60" s="127"/>
      <c r="AM60" s="127"/>
    </row>
    <row r="61" spans="2:39" ht="26.25" customHeight="1" x14ac:dyDescent="0.25">
      <c r="B61" s="124"/>
      <c r="C61" s="124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30"/>
      <c r="AA61" s="130"/>
      <c r="AB61" s="130"/>
      <c r="AC61" s="130"/>
      <c r="AD61" s="130"/>
      <c r="AE61" s="130"/>
      <c r="AF61" s="130"/>
      <c r="AG61" s="130"/>
      <c r="AH61" s="130"/>
      <c r="AI61" s="126"/>
      <c r="AJ61" s="127"/>
      <c r="AK61" s="127"/>
      <c r="AL61" s="127"/>
      <c r="AM61" s="127"/>
    </row>
    <row r="62" spans="2:39" ht="26.25" customHeight="1" x14ac:dyDescent="0.25">
      <c r="B62" s="124"/>
      <c r="C62" s="124"/>
      <c r="D62" s="130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  <c r="AA62" s="130"/>
      <c r="AB62" s="130"/>
      <c r="AC62" s="130"/>
      <c r="AD62" s="130"/>
      <c r="AE62" s="130"/>
      <c r="AF62" s="130"/>
      <c r="AG62" s="130"/>
      <c r="AH62" s="130"/>
      <c r="AI62" s="126"/>
      <c r="AJ62" s="127"/>
      <c r="AK62" s="127"/>
      <c r="AL62" s="127"/>
      <c r="AM62" s="127"/>
    </row>
    <row r="63" spans="2:39" ht="26.25" customHeight="1" x14ac:dyDescent="0.25">
      <c r="B63" s="124"/>
      <c r="C63" s="124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30"/>
      <c r="AA63" s="130"/>
      <c r="AB63" s="130"/>
      <c r="AC63" s="130"/>
      <c r="AD63" s="130"/>
      <c r="AE63" s="130"/>
      <c r="AF63" s="130"/>
      <c r="AG63" s="130"/>
      <c r="AH63" s="130"/>
      <c r="AI63" s="126"/>
      <c r="AJ63" s="127"/>
      <c r="AK63" s="127"/>
      <c r="AL63" s="127"/>
      <c r="AM63" s="127"/>
    </row>
    <row r="64" spans="2:39" ht="26.25" customHeight="1" x14ac:dyDescent="0.25">
      <c r="B64" s="124"/>
      <c r="C64" s="124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  <c r="AA64" s="130"/>
      <c r="AB64" s="130"/>
      <c r="AC64" s="130"/>
      <c r="AD64" s="130"/>
      <c r="AE64" s="130"/>
      <c r="AF64" s="130"/>
      <c r="AG64" s="130"/>
      <c r="AH64" s="130"/>
      <c r="AI64" s="126"/>
      <c r="AJ64" s="127"/>
      <c r="AK64" s="127"/>
      <c r="AL64" s="127"/>
      <c r="AM64" s="127"/>
    </row>
    <row r="65" spans="2:39" ht="26.25" customHeight="1" x14ac:dyDescent="0.25">
      <c r="B65" s="124"/>
      <c r="C65" s="124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  <c r="AA65" s="130"/>
      <c r="AB65" s="130"/>
      <c r="AC65" s="130"/>
      <c r="AD65" s="130"/>
      <c r="AE65" s="130"/>
      <c r="AF65" s="130"/>
      <c r="AG65" s="130"/>
      <c r="AH65" s="130"/>
      <c r="AI65" s="126"/>
      <c r="AJ65" s="127"/>
      <c r="AK65" s="127"/>
      <c r="AL65" s="127"/>
      <c r="AM65" s="127"/>
    </row>
    <row r="66" spans="2:39" ht="26.25" customHeight="1" x14ac:dyDescent="0.25">
      <c r="B66" s="124"/>
      <c r="C66" s="124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  <c r="AA66" s="130"/>
      <c r="AB66" s="130"/>
      <c r="AC66" s="130"/>
      <c r="AD66" s="130"/>
      <c r="AE66" s="130"/>
      <c r="AF66" s="130"/>
      <c r="AG66" s="130"/>
      <c r="AH66" s="130"/>
      <c r="AI66" s="126"/>
      <c r="AJ66" s="127"/>
      <c r="AK66" s="127"/>
      <c r="AL66" s="127"/>
      <c r="AM66" s="127"/>
    </row>
    <row r="67" spans="2:39" ht="26.25" customHeight="1" x14ac:dyDescent="0.25">
      <c r="B67" s="124"/>
      <c r="C67" s="124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0"/>
      <c r="AA67" s="130"/>
      <c r="AB67" s="130"/>
      <c r="AC67" s="130"/>
      <c r="AD67" s="130"/>
      <c r="AE67" s="130"/>
      <c r="AF67" s="130"/>
      <c r="AG67" s="130"/>
      <c r="AH67" s="130"/>
      <c r="AI67" s="126"/>
      <c r="AJ67" s="127"/>
      <c r="AK67" s="127"/>
      <c r="AL67" s="127"/>
      <c r="AM67" s="127"/>
    </row>
    <row r="68" spans="2:39" ht="26.25" customHeight="1" x14ac:dyDescent="0.25">
      <c r="B68" s="124"/>
      <c r="C68" s="124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  <c r="AA68" s="130"/>
      <c r="AB68" s="130"/>
      <c r="AC68" s="130"/>
      <c r="AD68" s="130"/>
      <c r="AE68" s="130"/>
      <c r="AF68" s="130"/>
      <c r="AG68" s="130"/>
      <c r="AH68" s="130"/>
      <c r="AI68" s="126"/>
      <c r="AJ68" s="127"/>
      <c r="AK68" s="127"/>
      <c r="AL68" s="127"/>
      <c r="AM68" s="127"/>
    </row>
    <row r="69" spans="2:39" ht="26.25" customHeight="1" x14ac:dyDescent="0.25">
      <c r="B69" s="124"/>
      <c r="C69" s="124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  <c r="AA69" s="130"/>
      <c r="AB69" s="130"/>
      <c r="AC69" s="130"/>
      <c r="AD69" s="130"/>
      <c r="AE69" s="130"/>
      <c r="AF69" s="130"/>
      <c r="AG69" s="130"/>
      <c r="AH69" s="130"/>
      <c r="AI69" s="126"/>
      <c r="AJ69" s="127"/>
      <c r="AK69" s="127"/>
      <c r="AL69" s="127"/>
      <c r="AM69" s="127"/>
    </row>
    <row r="70" spans="2:39" ht="26.25" customHeight="1" x14ac:dyDescent="0.25">
      <c r="B70" s="124"/>
      <c r="C70" s="124"/>
      <c r="D70" s="130"/>
      <c r="E70" s="130"/>
      <c r="F70" s="130"/>
      <c r="G70" s="130"/>
      <c r="H70" s="130"/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30"/>
      <c r="AA70" s="130"/>
      <c r="AB70" s="130"/>
      <c r="AC70" s="130"/>
      <c r="AD70" s="130"/>
      <c r="AE70" s="130"/>
      <c r="AF70" s="130"/>
      <c r="AG70" s="130"/>
      <c r="AH70" s="130"/>
      <c r="AI70" s="126"/>
      <c r="AJ70" s="127"/>
      <c r="AK70" s="127"/>
      <c r="AL70" s="127"/>
      <c r="AM70" s="127"/>
    </row>
    <row r="71" spans="2:39" ht="26.25" customHeight="1" x14ac:dyDescent="0.25">
      <c r="B71" s="124"/>
      <c r="C71" s="124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26"/>
      <c r="AJ71" s="127"/>
      <c r="AK71" s="127"/>
      <c r="AL71" s="127"/>
      <c r="AM71" s="127"/>
    </row>
    <row r="72" spans="2:39" ht="26.25" customHeight="1" x14ac:dyDescent="0.25">
      <c r="B72" s="124"/>
      <c r="C72" s="124"/>
      <c r="D72" s="130"/>
      <c r="E72" s="130"/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  <c r="AA72" s="130"/>
      <c r="AB72" s="130"/>
      <c r="AC72" s="130"/>
      <c r="AD72" s="130"/>
      <c r="AE72" s="130"/>
      <c r="AF72" s="130"/>
      <c r="AG72" s="130"/>
      <c r="AH72" s="130"/>
      <c r="AI72" s="126"/>
      <c r="AJ72" s="127"/>
      <c r="AK72" s="127"/>
      <c r="AL72" s="127"/>
      <c r="AM72" s="127"/>
    </row>
    <row r="73" spans="2:39" ht="26.25" customHeight="1" x14ac:dyDescent="0.25">
      <c r="B73" s="124"/>
      <c r="C73" s="124"/>
      <c r="D73" s="130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30"/>
      <c r="AA73" s="130"/>
      <c r="AB73" s="130"/>
      <c r="AC73" s="130"/>
      <c r="AD73" s="130"/>
      <c r="AE73" s="130"/>
      <c r="AF73" s="130"/>
      <c r="AG73" s="130"/>
      <c r="AH73" s="130"/>
      <c r="AI73" s="126"/>
      <c r="AJ73" s="127"/>
      <c r="AK73" s="127"/>
      <c r="AL73" s="127"/>
      <c r="AM73" s="127"/>
    </row>
    <row r="74" spans="2:39" ht="26.25" customHeight="1" x14ac:dyDescent="0.25">
      <c r="B74" s="124"/>
      <c r="C74" s="124"/>
      <c r="D74" s="130"/>
      <c r="E74" s="130"/>
      <c r="F74" s="130"/>
      <c r="G74" s="130"/>
      <c r="H74" s="130"/>
      <c r="I74" s="130"/>
      <c r="J74" s="130"/>
      <c r="K74" s="130"/>
      <c r="L74" s="130"/>
      <c r="M74" s="130"/>
      <c r="N74" s="130"/>
      <c r="O74" s="130"/>
      <c r="P74" s="130"/>
      <c r="Q74" s="130"/>
      <c r="R74" s="130"/>
      <c r="S74" s="130"/>
      <c r="T74" s="130"/>
      <c r="U74" s="130"/>
      <c r="V74" s="130"/>
      <c r="W74" s="130"/>
      <c r="X74" s="130"/>
      <c r="Y74" s="130"/>
      <c r="Z74" s="130"/>
      <c r="AA74" s="130"/>
      <c r="AB74" s="130"/>
      <c r="AC74" s="130"/>
      <c r="AD74" s="130"/>
      <c r="AE74" s="130"/>
      <c r="AF74" s="130"/>
      <c r="AG74" s="130"/>
      <c r="AH74" s="130"/>
      <c r="AI74" s="126"/>
      <c r="AJ74" s="127"/>
      <c r="AK74" s="127"/>
      <c r="AL74" s="127"/>
      <c r="AM74" s="127"/>
    </row>
    <row r="75" spans="2:39" ht="26.25" customHeight="1" x14ac:dyDescent="0.25">
      <c r="B75" s="124"/>
      <c r="C75" s="124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130"/>
      <c r="Y75" s="130"/>
      <c r="Z75" s="130"/>
      <c r="AA75" s="130"/>
      <c r="AB75" s="130"/>
      <c r="AC75" s="130"/>
      <c r="AD75" s="130"/>
      <c r="AE75" s="130"/>
      <c r="AF75" s="130"/>
      <c r="AG75" s="130"/>
      <c r="AH75" s="130"/>
      <c r="AI75" s="126"/>
      <c r="AJ75" s="127"/>
      <c r="AK75" s="127"/>
      <c r="AL75" s="127"/>
      <c r="AM75" s="127"/>
    </row>
    <row r="76" spans="2:39" ht="26.25" customHeight="1" x14ac:dyDescent="0.25">
      <c r="B76" s="124"/>
      <c r="C76" s="124"/>
      <c r="D76" s="130"/>
      <c r="E76" s="130"/>
      <c r="F76" s="130"/>
      <c r="G76" s="130"/>
      <c r="H76" s="130"/>
      <c r="I76" s="130"/>
      <c r="J76" s="130"/>
      <c r="K76" s="130"/>
      <c r="L76" s="130"/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30"/>
      <c r="Z76" s="130"/>
      <c r="AA76" s="130"/>
      <c r="AB76" s="130"/>
      <c r="AC76" s="130"/>
      <c r="AD76" s="130"/>
      <c r="AE76" s="130"/>
      <c r="AF76" s="130"/>
      <c r="AG76" s="130"/>
      <c r="AH76" s="130"/>
      <c r="AI76" s="126"/>
      <c r="AJ76" s="127"/>
      <c r="AK76" s="127"/>
      <c r="AL76" s="127"/>
      <c r="AM76" s="127"/>
    </row>
    <row r="77" spans="2:39" ht="26.25" customHeight="1" x14ac:dyDescent="0.25">
      <c r="B77" s="124"/>
      <c r="C77" s="124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  <c r="AA77" s="130"/>
      <c r="AB77" s="130"/>
      <c r="AC77" s="130"/>
      <c r="AD77" s="130"/>
      <c r="AE77" s="130"/>
      <c r="AF77" s="130"/>
      <c r="AG77" s="130"/>
      <c r="AH77" s="130"/>
      <c r="AI77" s="126"/>
      <c r="AJ77" s="127"/>
      <c r="AK77" s="127"/>
      <c r="AL77" s="127"/>
      <c r="AM77" s="127"/>
    </row>
    <row r="78" spans="2:39" ht="26.25" customHeight="1" x14ac:dyDescent="0.25">
      <c r="B78" s="124"/>
      <c r="C78" s="124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  <c r="AA78" s="130"/>
      <c r="AB78" s="130"/>
      <c r="AC78" s="130"/>
      <c r="AD78" s="130"/>
      <c r="AE78" s="130"/>
      <c r="AF78" s="130"/>
      <c r="AG78" s="130"/>
      <c r="AH78" s="130"/>
      <c r="AI78" s="126"/>
      <c r="AJ78" s="127"/>
      <c r="AK78" s="127"/>
      <c r="AL78" s="127"/>
      <c r="AM78" s="127"/>
    </row>
    <row r="79" spans="2:39" ht="26.25" customHeight="1" x14ac:dyDescent="0.25">
      <c r="B79" s="124"/>
      <c r="C79" s="124"/>
      <c r="D79" s="130"/>
      <c r="E79" s="130"/>
      <c r="F79" s="130"/>
      <c r="G79" s="130"/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  <c r="AA79" s="130"/>
      <c r="AB79" s="130"/>
      <c r="AC79" s="130"/>
      <c r="AD79" s="130"/>
      <c r="AE79" s="130"/>
      <c r="AF79" s="130"/>
      <c r="AG79" s="130"/>
      <c r="AH79" s="130"/>
      <c r="AI79" s="126"/>
      <c r="AJ79" s="127"/>
      <c r="AK79" s="127"/>
      <c r="AL79" s="127"/>
      <c r="AM79" s="127"/>
    </row>
    <row r="80" spans="2:39" ht="26.25" customHeight="1" x14ac:dyDescent="0.25">
      <c r="B80" s="124"/>
      <c r="C80" s="124"/>
      <c r="D80" s="130"/>
      <c r="E80" s="130"/>
      <c r="F80" s="130"/>
      <c r="G80" s="130"/>
      <c r="H80" s="130"/>
      <c r="I80" s="130"/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  <c r="W80" s="130"/>
      <c r="X80" s="130"/>
      <c r="Y80" s="130"/>
      <c r="Z80" s="130"/>
      <c r="AA80" s="130"/>
      <c r="AB80" s="130"/>
      <c r="AC80" s="130"/>
      <c r="AD80" s="130"/>
      <c r="AE80" s="130"/>
      <c r="AF80" s="130"/>
      <c r="AG80" s="130"/>
      <c r="AH80" s="130"/>
      <c r="AI80" s="126"/>
      <c r="AJ80" s="127"/>
      <c r="AK80" s="127"/>
      <c r="AL80" s="127"/>
      <c r="AM80" s="127"/>
    </row>
    <row r="81" spans="2:39" ht="26.25" customHeight="1" x14ac:dyDescent="0.25">
      <c r="B81" s="124"/>
      <c r="C81" s="124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30"/>
      <c r="Z81" s="130"/>
      <c r="AA81" s="130"/>
      <c r="AB81" s="130"/>
      <c r="AC81" s="130"/>
      <c r="AD81" s="130"/>
      <c r="AE81" s="130"/>
      <c r="AF81" s="130"/>
      <c r="AG81" s="130"/>
      <c r="AH81" s="130"/>
      <c r="AI81" s="126"/>
      <c r="AJ81" s="127"/>
      <c r="AK81" s="127"/>
      <c r="AL81" s="127"/>
      <c r="AM81" s="127"/>
    </row>
    <row r="82" spans="2:39" ht="26.25" customHeight="1" x14ac:dyDescent="0.25">
      <c r="B82" s="124"/>
      <c r="C82" s="124"/>
      <c r="D82" s="130"/>
      <c r="E82" s="130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  <c r="AA82" s="130"/>
      <c r="AB82" s="130"/>
      <c r="AC82" s="130"/>
      <c r="AD82" s="130"/>
      <c r="AE82" s="130"/>
      <c r="AF82" s="130"/>
      <c r="AG82" s="130"/>
      <c r="AH82" s="130"/>
      <c r="AI82" s="126"/>
      <c r="AJ82" s="127"/>
      <c r="AK82" s="127"/>
      <c r="AL82" s="127"/>
      <c r="AM82" s="127"/>
    </row>
    <row r="83" spans="2:39" ht="26.25" customHeight="1" x14ac:dyDescent="0.25">
      <c r="B83" s="124"/>
      <c r="C83" s="124"/>
      <c r="D83" s="130"/>
      <c r="E83" s="130"/>
      <c r="F83" s="130"/>
      <c r="G83" s="130"/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  <c r="AA83" s="130"/>
      <c r="AB83" s="130"/>
      <c r="AC83" s="130"/>
      <c r="AD83" s="130"/>
      <c r="AE83" s="130"/>
      <c r="AF83" s="130"/>
      <c r="AG83" s="130"/>
      <c r="AH83" s="130"/>
      <c r="AI83" s="126"/>
      <c r="AJ83" s="127"/>
      <c r="AK83" s="127"/>
      <c r="AL83" s="127"/>
      <c r="AM83" s="127"/>
    </row>
    <row r="84" spans="2:39" ht="26.25" customHeight="1" x14ac:dyDescent="0.25">
      <c r="B84" s="124"/>
      <c r="C84" s="124"/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  <c r="AA84" s="130"/>
      <c r="AB84" s="130"/>
      <c r="AC84" s="130"/>
      <c r="AD84" s="130"/>
      <c r="AE84" s="130"/>
      <c r="AF84" s="130"/>
      <c r="AG84" s="130"/>
      <c r="AH84" s="130"/>
      <c r="AI84" s="126"/>
      <c r="AJ84" s="127"/>
      <c r="AK84" s="127"/>
      <c r="AL84" s="127"/>
      <c r="AM84" s="127"/>
    </row>
    <row r="85" spans="2:39" ht="26.25" customHeight="1" x14ac:dyDescent="0.25">
      <c r="B85" s="124"/>
      <c r="C85" s="124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30"/>
      <c r="AC85" s="130"/>
      <c r="AD85" s="130"/>
      <c r="AE85" s="130"/>
      <c r="AF85" s="130"/>
      <c r="AG85" s="130"/>
      <c r="AH85" s="130"/>
      <c r="AI85" s="126"/>
      <c r="AJ85" s="127"/>
      <c r="AK85" s="127"/>
      <c r="AL85" s="127"/>
      <c r="AM85" s="127"/>
    </row>
    <row r="86" spans="2:39" ht="26.25" customHeight="1" x14ac:dyDescent="0.25">
      <c r="B86" s="124"/>
      <c r="C86" s="124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  <c r="AA86" s="130"/>
      <c r="AB86" s="130"/>
      <c r="AC86" s="130"/>
      <c r="AD86" s="130"/>
      <c r="AE86" s="130"/>
      <c r="AF86" s="130"/>
      <c r="AG86" s="130"/>
      <c r="AH86" s="130"/>
      <c r="AI86" s="126"/>
      <c r="AJ86" s="127"/>
      <c r="AK86" s="127"/>
      <c r="AL86" s="127"/>
      <c r="AM86" s="127"/>
    </row>
    <row r="87" spans="2:39" ht="26.25" customHeight="1" x14ac:dyDescent="0.25">
      <c r="B87" s="124"/>
      <c r="C87" s="124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26"/>
      <c r="AJ87" s="127"/>
      <c r="AK87" s="127"/>
      <c r="AL87" s="127"/>
      <c r="AM87" s="127"/>
    </row>
    <row r="88" spans="2:39" ht="26.25" customHeight="1" x14ac:dyDescent="0.25">
      <c r="B88" s="124"/>
      <c r="C88" s="124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30"/>
      <c r="AA88" s="130"/>
      <c r="AB88" s="130"/>
      <c r="AC88" s="130"/>
      <c r="AD88" s="130"/>
      <c r="AE88" s="130"/>
      <c r="AF88" s="130"/>
      <c r="AG88" s="130"/>
      <c r="AH88" s="130"/>
      <c r="AI88" s="126"/>
      <c r="AJ88" s="127"/>
      <c r="AK88" s="127"/>
      <c r="AL88" s="127"/>
      <c r="AM88" s="127"/>
    </row>
    <row r="89" spans="2:39" ht="26.25" customHeight="1" x14ac:dyDescent="0.25">
      <c r="B89" s="124"/>
      <c r="C89" s="124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0"/>
      <c r="AA89" s="130"/>
      <c r="AB89" s="130"/>
      <c r="AC89" s="130"/>
      <c r="AD89" s="130"/>
      <c r="AE89" s="130"/>
      <c r="AF89" s="130"/>
      <c r="AG89" s="130"/>
      <c r="AH89" s="130"/>
      <c r="AI89" s="126"/>
      <c r="AJ89" s="127"/>
      <c r="AK89" s="127"/>
      <c r="AL89" s="127"/>
      <c r="AM89" s="127"/>
    </row>
    <row r="90" spans="2:39" ht="26.25" customHeight="1" x14ac:dyDescent="0.25">
      <c r="B90" s="124"/>
      <c r="C90" s="124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  <c r="AA90" s="130"/>
      <c r="AB90" s="130"/>
      <c r="AC90" s="130"/>
      <c r="AD90" s="130"/>
      <c r="AE90" s="130"/>
      <c r="AF90" s="130"/>
      <c r="AG90" s="130"/>
      <c r="AH90" s="130"/>
      <c r="AI90" s="126"/>
      <c r="AJ90" s="127"/>
      <c r="AK90" s="127"/>
      <c r="AL90" s="127"/>
      <c r="AM90" s="127"/>
    </row>
    <row r="91" spans="2:39" ht="26.25" customHeight="1" x14ac:dyDescent="0.25">
      <c r="B91" s="124"/>
      <c r="C91" s="124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  <c r="AA91" s="130"/>
      <c r="AB91" s="130"/>
      <c r="AC91" s="130"/>
      <c r="AD91" s="130"/>
      <c r="AE91" s="130"/>
      <c r="AF91" s="130"/>
      <c r="AG91" s="130"/>
      <c r="AH91" s="130"/>
      <c r="AI91" s="126"/>
      <c r="AJ91" s="127"/>
      <c r="AK91" s="127"/>
      <c r="AL91" s="127"/>
      <c r="AM91" s="127"/>
    </row>
    <row r="92" spans="2:39" ht="26.25" customHeight="1" x14ac:dyDescent="0.25">
      <c r="B92" s="124"/>
      <c r="C92" s="124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  <c r="AA92" s="130"/>
      <c r="AB92" s="130"/>
      <c r="AC92" s="130"/>
      <c r="AD92" s="130"/>
      <c r="AE92" s="130"/>
      <c r="AF92" s="130"/>
      <c r="AG92" s="130"/>
      <c r="AH92" s="130"/>
      <c r="AI92" s="126"/>
      <c r="AJ92" s="127"/>
      <c r="AK92" s="127"/>
      <c r="AL92" s="127"/>
      <c r="AM92" s="127"/>
    </row>
    <row r="93" spans="2:39" ht="26.25" customHeight="1" x14ac:dyDescent="0.25">
      <c r="B93" s="124"/>
      <c r="C93" s="124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0"/>
      <c r="AA93" s="130"/>
      <c r="AB93" s="130"/>
      <c r="AC93" s="130"/>
      <c r="AD93" s="130"/>
      <c r="AE93" s="130"/>
      <c r="AF93" s="130"/>
      <c r="AG93" s="130"/>
      <c r="AH93" s="130"/>
      <c r="AI93" s="126"/>
      <c r="AJ93" s="127"/>
      <c r="AK93" s="127"/>
      <c r="AL93" s="127"/>
      <c r="AM93" s="127"/>
    </row>
    <row r="94" spans="2:39" ht="26.25" customHeight="1" x14ac:dyDescent="0.25">
      <c r="B94" s="124"/>
      <c r="C94" s="124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  <c r="AA94" s="130"/>
      <c r="AB94" s="130"/>
      <c r="AC94" s="130"/>
      <c r="AD94" s="130"/>
      <c r="AE94" s="130"/>
      <c r="AF94" s="130"/>
      <c r="AG94" s="130"/>
      <c r="AH94" s="130"/>
      <c r="AI94" s="126"/>
      <c r="AJ94" s="127"/>
      <c r="AK94" s="127"/>
      <c r="AL94" s="127"/>
      <c r="AM94" s="127"/>
    </row>
    <row r="95" spans="2:39" ht="26.25" customHeight="1" x14ac:dyDescent="0.25">
      <c r="B95" s="124"/>
      <c r="C95" s="124"/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0"/>
      <c r="AA95" s="130"/>
      <c r="AB95" s="130"/>
      <c r="AC95" s="130"/>
      <c r="AD95" s="130"/>
      <c r="AE95" s="130"/>
      <c r="AF95" s="130"/>
      <c r="AG95" s="130"/>
      <c r="AH95" s="130"/>
      <c r="AI95" s="126"/>
      <c r="AJ95" s="127"/>
      <c r="AK95" s="127"/>
      <c r="AL95" s="127"/>
      <c r="AM95" s="127"/>
    </row>
    <row r="96" spans="2:39" ht="26.25" customHeight="1" x14ac:dyDescent="0.25">
      <c r="B96" s="124"/>
      <c r="C96" s="124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  <c r="AA96" s="130"/>
      <c r="AB96" s="130"/>
      <c r="AC96" s="130"/>
      <c r="AD96" s="130"/>
      <c r="AE96" s="130"/>
      <c r="AF96" s="130"/>
      <c r="AG96" s="130"/>
      <c r="AH96" s="130"/>
      <c r="AI96" s="126"/>
      <c r="AJ96" s="127"/>
      <c r="AK96" s="127"/>
      <c r="AL96" s="127"/>
      <c r="AM96" s="127"/>
    </row>
    <row r="97" spans="1:40" ht="26.25" customHeight="1" x14ac:dyDescent="0.25">
      <c r="B97" s="124"/>
      <c r="C97" s="124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0"/>
      <c r="AA97" s="130"/>
      <c r="AB97" s="130"/>
      <c r="AC97" s="130"/>
      <c r="AD97" s="130"/>
      <c r="AE97" s="130"/>
      <c r="AF97" s="130"/>
      <c r="AG97" s="130"/>
      <c r="AH97" s="130"/>
      <c r="AI97" s="126"/>
      <c r="AJ97" s="127"/>
      <c r="AK97" s="127"/>
      <c r="AL97" s="127"/>
      <c r="AM97" s="127"/>
    </row>
    <row r="98" spans="1:40" ht="26.25" customHeight="1" x14ac:dyDescent="0.25">
      <c r="B98" s="124"/>
      <c r="C98" s="124"/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0"/>
      <c r="AA98" s="130"/>
      <c r="AB98" s="130"/>
      <c r="AC98" s="130"/>
      <c r="AD98" s="130"/>
      <c r="AE98" s="130"/>
      <c r="AF98" s="130"/>
      <c r="AG98" s="130"/>
      <c r="AH98" s="130"/>
      <c r="AI98" s="126"/>
      <c r="AJ98" s="127"/>
      <c r="AK98" s="127"/>
      <c r="AL98" s="127"/>
      <c r="AM98" s="127"/>
    </row>
    <row r="99" spans="1:40" ht="26.25" customHeight="1" x14ac:dyDescent="0.25">
      <c r="B99" s="124"/>
      <c r="C99" s="124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0"/>
      <c r="AA99" s="130"/>
      <c r="AB99" s="130"/>
      <c r="AC99" s="130"/>
      <c r="AD99" s="130"/>
      <c r="AE99" s="130"/>
      <c r="AF99" s="130"/>
      <c r="AG99" s="130"/>
      <c r="AH99" s="130"/>
      <c r="AI99" s="126"/>
      <c r="AJ99" s="127"/>
      <c r="AK99" s="127"/>
      <c r="AL99" s="127"/>
      <c r="AM99" s="127"/>
    </row>
    <row r="100" spans="1:40" ht="26.25" customHeight="1" x14ac:dyDescent="0.25">
      <c r="B100" s="124"/>
      <c r="C100" s="124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  <c r="AA100" s="130"/>
      <c r="AB100" s="130"/>
      <c r="AC100" s="130"/>
      <c r="AD100" s="130"/>
      <c r="AE100" s="130"/>
      <c r="AF100" s="130"/>
      <c r="AG100" s="130"/>
      <c r="AH100" s="130"/>
      <c r="AI100" s="126"/>
      <c r="AJ100" s="127"/>
      <c r="AK100" s="127"/>
      <c r="AL100" s="127"/>
      <c r="AM100" s="127"/>
    </row>
    <row r="101" spans="1:40" ht="26.25" customHeight="1" x14ac:dyDescent="0.25">
      <c r="B101" s="124"/>
      <c r="C101" s="124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0"/>
      <c r="AA101" s="130"/>
      <c r="AB101" s="130"/>
      <c r="AC101" s="130"/>
      <c r="AD101" s="130"/>
      <c r="AE101" s="130"/>
      <c r="AF101" s="130"/>
      <c r="AG101" s="130"/>
      <c r="AH101" s="130"/>
      <c r="AI101" s="126"/>
      <c r="AJ101" s="127"/>
      <c r="AK101" s="127"/>
      <c r="AL101" s="127"/>
      <c r="AM101" s="127"/>
    </row>
    <row r="102" spans="1:40" ht="26.25" customHeight="1" x14ac:dyDescent="0.25">
      <c r="B102" s="124"/>
      <c r="C102" s="124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30"/>
      <c r="AA102" s="130"/>
      <c r="AB102" s="130"/>
      <c r="AC102" s="130"/>
      <c r="AD102" s="130"/>
      <c r="AE102" s="130"/>
      <c r="AF102" s="130"/>
      <c r="AG102" s="130"/>
      <c r="AH102" s="130"/>
      <c r="AI102" s="126"/>
      <c r="AJ102" s="127"/>
      <c r="AK102" s="127"/>
      <c r="AL102" s="127"/>
      <c r="AM102" s="127"/>
    </row>
    <row r="103" spans="1:40" ht="26.25" customHeight="1" x14ac:dyDescent="0.25">
      <c r="B103" s="124"/>
      <c r="C103" s="124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  <c r="AA103" s="130"/>
      <c r="AB103" s="130"/>
      <c r="AC103" s="130"/>
      <c r="AD103" s="130"/>
      <c r="AE103" s="130"/>
      <c r="AF103" s="130"/>
      <c r="AG103" s="130"/>
      <c r="AH103" s="130"/>
      <c r="AI103" s="126"/>
      <c r="AJ103" s="127"/>
      <c r="AK103" s="127"/>
      <c r="AL103" s="127"/>
      <c r="AM103" s="127"/>
    </row>
    <row r="104" spans="1:40" ht="26.25" customHeight="1" x14ac:dyDescent="0.25">
      <c r="B104" s="124"/>
      <c r="C104" s="124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  <c r="AA104" s="130"/>
      <c r="AB104" s="130"/>
      <c r="AC104" s="130"/>
      <c r="AD104" s="130"/>
      <c r="AE104" s="130"/>
      <c r="AF104" s="130"/>
      <c r="AG104" s="130"/>
      <c r="AH104" s="130"/>
      <c r="AI104" s="126"/>
      <c r="AJ104" s="127"/>
      <c r="AK104" s="127"/>
      <c r="AL104" s="127"/>
      <c r="AM104" s="127"/>
    </row>
    <row r="105" spans="1:40" ht="26.25" customHeight="1" x14ac:dyDescent="0.25">
      <c r="B105" s="124"/>
      <c r="C105" s="124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  <c r="AA105" s="130"/>
      <c r="AB105" s="130"/>
      <c r="AC105" s="130"/>
      <c r="AD105" s="130"/>
      <c r="AE105" s="130"/>
      <c r="AF105" s="130"/>
      <c r="AG105" s="130"/>
      <c r="AH105" s="130"/>
      <c r="AI105" s="126"/>
      <c r="AJ105" s="127"/>
      <c r="AK105" s="127"/>
      <c r="AL105" s="127"/>
      <c r="AM105" s="127"/>
    </row>
    <row r="106" spans="1:40" ht="26.25" customHeight="1" x14ac:dyDescent="0.25">
      <c r="B106" s="124"/>
      <c r="C106" s="124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0"/>
      <c r="AA106" s="130"/>
      <c r="AB106" s="130"/>
      <c r="AC106" s="130"/>
      <c r="AD106" s="130"/>
      <c r="AE106" s="130"/>
      <c r="AF106" s="130"/>
      <c r="AG106" s="130"/>
      <c r="AH106" s="130"/>
      <c r="AI106" s="126"/>
      <c r="AJ106" s="127"/>
      <c r="AK106" s="127"/>
      <c r="AL106" s="127"/>
      <c r="AM106" s="127"/>
    </row>
    <row r="107" spans="1:40" ht="26.25" customHeight="1" x14ac:dyDescent="0.25">
      <c r="B107" s="124"/>
      <c r="C107" s="124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0"/>
      <c r="AA107" s="130"/>
      <c r="AB107" s="130"/>
      <c r="AC107" s="130"/>
      <c r="AD107" s="130"/>
      <c r="AE107" s="130"/>
      <c r="AF107" s="130"/>
      <c r="AG107" s="130"/>
      <c r="AH107" s="130"/>
      <c r="AI107" s="126"/>
      <c r="AJ107" s="127"/>
      <c r="AK107" s="127"/>
      <c r="AL107" s="127"/>
      <c r="AM107" s="127"/>
    </row>
    <row r="108" spans="1:40" ht="26.25" customHeight="1" x14ac:dyDescent="0.25">
      <c r="B108" s="124"/>
      <c r="C108" s="124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  <c r="AA108" s="130"/>
      <c r="AB108" s="130"/>
      <c r="AC108" s="130"/>
      <c r="AD108" s="130"/>
      <c r="AE108" s="130"/>
      <c r="AF108" s="130"/>
      <c r="AG108" s="130"/>
      <c r="AH108" s="130"/>
      <c r="AI108" s="126"/>
      <c r="AJ108" s="127"/>
      <c r="AK108" s="127"/>
      <c r="AL108" s="127"/>
      <c r="AM108" s="127"/>
    </row>
    <row r="109" spans="1:40" ht="15" customHeight="1" x14ac:dyDescent="0.25"/>
    <row r="110" spans="1:40" s="7" customFormat="1" x14ac:dyDescent="0.25">
      <c r="A110" s="9"/>
      <c r="B110" s="9"/>
      <c r="C110" s="9"/>
      <c r="D110" s="138"/>
      <c r="E110" s="138"/>
      <c r="F110" s="138"/>
      <c r="G110" s="138"/>
      <c r="H110" s="138"/>
      <c r="I110" s="138"/>
      <c r="J110" s="138"/>
      <c r="K110" s="138"/>
      <c r="L110" s="138"/>
      <c r="M110" s="138"/>
      <c r="N110" s="138"/>
      <c r="O110" s="138"/>
      <c r="P110" s="138"/>
      <c r="Q110" s="138"/>
      <c r="R110" s="138"/>
      <c r="S110" s="138"/>
      <c r="T110" s="138"/>
      <c r="U110" s="138"/>
      <c r="V110" s="138"/>
      <c r="W110" s="138"/>
      <c r="X110" s="138"/>
      <c r="Y110" s="138"/>
      <c r="Z110" s="138"/>
      <c r="AA110" s="138"/>
      <c r="AB110" s="138"/>
      <c r="AC110" s="138"/>
      <c r="AD110" s="138"/>
      <c r="AE110" s="138"/>
      <c r="AF110" s="138"/>
      <c r="AG110" s="138"/>
      <c r="AH110" s="138"/>
      <c r="AI110" s="9"/>
      <c r="AJ110" s="9"/>
      <c r="AK110" s="9"/>
      <c r="AL110" s="9"/>
      <c r="AM110" s="9"/>
      <c r="AN110" s="9"/>
    </row>
    <row r="111" spans="1:40" ht="30" customHeight="1" x14ac:dyDescent="0.25"/>
    <row r="112" spans="1:40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</sheetData>
  <sheetProtection algorithmName="SHA-512" hashValue="gxafSAkLQJSOIpfYj2waG7cIXJsokE4U158ietkb0MX7JiKVS+PQgXpEgLVCm67TdpziBj/Y8HCDxFe7dRGcZQ==" saltValue="WeQ7Ziv+lRIJh3ChxYR2wA==" spinCount="100000" sheet="1" objects="1" scenarios="1"/>
  <mergeCells count="12">
    <mergeCell ref="AM7:AM8"/>
    <mergeCell ref="F5:G5"/>
    <mergeCell ref="H5:K5"/>
    <mergeCell ref="M5:N5"/>
    <mergeCell ref="O5:R5"/>
    <mergeCell ref="T5:U5"/>
    <mergeCell ref="V5:Y5"/>
    <mergeCell ref="AA5:AB5"/>
    <mergeCell ref="AC5:AF5"/>
    <mergeCell ref="AJ7:AJ8"/>
    <mergeCell ref="AK7:AK8"/>
    <mergeCell ref="AL7:AL8"/>
  </mergeCells>
  <conditionalFormatting sqref="D7:AH7">
    <cfRule type="expression" dxfId="69" priority="16">
      <formula>OR(D$7="Sat",D$7="Sun")</formula>
    </cfRule>
  </conditionalFormatting>
  <conditionalFormatting sqref="B9:B23 AJ9:AM23">
    <cfRule type="expression" dxfId="68" priority="17">
      <formula>LEN($B9)&gt;0</formula>
    </cfRule>
  </conditionalFormatting>
  <conditionalFormatting sqref="D7:AH8">
    <cfRule type="expression" dxfId="67" priority="15">
      <formula>LEN(D7)&gt;0</formula>
    </cfRule>
  </conditionalFormatting>
  <conditionalFormatting sqref="D9:AH23">
    <cfRule type="expression" dxfId="66" priority="22">
      <formula>LEN($B9)&gt;0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74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7A1FFA99-5819-4F05-887F-AAF12BBA78F4}">
            <xm:f>AND(D$8&gt;INDEX(Calc!$D$6:$D$17,MATCH($B$5,Calc!$B$6:$B$17,0),1),LEN($B7)&gt;0)</xm:f>
            <x14:dxf>
              <font>
                <color rgb="FFF2F2F2"/>
              </font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</border>
            </x14:dxf>
          </x14:cfRule>
          <xm:sqref>D7:AH8</xm:sqref>
        </x14:conditionalFormatting>
        <x14:conditionalFormatting xmlns:xm="http://schemas.microsoft.com/office/excel/2006/main">
          <x14:cfRule type="expression" priority="14" id="{C25B092A-95F6-4EF4-BCA5-DFD7896B94D5}">
            <xm:f>AND(D$8&gt;INDEX(Calc!$D$6:$D$17,MATCH($B$5,Calc!$B$6:$B$17,0),1),LEN($B9)&gt;0)</xm:f>
            <x14:dxf>
              <font>
                <color auto="1"/>
              </font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</border>
            </x14:dxf>
          </x14:cfRule>
          <x14:cfRule type="expression" priority="18" id="{8357CBA9-677C-41EB-B275-55FE68400EB9}">
            <xm:f>AND(D9=Status1,LEN(D9)&gt;0,D$8&lt;=INDEX(Calc!$D$6:$D$17,MATCH($B$5,Calc!$B$6:$B$17,0),1))</xm:f>
            <x14:dxf>
              <fill>
                <patternFill>
                  <bgColor rgb="FF4BBA8D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19" id="{12B3F4DE-A999-4C75-BE34-388DFE6DBECE}">
            <xm:f>AND(D9=Status2,LEN(D9)&gt;0,D$8&lt;=INDEX(Calc!$D$6:$D$17,MATCH($B$5,Calc!$B$6:$B$17,0),1))</xm:f>
            <x14:dxf>
              <fill>
                <patternFill>
                  <bgColor rgb="FFFB5936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20" id="{C4D6B163-938C-4695-B8B9-893FC25F16CD}">
            <xm:f>AND(D9=Status3,LEN(D9)&gt;0,D$8&lt;=INDEX(Calc!$D$6:$D$17,MATCH($B$5,Calc!$B$6:$B$17,0),1))</xm:f>
            <x14:dxf>
              <fill>
                <patternFill>
                  <bgColor rgb="FFFFC845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21" id="{C9B920AD-A7B7-4B07-8796-0D984682A638}">
            <xm:f>AND(D9=Status4,LEN(D9)&gt;0,D$8&lt;=INDEX(Calc!$D$6:$D$17,MATCH($B$5,Calc!$B$6:$B$17,0),1))</xm:f>
            <x14:dxf>
              <fill>
                <patternFill>
                  <bgColor rgb="FF39A0FD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m:sqref>D9:AH23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77B8E4F-DE01-450A-905A-FF082ECCE284}">
          <x14:formula1>
            <xm:f>Calc!$BK$20:$BK$23</xm:f>
          </x14:formula1>
          <xm:sqref>D9:AG23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258A0-2194-43BA-822D-FF79FF267B65}">
  <sheetPr>
    <pageSetUpPr autoPageBreaks="0" fitToPage="1"/>
  </sheetPr>
  <dimension ref="A1:AN118"/>
  <sheetViews>
    <sheetView showGridLines="0" showRowColHeaders="0" zoomScaleNormal="100" zoomScaleSheetLayoutView="85" workbookViewId="0">
      <pane ySplit="8" topLeftCell="A9" activePane="bottomLeft" state="frozen"/>
      <selection activeCell="AP3" sqref="AP3"/>
      <selection pane="bottomLeft" activeCell="A9" sqref="A9"/>
    </sheetView>
  </sheetViews>
  <sheetFormatPr defaultColWidth="8.85546875" defaultRowHeight="15" x14ac:dyDescent="0.25"/>
  <cols>
    <col min="1" max="1" width="3.7109375" style="9" customWidth="1"/>
    <col min="2" max="2" width="23.7109375" style="9" customWidth="1"/>
    <col min="3" max="3" width="3.7109375" style="9" customWidth="1"/>
    <col min="4" max="34" width="3.85546875" style="138" customWidth="1"/>
    <col min="35" max="35" width="3.7109375" style="9" customWidth="1"/>
    <col min="36" max="39" width="9.7109375" style="9" customWidth="1"/>
    <col min="40" max="40" width="8.85546875" style="9" customWidth="1"/>
    <col min="41" max="16384" width="8.85546875" style="9"/>
  </cols>
  <sheetData>
    <row r="1" spans="1:39" s="1" customFormat="1" ht="6.75" customHeight="1" x14ac:dyDescent="0.25"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39" s="45" customFormat="1" ht="20.100000000000001" customHeight="1" x14ac:dyDescent="0.25">
      <c r="B2" s="122" t="s">
        <v>75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</row>
    <row r="3" spans="1:39" s="4" customFormat="1" ht="24" customHeight="1" x14ac:dyDescent="0.25">
      <c r="B3" s="137" t="s">
        <v>32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7" customFormat="1" ht="9.9499999999999993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</row>
    <row r="5" spans="1:39" s="7" customFormat="1" ht="35.1" customHeight="1" x14ac:dyDescent="0.25">
      <c r="A5" s="9"/>
      <c r="B5" s="117" t="str">
        <f>"JULY - "&amp;Dashboard!$B$7</f>
        <v>JULY - 2021</v>
      </c>
      <c r="F5" s="151" t="str">
        <f>IFERROR(IF(LEN(Calc!$BK$20)&gt;0,Calc!$BK$20,""),"")</f>
        <v>A</v>
      </c>
      <c r="G5" s="152"/>
      <c r="H5" s="148" t="str">
        <f>IFERROR(IF(LEN(Calc!$BJ$20)&gt;0,Calc!$BJ$20,""),"")</f>
        <v>Attended</v>
      </c>
      <c r="I5" s="149"/>
      <c r="J5" s="149"/>
      <c r="K5" s="150"/>
      <c r="M5" s="153" t="str">
        <f>IFERROR(IF(LEN(Calc!$BK$21)&gt;0,Calc!$BK$21,""),"")</f>
        <v>N</v>
      </c>
      <c r="N5" s="154"/>
      <c r="O5" s="148" t="str">
        <f>IFERROR(IF(LEN(Calc!$BJ$21)&gt;0,Calc!$BJ$21,""),"")</f>
        <v>Not Attended</v>
      </c>
      <c r="P5" s="149"/>
      <c r="Q5" s="149"/>
      <c r="R5" s="150"/>
      <c r="T5" s="146" t="str">
        <f>IFERROR(IF(LEN(Calc!$BK$22)&gt;0,Calc!$BK$22,""),"")</f>
        <v>T</v>
      </c>
      <c r="U5" s="147"/>
      <c r="V5" s="148" t="str">
        <f>IFERROR(IF(LEN(Calc!$BJ$22)&gt;0,Calc!$BJ$22,""),"")</f>
        <v>Tardy</v>
      </c>
      <c r="W5" s="149"/>
      <c r="X5" s="149"/>
      <c r="Y5" s="150"/>
      <c r="AA5" s="144" t="str">
        <f>IFERROR(IF(LEN(Calc!$BK$23)&gt;0,Calc!$BK$23,""),"")</f>
        <v/>
      </c>
      <c r="AB5" s="145"/>
      <c r="AC5" s="148" t="str">
        <f>IFERROR(IF(LEN(Calc!$BJ$23)&gt;0,Calc!$BJ$23,""),"")</f>
        <v/>
      </c>
      <c r="AD5" s="149"/>
      <c r="AE5" s="149"/>
      <c r="AF5" s="150"/>
    </row>
    <row r="6" spans="1:39" s="7" customFormat="1" x14ac:dyDescent="0.25"/>
    <row r="7" spans="1:39" s="7" customFormat="1" ht="20.100000000000001" customHeight="1" x14ac:dyDescent="0.25">
      <c r="A7" s="9"/>
      <c r="B7" s="92" t="s">
        <v>78</v>
      </c>
      <c r="D7" s="128" t="str">
        <f>INDEX(Calc!$BJ$26:$BK$32,WEEKDAY(DATE(Dashboard!$B$7,MATCH($B$5,Calc!$B$6:$B$17,0),D$8),2),2)</f>
        <v>Thu</v>
      </c>
      <c r="E7" s="128" t="str">
        <f>INDEX(Calc!$BJ$26:$BK$32,WEEKDAY(DATE(Dashboard!$B$7,MATCH($B$5,Calc!$B$6:$B$17,0),E$8),2),2)</f>
        <v>Fri</v>
      </c>
      <c r="F7" s="128" t="str">
        <f>INDEX(Calc!$BJ$26:$BK$32,WEEKDAY(DATE(Dashboard!$B$7,MATCH($B$5,Calc!$B$6:$B$17,0),F$8),2),2)</f>
        <v>Sat</v>
      </c>
      <c r="G7" s="128" t="str">
        <f>INDEX(Calc!$BJ$26:$BK$32,WEEKDAY(DATE(Dashboard!$B$7,MATCH($B$5,Calc!$B$6:$B$17,0),G$8),2),2)</f>
        <v>Sun</v>
      </c>
      <c r="H7" s="128" t="str">
        <f>INDEX(Calc!$BJ$26:$BK$32,WEEKDAY(DATE(Dashboard!$B$7,MATCH($B$5,Calc!$B$6:$B$17,0),H$8),2),2)</f>
        <v>Mon</v>
      </c>
      <c r="I7" s="128" t="str">
        <f>INDEX(Calc!$BJ$26:$BK$32,WEEKDAY(DATE(Dashboard!$B$7,MATCH($B$5,Calc!$B$6:$B$17,0),I$8),2),2)</f>
        <v>Tue</v>
      </c>
      <c r="J7" s="128" t="str">
        <f>INDEX(Calc!$BJ$26:$BK$32,WEEKDAY(DATE(Dashboard!$B$7,MATCH($B$5,Calc!$B$6:$B$17,0),J$8),2),2)</f>
        <v>Wed</v>
      </c>
      <c r="K7" s="128" t="str">
        <f>INDEX(Calc!$BJ$26:$BK$32,WEEKDAY(DATE(Dashboard!$B$7,MATCH($B$5,Calc!$B$6:$B$17,0),K$8),2),2)</f>
        <v>Thu</v>
      </c>
      <c r="L7" s="128" t="str">
        <f>INDEX(Calc!$BJ$26:$BK$32,WEEKDAY(DATE(Dashboard!$B$7,MATCH($B$5,Calc!$B$6:$B$17,0),L$8),2),2)</f>
        <v>Fri</v>
      </c>
      <c r="M7" s="128" t="str">
        <f>INDEX(Calc!$BJ$26:$BK$32,WEEKDAY(DATE(Dashboard!$B$7,MATCH($B$5,Calc!$B$6:$B$17,0),M$8),2),2)</f>
        <v>Sat</v>
      </c>
      <c r="N7" s="128" t="str">
        <f>INDEX(Calc!$BJ$26:$BK$32,WEEKDAY(DATE(Dashboard!$B$7,MATCH($B$5,Calc!$B$6:$B$17,0),N$8),2),2)</f>
        <v>Sun</v>
      </c>
      <c r="O7" s="128" t="str">
        <f>INDEX(Calc!$BJ$26:$BK$32,WEEKDAY(DATE(Dashboard!$B$7,MATCH($B$5,Calc!$B$6:$B$17,0),O$8),2),2)</f>
        <v>Mon</v>
      </c>
      <c r="P7" s="128" t="str">
        <f>INDEX(Calc!$BJ$26:$BK$32,WEEKDAY(DATE(Dashboard!$B$7,MATCH($B$5,Calc!$B$6:$B$17,0),P$8),2),2)</f>
        <v>Tue</v>
      </c>
      <c r="Q7" s="128" t="str">
        <f>INDEX(Calc!$BJ$26:$BK$32,WEEKDAY(DATE(Dashboard!$B$7,MATCH($B$5,Calc!$B$6:$B$17,0),Q$8),2),2)</f>
        <v>Wed</v>
      </c>
      <c r="R7" s="128" t="str">
        <f>INDEX(Calc!$BJ$26:$BK$32,WEEKDAY(DATE(Dashboard!$B$7,MATCH($B$5,Calc!$B$6:$B$17,0),R$8),2),2)</f>
        <v>Thu</v>
      </c>
      <c r="S7" s="128" t="str">
        <f>INDEX(Calc!$BJ$26:$BK$32,WEEKDAY(DATE(Dashboard!$B$7,MATCH($B$5,Calc!$B$6:$B$17,0),S$8),2),2)</f>
        <v>Fri</v>
      </c>
      <c r="T7" s="128" t="str">
        <f>INDEX(Calc!$BJ$26:$BK$32,WEEKDAY(DATE(Dashboard!$B$7,MATCH($B$5,Calc!$B$6:$B$17,0),T$8),2),2)</f>
        <v>Sat</v>
      </c>
      <c r="U7" s="128" t="str">
        <f>INDEX(Calc!$BJ$26:$BK$32,WEEKDAY(DATE(Dashboard!$B$7,MATCH($B$5,Calc!$B$6:$B$17,0),U$8),2),2)</f>
        <v>Sun</v>
      </c>
      <c r="V7" s="128" t="str">
        <f>INDEX(Calc!$BJ$26:$BK$32,WEEKDAY(DATE(Dashboard!$B$7,MATCH($B$5,Calc!$B$6:$B$17,0),V$8),2),2)</f>
        <v>Mon</v>
      </c>
      <c r="W7" s="128" t="str">
        <f>INDEX(Calc!$BJ$26:$BK$32,WEEKDAY(DATE(Dashboard!$B$7,MATCH($B$5,Calc!$B$6:$B$17,0),W$8),2),2)</f>
        <v>Tue</v>
      </c>
      <c r="X7" s="128" t="str">
        <f>INDEX(Calc!$BJ$26:$BK$32,WEEKDAY(DATE(Dashboard!$B$7,MATCH($B$5,Calc!$B$6:$B$17,0),X$8),2),2)</f>
        <v>Wed</v>
      </c>
      <c r="Y7" s="128" t="str">
        <f>INDEX(Calc!$BJ$26:$BK$32,WEEKDAY(DATE(Dashboard!$B$7,MATCH($B$5,Calc!$B$6:$B$17,0),Y$8),2),2)</f>
        <v>Thu</v>
      </c>
      <c r="Z7" s="128" t="str">
        <f>INDEX(Calc!$BJ$26:$BK$32,WEEKDAY(DATE(Dashboard!$B$7,MATCH($B$5,Calc!$B$6:$B$17,0),Z$8),2),2)</f>
        <v>Fri</v>
      </c>
      <c r="AA7" s="128" t="str">
        <f>INDEX(Calc!$BJ$26:$BK$32,WEEKDAY(DATE(Dashboard!$B$7,MATCH($B$5,Calc!$B$6:$B$17,0),AA$8),2),2)</f>
        <v>Sat</v>
      </c>
      <c r="AB7" s="128" t="str">
        <f>INDEX(Calc!$BJ$26:$BK$32,WEEKDAY(DATE(Dashboard!$B$7,MATCH($B$5,Calc!$B$6:$B$17,0),AB$8),2),2)</f>
        <v>Sun</v>
      </c>
      <c r="AC7" s="128" t="str">
        <f>INDEX(Calc!$BJ$26:$BK$32,WEEKDAY(DATE(Dashboard!$B$7,MATCH($B$5,Calc!$B$6:$B$17,0),AC$8),2),2)</f>
        <v>Mon</v>
      </c>
      <c r="AD7" s="128" t="str">
        <f>INDEX(Calc!$BJ$26:$BK$32,WEEKDAY(DATE(Dashboard!$B$7,MATCH($B$5,Calc!$B$6:$B$17,0),AD$8),2),2)</f>
        <v>Tue</v>
      </c>
      <c r="AE7" s="128" t="str">
        <f>INDEX(Calc!$BJ$26:$BK$32,WEEKDAY(DATE(Dashboard!$B$7,MATCH($B$5,Calc!$B$6:$B$17,0),AE$8),2),2)</f>
        <v>Wed</v>
      </c>
      <c r="AF7" s="128" t="str">
        <f>INDEX(Calc!$BJ$26:$BK$32,WEEKDAY(DATE(Dashboard!$B$7,MATCH($B$5,Calc!$B$6:$B$17,0),AF$8),2),2)</f>
        <v>Thu</v>
      </c>
      <c r="AG7" s="128" t="str">
        <f>INDEX(Calc!$BJ$26:$BK$32,WEEKDAY(DATE(Dashboard!$B$7,MATCH($B$5,Calc!$B$6:$B$17,0),AG$8),2),2)</f>
        <v>Fri</v>
      </c>
      <c r="AH7" s="128" t="str">
        <f>INDEX(Calc!$BJ$26:$BK$32,WEEKDAY(DATE(Dashboard!$B$7,MATCH($B$5,Calc!$B$6:$B$17,0),AH$8),2),2)</f>
        <v>Sat</v>
      </c>
      <c r="AJ7" s="155" t="str">
        <f>IF(LEN(Status1)&gt;0,$H$5,"")</f>
        <v>Attended</v>
      </c>
      <c r="AK7" s="155" t="str">
        <f>IF(LEN(Status2)&gt;0,$O$5,"")</f>
        <v>Not Attended</v>
      </c>
      <c r="AL7" s="155" t="str">
        <f>IF(LEN(Status3)&gt;0,$V$5,"")</f>
        <v>Tardy</v>
      </c>
      <c r="AM7" s="155" t="str">
        <f>IF(LEN(Status4)&gt;0,$AC$5,"")</f>
        <v/>
      </c>
    </row>
    <row r="8" spans="1:39" s="1" customFormat="1" ht="20.100000000000001" customHeight="1" x14ac:dyDescent="0.25">
      <c r="A8" s="74"/>
      <c r="B8" s="93" t="s">
        <v>79</v>
      </c>
      <c r="C8" s="7"/>
      <c r="D8" s="129">
        <v>1</v>
      </c>
      <c r="E8" s="129">
        <v>2</v>
      </c>
      <c r="F8" s="129">
        <v>3</v>
      </c>
      <c r="G8" s="129">
        <v>4</v>
      </c>
      <c r="H8" s="129">
        <v>5</v>
      </c>
      <c r="I8" s="129">
        <v>6</v>
      </c>
      <c r="J8" s="129">
        <v>7</v>
      </c>
      <c r="K8" s="129">
        <v>8</v>
      </c>
      <c r="L8" s="129">
        <v>9</v>
      </c>
      <c r="M8" s="129">
        <v>10</v>
      </c>
      <c r="N8" s="129">
        <v>11</v>
      </c>
      <c r="O8" s="129">
        <v>12</v>
      </c>
      <c r="P8" s="129">
        <v>13</v>
      </c>
      <c r="Q8" s="129">
        <v>14</v>
      </c>
      <c r="R8" s="129">
        <v>15</v>
      </c>
      <c r="S8" s="129">
        <v>16</v>
      </c>
      <c r="T8" s="129">
        <v>17</v>
      </c>
      <c r="U8" s="129">
        <v>18</v>
      </c>
      <c r="V8" s="129">
        <v>19</v>
      </c>
      <c r="W8" s="129">
        <v>20</v>
      </c>
      <c r="X8" s="129">
        <v>21</v>
      </c>
      <c r="Y8" s="129">
        <v>22</v>
      </c>
      <c r="Z8" s="129">
        <v>23</v>
      </c>
      <c r="AA8" s="129">
        <v>24</v>
      </c>
      <c r="AB8" s="129">
        <v>25</v>
      </c>
      <c r="AC8" s="129">
        <v>26</v>
      </c>
      <c r="AD8" s="129">
        <v>27</v>
      </c>
      <c r="AE8" s="129">
        <v>28</v>
      </c>
      <c r="AF8" s="129">
        <v>29</v>
      </c>
      <c r="AG8" s="129">
        <v>30</v>
      </c>
      <c r="AH8" s="129">
        <v>31</v>
      </c>
      <c r="AI8" s="7"/>
      <c r="AJ8" s="155"/>
      <c r="AK8" s="155"/>
      <c r="AL8" s="155"/>
      <c r="AM8" s="155"/>
    </row>
    <row r="9" spans="1:39" s="7" customFormat="1" ht="26.25" customHeight="1" x14ac:dyDescent="0.25">
      <c r="A9" s="9"/>
      <c r="B9" s="124" t="str">
        <f>IF(LEN(Calc!$D35)&gt;0,Calc!$D35,"")</f>
        <v>Michael Hall</v>
      </c>
      <c r="C9" s="124"/>
      <c r="D9" s="125" t="s">
        <v>56</v>
      </c>
      <c r="E9" s="125" t="s">
        <v>56</v>
      </c>
      <c r="F9" s="125"/>
      <c r="G9" s="125"/>
      <c r="H9" s="125" t="s">
        <v>56</v>
      </c>
      <c r="I9" s="125" t="s">
        <v>56</v>
      </c>
      <c r="J9" s="125" t="s">
        <v>43</v>
      </c>
      <c r="K9" s="125" t="s">
        <v>56</v>
      </c>
      <c r="L9" s="125" t="s">
        <v>56</v>
      </c>
      <c r="M9" s="125"/>
      <c r="N9" s="125"/>
      <c r="O9" s="125" t="s">
        <v>56</v>
      </c>
      <c r="P9" s="125" t="s">
        <v>56</v>
      </c>
      <c r="Q9" s="125" t="s">
        <v>56</v>
      </c>
      <c r="R9" s="125" t="s">
        <v>66</v>
      </c>
      <c r="S9" s="125" t="s">
        <v>56</v>
      </c>
      <c r="T9" s="125"/>
      <c r="U9" s="125"/>
      <c r="V9" s="125" t="s">
        <v>56</v>
      </c>
      <c r="W9" s="125" t="s">
        <v>56</v>
      </c>
      <c r="X9" s="125" t="s">
        <v>56</v>
      </c>
      <c r="Y9" s="125" t="s">
        <v>56</v>
      </c>
      <c r="Z9" s="125" t="s">
        <v>56</v>
      </c>
      <c r="AA9" s="125"/>
      <c r="AB9" s="125"/>
      <c r="AC9" s="125" t="s">
        <v>56</v>
      </c>
      <c r="AD9" s="125" t="s">
        <v>56</v>
      </c>
      <c r="AE9" s="125" t="s">
        <v>56</v>
      </c>
      <c r="AF9" s="125" t="s">
        <v>43</v>
      </c>
      <c r="AG9" s="125" t="s">
        <v>56</v>
      </c>
      <c r="AH9" s="125"/>
      <c r="AI9" s="126"/>
      <c r="AJ9" s="127">
        <f t="shared" ref="AJ9:AJ23" si="0">IFERROR(IF(AND(LEN($B9)&gt;0,LEN(AJ$7)&gt;0),COUNTIF($D9:$AH9,Status1),""),"")</f>
        <v>19</v>
      </c>
      <c r="AK9" s="127">
        <f t="shared" ref="AK9:AK23" si="1">IFERROR(IF(AND(LEN($B9)&gt;0,LEN(AK$7)&gt;0),COUNTIF($D9:$AH9,Status2),""),"")</f>
        <v>1</v>
      </c>
      <c r="AL9" s="127">
        <f t="shared" ref="AL9:AL23" si="2">IFERROR(IF(AND(LEN($B9)&gt;0,LEN(AL$7)&gt;0),COUNTIF($D9:$AH9,Status3),""),"")</f>
        <v>2</v>
      </c>
      <c r="AM9" s="127" t="str">
        <f t="shared" ref="AM9:AM23" si="3">IFERROR(IF(AND(LEN($B9)&gt;0,LEN(AM$7)&gt;0),COUNTIF($D9:$AH9,Status4),""),"")</f>
        <v/>
      </c>
    </row>
    <row r="10" spans="1:39" s="7" customFormat="1" ht="26.25" customHeight="1" x14ac:dyDescent="0.25">
      <c r="A10" s="9"/>
      <c r="B10" s="124" t="str">
        <f>IF(LEN(Calc!$D36)&gt;0,Calc!$D36,"")</f>
        <v>James Beriker</v>
      </c>
      <c r="C10" s="124"/>
      <c r="D10" s="125" t="s">
        <v>56</v>
      </c>
      <c r="E10" s="125" t="s">
        <v>56</v>
      </c>
      <c r="F10" s="125"/>
      <c r="G10" s="125"/>
      <c r="H10" s="125" t="s">
        <v>56</v>
      </c>
      <c r="I10" s="125" t="s">
        <v>56</v>
      </c>
      <c r="J10" s="125" t="s">
        <v>56</v>
      </c>
      <c r="K10" s="125" t="s">
        <v>56</v>
      </c>
      <c r="L10" s="125" t="s">
        <v>56</v>
      </c>
      <c r="M10" s="125"/>
      <c r="N10" s="125"/>
      <c r="O10" s="125" t="s">
        <v>56</v>
      </c>
      <c r="P10" s="125" t="s">
        <v>56</v>
      </c>
      <c r="Q10" s="125" t="s">
        <v>56</v>
      </c>
      <c r="R10" s="125" t="s">
        <v>56</v>
      </c>
      <c r="S10" s="125" t="s">
        <v>56</v>
      </c>
      <c r="T10" s="125"/>
      <c r="U10" s="125"/>
      <c r="V10" s="125" t="s">
        <v>56</v>
      </c>
      <c r="W10" s="125" t="s">
        <v>56</v>
      </c>
      <c r="X10" s="125" t="s">
        <v>56</v>
      </c>
      <c r="Y10" s="125" t="s">
        <v>56</v>
      </c>
      <c r="Z10" s="125" t="s">
        <v>66</v>
      </c>
      <c r="AA10" s="125"/>
      <c r="AB10" s="125"/>
      <c r="AC10" s="125" t="s">
        <v>56</v>
      </c>
      <c r="AD10" s="125" t="s">
        <v>56</v>
      </c>
      <c r="AE10" s="125" t="s">
        <v>56</v>
      </c>
      <c r="AF10" s="125" t="s">
        <v>56</v>
      </c>
      <c r="AG10" s="125" t="s">
        <v>56</v>
      </c>
      <c r="AH10" s="125"/>
      <c r="AI10" s="126"/>
      <c r="AJ10" s="127">
        <f t="shared" si="0"/>
        <v>21</v>
      </c>
      <c r="AK10" s="127">
        <f t="shared" si="1"/>
        <v>1</v>
      </c>
      <c r="AL10" s="127">
        <f t="shared" si="2"/>
        <v>0</v>
      </c>
      <c r="AM10" s="127" t="str">
        <f t="shared" si="3"/>
        <v/>
      </c>
    </row>
    <row r="11" spans="1:39" s="7" customFormat="1" ht="26.25" customHeight="1" x14ac:dyDescent="0.25">
      <c r="A11" s="9"/>
      <c r="B11" s="124" t="str">
        <f>IF(LEN(Calc!$D37)&gt;0,Calc!$D37,"")</f>
        <v>Kelly Hoeyco</v>
      </c>
      <c r="C11" s="124"/>
      <c r="D11" s="125" t="s">
        <v>56</v>
      </c>
      <c r="E11" s="125" t="s">
        <v>43</v>
      </c>
      <c r="F11" s="125"/>
      <c r="G11" s="125"/>
      <c r="H11" s="125" t="s">
        <v>56</v>
      </c>
      <c r="I11" s="125" t="s">
        <v>56</v>
      </c>
      <c r="J11" s="125" t="s">
        <v>56</v>
      </c>
      <c r="K11" s="125" t="s">
        <v>66</v>
      </c>
      <c r="L11" s="125" t="s">
        <v>56</v>
      </c>
      <c r="M11" s="125"/>
      <c r="N11" s="125"/>
      <c r="O11" s="125" t="s">
        <v>56</v>
      </c>
      <c r="P11" s="125" t="s">
        <v>43</v>
      </c>
      <c r="Q11" s="125" t="s">
        <v>56</v>
      </c>
      <c r="R11" s="125" t="s">
        <v>56</v>
      </c>
      <c r="S11" s="125" t="s">
        <v>56</v>
      </c>
      <c r="T11" s="125"/>
      <c r="U11" s="125"/>
      <c r="V11" s="125" t="s">
        <v>56</v>
      </c>
      <c r="W11" s="125" t="s">
        <v>56</v>
      </c>
      <c r="X11" s="125" t="s">
        <v>56</v>
      </c>
      <c r="Y11" s="125" t="s">
        <v>56</v>
      </c>
      <c r="Z11" s="125" t="s">
        <v>56</v>
      </c>
      <c r="AA11" s="125"/>
      <c r="AB11" s="125"/>
      <c r="AC11" s="125" t="s">
        <v>56</v>
      </c>
      <c r="AD11" s="125" t="s">
        <v>66</v>
      </c>
      <c r="AE11" s="125" t="s">
        <v>56</v>
      </c>
      <c r="AF11" s="125" t="s">
        <v>56</v>
      </c>
      <c r="AG11" s="125" t="s">
        <v>56</v>
      </c>
      <c r="AH11" s="125"/>
      <c r="AI11" s="126"/>
      <c r="AJ11" s="127">
        <f t="shared" si="0"/>
        <v>18</v>
      </c>
      <c r="AK11" s="127">
        <f t="shared" si="1"/>
        <v>2</v>
      </c>
      <c r="AL11" s="127">
        <f t="shared" si="2"/>
        <v>2</v>
      </c>
      <c r="AM11" s="127" t="str">
        <f t="shared" si="3"/>
        <v/>
      </c>
    </row>
    <row r="12" spans="1:39" s="7" customFormat="1" ht="26.25" customHeight="1" x14ac:dyDescent="0.25">
      <c r="A12" s="9"/>
      <c r="B12" s="124" t="str">
        <f>IF(LEN(Calc!$D38)&gt;0,Calc!$D38,"")</f>
        <v>Julia Meighan</v>
      </c>
      <c r="C12" s="124"/>
      <c r="D12" s="125" t="s">
        <v>56</v>
      </c>
      <c r="E12" s="125" t="s">
        <v>56</v>
      </c>
      <c r="F12" s="125"/>
      <c r="G12" s="125"/>
      <c r="H12" s="125" t="s">
        <v>56</v>
      </c>
      <c r="I12" s="125" t="s">
        <v>56</v>
      </c>
      <c r="J12" s="125" t="s">
        <v>56</v>
      </c>
      <c r="K12" s="125" t="s">
        <v>56</v>
      </c>
      <c r="L12" s="125" t="s">
        <v>56</v>
      </c>
      <c r="M12" s="125"/>
      <c r="N12" s="125"/>
      <c r="O12" s="125" t="s">
        <v>56</v>
      </c>
      <c r="P12" s="125" t="s">
        <v>56</v>
      </c>
      <c r="Q12" s="125" t="s">
        <v>56</v>
      </c>
      <c r="R12" s="125" t="s">
        <v>56</v>
      </c>
      <c r="S12" s="125" t="s">
        <v>56</v>
      </c>
      <c r="T12" s="125"/>
      <c r="U12" s="125"/>
      <c r="V12" s="125" t="s">
        <v>56</v>
      </c>
      <c r="W12" s="125" t="s">
        <v>66</v>
      </c>
      <c r="X12" s="125" t="s">
        <v>56</v>
      </c>
      <c r="Y12" s="125" t="s">
        <v>56</v>
      </c>
      <c r="Z12" s="125" t="s">
        <v>56</v>
      </c>
      <c r="AA12" s="125"/>
      <c r="AB12" s="125"/>
      <c r="AC12" s="125" t="s">
        <v>56</v>
      </c>
      <c r="AD12" s="125" t="s">
        <v>56</v>
      </c>
      <c r="AE12" s="125" t="s">
        <v>56</v>
      </c>
      <c r="AF12" s="125" t="s">
        <v>56</v>
      </c>
      <c r="AG12" s="125" t="s">
        <v>56</v>
      </c>
      <c r="AH12" s="125"/>
      <c r="AI12" s="126"/>
      <c r="AJ12" s="127">
        <f t="shared" si="0"/>
        <v>21</v>
      </c>
      <c r="AK12" s="127">
        <f t="shared" si="1"/>
        <v>1</v>
      </c>
      <c r="AL12" s="127">
        <f t="shared" si="2"/>
        <v>0</v>
      </c>
      <c r="AM12" s="127" t="str">
        <f t="shared" si="3"/>
        <v/>
      </c>
    </row>
    <row r="13" spans="1:39" ht="26.25" customHeight="1" x14ac:dyDescent="0.25">
      <c r="B13" s="124" t="str">
        <f>IF(LEN(Calc!$D39)&gt;0,Calc!$D39,"")</f>
        <v>Kristin Zaslavsky </v>
      </c>
      <c r="C13" s="124"/>
      <c r="D13" s="125" t="s">
        <v>66</v>
      </c>
      <c r="E13" s="125" t="s">
        <v>56</v>
      </c>
      <c r="F13" s="125"/>
      <c r="G13" s="125"/>
      <c r="H13" s="125" t="s">
        <v>56</v>
      </c>
      <c r="I13" s="125" t="s">
        <v>43</v>
      </c>
      <c r="J13" s="125" t="s">
        <v>56</v>
      </c>
      <c r="K13" s="125" t="s">
        <v>56</v>
      </c>
      <c r="L13" s="125" t="s">
        <v>56</v>
      </c>
      <c r="M13" s="125"/>
      <c r="N13" s="125"/>
      <c r="O13" s="125" t="s">
        <v>56</v>
      </c>
      <c r="P13" s="125" t="s">
        <v>56</v>
      </c>
      <c r="Q13" s="125" t="s">
        <v>43</v>
      </c>
      <c r="R13" s="125" t="s">
        <v>56</v>
      </c>
      <c r="S13" s="125" t="s">
        <v>56</v>
      </c>
      <c r="T13" s="125"/>
      <c r="U13" s="125"/>
      <c r="V13" s="125" t="s">
        <v>56</v>
      </c>
      <c r="W13" s="125" t="s">
        <v>56</v>
      </c>
      <c r="X13" s="125" t="s">
        <v>56</v>
      </c>
      <c r="Y13" s="125" t="s">
        <v>56</v>
      </c>
      <c r="Z13" s="125" t="s">
        <v>56</v>
      </c>
      <c r="AA13" s="125"/>
      <c r="AB13" s="125"/>
      <c r="AC13" s="125" t="s">
        <v>56</v>
      </c>
      <c r="AD13" s="125" t="s">
        <v>56</v>
      </c>
      <c r="AE13" s="125" t="s">
        <v>43</v>
      </c>
      <c r="AF13" s="125" t="s">
        <v>56</v>
      </c>
      <c r="AG13" s="125" t="s">
        <v>56</v>
      </c>
      <c r="AH13" s="125"/>
      <c r="AI13" s="126"/>
      <c r="AJ13" s="127">
        <f t="shared" si="0"/>
        <v>18</v>
      </c>
      <c r="AK13" s="127">
        <f t="shared" si="1"/>
        <v>1</v>
      </c>
      <c r="AL13" s="127">
        <f t="shared" si="2"/>
        <v>3</v>
      </c>
      <c r="AM13" s="127" t="str">
        <f t="shared" si="3"/>
        <v/>
      </c>
    </row>
    <row r="14" spans="1:39" ht="26.25" customHeight="1" x14ac:dyDescent="0.25">
      <c r="B14" s="124" t="str">
        <f>IF(LEN(Calc!$D40)&gt;0,Calc!$D40,"")</f>
        <v>Laurinda Seabra</v>
      </c>
      <c r="C14" s="124"/>
      <c r="D14" s="125" t="s">
        <v>56</v>
      </c>
      <c r="E14" s="125" t="s">
        <v>56</v>
      </c>
      <c r="F14" s="125"/>
      <c r="G14" s="125"/>
      <c r="H14" s="125" t="s">
        <v>56</v>
      </c>
      <c r="I14" s="125" t="s">
        <v>56</v>
      </c>
      <c r="J14" s="125" t="s">
        <v>56</v>
      </c>
      <c r="K14" s="125" t="s">
        <v>56</v>
      </c>
      <c r="L14" s="125" t="s">
        <v>56</v>
      </c>
      <c r="M14" s="125"/>
      <c r="N14" s="125"/>
      <c r="O14" s="125" t="s">
        <v>56</v>
      </c>
      <c r="P14" s="125" t="s">
        <v>56</v>
      </c>
      <c r="Q14" s="125" t="s">
        <v>56</v>
      </c>
      <c r="R14" s="125" t="s">
        <v>56</v>
      </c>
      <c r="S14" s="125" t="s">
        <v>56</v>
      </c>
      <c r="T14" s="125"/>
      <c r="U14" s="125"/>
      <c r="V14" s="125" t="s">
        <v>56</v>
      </c>
      <c r="W14" s="125" t="s">
        <v>56</v>
      </c>
      <c r="X14" s="125" t="s">
        <v>56</v>
      </c>
      <c r="Y14" s="125" t="s">
        <v>43</v>
      </c>
      <c r="Z14" s="125" t="s">
        <v>56</v>
      </c>
      <c r="AA14" s="125"/>
      <c r="AB14" s="125"/>
      <c r="AC14" s="125" t="s">
        <v>56</v>
      </c>
      <c r="AD14" s="125" t="s">
        <v>56</v>
      </c>
      <c r="AE14" s="125" t="s">
        <v>56</v>
      </c>
      <c r="AF14" s="125" t="s">
        <v>56</v>
      </c>
      <c r="AG14" s="125" t="s">
        <v>56</v>
      </c>
      <c r="AH14" s="125"/>
      <c r="AI14" s="126"/>
      <c r="AJ14" s="127">
        <f t="shared" si="0"/>
        <v>21</v>
      </c>
      <c r="AK14" s="127">
        <f t="shared" si="1"/>
        <v>0</v>
      </c>
      <c r="AL14" s="127">
        <f t="shared" si="2"/>
        <v>1</v>
      </c>
      <c r="AM14" s="127" t="str">
        <f t="shared" si="3"/>
        <v/>
      </c>
    </row>
    <row r="15" spans="1:39" ht="26.25" customHeight="1" x14ac:dyDescent="0.25">
      <c r="B15" s="124" t="str">
        <f>IF(LEN(Calc!$D41)&gt;0,Calc!$D41,"")</f>
        <v>James Maltese</v>
      </c>
      <c r="C15" s="124"/>
      <c r="D15" s="125" t="s">
        <v>56</v>
      </c>
      <c r="E15" s="125" t="s">
        <v>56</v>
      </c>
      <c r="F15" s="125"/>
      <c r="G15" s="125"/>
      <c r="H15" s="125" t="s">
        <v>56</v>
      </c>
      <c r="I15" s="125" t="s">
        <v>56</v>
      </c>
      <c r="J15" s="125" t="s">
        <v>66</v>
      </c>
      <c r="K15" s="125" t="s">
        <v>56</v>
      </c>
      <c r="L15" s="125" t="s">
        <v>56</v>
      </c>
      <c r="M15" s="125"/>
      <c r="N15" s="125"/>
      <c r="O15" s="125" t="s">
        <v>56</v>
      </c>
      <c r="P15" s="125" t="s">
        <v>66</v>
      </c>
      <c r="Q15" s="125" t="s">
        <v>56</v>
      </c>
      <c r="R15" s="125" t="s">
        <v>56</v>
      </c>
      <c r="S15" s="125" t="s">
        <v>56</v>
      </c>
      <c r="T15" s="125"/>
      <c r="U15" s="125"/>
      <c r="V15" s="125" t="s">
        <v>56</v>
      </c>
      <c r="W15" s="125" t="s">
        <v>56</v>
      </c>
      <c r="X15" s="125" t="s">
        <v>56</v>
      </c>
      <c r="Y15" s="125" t="s">
        <v>56</v>
      </c>
      <c r="Z15" s="125" t="s">
        <v>56</v>
      </c>
      <c r="AA15" s="125"/>
      <c r="AB15" s="125"/>
      <c r="AC15" s="125" t="s">
        <v>56</v>
      </c>
      <c r="AD15" s="125" t="s">
        <v>66</v>
      </c>
      <c r="AE15" s="125" t="s">
        <v>56</v>
      </c>
      <c r="AF15" s="125" t="s">
        <v>56</v>
      </c>
      <c r="AG15" s="125" t="s">
        <v>56</v>
      </c>
      <c r="AH15" s="125"/>
      <c r="AI15" s="126"/>
      <c r="AJ15" s="127">
        <f t="shared" si="0"/>
        <v>19</v>
      </c>
      <c r="AK15" s="127">
        <f t="shared" si="1"/>
        <v>3</v>
      </c>
      <c r="AL15" s="127">
        <f t="shared" si="2"/>
        <v>0</v>
      </c>
      <c r="AM15" s="127" t="str">
        <f t="shared" si="3"/>
        <v/>
      </c>
    </row>
    <row r="16" spans="1:39" ht="26.25" customHeight="1" x14ac:dyDescent="0.25">
      <c r="B16" s="124" t="str">
        <f>IF(LEN(Calc!$D42)&gt;0,Calc!$D42,"")</f>
        <v>Robert Balentine</v>
      </c>
      <c r="C16" s="124"/>
      <c r="D16" s="125" t="s">
        <v>56</v>
      </c>
      <c r="E16" s="125" t="s">
        <v>56</v>
      </c>
      <c r="F16" s="125"/>
      <c r="G16" s="125"/>
      <c r="H16" s="125" t="s">
        <v>56</v>
      </c>
      <c r="I16" s="125" t="s">
        <v>56</v>
      </c>
      <c r="J16" s="125" t="s">
        <v>56</v>
      </c>
      <c r="K16" s="125" t="s">
        <v>56</v>
      </c>
      <c r="L16" s="125" t="s">
        <v>56</v>
      </c>
      <c r="M16" s="125"/>
      <c r="N16" s="125"/>
      <c r="O16" s="125" t="s">
        <v>56</v>
      </c>
      <c r="P16" s="125" t="s">
        <v>56</v>
      </c>
      <c r="Q16" s="125" t="s">
        <v>56</v>
      </c>
      <c r="R16" s="125" t="s">
        <v>56</v>
      </c>
      <c r="S16" s="125" t="s">
        <v>56</v>
      </c>
      <c r="T16" s="125"/>
      <c r="U16" s="125"/>
      <c r="V16" s="125" t="s">
        <v>66</v>
      </c>
      <c r="W16" s="125" t="s">
        <v>56</v>
      </c>
      <c r="X16" s="125" t="s">
        <v>56</v>
      </c>
      <c r="Y16" s="125" t="s">
        <v>56</v>
      </c>
      <c r="Z16" s="125" t="s">
        <v>56</v>
      </c>
      <c r="AA16" s="125"/>
      <c r="AB16" s="125"/>
      <c r="AC16" s="125" t="s">
        <v>56</v>
      </c>
      <c r="AD16" s="125" t="s">
        <v>56</v>
      </c>
      <c r="AE16" s="125" t="s">
        <v>56</v>
      </c>
      <c r="AF16" s="125" t="s">
        <v>56</v>
      </c>
      <c r="AG16" s="125" t="s">
        <v>43</v>
      </c>
      <c r="AH16" s="125"/>
      <c r="AI16" s="126"/>
      <c r="AJ16" s="127">
        <f t="shared" si="0"/>
        <v>20</v>
      </c>
      <c r="AK16" s="127">
        <f t="shared" si="1"/>
        <v>1</v>
      </c>
      <c r="AL16" s="127">
        <f t="shared" si="2"/>
        <v>1</v>
      </c>
      <c r="AM16" s="127" t="str">
        <f t="shared" si="3"/>
        <v/>
      </c>
    </row>
    <row r="17" spans="2:39" ht="26.25" customHeight="1" x14ac:dyDescent="0.25">
      <c r="B17" s="124" t="str">
        <f>IF(LEN(Calc!$D43)&gt;0,Calc!$D43,"")</f>
        <v/>
      </c>
      <c r="C17" s="124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  <c r="AI17" s="126"/>
      <c r="AJ17" s="127" t="str">
        <f t="shared" si="0"/>
        <v/>
      </c>
      <c r="AK17" s="127" t="str">
        <f t="shared" si="1"/>
        <v/>
      </c>
      <c r="AL17" s="127" t="str">
        <f t="shared" si="2"/>
        <v/>
      </c>
      <c r="AM17" s="127" t="str">
        <f t="shared" si="3"/>
        <v/>
      </c>
    </row>
    <row r="18" spans="2:39" ht="26.25" customHeight="1" x14ac:dyDescent="0.25">
      <c r="B18" s="124" t="str">
        <f>IF(LEN(Calc!$D44)&gt;0,Calc!$D44,"")</f>
        <v/>
      </c>
      <c r="C18" s="124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6"/>
      <c r="AJ18" s="127" t="str">
        <f t="shared" si="0"/>
        <v/>
      </c>
      <c r="AK18" s="127" t="str">
        <f t="shared" si="1"/>
        <v/>
      </c>
      <c r="AL18" s="127" t="str">
        <f t="shared" si="2"/>
        <v/>
      </c>
      <c r="AM18" s="127" t="str">
        <f t="shared" si="3"/>
        <v/>
      </c>
    </row>
    <row r="19" spans="2:39" ht="26.25" customHeight="1" x14ac:dyDescent="0.25">
      <c r="B19" s="124" t="str">
        <f>IF(LEN(Calc!$D45)&gt;0,Calc!$D45,"")</f>
        <v/>
      </c>
      <c r="C19" s="124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6"/>
      <c r="AJ19" s="127" t="str">
        <f t="shared" si="0"/>
        <v/>
      </c>
      <c r="AK19" s="127" t="str">
        <f t="shared" si="1"/>
        <v/>
      </c>
      <c r="AL19" s="127" t="str">
        <f t="shared" si="2"/>
        <v/>
      </c>
      <c r="AM19" s="127" t="str">
        <f t="shared" si="3"/>
        <v/>
      </c>
    </row>
    <row r="20" spans="2:39" ht="26.25" customHeight="1" x14ac:dyDescent="0.25">
      <c r="B20" s="124" t="str">
        <f>IF(LEN(Calc!$D46)&gt;0,Calc!$D46,"")</f>
        <v/>
      </c>
      <c r="C20" s="124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125"/>
      <c r="AI20" s="126"/>
      <c r="AJ20" s="127" t="str">
        <f t="shared" si="0"/>
        <v/>
      </c>
      <c r="AK20" s="127" t="str">
        <f t="shared" si="1"/>
        <v/>
      </c>
      <c r="AL20" s="127" t="str">
        <f t="shared" si="2"/>
        <v/>
      </c>
      <c r="AM20" s="127" t="str">
        <f t="shared" si="3"/>
        <v/>
      </c>
    </row>
    <row r="21" spans="2:39" ht="26.25" customHeight="1" x14ac:dyDescent="0.25">
      <c r="B21" s="124" t="str">
        <f>IF(LEN(Calc!$D47)&gt;0,Calc!$D47,"")</f>
        <v/>
      </c>
      <c r="C21" s="124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6"/>
      <c r="AJ21" s="127" t="str">
        <f t="shared" si="0"/>
        <v/>
      </c>
      <c r="AK21" s="127" t="str">
        <f t="shared" si="1"/>
        <v/>
      </c>
      <c r="AL21" s="127" t="str">
        <f t="shared" si="2"/>
        <v/>
      </c>
      <c r="AM21" s="127" t="str">
        <f t="shared" si="3"/>
        <v/>
      </c>
    </row>
    <row r="22" spans="2:39" ht="26.25" customHeight="1" x14ac:dyDescent="0.25">
      <c r="B22" s="124" t="str">
        <f>IF(LEN(Calc!$D48)&gt;0,Calc!$D48,"")</f>
        <v/>
      </c>
      <c r="C22" s="124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6"/>
      <c r="AJ22" s="127" t="str">
        <f t="shared" si="0"/>
        <v/>
      </c>
      <c r="AK22" s="127" t="str">
        <f t="shared" si="1"/>
        <v/>
      </c>
      <c r="AL22" s="127" t="str">
        <f t="shared" si="2"/>
        <v/>
      </c>
      <c r="AM22" s="127" t="str">
        <f t="shared" si="3"/>
        <v/>
      </c>
    </row>
    <row r="23" spans="2:39" ht="26.25" customHeight="1" x14ac:dyDescent="0.25">
      <c r="B23" s="124" t="str">
        <f>IF(LEN(Calc!$D49)&gt;0,Calc!$D49,"")</f>
        <v/>
      </c>
      <c r="C23" s="124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5"/>
      <c r="AI23" s="126"/>
      <c r="AJ23" s="127" t="str">
        <f t="shared" si="0"/>
        <v/>
      </c>
      <c r="AK23" s="127" t="str">
        <f t="shared" si="1"/>
        <v/>
      </c>
      <c r="AL23" s="127" t="str">
        <f t="shared" si="2"/>
        <v/>
      </c>
      <c r="AM23" s="127" t="str">
        <f t="shared" si="3"/>
        <v/>
      </c>
    </row>
    <row r="24" spans="2:39" ht="26.25" customHeight="1" x14ac:dyDescent="0.25">
      <c r="B24" s="124"/>
      <c r="C24" s="124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  <c r="AH24" s="130"/>
      <c r="AI24" s="126"/>
      <c r="AJ24" s="127"/>
      <c r="AK24" s="127"/>
      <c r="AL24" s="127"/>
      <c r="AM24" s="127"/>
    </row>
    <row r="25" spans="2:39" ht="26.25" customHeight="1" x14ac:dyDescent="0.25">
      <c r="B25" s="124"/>
      <c r="C25" s="124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26"/>
      <c r="AJ25" s="127"/>
      <c r="AK25" s="127"/>
      <c r="AL25" s="127"/>
      <c r="AM25" s="127"/>
    </row>
    <row r="26" spans="2:39" ht="26.25" customHeight="1" x14ac:dyDescent="0.25">
      <c r="B26" s="124"/>
      <c r="C26" s="124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26"/>
      <c r="AJ26" s="127"/>
      <c r="AK26" s="127"/>
      <c r="AL26" s="127"/>
      <c r="AM26" s="127"/>
    </row>
    <row r="27" spans="2:39" ht="26.25" customHeight="1" x14ac:dyDescent="0.25">
      <c r="B27" s="124"/>
      <c r="C27" s="124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26"/>
      <c r="AJ27" s="127"/>
      <c r="AK27" s="127"/>
      <c r="AL27" s="127"/>
      <c r="AM27" s="127"/>
    </row>
    <row r="28" spans="2:39" ht="26.25" customHeight="1" x14ac:dyDescent="0.25">
      <c r="B28" s="124"/>
      <c r="C28" s="124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26"/>
      <c r="AJ28" s="127"/>
      <c r="AK28" s="127"/>
      <c r="AL28" s="127"/>
      <c r="AM28" s="127"/>
    </row>
    <row r="29" spans="2:39" ht="26.25" customHeight="1" x14ac:dyDescent="0.25">
      <c r="B29" s="124"/>
      <c r="C29" s="124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26"/>
      <c r="AJ29" s="127"/>
      <c r="AK29" s="127"/>
      <c r="AL29" s="127"/>
      <c r="AM29" s="127"/>
    </row>
    <row r="30" spans="2:39" ht="26.25" customHeight="1" x14ac:dyDescent="0.25">
      <c r="B30" s="124"/>
      <c r="C30" s="124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26"/>
      <c r="AJ30" s="127"/>
      <c r="AK30" s="127"/>
      <c r="AL30" s="127"/>
      <c r="AM30" s="127"/>
    </row>
    <row r="31" spans="2:39" ht="26.25" customHeight="1" x14ac:dyDescent="0.25">
      <c r="B31" s="124"/>
      <c r="C31" s="124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0"/>
      <c r="AI31" s="126"/>
      <c r="AJ31" s="127"/>
      <c r="AK31" s="127"/>
      <c r="AL31" s="127"/>
      <c r="AM31" s="127"/>
    </row>
    <row r="32" spans="2:39" ht="26.25" customHeight="1" x14ac:dyDescent="0.25">
      <c r="B32" s="124"/>
      <c r="C32" s="124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26"/>
      <c r="AJ32" s="127"/>
      <c r="AK32" s="127"/>
      <c r="AL32" s="127"/>
      <c r="AM32" s="127"/>
    </row>
    <row r="33" spans="2:39" ht="26.25" customHeight="1" x14ac:dyDescent="0.25">
      <c r="B33" s="124"/>
      <c r="C33" s="124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26"/>
      <c r="AJ33" s="127"/>
      <c r="AK33" s="127"/>
      <c r="AL33" s="127"/>
      <c r="AM33" s="127"/>
    </row>
    <row r="34" spans="2:39" ht="26.25" customHeight="1" x14ac:dyDescent="0.25">
      <c r="B34" s="124"/>
      <c r="C34" s="124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  <c r="AF34" s="130"/>
      <c r="AG34" s="130"/>
      <c r="AH34" s="130"/>
      <c r="AI34" s="126"/>
      <c r="AJ34" s="127"/>
      <c r="AK34" s="127"/>
      <c r="AL34" s="127"/>
      <c r="AM34" s="127"/>
    </row>
    <row r="35" spans="2:39" ht="26.25" customHeight="1" x14ac:dyDescent="0.25">
      <c r="B35" s="124"/>
      <c r="C35" s="124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  <c r="AE35" s="130"/>
      <c r="AF35" s="130"/>
      <c r="AG35" s="130"/>
      <c r="AH35" s="130"/>
      <c r="AI35" s="126"/>
      <c r="AJ35" s="127"/>
      <c r="AK35" s="127"/>
      <c r="AL35" s="127"/>
      <c r="AM35" s="127"/>
    </row>
    <row r="36" spans="2:39" ht="26.25" customHeight="1" x14ac:dyDescent="0.25">
      <c r="B36" s="124"/>
      <c r="C36" s="124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26"/>
      <c r="AJ36" s="127"/>
      <c r="AK36" s="127"/>
      <c r="AL36" s="127"/>
      <c r="AM36" s="127"/>
    </row>
    <row r="37" spans="2:39" ht="26.25" customHeight="1" x14ac:dyDescent="0.25">
      <c r="B37" s="124"/>
      <c r="C37" s="124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C37" s="130"/>
      <c r="AD37" s="130"/>
      <c r="AE37" s="130"/>
      <c r="AF37" s="130"/>
      <c r="AG37" s="130"/>
      <c r="AH37" s="130"/>
      <c r="AI37" s="126"/>
      <c r="AJ37" s="127"/>
      <c r="AK37" s="127"/>
      <c r="AL37" s="127"/>
      <c r="AM37" s="127"/>
    </row>
    <row r="38" spans="2:39" ht="26.25" customHeight="1" x14ac:dyDescent="0.25">
      <c r="B38" s="124"/>
      <c r="C38" s="124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26"/>
      <c r="AJ38" s="127"/>
      <c r="AK38" s="127"/>
      <c r="AL38" s="127"/>
      <c r="AM38" s="127"/>
    </row>
    <row r="39" spans="2:39" ht="26.25" customHeight="1" x14ac:dyDescent="0.25">
      <c r="B39" s="124"/>
      <c r="C39" s="124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  <c r="AA39" s="130"/>
      <c r="AB39" s="130"/>
      <c r="AC39" s="130"/>
      <c r="AD39" s="130"/>
      <c r="AE39" s="130"/>
      <c r="AF39" s="130"/>
      <c r="AG39" s="130"/>
      <c r="AH39" s="130"/>
      <c r="AI39" s="126"/>
      <c r="AJ39" s="127"/>
      <c r="AK39" s="127"/>
      <c r="AL39" s="127"/>
      <c r="AM39" s="127"/>
    </row>
    <row r="40" spans="2:39" ht="26.25" customHeight="1" x14ac:dyDescent="0.25">
      <c r="B40" s="124"/>
      <c r="C40" s="124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26"/>
      <c r="AJ40" s="127"/>
      <c r="AK40" s="127"/>
      <c r="AL40" s="127"/>
      <c r="AM40" s="127"/>
    </row>
    <row r="41" spans="2:39" ht="26.25" customHeight="1" x14ac:dyDescent="0.25">
      <c r="B41" s="124"/>
      <c r="C41" s="124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26"/>
      <c r="AJ41" s="127"/>
      <c r="AK41" s="127"/>
      <c r="AL41" s="127"/>
      <c r="AM41" s="127"/>
    </row>
    <row r="42" spans="2:39" ht="26.25" customHeight="1" x14ac:dyDescent="0.25">
      <c r="B42" s="124"/>
      <c r="C42" s="124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26"/>
      <c r="AJ42" s="127"/>
      <c r="AK42" s="127"/>
      <c r="AL42" s="127"/>
      <c r="AM42" s="127"/>
    </row>
    <row r="43" spans="2:39" ht="26.25" customHeight="1" x14ac:dyDescent="0.25">
      <c r="B43" s="124"/>
      <c r="C43" s="124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  <c r="AA43" s="130"/>
      <c r="AB43" s="130"/>
      <c r="AC43" s="130"/>
      <c r="AD43" s="130"/>
      <c r="AE43" s="130"/>
      <c r="AF43" s="130"/>
      <c r="AG43" s="130"/>
      <c r="AH43" s="130"/>
      <c r="AI43" s="126"/>
      <c r="AJ43" s="127"/>
      <c r="AK43" s="127"/>
      <c r="AL43" s="127"/>
      <c r="AM43" s="127"/>
    </row>
    <row r="44" spans="2:39" ht="26.25" customHeight="1" x14ac:dyDescent="0.25">
      <c r="B44" s="124"/>
      <c r="C44" s="124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  <c r="AE44" s="130"/>
      <c r="AF44" s="130"/>
      <c r="AG44" s="130"/>
      <c r="AH44" s="130"/>
      <c r="AI44" s="126"/>
      <c r="AJ44" s="127"/>
      <c r="AK44" s="127"/>
      <c r="AL44" s="127"/>
      <c r="AM44" s="127"/>
    </row>
    <row r="45" spans="2:39" ht="26.25" customHeight="1" x14ac:dyDescent="0.25">
      <c r="B45" s="124"/>
      <c r="C45" s="124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130"/>
      <c r="AG45" s="130"/>
      <c r="AH45" s="130"/>
      <c r="AI45" s="126"/>
      <c r="AJ45" s="127"/>
      <c r="AK45" s="127"/>
      <c r="AL45" s="127"/>
      <c r="AM45" s="127"/>
    </row>
    <row r="46" spans="2:39" ht="26.25" customHeight="1" x14ac:dyDescent="0.25">
      <c r="B46" s="124"/>
      <c r="C46" s="124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  <c r="AB46" s="130"/>
      <c r="AC46" s="130"/>
      <c r="AD46" s="130"/>
      <c r="AE46" s="130"/>
      <c r="AF46" s="130"/>
      <c r="AG46" s="130"/>
      <c r="AH46" s="130"/>
      <c r="AI46" s="126"/>
      <c r="AJ46" s="127"/>
      <c r="AK46" s="127"/>
      <c r="AL46" s="127"/>
      <c r="AM46" s="127"/>
    </row>
    <row r="47" spans="2:39" ht="26.25" customHeight="1" x14ac:dyDescent="0.25">
      <c r="B47" s="124"/>
      <c r="C47" s="124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  <c r="AA47" s="130"/>
      <c r="AB47" s="130"/>
      <c r="AC47" s="130"/>
      <c r="AD47" s="130"/>
      <c r="AE47" s="130"/>
      <c r="AF47" s="130"/>
      <c r="AG47" s="130"/>
      <c r="AH47" s="130"/>
      <c r="AI47" s="126"/>
      <c r="AJ47" s="127"/>
      <c r="AK47" s="127"/>
      <c r="AL47" s="127"/>
      <c r="AM47" s="127"/>
    </row>
    <row r="48" spans="2:39" ht="26.25" customHeight="1" x14ac:dyDescent="0.25">
      <c r="B48" s="124"/>
      <c r="C48" s="124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130"/>
      <c r="AD48" s="130"/>
      <c r="AE48" s="130"/>
      <c r="AF48" s="130"/>
      <c r="AG48" s="130"/>
      <c r="AH48" s="130"/>
      <c r="AI48" s="126"/>
      <c r="AJ48" s="127"/>
      <c r="AK48" s="127"/>
      <c r="AL48" s="127"/>
      <c r="AM48" s="127"/>
    </row>
    <row r="49" spans="2:39" ht="26.25" customHeight="1" x14ac:dyDescent="0.25">
      <c r="B49" s="124"/>
      <c r="C49" s="124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26"/>
      <c r="AJ49" s="127"/>
      <c r="AK49" s="127"/>
      <c r="AL49" s="127"/>
      <c r="AM49" s="127"/>
    </row>
    <row r="50" spans="2:39" ht="26.25" customHeight="1" x14ac:dyDescent="0.25">
      <c r="B50" s="124"/>
      <c r="C50" s="124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26"/>
      <c r="AJ50" s="127"/>
      <c r="AK50" s="127"/>
      <c r="AL50" s="127"/>
      <c r="AM50" s="127"/>
    </row>
    <row r="51" spans="2:39" ht="26.25" customHeight="1" x14ac:dyDescent="0.25">
      <c r="B51" s="124"/>
      <c r="C51" s="124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  <c r="AA51" s="130"/>
      <c r="AB51" s="130"/>
      <c r="AC51" s="130"/>
      <c r="AD51" s="130"/>
      <c r="AE51" s="130"/>
      <c r="AF51" s="130"/>
      <c r="AG51" s="130"/>
      <c r="AH51" s="130"/>
      <c r="AI51" s="126"/>
      <c r="AJ51" s="127"/>
      <c r="AK51" s="127"/>
      <c r="AL51" s="127"/>
      <c r="AM51" s="127"/>
    </row>
    <row r="52" spans="2:39" ht="26.25" customHeight="1" x14ac:dyDescent="0.25">
      <c r="B52" s="124"/>
      <c r="C52" s="124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26"/>
      <c r="AJ52" s="127"/>
      <c r="AK52" s="127"/>
      <c r="AL52" s="127"/>
      <c r="AM52" s="127"/>
    </row>
    <row r="53" spans="2:39" ht="26.25" customHeight="1" x14ac:dyDescent="0.25">
      <c r="B53" s="124"/>
      <c r="C53" s="124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30"/>
      <c r="AA53" s="130"/>
      <c r="AB53" s="130"/>
      <c r="AC53" s="130"/>
      <c r="AD53" s="130"/>
      <c r="AE53" s="130"/>
      <c r="AF53" s="130"/>
      <c r="AG53" s="130"/>
      <c r="AH53" s="130"/>
      <c r="AI53" s="126"/>
      <c r="AJ53" s="127"/>
      <c r="AK53" s="127"/>
      <c r="AL53" s="127"/>
      <c r="AM53" s="127"/>
    </row>
    <row r="54" spans="2:39" ht="26.25" customHeight="1" x14ac:dyDescent="0.25">
      <c r="B54" s="124"/>
      <c r="C54" s="124"/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0"/>
      <c r="AB54" s="130"/>
      <c r="AC54" s="130"/>
      <c r="AD54" s="130"/>
      <c r="AE54" s="130"/>
      <c r="AF54" s="130"/>
      <c r="AG54" s="130"/>
      <c r="AH54" s="130"/>
      <c r="AI54" s="126"/>
      <c r="AJ54" s="127"/>
      <c r="AK54" s="127"/>
      <c r="AL54" s="127"/>
      <c r="AM54" s="127"/>
    </row>
    <row r="55" spans="2:39" ht="26.25" customHeight="1" x14ac:dyDescent="0.25">
      <c r="B55" s="124"/>
      <c r="C55" s="124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0"/>
      <c r="AA55" s="130"/>
      <c r="AB55" s="130"/>
      <c r="AC55" s="130"/>
      <c r="AD55" s="130"/>
      <c r="AE55" s="130"/>
      <c r="AF55" s="130"/>
      <c r="AG55" s="130"/>
      <c r="AH55" s="130"/>
      <c r="AI55" s="126"/>
      <c r="AJ55" s="127"/>
      <c r="AK55" s="127"/>
      <c r="AL55" s="127"/>
      <c r="AM55" s="127"/>
    </row>
    <row r="56" spans="2:39" ht="26.25" customHeight="1" x14ac:dyDescent="0.25">
      <c r="B56" s="124"/>
      <c r="C56" s="124"/>
      <c r="D56" s="130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  <c r="AA56" s="130"/>
      <c r="AB56" s="130"/>
      <c r="AC56" s="130"/>
      <c r="AD56" s="130"/>
      <c r="AE56" s="130"/>
      <c r="AF56" s="130"/>
      <c r="AG56" s="130"/>
      <c r="AH56" s="130"/>
      <c r="AI56" s="126"/>
      <c r="AJ56" s="127"/>
      <c r="AK56" s="127"/>
      <c r="AL56" s="127"/>
      <c r="AM56" s="127"/>
    </row>
    <row r="57" spans="2:39" ht="26.25" customHeight="1" x14ac:dyDescent="0.25">
      <c r="B57" s="124"/>
      <c r="C57" s="124"/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0"/>
      <c r="AA57" s="130"/>
      <c r="AB57" s="130"/>
      <c r="AC57" s="130"/>
      <c r="AD57" s="130"/>
      <c r="AE57" s="130"/>
      <c r="AF57" s="130"/>
      <c r="AG57" s="130"/>
      <c r="AH57" s="130"/>
      <c r="AI57" s="126"/>
      <c r="AJ57" s="127"/>
      <c r="AK57" s="127"/>
      <c r="AL57" s="127"/>
      <c r="AM57" s="127"/>
    </row>
    <row r="58" spans="2:39" ht="26.25" customHeight="1" x14ac:dyDescent="0.25">
      <c r="B58" s="124"/>
      <c r="C58" s="124"/>
      <c r="D58" s="130"/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  <c r="AA58" s="130"/>
      <c r="AB58" s="130"/>
      <c r="AC58" s="130"/>
      <c r="AD58" s="130"/>
      <c r="AE58" s="130"/>
      <c r="AF58" s="130"/>
      <c r="AG58" s="130"/>
      <c r="AH58" s="130"/>
      <c r="AI58" s="126"/>
      <c r="AJ58" s="127"/>
      <c r="AK58" s="127"/>
      <c r="AL58" s="127"/>
      <c r="AM58" s="127"/>
    </row>
    <row r="59" spans="2:39" ht="26.25" customHeight="1" x14ac:dyDescent="0.25">
      <c r="B59" s="124"/>
      <c r="C59" s="124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  <c r="AA59" s="130"/>
      <c r="AB59" s="130"/>
      <c r="AC59" s="130"/>
      <c r="AD59" s="130"/>
      <c r="AE59" s="130"/>
      <c r="AF59" s="130"/>
      <c r="AG59" s="130"/>
      <c r="AH59" s="130"/>
      <c r="AI59" s="126"/>
      <c r="AJ59" s="127"/>
      <c r="AK59" s="127"/>
      <c r="AL59" s="127"/>
      <c r="AM59" s="127"/>
    </row>
    <row r="60" spans="2:39" ht="26.25" customHeight="1" x14ac:dyDescent="0.25">
      <c r="B60" s="124"/>
      <c r="C60" s="124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  <c r="AA60" s="130"/>
      <c r="AB60" s="130"/>
      <c r="AC60" s="130"/>
      <c r="AD60" s="130"/>
      <c r="AE60" s="130"/>
      <c r="AF60" s="130"/>
      <c r="AG60" s="130"/>
      <c r="AH60" s="130"/>
      <c r="AI60" s="126"/>
      <c r="AJ60" s="127"/>
      <c r="AK60" s="127"/>
      <c r="AL60" s="127"/>
      <c r="AM60" s="127"/>
    </row>
    <row r="61" spans="2:39" ht="26.25" customHeight="1" x14ac:dyDescent="0.25">
      <c r="B61" s="124"/>
      <c r="C61" s="124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30"/>
      <c r="AA61" s="130"/>
      <c r="AB61" s="130"/>
      <c r="AC61" s="130"/>
      <c r="AD61" s="130"/>
      <c r="AE61" s="130"/>
      <c r="AF61" s="130"/>
      <c r="AG61" s="130"/>
      <c r="AH61" s="130"/>
      <c r="AI61" s="126"/>
      <c r="AJ61" s="127"/>
      <c r="AK61" s="127"/>
      <c r="AL61" s="127"/>
      <c r="AM61" s="127"/>
    </row>
    <row r="62" spans="2:39" ht="26.25" customHeight="1" x14ac:dyDescent="0.25">
      <c r="B62" s="124"/>
      <c r="C62" s="124"/>
      <c r="D62" s="130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  <c r="AA62" s="130"/>
      <c r="AB62" s="130"/>
      <c r="AC62" s="130"/>
      <c r="AD62" s="130"/>
      <c r="AE62" s="130"/>
      <c r="AF62" s="130"/>
      <c r="AG62" s="130"/>
      <c r="AH62" s="130"/>
      <c r="AI62" s="126"/>
      <c r="AJ62" s="127"/>
      <c r="AK62" s="127"/>
      <c r="AL62" s="127"/>
      <c r="AM62" s="127"/>
    </row>
    <row r="63" spans="2:39" ht="26.25" customHeight="1" x14ac:dyDescent="0.25">
      <c r="B63" s="124"/>
      <c r="C63" s="124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30"/>
      <c r="AA63" s="130"/>
      <c r="AB63" s="130"/>
      <c r="AC63" s="130"/>
      <c r="AD63" s="130"/>
      <c r="AE63" s="130"/>
      <c r="AF63" s="130"/>
      <c r="AG63" s="130"/>
      <c r="AH63" s="130"/>
      <c r="AI63" s="126"/>
      <c r="AJ63" s="127"/>
      <c r="AK63" s="127"/>
      <c r="AL63" s="127"/>
      <c r="AM63" s="127"/>
    </row>
    <row r="64" spans="2:39" ht="26.25" customHeight="1" x14ac:dyDescent="0.25">
      <c r="B64" s="124"/>
      <c r="C64" s="124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  <c r="AA64" s="130"/>
      <c r="AB64" s="130"/>
      <c r="AC64" s="130"/>
      <c r="AD64" s="130"/>
      <c r="AE64" s="130"/>
      <c r="AF64" s="130"/>
      <c r="AG64" s="130"/>
      <c r="AH64" s="130"/>
      <c r="AI64" s="126"/>
      <c r="AJ64" s="127"/>
      <c r="AK64" s="127"/>
      <c r="AL64" s="127"/>
      <c r="AM64" s="127"/>
    </row>
    <row r="65" spans="2:39" ht="26.25" customHeight="1" x14ac:dyDescent="0.25">
      <c r="B65" s="124"/>
      <c r="C65" s="124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  <c r="AA65" s="130"/>
      <c r="AB65" s="130"/>
      <c r="AC65" s="130"/>
      <c r="AD65" s="130"/>
      <c r="AE65" s="130"/>
      <c r="AF65" s="130"/>
      <c r="AG65" s="130"/>
      <c r="AH65" s="130"/>
      <c r="AI65" s="126"/>
      <c r="AJ65" s="127"/>
      <c r="AK65" s="127"/>
      <c r="AL65" s="127"/>
      <c r="AM65" s="127"/>
    </row>
    <row r="66" spans="2:39" ht="26.25" customHeight="1" x14ac:dyDescent="0.25">
      <c r="B66" s="124"/>
      <c r="C66" s="124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  <c r="AA66" s="130"/>
      <c r="AB66" s="130"/>
      <c r="AC66" s="130"/>
      <c r="AD66" s="130"/>
      <c r="AE66" s="130"/>
      <c r="AF66" s="130"/>
      <c r="AG66" s="130"/>
      <c r="AH66" s="130"/>
      <c r="AI66" s="126"/>
      <c r="AJ66" s="127"/>
      <c r="AK66" s="127"/>
      <c r="AL66" s="127"/>
      <c r="AM66" s="127"/>
    </row>
    <row r="67" spans="2:39" ht="26.25" customHeight="1" x14ac:dyDescent="0.25">
      <c r="B67" s="124"/>
      <c r="C67" s="124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0"/>
      <c r="AA67" s="130"/>
      <c r="AB67" s="130"/>
      <c r="AC67" s="130"/>
      <c r="AD67" s="130"/>
      <c r="AE67" s="130"/>
      <c r="AF67" s="130"/>
      <c r="AG67" s="130"/>
      <c r="AH67" s="130"/>
      <c r="AI67" s="126"/>
      <c r="AJ67" s="127"/>
      <c r="AK67" s="127"/>
      <c r="AL67" s="127"/>
      <c r="AM67" s="127"/>
    </row>
    <row r="68" spans="2:39" ht="26.25" customHeight="1" x14ac:dyDescent="0.25">
      <c r="B68" s="124"/>
      <c r="C68" s="124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  <c r="AA68" s="130"/>
      <c r="AB68" s="130"/>
      <c r="AC68" s="130"/>
      <c r="AD68" s="130"/>
      <c r="AE68" s="130"/>
      <c r="AF68" s="130"/>
      <c r="AG68" s="130"/>
      <c r="AH68" s="130"/>
      <c r="AI68" s="126"/>
      <c r="AJ68" s="127"/>
      <c r="AK68" s="127"/>
      <c r="AL68" s="127"/>
      <c r="AM68" s="127"/>
    </row>
    <row r="69" spans="2:39" ht="26.25" customHeight="1" x14ac:dyDescent="0.25">
      <c r="B69" s="124"/>
      <c r="C69" s="124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  <c r="AA69" s="130"/>
      <c r="AB69" s="130"/>
      <c r="AC69" s="130"/>
      <c r="AD69" s="130"/>
      <c r="AE69" s="130"/>
      <c r="AF69" s="130"/>
      <c r="AG69" s="130"/>
      <c r="AH69" s="130"/>
      <c r="AI69" s="126"/>
      <c r="AJ69" s="127"/>
      <c r="AK69" s="127"/>
      <c r="AL69" s="127"/>
      <c r="AM69" s="127"/>
    </row>
    <row r="70" spans="2:39" ht="26.25" customHeight="1" x14ac:dyDescent="0.25">
      <c r="B70" s="124"/>
      <c r="C70" s="124"/>
      <c r="D70" s="130"/>
      <c r="E70" s="130"/>
      <c r="F70" s="130"/>
      <c r="G70" s="130"/>
      <c r="H70" s="130"/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30"/>
      <c r="AA70" s="130"/>
      <c r="AB70" s="130"/>
      <c r="AC70" s="130"/>
      <c r="AD70" s="130"/>
      <c r="AE70" s="130"/>
      <c r="AF70" s="130"/>
      <c r="AG70" s="130"/>
      <c r="AH70" s="130"/>
      <c r="AI70" s="126"/>
      <c r="AJ70" s="127"/>
      <c r="AK70" s="127"/>
      <c r="AL70" s="127"/>
      <c r="AM70" s="127"/>
    </row>
    <row r="71" spans="2:39" ht="26.25" customHeight="1" x14ac:dyDescent="0.25">
      <c r="B71" s="124"/>
      <c r="C71" s="124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26"/>
      <c r="AJ71" s="127"/>
      <c r="AK71" s="127"/>
      <c r="AL71" s="127"/>
      <c r="AM71" s="127"/>
    </row>
    <row r="72" spans="2:39" ht="26.25" customHeight="1" x14ac:dyDescent="0.25">
      <c r="B72" s="124"/>
      <c r="C72" s="124"/>
      <c r="D72" s="130"/>
      <c r="E72" s="130"/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  <c r="AA72" s="130"/>
      <c r="AB72" s="130"/>
      <c r="AC72" s="130"/>
      <c r="AD72" s="130"/>
      <c r="AE72" s="130"/>
      <c r="AF72" s="130"/>
      <c r="AG72" s="130"/>
      <c r="AH72" s="130"/>
      <c r="AI72" s="126"/>
      <c r="AJ72" s="127"/>
      <c r="AK72" s="127"/>
      <c r="AL72" s="127"/>
      <c r="AM72" s="127"/>
    </row>
    <row r="73" spans="2:39" ht="26.25" customHeight="1" x14ac:dyDescent="0.25">
      <c r="B73" s="124"/>
      <c r="C73" s="124"/>
      <c r="D73" s="130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30"/>
      <c r="AA73" s="130"/>
      <c r="AB73" s="130"/>
      <c r="AC73" s="130"/>
      <c r="AD73" s="130"/>
      <c r="AE73" s="130"/>
      <c r="AF73" s="130"/>
      <c r="AG73" s="130"/>
      <c r="AH73" s="130"/>
      <c r="AI73" s="126"/>
      <c r="AJ73" s="127"/>
      <c r="AK73" s="127"/>
      <c r="AL73" s="127"/>
      <c r="AM73" s="127"/>
    </row>
    <row r="74" spans="2:39" ht="26.25" customHeight="1" x14ac:dyDescent="0.25">
      <c r="B74" s="124"/>
      <c r="C74" s="124"/>
      <c r="D74" s="130"/>
      <c r="E74" s="130"/>
      <c r="F74" s="130"/>
      <c r="G74" s="130"/>
      <c r="H74" s="130"/>
      <c r="I74" s="130"/>
      <c r="J74" s="130"/>
      <c r="K74" s="130"/>
      <c r="L74" s="130"/>
      <c r="M74" s="130"/>
      <c r="N74" s="130"/>
      <c r="O74" s="130"/>
      <c r="P74" s="130"/>
      <c r="Q74" s="130"/>
      <c r="R74" s="130"/>
      <c r="S74" s="130"/>
      <c r="T74" s="130"/>
      <c r="U74" s="130"/>
      <c r="V74" s="130"/>
      <c r="W74" s="130"/>
      <c r="X74" s="130"/>
      <c r="Y74" s="130"/>
      <c r="Z74" s="130"/>
      <c r="AA74" s="130"/>
      <c r="AB74" s="130"/>
      <c r="AC74" s="130"/>
      <c r="AD74" s="130"/>
      <c r="AE74" s="130"/>
      <c r="AF74" s="130"/>
      <c r="AG74" s="130"/>
      <c r="AH74" s="130"/>
      <c r="AI74" s="126"/>
      <c r="AJ74" s="127"/>
      <c r="AK74" s="127"/>
      <c r="AL74" s="127"/>
      <c r="AM74" s="127"/>
    </row>
    <row r="75" spans="2:39" ht="26.25" customHeight="1" x14ac:dyDescent="0.25">
      <c r="B75" s="124"/>
      <c r="C75" s="124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130"/>
      <c r="Y75" s="130"/>
      <c r="Z75" s="130"/>
      <c r="AA75" s="130"/>
      <c r="AB75" s="130"/>
      <c r="AC75" s="130"/>
      <c r="AD75" s="130"/>
      <c r="AE75" s="130"/>
      <c r="AF75" s="130"/>
      <c r="AG75" s="130"/>
      <c r="AH75" s="130"/>
      <c r="AI75" s="126"/>
      <c r="AJ75" s="127"/>
      <c r="AK75" s="127"/>
      <c r="AL75" s="127"/>
      <c r="AM75" s="127"/>
    </row>
    <row r="76" spans="2:39" ht="26.25" customHeight="1" x14ac:dyDescent="0.25">
      <c r="B76" s="124"/>
      <c r="C76" s="124"/>
      <c r="D76" s="130"/>
      <c r="E76" s="130"/>
      <c r="F76" s="130"/>
      <c r="G76" s="130"/>
      <c r="H76" s="130"/>
      <c r="I76" s="130"/>
      <c r="J76" s="130"/>
      <c r="K76" s="130"/>
      <c r="L76" s="130"/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30"/>
      <c r="Z76" s="130"/>
      <c r="AA76" s="130"/>
      <c r="AB76" s="130"/>
      <c r="AC76" s="130"/>
      <c r="AD76" s="130"/>
      <c r="AE76" s="130"/>
      <c r="AF76" s="130"/>
      <c r="AG76" s="130"/>
      <c r="AH76" s="130"/>
      <c r="AI76" s="126"/>
      <c r="AJ76" s="127"/>
      <c r="AK76" s="127"/>
      <c r="AL76" s="127"/>
      <c r="AM76" s="127"/>
    </row>
    <row r="77" spans="2:39" ht="26.25" customHeight="1" x14ac:dyDescent="0.25">
      <c r="B77" s="124"/>
      <c r="C77" s="124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  <c r="AA77" s="130"/>
      <c r="AB77" s="130"/>
      <c r="AC77" s="130"/>
      <c r="AD77" s="130"/>
      <c r="AE77" s="130"/>
      <c r="AF77" s="130"/>
      <c r="AG77" s="130"/>
      <c r="AH77" s="130"/>
      <c r="AI77" s="126"/>
      <c r="AJ77" s="127"/>
      <c r="AK77" s="127"/>
      <c r="AL77" s="127"/>
      <c r="AM77" s="127"/>
    </row>
    <row r="78" spans="2:39" ht="26.25" customHeight="1" x14ac:dyDescent="0.25">
      <c r="B78" s="124"/>
      <c r="C78" s="124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  <c r="AA78" s="130"/>
      <c r="AB78" s="130"/>
      <c r="AC78" s="130"/>
      <c r="AD78" s="130"/>
      <c r="AE78" s="130"/>
      <c r="AF78" s="130"/>
      <c r="AG78" s="130"/>
      <c r="AH78" s="130"/>
      <c r="AI78" s="126"/>
      <c r="AJ78" s="127"/>
      <c r="AK78" s="127"/>
      <c r="AL78" s="127"/>
      <c r="AM78" s="127"/>
    </row>
    <row r="79" spans="2:39" ht="26.25" customHeight="1" x14ac:dyDescent="0.25">
      <c r="B79" s="124"/>
      <c r="C79" s="124"/>
      <c r="D79" s="130"/>
      <c r="E79" s="130"/>
      <c r="F79" s="130"/>
      <c r="G79" s="130"/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  <c r="AA79" s="130"/>
      <c r="AB79" s="130"/>
      <c r="AC79" s="130"/>
      <c r="AD79" s="130"/>
      <c r="AE79" s="130"/>
      <c r="AF79" s="130"/>
      <c r="AG79" s="130"/>
      <c r="AH79" s="130"/>
      <c r="AI79" s="126"/>
      <c r="AJ79" s="127"/>
      <c r="AK79" s="127"/>
      <c r="AL79" s="127"/>
      <c r="AM79" s="127"/>
    </row>
    <row r="80" spans="2:39" ht="26.25" customHeight="1" x14ac:dyDescent="0.25">
      <c r="B80" s="124"/>
      <c r="C80" s="124"/>
      <c r="D80" s="130"/>
      <c r="E80" s="130"/>
      <c r="F80" s="130"/>
      <c r="G80" s="130"/>
      <c r="H80" s="130"/>
      <c r="I80" s="130"/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  <c r="W80" s="130"/>
      <c r="X80" s="130"/>
      <c r="Y80" s="130"/>
      <c r="Z80" s="130"/>
      <c r="AA80" s="130"/>
      <c r="AB80" s="130"/>
      <c r="AC80" s="130"/>
      <c r="AD80" s="130"/>
      <c r="AE80" s="130"/>
      <c r="AF80" s="130"/>
      <c r="AG80" s="130"/>
      <c r="AH80" s="130"/>
      <c r="AI80" s="126"/>
      <c r="AJ80" s="127"/>
      <c r="AK80" s="127"/>
      <c r="AL80" s="127"/>
      <c r="AM80" s="127"/>
    </row>
    <row r="81" spans="2:39" ht="26.25" customHeight="1" x14ac:dyDescent="0.25">
      <c r="B81" s="124"/>
      <c r="C81" s="124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30"/>
      <c r="Z81" s="130"/>
      <c r="AA81" s="130"/>
      <c r="AB81" s="130"/>
      <c r="AC81" s="130"/>
      <c r="AD81" s="130"/>
      <c r="AE81" s="130"/>
      <c r="AF81" s="130"/>
      <c r="AG81" s="130"/>
      <c r="AH81" s="130"/>
      <c r="AI81" s="126"/>
      <c r="AJ81" s="127"/>
      <c r="AK81" s="127"/>
      <c r="AL81" s="127"/>
      <c r="AM81" s="127"/>
    </row>
    <row r="82" spans="2:39" ht="26.25" customHeight="1" x14ac:dyDescent="0.25">
      <c r="B82" s="124"/>
      <c r="C82" s="124"/>
      <c r="D82" s="130"/>
      <c r="E82" s="130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  <c r="AA82" s="130"/>
      <c r="AB82" s="130"/>
      <c r="AC82" s="130"/>
      <c r="AD82" s="130"/>
      <c r="AE82" s="130"/>
      <c r="AF82" s="130"/>
      <c r="AG82" s="130"/>
      <c r="AH82" s="130"/>
      <c r="AI82" s="126"/>
      <c r="AJ82" s="127"/>
      <c r="AK82" s="127"/>
      <c r="AL82" s="127"/>
      <c r="AM82" s="127"/>
    </row>
    <row r="83" spans="2:39" ht="26.25" customHeight="1" x14ac:dyDescent="0.25">
      <c r="B83" s="124"/>
      <c r="C83" s="124"/>
      <c r="D83" s="130"/>
      <c r="E83" s="130"/>
      <c r="F83" s="130"/>
      <c r="G83" s="130"/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  <c r="AA83" s="130"/>
      <c r="AB83" s="130"/>
      <c r="AC83" s="130"/>
      <c r="AD83" s="130"/>
      <c r="AE83" s="130"/>
      <c r="AF83" s="130"/>
      <c r="AG83" s="130"/>
      <c r="AH83" s="130"/>
      <c r="AI83" s="126"/>
      <c r="AJ83" s="127"/>
      <c r="AK83" s="127"/>
      <c r="AL83" s="127"/>
      <c r="AM83" s="127"/>
    </row>
    <row r="84" spans="2:39" ht="26.25" customHeight="1" x14ac:dyDescent="0.25">
      <c r="B84" s="124"/>
      <c r="C84" s="124"/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  <c r="AA84" s="130"/>
      <c r="AB84" s="130"/>
      <c r="AC84" s="130"/>
      <c r="AD84" s="130"/>
      <c r="AE84" s="130"/>
      <c r="AF84" s="130"/>
      <c r="AG84" s="130"/>
      <c r="AH84" s="130"/>
      <c r="AI84" s="126"/>
      <c r="AJ84" s="127"/>
      <c r="AK84" s="127"/>
      <c r="AL84" s="127"/>
      <c r="AM84" s="127"/>
    </row>
    <row r="85" spans="2:39" ht="26.25" customHeight="1" x14ac:dyDescent="0.25">
      <c r="B85" s="124"/>
      <c r="C85" s="124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30"/>
      <c r="AC85" s="130"/>
      <c r="AD85" s="130"/>
      <c r="AE85" s="130"/>
      <c r="AF85" s="130"/>
      <c r="AG85" s="130"/>
      <c r="AH85" s="130"/>
      <c r="AI85" s="126"/>
      <c r="AJ85" s="127"/>
      <c r="AK85" s="127"/>
      <c r="AL85" s="127"/>
      <c r="AM85" s="127"/>
    </row>
    <row r="86" spans="2:39" ht="26.25" customHeight="1" x14ac:dyDescent="0.25">
      <c r="B86" s="124"/>
      <c r="C86" s="124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  <c r="AA86" s="130"/>
      <c r="AB86" s="130"/>
      <c r="AC86" s="130"/>
      <c r="AD86" s="130"/>
      <c r="AE86" s="130"/>
      <c r="AF86" s="130"/>
      <c r="AG86" s="130"/>
      <c r="AH86" s="130"/>
      <c r="AI86" s="126"/>
      <c r="AJ86" s="127"/>
      <c r="AK86" s="127"/>
      <c r="AL86" s="127"/>
      <c r="AM86" s="127"/>
    </row>
    <row r="87" spans="2:39" ht="26.25" customHeight="1" x14ac:dyDescent="0.25">
      <c r="B87" s="124"/>
      <c r="C87" s="124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26"/>
      <c r="AJ87" s="127"/>
      <c r="AK87" s="127"/>
      <c r="AL87" s="127"/>
      <c r="AM87" s="127"/>
    </row>
    <row r="88" spans="2:39" ht="26.25" customHeight="1" x14ac:dyDescent="0.25">
      <c r="B88" s="124"/>
      <c r="C88" s="124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30"/>
      <c r="AA88" s="130"/>
      <c r="AB88" s="130"/>
      <c r="AC88" s="130"/>
      <c r="AD88" s="130"/>
      <c r="AE88" s="130"/>
      <c r="AF88" s="130"/>
      <c r="AG88" s="130"/>
      <c r="AH88" s="130"/>
      <c r="AI88" s="126"/>
      <c r="AJ88" s="127"/>
      <c r="AK88" s="127"/>
      <c r="AL88" s="127"/>
      <c r="AM88" s="127"/>
    </row>
    <row r="89" spans="2:39" ht="26.25" customHeight="1" x14ac:dyDescent="0.25">
      <c r="B89" s="124"/>
      <c r="C89" s="124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0"/>
      <c r="AA89" s="130"/>
      <c r="AB89" s="130"/>
      <c r="AC89" s="130"/>
      <c r="AD89" s="130"/>
      <c r="AE89" s="130"/>
      <c r="AF89" s="130"/>
      <c r="AG89" s="130"/>
      <c r="AH89" s="130"/>
      <c r="AI89" s="126"/>
      <c r="AJ89" s="127"/>
      <c r="AK89" s="127"/>
      <c r="AL89" s="127"/>
      <c r="AM89" s="127"/>
    </row>
    <row r="90" spans="2:39" ht="26.25" customHeight="1" x14ac:dyDescent="0.25">
      <c r="B90" s="124"/>
      <c r="C90" s="124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  <c r="AA90" s="130"/>
      <c r="AB90" s="130"/>
      <c r="AC90" s="130"/>
      <c r="AD90" s="130"/>
      <c r="AE90" s="130"/>
      <c r="AF90" s="130"/>
      <c r="AG90" s="130"/>
      <c r="AH90" s="130"/>
      <c r="AI90" s="126"/>
      <c r="AJ90" s="127"/>
      <c r="AK90" s="127"/>
      <c r="AL90" s="127"/>
      <c r="AM90" s="127"/>
    </row>
    <row r="91" spans="2:39" ht="26.25" customHeight="1" x14ac:dyDescent="0.25">
      <c r="B91" s="124"/>
      <c r="C91" s="124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  <c r="AA91" s="130"/>
      <c r="AB91" s="130"/>
      <c r="AC91" s="130"/>
      <c r="AD91" s="130"/>
      <c r="AE91" s="130"/>
      <c r="AF91" s="130"/>
      <c r="AG91" s="130"/>
      <c r="AH91" s="130"/>
      <c r="AI91" s="126"/>
      <c r="AJ91" s="127"/>
      <c r="AK91" s="127"/>
      <c r="AL91" s="127"/>
      <c r="AM91" s="127"/>
    </row>
    <row r="92" spans="2:39" ht="26.25" customHeight="1" x14ac:dyDescent="0.25">
      <c r="B92" s="124"/>
      <c r="C92" s="124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  <c r="AA92" s="130"/>
      <c r="AB92" s="130"/>
      <c r="AC92" s="130"/>
      <c r="AD92" s="130"/>
      <c r="AE92" s="130"/>
      <c r="AF92" s="130"/>
      <c r="AG92" s="130"/>
      <c r="AH92" s="130"/>
      <c r="AI92" s="126"/>
      <c r="AJ92" s="127"/>
      <c r="AK92" s="127"/>
      <c r="AL92" s="127"/>
      <c r="AM92" s="127"/>
    </row>
    <row r="93" spans="2:39" ht="26.25" customHeight="1" x14ac:dyDescent="0.25">
      <c r="B93" s="124"/>
      <c r="C93" s="124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0"/>
      <c r="AA93" s="130"/>
      <c r="AB93" s="130"/>
      <c r="AC93" s="130"/>
      <c r="AD93" s="130"/>
      <c r="AE93" s="130"/>
      <c r="AF93" s="130"/>
      <c r="AG93" s="130"/>
      <c r="AH93" s="130"/>
      <c r="AI93" s="126"/>
      <c r="AJ93" s="127"/>
      <c r="AK93" s="127"/>
      <c r="AL93" s="127"/>
      <c r="AM93" s="127"/>
    </row>
    <row r="94" spans="2:39" ht="26.25" customHeight="1" x14ac:dyDescent="0.25">
      <c r="B94" s="124"/>
      <c r="C94" s="124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  <c r="AA94" s="130"/>
      <c r="AB94" s="130"/>
      <c r="AC94" s="130"/>
      <c r="AD94" s="130"/>
      <c r="AE94" s="130"/>
      <c r="AF94" s="130"/>
      <c r="AG94" s="130"/>
      <c r="AH94" s="130"/>
      <c r="AI94" s="126"/>
      <c r="AJ94" s="127"/>
      <c r="AK94" s="127"/>
      <c r="AL94" s="127"/>
      <c r="AM94" s="127"/>
    </row>
    <row r="95" spans="2:39" ht="26.25" customHeight="1" x14ac:dyDescent="0.25">
      <c r="B95" s="124"/>
      <c r="C95" s="124"/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0"/>
      <c r="AA95" s="130"/>
      <c r="AB95" s="130"/>
      <c r="AC95" s="130"/>
      <c r="AD95" s="130"/>
      <c r="AE95" s="130"/>
      <c r="AF95" s="130"/>
      <c r="AG95" s="130"/>
      <c r="AH95" s="130"/>
      <c r="AI95" s="126"/>
      <c r="AJ95" s="127"/>
      <c r="AK95" s="127"/>
      <c r="AL95" s="127"/>
      <c r="AM95" s="127"/>
    </row>
    <row r="96" spans="2:39" ht="26.25" customHeight="1" x14ac:dyDescent="0.25">
      <c r="B96" s="124"/>
      <c r="C96" s="124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  <c r="AA96" s="130"/>
      <c r="AB96" s="130"/>
      <c r="AC96" s="130"/>
      <c r="AD96" s="130"/>
      <c r="AE96" s="130"/>
      <c r="AF96" s="130"/>
      <c r="AG96" s="130"/>
      <c r="AH96" s="130"/>
      <c r="AI96" s="126"/>
      <c r="AJ96" s="127"/>
      <c r="AK96" s="127"/>
      <c r="AL96" s="127"/>
      <c r="AM96" s="127"/>
    </row>
    <row r="97" spans="1:40" ht="26.25" customHeight="1" x14ac:dyDescent="0.25">
      <c r="B97" s="124"/>
      <c r="C97" s="124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0"/>
      <c r="AA97" s="130"/>
      <c r="AB97" s="130"/>
      <c r="AC97" s="130"/>
      <c r="AD97" s="130"/>
      <c r="AE97" s="130"/>
      <c r="AF97" s="130"/>
      <c r="AG97" s="130"/>
      <c r="AH97" s="130"/>
      <c r="AI97" s="126"/>
      <c r="AJ97" s="127"/>
      <c r="AK97" s="127"/>
      <c r="AL97" s="127"/>
      <c r="AM97" s="127"/>
    </row>
    <row r="98" spans="1:40" ht="26.25" customHeight="1" x14ac:dyDescent="0.25">
      <c r="B98" s="124"/>
      <c r="C98" s="124"/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0"/>
      <c r="AA98" s="130"/>
      <c r="AB98" s="130"/>
      <c r="AC98" s="130"/>
      <c r="AD98" s="130"/>
      <c r="AE98" s="130"/>
      <c r="AF98" s="130"/>
      <c r="AG98" s="130"/>
      <c r="AH98" s="130"/>
      <c r="AI98" s="126"/>
      <c r="AJ98" s="127"/>
      <c r="AK98" s="127"/>
      <c r="AL98" s="127"/>
      <c r="AM98" s="127"/>
    </row>
    <row r="99" spans="1:40" ht="26.25" customHeight="1" x14ac:dyDescent="0.25">
      <c r="B99" s="124"/>
      <c r="C99" s="124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0"/>
      <c r="AA99" s="130"/>
      <c r="AB99" s="130"/>
      <c r="AC99" s="130"/>
      <c r="AD99" s="130"/>
      <c r="AE99" s="130"/>
      <c r="AF99" s="130"/>
      <c r="AG99" s="130"/>
      <c r="AH99" s="130"/>
      <c r="AI99" s="126"/>
      <c r="AJ99" s="127"/>
      <c r="AK99" s="127"/>
      <c r="AL99" s="127"/>
      <c r="AM99" s="127"/>
    </row>
    <row r="100" spans="1:40" ht="26.25" customHeight="1" x14ac:dyDescent="0.25">
      <c r="B100" s="124"/>
      <c r="C100" s="124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  <c r="AA100" s="130"/>
      <c r="AB100" s="130"/>
      <c r="AC100" s="130"/>
      <c r="AD100" s="130"/>
      <c r="AE100" s="130"/>
      <c r="AF100" s="130"/>
      <c r="AG100" s="130"/>
      <c r="AH100" s="130"/>
      <c r="AI100" s="126"/>
      <c r="AJ100" s="127"/>
      <c r="AK100" s="127"/>
      <c r="AL100" s="127"/>
      <c r="AM100" s="127"/>
    </row>
    <row r="101" spans="1:40" ht="26.25" customHeight="1" x14ac:dyDescent="0.25">
      <c r="B101" s="124"/>
      <c r="C101" s="124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0"/>
      <c r="AA101" s="130"/>
      <c r="AB101" s="130"/>
      <c r="AC101" s="130"/>
      <c r="AD101" s="130"/>
      <c r="AE101" s="130"/>
      <c r="AF101" s="130"/>
      <c r="AG101" s="130"/>
      <c r="AH101" s="130"/>
      <c r="AI101" s="126"/>
      <c r="AJ101" s="127"/>
      <c r="AK101" s="127"/>
      <c r="AL101" s="127"/>
      <c r="AM101" s="127"/>
    </row>
    <row r="102" spans="1:40" ht="26.25" customHeight="1" x14ac:dyDescent="0.25">
      <c r="B102" s="124"/>
      <c r="C102" s="124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30"/>
      <c r="AA102" s="130"/>
      <c r="AB102" s="130"/>
      <c r="AC102" s="130"/>
      <c r="AD102" s="130"/>
      <c r="AE102" s="130"/>
      <c r="AF102" s="130"/>
      <c r="AG102" s="130"/>
      <c r="AH102" s="130"/>
      <c r="AI102" s="126"/>
      <c r="AJ102" s="127"/>
      <c r="AK102" s="127"/>
      <c r="AL102" s="127"/>
      <c r="AM102" s="127"/>
    </row>
    <row r="103" spans="1:40" ht="26.25" customHeight="1" x14ac:dyDescent="0.25">
      <c r="B103" s="124"/>
      <c r="C103" s="124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  <c r="AA103" s="130"/>
      <c r="AB103" s="130"/>
      <c r="AC103" s="130"/>
      <c r="AD103" s="130"/>
      <c r="AE103" s="130"/>
      <c r="AF103" s="130"/>
      <c r="AG103" s="130"/>
      <c r="AH103" s="130"/>
      <c r="AI103" s="126"/>
      <c r="AJ103" s="127"/>
      <c r="AK103" s="127"/>
      <c r="AL103" s="127"/>
      <c r="AM103" s="127"/>
    </row>
    <row r="104" spans="1:40" ht="26.25" customHeight="1" x14ac:dyDescent="0.25">
      <c r="B104" s="124"/>
      <c r="C104" s="124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  <c r="AA104" s="130"/>
      <c r="AB104" s="130"/>
      <c r="AC104" s="130"/>
      <c r="AD104" s="130"/>
      <c r="AE104" s="130"/>
      <c r="AF104" s="130"/>
      <c r="AG104" s="130"/>
      <c r="AH104" s="130"/>
      <c r="AI104" s="126"/>
      <c r="AJ104" s="127"/>
      <c r="AK104" s="127"/>
      <c r="AL104" s="127"/>
      <c r="AM104" s="127"/>
    </row>
    <row r="105" spans="1:40" ht="26.25" customHeight="1" x14ac:dyDescent="0.25">
      <c r="B105" s="124"/>
      <c r="C105" s="124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  <c r="AA105" s="130"/>
      <c r="AB105" s="130"/>
      <c r="AC105" s="130"/>
      <c r="AD105" s="130"/>
      <c r="AE105" s="130"/>
      <c r="AF105" s="130"/>
      <c r="AG105" s="130"/>
      <c r="AH105" s="130"/>
      <c r="AI105" s="126"/>
      <c r="AJ105" s="127"/>
      <c r="AK105" s="127"/>
      <c r="AL105" s="127"/>
      <c r="AM105" s="127"/>
    </row>
    <row r="106" spans="1:40" ht="26.25" customHeight="1" x14ac:dyDescent="0.25">
      <c r="B106" s="124"/>
      <c r="C106" s="124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0"/>
      <c r="AA106" s="130"/>
      <c r="AB106" s="130"/>
      <c r="AC106" s="130"/>
      <c r="AD106" s="130"/>
      <c r="AE106" s="130"/>
      <c r="AF106" s="130"/>
      <c r="AG106" s="130"/>
      <c r="AH106" s="130"/>
      <c r="AI106" s="126"/>
      <c r="AJ106" s="127"/>
      <c r="AK106" s="127"/>
      <c r="AL106" s="127"/>
      <c r="AM106" s="127"/>
    </row>
    <row r="107" spans="1:40" ht="26.25" customHeight="1" x14ac:dyDescent="0.25">
      <c r="B107" s="124"/>
      <c r="C107" s="124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0"/>
      <c r="AA107" s="130"/>
      <c r="AB107" s="130"/>
      <c r="AC107" s="130"/>
      <c r="AD107" s="130"/>
      <c r="AE107" s="130"/>
      <c r="AF107" s="130"/>
      <c r="AG107" s="130"/>
      <c r="AH107" s="130"/>
      <c r="AI107" s="126"/>
      <c r="AJ107" s="127"/>
      <c r="AK107" s="127"/>
      <c r="AL107" s="127"/>
      <c r="AM107" s="127"/>
    </row>
    <row r="108" spans="1:40" ht="26.25" customHeight="1" x14ac:dyDescent="0.25">
      <c r="B108" s="124"/>
      <c r="C108" s="124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  <c r="AA108" s="130"/>
      <c r="AB108" s="130"/>
      <c r="AC108" s="130"/>
      <c r="AD108" s="130"/>
      <c r="AE108" s="130"/>
      <c r="AF108" s="130"/>
      <c r="AG108" s="130"/>
      <c r="AH108" s="130"/>
      <c r="AI108" s="126"/>
      <c r="AJ108" s="127"/>
      <c r="AK108" s="127"/>
      <c r="AL108" s="127"/>
      <c r="AM108" s="127"/>
    </row>
    <row r="109" spans="1:40" ht="15" customHeight="1" x14ac:dyDescent="0.25"/>
    <row r="110" spans="1:40" s="7" customFormat="1" x14ac:dyDescent="0.25">
      <c r="A110" s="9"/>
      <c r="B110" s="9"/>
      <c r="C110" s="9"/>
      <c r="D110" s="138"/>
      <c r="E110" s="138"/>
      <c r="F110" s="138"/>
      <c r="G110" s="138"/>
      <c r="H110" s="138"/>
      <c r="I110" s="138"/>
      <c r="J110" s="138"/>
      <c r="K110" s="138"/>
      <c r="L110" s="138"/>
      <c r="M110" s="138"/>
      <c r="N110" s="138"/>
      <c r="O110" s="138"/>
      <c r="P110" s="138"/>
      <c r="Q110" s="138"/>
      <c r="R110" s="138"/>
      <c r="S110" s="138"/>
      <c r="T110" s="138"/>
      <c r="U110" s="138"/>
      <c r="V110" s="138"/>
      <c r="W110" s="138"/>
      <c r="X110" s="138"/>
      <c r="Y110" s="138"/>
      <c r="Z110" s="138"/>
      <c r="AA110" s="138"/>
      <c r="AB110" s="138"/>
      <c r="AC110" s="138"/>
      <c r="AD110" s="138"/>
      <c r="AE110" s="138"/>
      <c r="AF110" s="138"/>
      <c r="AG110" s="138"/>
      <c r="AH110" s="138"/>
      <c r="AI110" s="9"/>
      <c r="AJ110" s="9"/>
      <c r="AK110" s="9"/>
      <c r="AL110" s="9"/>
      <c r="AM110" s="9"/>
      <c r="AN110" s="9"/>
    </row>
    <row r="111" spans="1:40" ht="30" customHeight="1" x14ac:dyDescent="0.25"/>
    <row r="112" spans="1:40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</sheetData>
  <sheetProtection algorithmName="SHA-512" hashValue="BgZPU2/gWbEfZ72QkZk5EcGF9erNv+JvqGriIfgJm4vsl5kRllixwfEhgqwGtyW47F2uNSLdfpU0j1jXbidqEQ==" saltValue="+S9M8R59u4zKgmbeOGfT9A==" spinCount="100000" sheet="1" objects="1" scenarios="1"/>
  <mergeCells count="12">
    <mergeCell ref="AM7:AM8"/>
    <mergeCell ref="F5:G5"/>
    <mergeCell ref="H5:K5"/>
    <mergeCell ref="M5:N5"/>
    <mergeCell ref="O5:R5"/>
    <mergeCell ref="T5:U5"/>
    <mergeCell ref="V5:Y5"/>
    <mergeCell ref="AA5:AB5"/>
    <mergeCell ref="AC5:AF5"/>
    <mergeCell ref="AJ7:AJ8"/>
    <mergeCell ref="AK7:AK8"/>
    <mergeCell ref="AL7:AL8"/>
  </mergeCells>
  <conditionalFormatting sqref="D7:AH7">
    <cfRule type="expression" dxfId="59" priority="16">
      <formula>OR(D$7="Sat",D$7="Sun")</formula>
    </cfRule>
  </conditionalFormatting>
  <conditionalFormatting sqref="B9:B23 AJ9:AM23">
    <cfRule type="expression" dxfId="58" priority="17">
      <formula>LEN($B9)&gt;0</formula>
    </cfRule>
  </conditionalFormatting>
  <conditionalFormatting sqref="D7:AH8">
    <cfRule type="expression" dxfId="57" priority="15">
      <formula>LEN(D7)&gt;0</formula>
    </cfRule>
  </conditionalFormatting>
  <conditionalFormatting sqref="D9:AH23">
    <cfRule type="expression" dxfId="56" priority="22">
      <formula>LEN($B9)&gt;0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74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AEB6D69E-A88E-4EF3-B6E9-89D4F8691890}">
            <xm:f>AND(D$8&gt;INDEX(Calc!$D$6:$D$17,MATCH($B$5,Calc!$B$6:$B$17,0),1),LEN($B7)&gt;0)</xm:f>
            <x14:dxf>
              <font>
                <color rgb="FFF2F2F2"/>
              </font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</border>
            </x14:dxf>
          </x14:cfRule>
          <xm:sqref>D7:AH8</xm:sqref>
        </x14:conditionalFormatting>
        <x14:conditionalFormatting xmlns:xm="http://schemas.microsoft.com/office/excel/2006/main">
          <x14:cfRule type="expression" priority="14" id="{0F9B5DAC-CB7A-4623-8A69-6E6292AF1444}">
            <xm:f>AND(D$8&gt;INDEX(Calc!$D$6:$D$17,MATCH($B$5,Calc!$B$6:$B$17,0),1),LEN($B9)&gt;0)</xm:f>
            <x14:dxf>
              <font>
                <color auto="1"/>
              </font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</border>
            </x14:dxf>
          </x14:cfRule>
          <x14:cfRule type="expression" priority="18" id="{6DBB77E2-17AC-45D6-BE2B-A4A262AFC063}">
            <xm:f>AND(D9=Status1,LEN(D9)&gt;0,D$8&lt;=INDEX(Calc!$D$6:$D$17,MATCH($B$5,Calc!$B$6:$B$17,0),1))</xm:f>
            <x14:dxf>
              <fill>
                <patternFill>
                  <bgColor rgb="FF4BBA8D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19" id="{7E8807DF-97B8-48D4-9731-D3670BB84633}">
            <xm:f>AND(D9=Status2,LEN(D9)&gt;0,D$8&lt;=INDEX(Calc!$D$6:$D$17,MATCH($B$5,Calc!$B$6:$B$17,0),1))</xm:f>
            <x14:dxf>
              <fill>
                <patternFill>
                  <bgColor rgb="FFFB5936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20" id="{C4DF7DAF-6368-46D5-A579-426AE3E4D7A5}">
            <xm:f>AND(D9=Status3,LEN(D9)&gt;0,D$8&lt;=INDEX(Calc!$D$6:$D$17,MATCH($B$5,Calc!$B$6:$B$17,0),1))</xm:f>
            <x14:dxf>
              <fill>
                <patternFill>
                  <bgColor rgb="FFFFC845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21" id="{C7B8F8EB-B453-4A67-9BEC-D919FD5293DD}">
            <xm:f>AND(D9=Status4,LEN(D9)&gt;0,D$8&lt;=INDEX(Calc!$D$6:$D$17,MATCH($B$5,Calc!$B$6:$B$17,0),1))</xm:f>
            <x14:dxf>
              <fill>
                <patternFill>
                  <bgColor rgb="FF39A0FD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m:sqref>D9:AH23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EC04916-CFAE-40B1-94CA-3570D10699A6}">
          <x14:formula1>
            <xm:f>Calc!$BK$20:$BK$23</xm:f>
          </x14:formula1>
          <xm:sqref>D9:AH23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E06EE-7A4E-484C-AF48-8D23A130AEF7}">
  <sheetPr>
    <pageSetUpPr autoPageBreaks="0" fitToPage="1"/>
  </sheetPr>
  <dimension ref="A1:AN118"/>
  <sheetViews>
    <sheetView showGridLines="0" showRowColHeaders="0" zoomScaleNormal="100" zoomScaleSheetLayoutView="85" workbookViewId="0">
      <pane ySplit="8" topLeftCell="A9" activePane="bottomLeft" state="frozen"/>
      <selection activeCell="AP3" sqref="AP3"/>
      <selection pane="bottomLeft" activeCell="A9" sqref="A9"/>
    </sheetView>
  </sheetViews>
  <sheetFormatPr defaultColWidth="8.85546875" defaultRowHeight="15" x14ac:dyDescent="0.25"/>
  <cols>
    <col min="1" max="1" width="3.7109375" style="9" customWidth="1"/>
    <col min="2" max="2" width="23.7109375" style="9" customWidth="1"/>
    <col min="3" max="3" width="3.7109375" style="9" customWidth="1"/>
    <col min="4" max="34" width="3.85546875" style="138" customWidth="1"/>
    <col min="35" max="35" width="3.7109375" style="9" customWidth="1"/>
    <col min="36" max="39" width="9.7109375" style="9" customWidth="1"/>
    <col min="40" max="40" width="8.85546875" style="9" customWidth="1"/>
    <col min="41" max="16384" width="8.85546875" style="9"/>
  </cols>
  <sheetData>
    <row r="1" spans="1:39" s="1" customFormat="1" ht="6.75" customHeight="1" x14ac:dyDescent="0.25"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39" s="45" customFormat="1" ht="20.100000000000001" customHeight="1" x14ac:dyDescent="0.25">
      <c r="B2" s="122" t="s">
        <v>75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</row>
    <row r="3" spans="1:39" s="4" customFormat="1" ht="24" customHeight="1" x14ac:dyDescent="0.25">
      <c r="B3" s="137" t="s">
        <v>32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7" customFormat="1" ht="9.9499999999999993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</row>
    <row r="5" spans="1:39" s="7" customFormat="1" ht="35.1" customHeight="1" x14ac:dyDescent="0.25">
      <c r="A5" s="9"/>
      <c r="B5" s="117" t="str">
        <f>"AUGUST - "&amp;Dashboard!$B$7</f>
        <v>AUGUST - 2021</v>
      </c>
      <c r="F5" s="151" t="str">
        <f>IFERROR(IF(LEN(Calc!$BK$20)&gt;0,Calc!$BK$20,""),"")</f>
        <v>A</v>
      </c>
      <c r="G5" s="152"/>
      <c r="H5" s="148" t="str">
        <f>IFERROR(IF(LEN(Calc!$BJ$20)&gt;0,Calc!$BJ$20,""),"")</f>
        <v>Attended</v>
      </c>
      <c r="I5" s="149"/>
      <c r="J5" s="149"/>
      <c r="K5" s="150"/>
      <c r="M5" s="153" t="str">
        <f>IFERROR(IF(LEN(Calc!$BK$21)&gt;0,Calc!$BK$21,""),"")</f>
        <v>N</v>
      </c>
      <c r="N5" s="154"/>
      <c r="O5" s="148" t="str">
        <f>IFERROR(IF(LEN(Calc!$BJ$21)&gt;0,Calc!$BJ$21,""),"")</f>
        <v>Not Attended</v>
      </c>
      <c r="P5" s="149"/>
      <c r="Q5" s="149"/>
      <c r="R5" s="150"/>
      <c r="T5" s="146" t="str">
        <f>IFERROR(IF(LEN(Calc!$BK$22)&gt;0,Calc!$BK$22,""),"")</f>
        <v>T</v>
      </c>
      <c r="U5" s="147"/>
      <c r="V5" s="148" t="str">
        <f>IFERROR(IF(LEN(Calc!$BJ$22)&gt;0,Calc!$BJ$22,""),"")</f>
        <v>Tardy</v>
      </c>
      <c r="W5" s="149"/>
      <c r="X5" s="149"/>
      <c r="Y5" s="150"/>
      <c r="AA5" s="144" t="str">
        <f>IFERROR(IF(LEN(Calc!$BK$23)&gt;0,Calc!$BK$23,""),"")</f>
        <v/>
      </c>
      <c r="AB5" s="145"/>
      <c r="AC5" s="148" t="str">
        <f>IFERROR(IF(LEN(Calc!$BJ$23)&gt;0,Calc!$BJ$23,""),"")</f>
        <v/>
      </c>
      <c r="AD5" s="149"/>
      <c r="AE5" s="149"/>
      <c r="AF5" s="150"/>
    </row>
    <row r="6" spans="1:39" s="7" customFormat="1" x14ac:dyDescent="0.25"/>
    <row r="7" spans="1:39" s="7" customFormat="1" ht="20.100000000000001" customHeight="1" x14ac:dyDescent="0.25">
      <c r="A7" s="9"/>
      <c r="B7" s="92" t="s">
        <v>78</v>
      </c>
      <c r="D7" s="128" t="str">
        <f>INDEX(Calc!$BJ$26:$BK$32,WEEKDAY(DATE(Dashboard!$B$7,MATCH($B$5,Calc!$B$6:$B$17,0),D$8),2),2)</f>
        <v>Sun</v>
      </c>
      <c r="E7" s="128" t="str">
        <f>INDEX(Calc!$BJ$26:$BK$32,WEEKDAY(DATE(Dashboard!$B$7,MATCH($B$5,Calc!$B$6:$B$17,0),E$8),2),2)</f>
        <v>Mon</v>
      </c>
      <c r="F7" s="128" t="str">
        <f>INDEX(Calc!$BJ$26:$BK$32,WEEKDAY(DATE(Dashboard!$B$7,MATCH($B$5,Calc!$B$6:$B$17,0),F$8),2),2)</f>
        <v>Tue</v>
      </c>
      <c r="G7" s="128" t="str">
        <f>INDEX(Calc!$BJ$26:$BK$32,WEEKDAY(DATE(Dashboard!$B$7,MATCH($B$5,Calc!$B$6:$B$17,0),G$8),2),2)</f>
        <v>Wed</v>
      </c>
      <c r="H7" s="128" t="str">
        <f>INDEX(Calc!$BJ$26:$BK$32,WEEKDAY(DATE(Dashboard!$B$7,MATCH($B$5,Calc!$B$6:$B$17,0),H$8),2),2)</f>
        <v>Thu</v>
      </c>
      <c r="I7" s="128" t="str">
        <f>INDEX(Calc!$BJ$26:$BK$32,WEEKDAY(DATE(Dashboard!$B$7,MATCH($B$5,Calc!$B$6:$B$17,0),I$8),2),2)</f>
        <v>Fri</v>
      </c>
      <c r="J7" s="128" t="str">
        <f>INDEX(Calc!$BJ$26:$BK$32,WEEKDAY(DATE(Dashboard!$B$7,MATCH($B$5,Calc!$B$6:$B$17,0),J$8),2),2)</f>
        <v>Sat</v>
      </c>
      <c r="K7" s="128" t="str">
        <f>INDEX(Calc!$BJ$26:$BK$32,WEEKDAY(DATE(Dashboard!$B$7,MATCH($B$5,Calc!$B$6:$B$17,0),K$8),2),2)</f>
        <v>Sun</v>
      </c>
      <c r="L7" s="128" t="str">
        <f>INDEX(Calc!$BJ$26:$BK$32,WEEKDAY(DATE(Dashboard!$B$7,MATCH($B$5,Calc!$B$6:$B$17,0),L$8),2),2)</f>
        <v>Mon</v>
      </c>
      <c r="M7" s="128" t="str">
        <f>INDEX(Calc!$BJ$26:$BK$32,WEEKDAY(DATE(Dashboard!$B$7,MATCH($B$5,Calc!$B$6:$B$17,0),M$8),2),2)</f>
        <v>Tue</v>
      </c>
      <c r="N7" s="128" t="str">
        <f>INDEX(Calc!$BJ$26:$BK$32,WEEKDAY(DATE(Dashboard!$B$7,MATCH($B$5,Calc!$B$6:$B$17,0),N$8),2),2)</f>
        <v>Wed</v>
      </c>
      <c r="O7" s="128" t="str">
        <f>INDEX(Calc!$BJ$26:$BK$32,WEEKDAY(DATE(Dashboard!$B$7,MATCH($B$5,Calc!$B$6:$B$17,0),O$8),2),2)</f>
        <v>Thu</v>
      </c>
      <c r="P7" s="128" t="str">
        <f>INDEX(Calc!$BJ$26:$BK$32,WEEKDAY(DATE(Dashboard!$B$7,MATCH($B$5,Calc!$B$6:$B$17,0),P$8),2),2)</f>
        <v>Fri</v>
      </c>
      <c r="Q7" s="128" t="str">
        <f>INDEX(Calc!$BJ$26:$BK$32,WEEKDAY(DATE(Dashboard!$B$7,MATCH($B$5,Calc!$B$6:$B$17,0),Q$8),2),2)</f>
        <v>Sat</v>
      </c>
      <c r="R7" s="128" t="str">
        <f>INDEX(Calc!$BJ$26:$BK$32,WEEKDAY(DATE(Dashboard!$B$7,MATCH($B$5,Calc!$B$6:$B$17,0),R$8),2),2)</f>
        <v>Sun</v>
      </c>
      <c r="S7" s="128" t="str">
        <f>INDEX(Calc!$BJ$26:$BK$32,WEEKDAY(DATE(Dashboard!$B$7,MATCH($B$5,Calc!$B$6:$B$17,0),S$8),2),2)</f>
        <v>Mon</v>
      </c>
      <c r="T7" s="128" t="str">
        <f>INDEX(Calc!$BJ$26:$BK$32,WEEKDAY(DATE(Dashboard!$B$7,MATCH($B$5,Calc!$B$6:$B$17,0),T$8),2),2)</f>
        <v>Tue</v>
      </c>
      <c r="U7" s="128" t="str">
        <f>INDEX(Calc!$BJ$26:$BK$32,WEEKDAY(DATE(Dashboard!$B$7,MATCH($B$5,Calc!$B$6:$B$17,0),U$8),2),2)</f>
        <v>Wed</v>
      </c>
      <c r="V7" s="128" t="str">
        <f>INDEX(Calc!$BJ$26:$BK$32,WEEKDAY(DATE(Dashboard!$B$7,MATCH($B$5,Calc!$B$6:$B$17,0),V$8),2),2)</f>
        <v>Thu</v>
      </c>
      <c r="W7" s="128" t="str">
        <f>INDEX(Calc!$BJ$26:$BK$32,WEEKDAY(DATE(Dashboard!$B$7,MATCH($B$5,Calc!$B$6:$B$17,0),W$8),2),2)</f>
        <v>Fri</v>
      </c>
      <c r="X7" s="128" t="str">
        <f>INDEX(Calc!$BJ$26:$BK$32,WEEKDAY(DATE(Dashboard!$B$7,MATCH($B$5,Calc!$B$6:$B$17,0),X$8),2),2)</f>
        <v>Sat</v>
      </c>
      <c r="Y7" s="128" t="str">
        <f>INDEX(Calc!$BJ$26:$BK$32,WEEKDAY(DATE(Dashboard!$B$7,MATCH($B$5,Calc!$B$6:$B$17,0),Y$8),2),2)</f>
        <v>Sun</v>
      </c>
      <c r="Z7" s="128" t="str">
        <f>INDEX(Calc!$BJ$26:$BK$32,WEEKDAY(DATE(Dashboard!$B$7,MATCH($B$5,Calc!$B$6:$B$17,0),Z$8),2),2)</f>
        <v>Mon</v>
      </c>
      <c r="AA7" s="128" t="str">
        <f>INDEX(Calc!$BJ$26:$BK$32,WEEKDAY(DATE(Dashboard!$B$7,MATCH($B$5,Calc!$B$6:$B$17,0),AA$8),2),2)</f>
        <v>Tue</v>
      </c>
      <c r="AB7" s="128" t="str">
        <f>INDEX(Calc!$BJ$26:$BK$32,WEEKDAY(DATE(Dashboard!$B$7,MATCH($B$5,Calc!$B$6:$B$17,0),AB$8),2),2)</f>
        <v>Wed</v>
      </c>
      <c r="AC7" s="128" t="str">
        <f>INDEX(Calc!$BJ$26:$BK$32,WEEKDAY(DATE(Dashboard!$B$7,MATCH($B$5,Calc!$B$6:$B$17,0),AC$8),2),2)</f>
        <v>Thu</v>
      </c>
      <c r="AD7" s="128" t="str">
        <f>INDEX(Calc!$BJ$26:$BK$32,WEEKDAY(DATE(Dashboard!$B$7,MATCH($B$5,Calc!$B$6:$B$17,0),AD$8),2),2)</f>
        <v>Fri</v>
      </c>
      <c r="AE7" s="128" t="str">
        <f>INDEX(Calc!$BJ$26:$BK$32,WEEKDAY(DATE(Dashboard!$B$7,MATCH($B$5,Calc!$B$6:$B$17,0),AE$8),2),2)</f>
        <v>Sat</v>
      </c>
      <c r="AF7" s="128" t="str">
        <f>INDEX(Calc!$BJ$26:$BK$32,WEEKDAY(DATE(Dashboard!$B$7,MATCH($B$5,Calc!$B$6:$B$17,0),AF$8),2),2)</f>
        <v>Sun</v>
      </c>
      <c r="AG7" s="128" t="str">
        <f>INDEX(Calc!$BJ$26:$BK$32,WEEKDAY(DATE(Dashboard!$B$7,MATCH($B$5,Calc!$B$6:$B$17,0),AG$8),2),2)</f>
        <v>Mon</v>
      </c>
      <c r="AH7" s="128" t="str">
        <f>INDEX(Calc!$BJ$26:$BK$32,WEEKDAY(DATE(Dashboard!$B$7,MATCH($B$5,Calc!$B$6:$B$17,0),AH$8),2),2)</f>
        <v>Tue</v>
      </c>
      <c r="AJ7" s="155" t="str">
        <f>IF(LEN(Status1)&gt;0,$H$5,"")</f>
        <v>Attended</v>
      </c>
      <c r="AK7" s="155" t="str">
        <f>IF(LEN(Status2)&gt;0,$O$5,"")</f>
        <v>Not Attended</v>
      </c>
      <c r="AL7" s="155" t="str">
        <f>IF(LEN(Status3)&gt;0,$V$5,"")</f>
        <v>Tardy</v>
      </c>
      <c r="AM7" s="155" t="str">
        <f>IF(LEN(Status4)&gt;0,$AC$5,"")</f>
        <v/>
      </c>
    </row>
    <row r="8" spans="1:39" s="1" customFormat="1" ht="20.100000000000001" customHeight="1" x14ac:dyDescent="0.25">
      <c r="A8" s="74"/>
      <c r="B8" s="93" t="s">
        <v>79</v>
      </c>
      <c r="C8" s="7"/>
      <c r="D8" s="129">
        <v>1</v>
      </c>
      <c r="E8" s="129">
        <v>2</v>
      </c>
      <c r="F8" s="129">
        <v>3</v>
      </c>
      <c r="G8" s="129">
        <v>4</v>
      </c>
      <c r="H8" s="129">
        <v>5</v>
      </c>
      <c r="I8" s="129">
        <v>6</v>
      </c>
      <c r="J8" s="129">
        <v>7</v>
      </c>
      <c r="K8" s="129">
        <v>8</v>
      </c>
      <c r="L8" s="129">
        <v>9</v>
      </c>
      <c r="M8" s="129">
        <v>10</v>
      </c>
      <c r="N8" s="129">
        <v>11</v>
      </c>
      <c r="O8" s="129">
        <v>12</v>
      </c>
      <c r="P8" s="129">
        <v>13</v>
      </c>
      <c r="Q8" s="129">
        <v>14</v>
      </c>
      <c r="R8" s="129">
        <v>15</v>
      </c>
      <c r="S8" s="129">
        <v>16</v>
      </c>
      <c r="T8" s="129">
        <v>17</v>
      </c>
      <c r="U8" s="129">
        <v>18</v>
      </c>
      <c r="V8" s="129">
        <v>19</v>
      </c>
      <c r="W8" s="129">
        <v>20</v>
      </c>
      <c r="X8" s="129">
        <v>21</v>
      </c>
      <c r="Y8" s="129">
        <v>22</v>
      </c>
      <c r="Z8" s="129">
        <v>23</v>
      </c>
      <c r="AA8" s="129">
        <v>24</v>
      </c>
      <c r="AB8" s="129">
        <v>25</v>
      </c>
      <c r="AC8" s="129">
        <v>26</v>
      </c>
      <c r="AD8" s="129">
        <v>27</v>
      </c>
      <c r="AE8" s="129">
        <v>28</v>
      </c>
      <c r="AF8" s="129">
        <v>29</v>
      </c>
      <c r="AG8" s="129">
        <v>30</v>
      </c>
      <c r="AH8" s="129">
        <v>31</v>
      </c>
      <c r="AI8" s="7"/>
      <c r="AJ8" s="155"/>
      <c r="AK8" s="155"/>
      <c r="AL8" s="155"/>
      <c r="AM8" s="155"/>
    </row>
    <row r="9" spans="1:39" s="7" customFormat="1" ht="26.25" customHeight="1" x14ac:dyDescent="0.25">
      <c r="A9" s="9"/>
      <c r="B9" s="124" t="str">
        <f>IF(LEN(Calc!$D35)&gt;0,Calc!$D35,"")</f>
        <v>Michael Hall</v>
      </c>
      <c r="C9" s="124"/>
      <c r="D9" s="125"/>
      <c r="E9" s="125" t="s">
        <v>56</v>
      </c>
      <c r="F9" s="125" t="s">
        <v>56</v>
      </c>
      <c r="G9" s="125" t="s">
        <v>43</v>
      </c>
      <c r="H9" s="125" t="s">
        <v>56</v>
      </c>
      <c r="I9" s="125" t="s">
        <v>56</v>
      </c>
      <c r="J9" s="125"/>
      <c r="K9" s="125"/>
      <c r="L9" s="125" t="s">
        <v>56</v>
      </c>
      <c r="M9" s="125" t="s">
        <v>43</v>
      </c>
      <c r="N9" s="125" t="s">
        <v>56</v>
      </c>
      <c r="O9" s="125" t="s">
        <v>56</v>
      </c>
      <c r="P9" s="125" t="s">
        <v>56</v>
      </c>
      <c r="Q9" s="125"/>
      <c r="R9" s="125"/>
      <c r="S9" s="125" t="s">
        <v>56</v>
      </c>
      <c r="T9" s="125" t="s">
        <v>43</v>
      </c>
      <c r="U9" s="125" t="s">
        <v>56</v>
      </c>
      <c r="V9" s="125" t="s">
        <v>56</v>
      </c>
      <c r="W9" s="125" t="s">
        <v>56</v>
      </c>
      <c r="X9" s="125"/>
      <c r="Y9" s="125"/>
      <c r="Z9" s="125" t="s">
        <v>56</v>
      </c>
      <c r="AA9" s="125" t="s">
        <v>43</v>
      </c>
      <c r="AB9" s="125" t="s">
        <v>56</v>
      </c>
      <c r="AC9" s="125" t="s">
        <v>56</v>
      </c>
      <c r="AD9" s="125" t="s">
        <v>56</v>
      </c>
      <c r="AE9" s="125"/>
      <c r="AF9" s="125"/>
      <c r="AG9" s="125" t="s">
        <v>66</v>
      </c>
      <c r="AH9" s="125" t="s">
        <v>56</v>
      </c>
      <c r="AI9" s="126"/>
      <c r="AJ9" s="127">
        <f t="shared" ref="AJ9:AJ23" si="0">IFERROR(IF(AND(LEN($B9)&gt;0,LEN(AJ$7)&gt;0),COUNTIF($D9:$AH9,Status1),""),"")</f>
        <v>17</v>
      </c>
      <c r="AK9" s="127">
        <f t="shared" ref="AK9:AK23" si="1">IFERROR(IF(AND(LEN($B9)&gt;0,LEN(AK$7)&gt;0),COUNTIF($D9:$AH9,Status2),""),"")</f>
        <v>1</v>
      </c>
      <c r="AL9" s="127">
        <f t="shared" ref="AL9:AL23" si="2">IFERROR(IF(AND(LEN($B9)&gt;0,LEN(AL$7)&gt;0),COUNTIF($D9:$AH9,Status3),""),"")</f>
        <v>4</v>
      </c>
      <c r="AM9" s="127" t="str">
        <f t="shared" ref="AM9:AM23" si="3">IFERROR(IF(AND(LEN($B9)&gt;0,LEN(AM$7)&gt;0),COUNTIF($D9:$AH9,Status4),""),"")</f>
        <v/>
      </c>
    </row>
    <row r="10" spans="1:39" s="7" customFormat="1" ht="26.25" customHeight="1" x14ac:dyDescent="0.25">
      <c r="A10" s="9"/>
      <c r="B10" s="124" t="str">
        <f>IF(LEN(Calc!$D36)&gt;0,Calc!$D36,"")</f>
        <v>James Beriker</v>
      </c>
      <c r="C10" s="124"/>
      <c r="D10" s="125"/>
      <c r="E10" s="125" t="s">
        <v>56</v>
      </c>
      <c r="F10" s="125" t="s">
        <v>56</v>
      </c>
      <c r="G10" s="125" t="s">
        <v>56</v>
      </c>
      <c r="H10" s="125" t="s">
        <v>56</v>
      </c>
      <c r="I10" s="125" t="s">
        <v>56</v>
      </c>
      <c r="J10" s="125"/>
      <c r="K10" s="125"/>
      <c r="L10" s="125" t="s">
        <v>56</v>
      </c>
      <c r="M10" s="125" t="s">
        <v>56</v>
      </c>
      <c r="N10" s="125" t="s">
        <v>66</v>
      </c>
      <c r="O10" s="125" t="s">
        <v>56</v>
      </c>
      <c r="P10" s="125" t="s">
        <v>56</v>
      </c>
      <c r="Q10" s="125"/>
      <c r="R10" s="125"/>
      <c r="S10" s="125" t="s">
        <v>56</v>
      </c>
      <c r="T10" s="125" t="s">
        <v>56</v>
      </c>
      <c r="U10" s="125" t="s">
        <v>56</v>
      </c>
      <c r="V10" s="125" t="s">
        <v>43</v>
      </c>
      <c r="W10" s="125" t="s">
        <v>56</v>
      </c>
      <c r="X10" s="125"/>
      <c r="Y10" s="125"/>
      <c r="Z10" s="125" t="s">
        <v>56</v>
      </c>
      <c r="AA10" s="125" t="s">
        <v>56</v>
      </c>
      <c r="AB10" s="125" t="s">
        <v>56</v>
      </c>
      <c r="AC10" s="125" t="s">
        <v>56</v>
      </c>
      <c r="AD10" s="125" t="s">
        <v>56</v>
      </c>
      <c r="AE10" s="125"/>
      <c r="AF10" s="125"/>
      <c r="AG10" s="125" t="s">
        <v>56</v>
      </c>
      <c r="AH10" s="125" t="s">
        <v>56</v>
      </c>
      <c r="AI10" s="126"/>
      <c r="AJ10" s="127">
        <f t="shared" si="0"/>
        <v>20</v>
      </c>
      <c r="AK10" s="127">
        <f t="shared" si="1"/>
        <v>1</v>
      </c>
      <c r="AL10" s="127">
        <f t="shared" si="2"/>
        <v>1</v>
      </c>
      <c r="AM10" s="127" t="str">
        <f t="shared" si="3"/>
        <v/>
      </c>
    </row>
    <row r="11" spans="1:39" s="7" customFormat="1" ht="26.25" customHeight="1" x14ac:dyDescent="0.25">
      <c r="A11" s="9"/>
      <c r="B11" s="124" t="str">
        <f>IF(LEN(Calc!$D37)&gt;0,Calc!$D37,"")</f>
        <v>Kelly Hoeyco</v>
      </c>
      <c r="C11" s="124"/>
      <c r="D11" s="125"/>
      <c r="E11" s="125" t="s">
        <v>56</v>
      </c>
      <c r="F11" s="125" t="s">
        <v>56</v>
      </c>
      <c r="G11" s="125" t="s">
        <v>56</v>
      </c>
      <c r="H11" s="125" t="s">
        <v>56</v>
      </c>
      <c r="I11" s="125" t="s">
        <v>66</v>
      </c>
      <c r="J11" s="125"/>
      <c r="K11" s="125"/>
      <c r="L11" s="125" t="s">
        <v>56</v>
      </c>
      <c r="M11" s="125" t="s">
        <v>56</v>
      </c>
      <c r="N11" s="125" t="s">
        <v>56</v>
      </c>
      <c r="O11" s="125" t="s">
        <v>56</v>
      </c>
      <c r="P11" s="125" t="s">
        <v>56</v>
      </c>
      <c r="Q11" s="125"/>
      <c r="R11" s="125"/>
      <c r="S11" s="125" t="s">
        <v>56</v>
      </c>
      <c r="T11" s="125" t="s">
        <v>56</v>
      </c>
      <c r="U11" s="125" t="s">
        <v>56</v>
      </c>
      <c r="V11" s="125" t="s">
        <v>56</v>
      </c>
      <c r="W11" s="125" t="s">
        <v>56</v>
      </c>
      <c r="X11" s="125"/>
      <c r="Y11" s="125"/>
      <c r="Z11" s="125" t="s">
        <v>56</v>
      </c>
      <c r="AA11" s="125" t="s">
        <v>56</v>
      </c>
      <c r="AB11" s="125" t="s">
        <v>56</v>
      </c>
      <c r="AC11" s="125" t="s">
        <v>56</v>
      </c>
      <c r="AD11" s="125" t="s">
        <v>66</v>
      </c>
      <c r="AE11" s="125"/>
      <c r="AF11" s="125"/>
      <c r="AG11" s="125" t="s">
        <v>56</v>
      </c>
      <c r="AH11" s="125" t="s">
        <v>56</v>
      </c>
      <c r="AI11" s="126"/>
      <c r="AJ11" s="127">
        <f t="shared" si="0"/>
        <v>20</v>
      </c>
      <c r="AK11" s="127">
        <f t="shared" si="1"/>
        <v>2</v>
      </c>
      <c r="AL11" s="127">
        <f t="shared" si="2"/>
        <v>0</v>
      </c>
      <c r="AM11" s="127" t="str">
        <f t="shared" si="3"/>
        <v/>
      </c>
    </row>
    <row r="12" spans="1:39" s="7" customFormat="1" ht="26.25" customHeight="1" x14ac:dyDescent="0.25">
      <c r="A12" s="9"/>
      <c r="B12" s="124" t="str">
        <f>IF(LEN(Calc!$D38)&gt;0,Calc!$D38,"")</f>
        <v>Julia Meighan</v>
      </c>
      <c r="C12" s="124"/>
      <c r="D12" s="125"/>
      <c r="E12" s="125" t="s">
        <v>56</v>
      </c>
      <c r="F12" s="125" t="s">
        <v>56</v>
      </c>
      <c r="G12" s="125" t="s">
        <v>56</v>
      </c>
      <c r="H12" s="125" t="s">
        <v>56</v>
      </c>
      <c r="I12" s="125" t="s">
        <v>56</v>
      </c>
      <c r="J12" s="125"/>
      <c r="K12" s="125"/>
      <c r="L12" s="125" t="s">
        <v>66</v>
      </c>
      <c r="M12" s="125" t="s">
        <v>56</v>
      </c>
      <c r="N12" s="125" t="s">
        <v>56</v>
      </c>
      <c r="O12" s="125" t="s">
        <v>56</v>
      </c>
      <c r="P12" s="125" t="s">
        <v>56</v>
      </c>
      <c r="Q12" s="125"/>
      <c r="R12" s="125"/>
      <c r="S12" s="125" t="s">
        <v>56</v>
      </c>
      <c r="T12" s="125" t="s">
        <v>56</v>
      </c>
      <c r="U12" s="125" t="s">
        <v>66</v>
      </c>
      <c r="V12" s="125" t="s">
        <v>56</v>
      </c>
      <c r="W12" s="125" t="s">
        <v>56</v>
      </c>
      <c r="X12" s="125"/>
      <c r="Y12" s="125"/>
      <c r="Z12" s="125" t="s">
        <v>56</v>
      </c>
      <c r="AA12" s="125" t="s">
        <v>56</v>
      </c>
      <c r="AB12" s="125" t="s">
        <v>56</v>
      </c>
      <c r="AC12" s="125" t="s">
        <v>56</v>
      </c>
      <c r="AD12" s="125" t="s">
        <v>56</v>
      </c>
      <c r="AE12" s="125"/>
      <c r="AF12" s="125"/>
      <c r="AG12" s="125" t="s">
        <v>56</v>
      </c>
      <c r="AH12" s="125" t="s">
        <v>43</v>
      </c>
      <c r="AI12" s="126"/>
      <c r="AJ12" s="127">
        <f t="shared" si="0"/>
        <v>19</v>
      </c>
      <c r="AK12" s="127">
        <f t="shared" si="1"/>
        <v>2</v>
      </c>
      <c r="AL12" s="127">
        <f t="shared" si="2"/>
        <v>1</v>
      </c>
      <c r="AM12" s="127" t="str">
        <f t="shared" si="3"/>
        <v/>
      </c>
    </row>
    <row r="13" spans="1:39" ht="26.25" customHeight="1" x14ac:dyDescent="0.25">
      <c r="B13" s="124" t="str">
        <f>IF(LEN(Calc!$D39)&gt;0,Calc!$D39,"")</f>
        <v>Kristin Zaslavsky </v>
      </c>
      <c r="C13" s="124"/>
      <c r="D13" s="125"/>
      <c r="E13" s="125" t="s">
        <v>66</v>
      </c>
      <c r="F13" s="125" t="s">
        <v>56</v>
      </c>
      <c r="G13" s="125" t="s">
        <v>56</v>
      </c>
      <c r="H13" s="125" t="s">
        <v>56</v>
      </c>
      <c r="I13" s="125" t="s">
        <v>56</v>
      </c>
      <c r="J13" s="125"/>
      <c r="K13" s="125"/>
      <c r="L13" s="125" t="s">
        <v>56</v>
      </c>
      <c r="M13" s="125" t="s">
        <v>56</v>
      </c>
      <c r="N13" s="125" t="s">
        <v>56</v>
      </c>
      <c r="O13" s="125" t="s">
        <v>56</v>
      </c>
      <c r="P13" s="125" t="s">
        <v>56</v>
      </c>
      <c r="Q13" s="125"/>
      <c r="R13" s="125"/>
      <c r="S13" s="125" t="s">
        <v>56</v>
      </c>
      <c r="T13" s="125" t="s">
        <v>56</v>
      </c>
      <c r="U13" s="125" t="s">
        <v>56</v>
      </c>
      <c r="V13" s="125" t="s">
        <v>56</v>
      </c>
      <c r="W13" s="125" t="s">
        <v>56</v>
      </c>
      <c r="X13" s="125"/>
      <c r="Y13" s="125"/>
      <c r="Z13" s="125" t="s">
        <v>66</v>
      </c>
      <c r="AA13" s="125" t="s">
        <v>56</v>
      </c>
      <c r="AB13" s="125" t="s">
        <v>56</v>
      </c>
      <c r="AC13" s="125" t="s">
        <v>56</v>
      </c>
      <c r="AD13" s="125" t="s">
        <v>56</v>
      </c>
      <c r="AE13" s="125"/>
      <c r="AF13" s="125"/>
      <c r="AG13" s="125" t="s">
        <v>56</v>
      </c>
      <c r="AH13" s="125" t="s">
        <v>56</v>
      </c>
      <c r="AI13" s="126"/>
      <c r="AJ13" s="127">
        <f t="shared" si="0"/>
        <v>20</v>
      </c>
      <c r="AK13" s="127">
        <f t="shared" si="1"/>
        <v>2</v>
      </c>
      <c r="AL13" s="127">
        <f t="shared" si="2"/>
        <v>0</v>
      </c>
      <c r="AM13" s="127" t="str">
        <f t="shared" si="3"/>
        <v/>
      </c>
    </row>
    <row r="14" spans="1:39" ht="26.25" customHeight="1" x14ac:dyDescent="0.25">
      <c r="B14" s="124" t="str">
        <f>IF(LEN(Calc!$D40)&gt;0,Calc!$D40,"")</f>
        <v>Laurinda Seabra</v>
      </c>
      <c r="C14" s="124"/>
      <c r="D14" s="125"/>
      <c r="E14" s="125" t="s">
        <v>56</v>
      </c>
      <c r="F14" s="125" t="s">
        <v>56</v>
      </c>
      <c r="G14" s="125" t="s">
        <v>56</v>
      </c>
      <c r="H14" s="125" t="s">
        <v>56</v>
      </c>
      <c r="I14" s="125" t="s">
        <v>56</v>
      </c>
      <c r="J14" s="125"/>
      <c r="K14" s="125"/>
      <c r="L14" s="125" t="s">
        <v>56</v>
      </c>
      <c r="M14" s="125" t="s">
        <v>56</v>
      </c>
      <c r="N14" s="125" t="s">
        <v>56</v>
      </c>
      <c r="O14" s="125" t="s">
        <v>43</v>
      </c>
      <c r="P14" s="125" t="s">
        <v>56</v>
      </c>
      <c r="Q14" s="125"/>
      <c r="R14" s="125"/>
      <c r="S14" s="125" t="s">
        <v>56</v>
      </c>
      <c r="T14" s="125" t="s">
        <v>43</v>
      </c>
      <c r="U14" s="125" t="s">
        <v>56</v>
      </c>
      <c r="V14" s="125" t="s">
        <v>56</v>
      </c>
      <c r="W14" s="125" t="s">
        <v>56</v>
      </c>
      <c r="X14" s="125"/>
      <c r="Y14" s="125"/>
      <c r="Z14" s="125" t="s">
        <v>56</v>
      </c>
      <c r="AA14" s="125" t="s">
        <v>56</v>
      </c>
      <c r="AB14" s="125" t="s">
        <v>56</v>
      </c>
      <c r="AC14" s="125" t="s">
        <v>56</v>
      </c>
      <c r="AD14" s="125" t="s">
        <v>56</v>
      </c>
      <c r="AE14" s="125"/>
      <c r="AF14" s="125"/>
      <c r="AG14" s="125" t="s">
        <v>56</v>
      </c>
      <c r="AH14" s="125" t="s">
        <v>56</v>
      </c>
      <c r="AI14" s="126"/>
      <c r="AJ14" s="127">
        <f t="shared" si="0"/>
        <v>20</v>
      </c>
      <c r="AK14" s="127">
        <f t="shared" si="1"/>
        <v>0</v>
      </c>
      <c r="AL14" s="127">
        <f t="shared" si="2"/>
        <v>2</v>
      </c>
      <c r="AM14" s="127" t="str">
        <f t="shared" si="3"/>
        <v/>
      </c>
    </row>
    <row r="15" spans="1:39" ht="26.25" customHeight="1" x14ac:dyDescent="0.25">
      <c r="B15" s="124" t="str">
        <f>IF(LEN(Calc!$D41)&gt;0,Calc!$D41,"")</f>
        <v>James Maltese</v>
      </c>
      <c r="C15" s="124"/>
      <c r="D15" s="125"/>
      <c r="E15" s="125" t="s">
        <v>56</v>
      </c>
      <c r="F15" s="125" t="s">
        <v>56</v>
      </c>
      <c r="G15" s="125" t="s">
        <v>56</v>
      </c>
      <c r="H15" s="125" t="s">
        <v>43</v>
      </c>
      <c r="I15" s="125" t="s">
        <v>56</v>
      </c>
      <c r="J15" s="125"/>
      <c r="K15" s="125"/>
      <c r="L15" s="125" t="s">
        <v>56</v>
      </c>
      <c r="M15" s="125" t="s">
        <v>56</v>
      </c>
      <c r="N15" s="125" t="s">
        <v>56</v>
      </c>
      <c r="O15" s="125" t="s">
        <v>56</v>
      </c>
      <c r="P15" s="125" t="s">
        <v>56</v>
      </c>
      <c r="Q15" s="125"/>
      <c r="R15" s="125"/>
      <c r="S15" s="125" t="s">
        <v>56</v>
      </c>
      <c r="T15" s="125" t="s">
        <v>56</v>
      </c>
      <c r="U15" s="125" t="s">
        <v>56</v>
      </c>
      <c r="V15" s="125" t="s">
        <v>66</v>
      </c>
      <c r="W15" s="125" t="s">
        <v>56</v>
      </c>
      <c r="X15" s="125"/>
      <c r="Y15" s="125"/>
      <c r="Z15" s="125" t="s">
        <v>56</v>
      </c>
      <c r="AA15" s="125" t="s">
        <v>56</v>
      </c>
      <c r="AB15" s="125" t="s">
        <v>43</v>
      </c>
      <c r="AC15" s="125" t="s">
        <v>56</v>
      </c>
      <c r="AD15" s="125" t="s">
        <v>56</v>
      </c>
      <c r="AE15" s="125"/>
      <c r="AF15" s="125"/>
      <c r="AG15" s="125" t="s">
        <v>43</v>
      </c>
      <c r="AH15" s="125" t="s">
        <v>56</v>
      </c>
      <c r="AI15" s="126"/>
      <c r="AJ15" s="127">
        <f t="shared" si="0"/>
        <v>18</v>
      </c>
      <c r="AK15" s="127">
        <f t="shared" si="1"/>
        <v>1</v>
      </c>
      <c r="AL15" s="127">
        <f t="shared" si="2"/>
        <v>3</v>
      </c>
      <c r="AM15" s="127" t="str">
        <f t="shared" si="3"/>
        <v/>
      </c>
    </row>
    <row r="16" spans="1:39" ht="26.25" customHeight="1" x14ac:dyDescent="0.25">
      <c r="B16" s="124" t="str">
        <f>IF(LEN(Calc!$D42)&gt;0,Calc!$D42,"")</f>
        <v>Robert Balentine</v>
      </c>
      <c r="C16" s="124"/>
      <c r="D16" s="125"/>
      <c r="E16" s="125" t="s">
        <v>56</v>
      </c>
      <c r="F16" s="125" t="s">
        <v>66</v>
      </c>
      <c r="G16" s="125" t="s">
        <v>56</v>
      </c>
      <c r="H16" s="125" t="s">
        <v>56</v>
      </c>
      <c r="I16" s="125" t="s">
        <v>56</v>
      </c>
      <c r="J16" s="125"/>
      <c r="K16" s="125"/>
      <c r="L16" s="125" t="s">
        <v>56</v>
      </c>
      <c r="M16" s="125" t="s">
        <v>66</v>
      </c>
      <c r="N16" s="125" t="s">
        <v>56</v>
      </c>
      <c r="O16" s="125" t="s">
        <v>56</v>
      </c>
      <c r="P16" s="125" t="s">
        <v>56</v>
      </c>
      <c r="Q16" s="125"/>
      <c r="R16" s="125"/>
      <c r="S16" s="125" t="s">
        <v>56</v>
      </c>
      <c r="T16" s="125" t="s">
        <v>56</v>
      </c>
      <c r="U16" s="125" t="s">
        <v>56</v>
      </c>
      <c r="V16" s="125" t="s">
        <v>56</v>
      </c>
      <c r="W16" s="125" t="s">
        <v>56</v>
      </c>
      <c r="X16" s="125"/>
      <c r="Y16" s="125"/>
      <c r="Z16" s="125" t="s">
        <v>56</v>
      </c>
      <c r="AA16" s="125" t="s">
        <v>56</v>
      </c>
      <c r="AB16" s="125" t="s">
        <v>56</v>
      </c>
      <c r="AC16" s="125" t="s">
        <v>56</v>
      </c>
      <c r="AD16" s="125" t="s">
        <v>56</v>
      </c>
      <c r="AE16" s="125"/>
      <c r="AF16" s="125"/>
      <c r="AG16" s="125" t="s">
        <v>56</v>
      </c>
      <c r="AH16" s="125" t="s">
        <v>56</v>
      </c>
      <c r="AI16" s="126"/>
      <c r="AJ16" s="127">
        <f t="shared" si="0"/>
        <v>20</v>
      </c>
      <c r="AK16" s="127">
        <f t="shared" si="1"/>
        <v>2</v>
      </c>
      <c r="AL16" s="127">
        <f t="shared" si="2"/>
        <v>0</v>
      </c>
      <c r="AM16" s="127" t="str">
        <f t="shared" si="3"/>
        <v/>
      </c>
    </row>
    <row r="17" spans="2:39" ht="26.25" customHeight="1" x14ac:dyDescent="0.25">
      <c r="B17" s="124" t="str">
        <f>IF(LEN(Calc!$D43)&gt;0,Calc!$D43,"")</f>
        <v/>
      </c>
      <c r="C17" s="124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  <c r="AI17" s="126"/>
      <c r="AJ17" s="127" t="str">
        <f t="shared" si="0"/>
        <v/>
      </c>
      <c r="AK17" s="127" t="str">
        <f t="shared" si="1"/>
        <v/>
      </c>
      <c r="AL17" s="127" t="str">
        <f t="shared" si="2"/>
        <v/>
      </c>
      <c r="AM17" s="127" t="str">
        <f t="shared" si="3"/>
        <v/>
      </c>
    </row>
    <row r="18" spans="2:39" ht="26.25" customHeight="1" x14ac:dyDescent="0.25">
      <c r="B18" s="124" t="str">
        <f>IF(LEN(Calc!$D44)&gt;0,Calc!$D44,"")</f>
        <v/>
      </c>
      <c r="C18" s="124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6"/>
      <c r="AJ18" s="127" t="str">
        <f t="shared" si="0"/>
        <v/>
      </c>
      <c r="AK18" s="127" t="str">
        <f t="shared" si="1"/>
        <v/>
      </c>
      <c r="AL18" s="127" t="str">
        <f t="shared" si="2"/>
        <v/>
      </c>
      <c r="AM18" s="127" t="str">
        <f t="shared" si="3"/>
        <v/>
      </c>
    </row>
    <row r="19" spans="2:39" ht="26.25" customHeight="1" x14ac:dyDescent="0.25">
      <c r="B19" s="124" t="str">
        <f>IF(LEN(Calc!$D45)&gt;0,Calc!$D45,"")</f>
        <v/>
      </c>
      <c r="C19" s="124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6"/>
      <c r="AJ19" s="127" t="str">
        <f t="shared" si="0"/>
        <v/>
      </c>
      <c r="AK19" s="127" t="str">
        <f t="shared" si="1"/>
        <v/>
      </c>
      <c r="AL19" s="127" t="str">
        <f t="shared" si="2"/>
        <v/>
      </c>
      <c r="AM19" s="127" t="str">
        <f t="shared" si="3"/>
        <v/>
      </c>
    </row>
    <row r="20" spans="2:39" ht="26.25" customHeight="1" x14ac:dyDescent="0.25">
      <c r="B20" s="124" t="str">
        <f>IF(LEN(Calc!$D46)&gt;0,Calc!$D46,"")</f>
        <v/>
      </c>
      <c r="C20" s="124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125"/>
      <c r="AI20" s="126"/>
      <c r="AJ20" s="127" t="str">
        <f t="shared" si="0"/>
        <v/>
      </c>
      <c r="AK20" s="127" t="str">
        <f t="shared" si="1"/>
        <v/>
      </c>
      <c r="AL20" s="127" t="str">
        <f t="shared" si="2"/>
        <v/>
      </c>
      <c r="AM20" s="127" t="str">
        <f t="shared" si="3"/>
        <v/>
      </c>
    </row>
    <row r="21" spans="2:39" ht="26.25" customHeight="1" x14ac:dyDescent="0.25">
      <c r="B21" s="124" t="str">
        <f>IF(LEN(Calc!$D47)&gt;0,Calc!$D47,"")</f>
        <v/>
      </c>
      <c r="C21" s="124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6"/>
      <c r="AJ21" s="127" t="str">
        <f t="shared" si="0"/>
        <v/>
      </c>
      <c r="AK21" s="127" t="str">
        <f t="shared" si="1"/>
        <v/>
      </c>
      <c r="AL21" s="127" t="str">
        <f t="shared" si="2"/>
        <v/>
      </c>
      <c r="AM21" s="127" t="str">
        <f t="shared" si="3"/>
        <v/>
      </c>
    </row>
    <row r="22" spans="2:39" ht="26.25" customHeight="1" x14ac:dyDescent="0.25">
      <c r="B22" s="124" t="str">
        <f>IF(LEN(Calc!$D48)&gt;0,Calc!$D48,"")</f>
        <v/>
      </c>
      <c r="C22" s="124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6"/>
      <c r="AJ22" s="127" t="str">
        <f t="shared" si="0"/>
        <v/>
      </c>
      <c r="AK22" s="127" t="str">
        <f t="shared" si="1"/>
        <v/>
      </c>
      <c r="AL22" s="127" t="str">
        <f t="shared" si="2"/>
        <v/>
      </c>
      <c r="AM22" s="127" t="str">
        <f t="shared" si="3"/>
        <v/>
      </c>
    </row>
    <row r="23" spans="2:39" ht="26.25" customHeight="1" x14ac:dyDescent="0.25">
      <c r="B23" s="124" t="str">
        <f>IF(LEN(Calc!$D49)&gt;0,Calc!$D49,"")</f>
        <v/>
      </c>
      <c r="C23" s="124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5"/>
      <c r="AI23" s="126"/>
      <c r="AJ23" s="127" t="str">
        <f t="shared" si="0"/>
        <v/>
      </c>
      <c r="AK23" s="127" t="str">
        <f t="shared" si="1"/>
        <v/>
      </c>
      <c r="AL23" s="127" t="str">
        <f t="shared" si="2"/>
        <v/>
      </c>
      <c r="AM23" s="127" t="str">
        <f t="shared" si="3"/>
        <v/>
      </c>
    </row>
    <row r="24" spans="2:39" ht="26.25" customHeight="1" x14ac:dyDescent="0.25">
      <c r="B24" s="124"/>
      <c r="C24" s="124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  <c r="AH24" s="130"/>
      <c r="AI24" s="126"/>
      <c r="AJ24" s="127"/>
      <c r="AK24" s="127"/>
      <c r="AL24" s="127"/>
      <c r="AM24" s="127"/>
    </row>
    <row r="25" spans="2:39" ht="26.25" customHeight="1" x14ac:dyDescent="0.25">
      <c r="B25" s="124"/>
      <c r="C25" s="124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26"/>
      <c r="AJ25" s="127"/>
      <c r="AK25" s="127"/>
      <c r="AL25" s="127"/>
      <c r="AM25" s="127"/>
    </row>
    <row r="26" spans="2:39" ht="26.25" customHeight="1" x14ac:dyDescent="0.25">
      <c r="B26" s="124"/>
      <c r="C26" s="124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26"/>
      <c r="AJ26" s="127"/>
      <c r="AK26" s="127"/>
      <c r="AL26" s="127"/>
      <c r="AM26" s="127"/>
    </row>
    <row r="27" spans="2:39" ht="26.25" customHeight="1" x14ac:dyDescent="0.25">
      <c r="B27" s="124"/>
      <c r="C27" s="124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26"/>
      <c r="AJ27" s="127"/>
      <c r="AK27" s="127"/>
      <c r="AL27" s="127"/>
      <c r="AM27" s="127"/>
    </row>
    <row r="28" spans="2:39" ht="26.25" customHeight="1" x14ac:dyDescent="0.25">
      <c r="B28" s="124"/>
      <c r="C28" s="124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26"/>
      <c r="AJ28" s="127"/>
      <c r="AK28" s="127"/>
      <c r="AL28" s="127"/>
      <c r="AM28" s="127"/>
    </row>
    <row r="29" spans="2:39" ht="26.25" customHeight="1" x14ac:dyDescent="0.25">
      <c r="B29" s="124"/>
      <c r="C29" s="124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26"/>
      <c r="AJ29" s="127"/>
      <c r="AK29" s="127"/>
      <c r="AL29" s="127"/>
      <c r="AM29" s="127"/>
    </row>
    <row r="30" spans="2:39" ht="26.25" customHeight="1" x14ac:dyDescent="0.25">
      <c r="B30" s="124"/>
      <c r="C30" s="124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26"/>
      <c r="AJ30" s="127"/>
      <c r="AK30" s="127"/>
      <c r="AL30" s="127"/>
      <c r="AM30" s="127"/>
    </row>
    <row r="31" spans="2:39" ht="26.25" customHeight="1" x14ac:dyDescent="0.25">
      <c r="B31" s="124"/>
      <c r="C31" s="124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0"/>
      <c r="AI31" s="126"/>
      <c r="AJ31" s="127"/>
      <c r="AK31" s="127"/>
      <c r="AL31" s="127"/>
      <c r="AM31" s="127"/>
    </row>
    <row r="32" spans="2:39" ht="26.25" customHeight="1" x14ac:dyDescent="0.25">
      <c r="B32" s="124"/>
      <c r="C32" s="124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26"/>
      <c r="AJ32" s="127"/>
      <c r="AK32" s="127"/>
      <c r="AL32" s="127"/>
      <c r="AM32" s="127"/>
    </row>
    <row r="33" spans="2:39" ht="26.25" customHeight="1" x14ac:dyDescent="0.25">
      <c r="B33" s="124"/>
      <c r="C33" s="124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26"/>
      <c r="AJ33" s="127"/>
      <c r="AK33" s="127"/>
      <c r="AL33" s="127"/>
      <c r="AM33" s="127"/>
    </row>
    <row r="34" spans="2:39" ht="26.25" customHeight="1" x14ac:dyDescent="0.25">
      <c r="B34" s="124"/>
      <c r="C34" s="124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  <c r="AF34" s="130"/>
      <c r="AG34" s="130"/>
      <c r="AH34" s="130"/>
      <c r="AI34" s="126"/>
      <c r="AJ34" s="127"/>
      <c r="AK34" s="127"/>
      <c r="AL34" s="127"/>
      <c r="AM34" s="127"/>
    </row>
    <row r="35" spans="2:39" ht="26.25" customHeight="1" x14ac:dyDescent="0.25">
      <c r="B35" s="124"/>
      <c r="C35" s="124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  <c r="AE35" s="130"/>
      <c r="AF35" s="130"/>
      <c r="AG35" s="130"/>
      <c r="AH35" s="130"/>
      <c r="AI35" s="126"/>
      <c r="AJ35" s="127"/>
      <c r="AK35" s="127"/>
      <c r="AL35" s="127"/>
      <c r="AM35" s="127"/>
    </row>
    <row r="36" spans="2:39" ht="26.25" customHeight="1" x14ac:dyDescent="0.25">
      <c r="B36" s="124"/>
      <c r="C36" s="124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26"/>
      <c r="AJ36" s="127"/>
      <c r="AK36" s="127"/>
      <c r="AL36" s="127"/>
      <c r="AM36" s="127"/>
    </row>
    <row r="37" spans="2:39" ht="26.25" customHeight="1" x14ac:dyDescent="0.25">
      <c r="B37" s="124"/>
      <c r="C37" s="124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C37" s="130"/>
      <c r="AD37" s="130"/>
      <c r="AE37" s="130"/>
      <c r="AF37" s="130"/>
      <c r="AG37" s="130"/>
      <c r="AH37" s="130"/>
      <c r="AI37" s="126"/>
      <c r="AJ37" s="127"/>
      <c r="AK37" s="127"/>
      <c r="AL37" s="127"/>
      <c r="AM37" s="127"/>
    </row>
    <row r="38" spans="2:39" ht="26.25" customHeight="1" x14ac:dyDescent="0.25">
      <c r="B38" s="124"/>
      <c r="C38" s="124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26"/>
      <c r="AJ38" s="127"/>
      <c r="AK38" s="127"/>
      <c r="AL38" s="127"/>
      <c r="AM38" s="127"/>
    </row>
    <row r="39" spans="2:39" ht="26.25" customHeight="1" x14ac:dyDescent="0.25">
      <c r="B39" s="124"/>
      <c r="C39" s="124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  <c r="AA39" s="130"/>
      <c r="AB39" s="130"/>
      <c r="AC39" s="130"/>
      <c r="AD39" s="130"/>
      <c r="AE39" s="130"/>
      <c r="AF39" s="130"/>
      <c r="AG39" s="130"/>
      <c r="AH39" s="130"/>
      <c r="AI39" s="126"/>
      <c r="AJ39" s="127"/>
      <c r="AK39" s="127"/>
      <c r="AL39" s="127"/>
      <c r="AM39" s="127"/>
    </row>
    <row r="40" spans="2:39" ht="26.25" customHeight="1" x14ac:dyDescent="0.25">
      <c r="B40" s="124"/>
      <c r="C40" s="124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26"/>
      <c r="AJ40" s="127"/>
      <c r="AK40" s="127"/>
      <c r="AL40" s="127"/>
      <c r="AM40" s="127"/>
    </row>
    <row r="41" spans="2:39" ht="26.25" customHeight="1" x14ac:dyDescent="0.25">
      <c r="B41" s="124"/>
      <c r="C41" s="124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26"/>
      <c r="AJ41" s="127"/>
      <c r="AK41" s="127"/>
      <c r="AL41" s="127"/>
      <c r="AM41" s="127"/>
    </row>
    <row r="42" spans="2:39" ht="26.25" customHeight="1" x14ac:dyDescent="0.25">
      <c r="B42" s="124"/>
      <c r="C42" s="124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26"/>
      <c r="AJ42" s="127"/>
      <c r="AK42" s="127"/>
      <c r="AL42" s="127"/>
      <c r="AM42" s="127"/>
    </row>
    <row r="43" spans="2:39" ht="26.25" customHeight="1" x14ac:dyDescent="0.25">
      <c r="B43" s="124"/>
      <c r="C43" s="124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  <c r="AA43" s="130"/>
      <c r="AB43" s="130"/>
      <c r="AC43" s="130"/>
      <c r="AD43" s="130"/>
      <c r="AE43" s="130"/>
      <c r="AF43" s="130"/>
      <c r="AG43" s="130"/>
      <c r="AH43" s="130"/>
      <c r="AI43" s="126"/>
      <c r="AJ43" s="127"/>
      <c r="AK43" s="127"/>
      <c r="AL43" s="127"/>
      <c r="AM43" s="127"/>
    </row>
    <row r="44" spans="2:39" ht="26.25" customHeight="1" x14ac:dyDescent="0.25">
      <c r="B44" s="124"/>
      <c r="C44" s="124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  <c r="AE44" s="130"/>
      <c r="AF44" s="130"/>
      <c r="AG44" s="130"/>
      <c r="AH44" s="130"/>
      <c r="AI44" s="126"/>
      <c r="AJ44" s="127"/>
      <c r="AK44" s="127"/>
      <c r="AL44" s="127"/>
      <c r="AM44" s="127"/>
    </row>
    <row r="45" spans="2:39" ht="26.25" customHeight="1" x14ac:dyDescent="0.25">
      <c r="B45" s="124"/>
      <c r="C45" s="124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130"/>
      <c r="AG45" s="130"/>
      <c r="AH45" s="130"/>
      <c r="AI45" s="126"/>
      <c r="AJ45" s="127"/>
      <c r="AK45" s="127"/>
      <c r="AL45" s="127"/>
      <c r="AM45" s="127"/>
    </row>
    <row r="46" spans="2:39" ht="26.25" customHeight="1" x14ac:dyDescent="0.25">
      <c r="B46" s="124"/>
      <c r="C46" s="124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  <c r="AB46" s="130"/>
      <c r="AC46" s="130"/>
      <c r="AD46" s="130"/>
      <c r="AE46" s="130"/>
      <c r="AF46" s="130"/>
      <c r="AG46" s="130"/>
      <c r="AH46" s="130"/>
      <c r="AI46" s="126"/>
      <c r="AJ46" s="127"/>
      <c r="AK46" s="127"/>
      <c r="AL46" s="127"/>
      <c r="AM46" s="127"/>
    </row>
    <row r="47" spans="2:39" ht="26.25" customHeight="1" x14ac:dyDescent="0.25">
      <c r="B47" s="124"/>
      <c r="C47" s="124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  <c r="AA47" s="130"/>
      <c r="AB47" s="130"/>
      <c r="AC47" s="130"/>
      <c r="AD47" s="130"/>
      <c r="AE47" s="130"/>
      <c r="AF47" s="130"/>
      <c r="AG47" s="130"/>
      <c r="AH47" s="130"/>
      <c r="AI47" s="126"/>
      <c r="AJ47" s="127"/>
      <c r="AK47" s="127"/>
      <c r="AL47" s="127"/>
      <c r="AM47" s="127"/>
    </row>
    <row r="48" spans="2:39" ht="26.25" customHeight="1" x14ac:dyDescent="0.25">
      <c r="B48" s="124"/>
      <c r="C48" s="124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130"/>
      <c r="AD48" s="130"/>
      <c r="AE48" s="130"/>
      <c r="AF48" s="130"/>
      <c r="AG48" s="130"/>
      <c r="AH48" s="130"/>
      <c r="AI48" s="126"/>
      <c r="AJ48" s="127"/>
      <c r="AK48" s="127"/>
      <c r="AL48" s="127"/>
      <c r="AM48" s="127"/>
    </row>
    <row r="49" spans="2:39" ht="26.25" customHeight="1" x14ac:dyDescent="0.25">
      <c r="B49" s="124"/>
      <c r="C49" s="124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26"/>
      <c r="AJ49" s="127"/>
      <c r="AK49" s="127"/>
      <c r="AL49" s="127"/>
      <c r="AM49" s="127"/>
    </row>
    <row r="50" spans="2:39" ht="26.25" customHeight="1" x14ac:dyDescent="0.25">
      <c r="B50" s="124"/>
      <c r="C50" s="124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26"/>
      <c r="AJ50" s="127"/>
      <c r="AK50" s="127"/>
      <c r="AL50" s="127"/>
      <c r="AM50" s="127"/>
    </row>
    <row r="51" spans="2:39" ht="26.25" customHeight="1" x14ac:dyDescent="0.25">
      <c r="B51" s="124"/>
      <c r="C51" s="124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  <c r="AA51" s="130"/>
      <c r="AB51" s="130"/>
      <c r="AC51" s="130"/>
      <c r="AD51" s="130"/>
      <c r="AE51" s="130"/>
      <c r="AF51" s="130"/>
      <c r="AG51" s="130"/>
      <c r="AH51" s="130"/>
      <c r="AI51" s="126"/>
      <c r="AJ51" s="127"/>
      <c r="AK51" s="127"/>
      <c r="AL51" s="127"/>
      <c r="AM51" s="127"/>
    </row>
    <row r="52" spans="2:39" ht="26.25" customHeight="1" x14ac:dyDescent="0.25">
      <c r="B52" s="124"/>
      <c r="C52" s="124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26"/>
      <c r="AJ52" s="127"/>
      <c r="AK52" s="127"/>
      <c r="AL52" s="127"/>
      <c r="AM52" s="127"/>
    </row>
    <row r="53" spans="2:39" ht="26.25" customHeight="1" x14ac:dyDescent="0.25">
      <c r="B53" s="124"/>
      <c r="C53" s="124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30"/>
      <c r="AA53" s="130"/>
      <c r="AB53" s="130"/>
      <c r="AC53" s="130"/>
      <c r="AD53" s="130"/>
      <c r="AE53" s="130"/>
      <c r="AF53" s="130"/>
      <c r="AG53" s="130"/>
      <c r="AH53" s="130"/>
      <c r="AI53" s="126"/>
      <c r="AJ53" s="127"/>
      <c r="AK53" s="127"/>
      <c r="AL53" s="127"/>
      <c r="AM53" s="127"/>
    </row>
    <row r="54" spans="2:39" ht="26.25" customHeight="1" x14ac:dyDescent="0.25">
      <c r="B54" s="124"/>
      <c r="C54" s="124"/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0"/>
      <c r="AB54" s="130"/>
      <c r="AC54" s="130"/>
      <c r="AD54" s="130"/>
      <c r="AE54" s="130"/>
      <c r="AF54" s="130"/>
      <c r="AG54" s="130"/>
      <c r="AH54" s="130"/>
      <c r="AI54" s="126"/>
      <c r="AJ54" s="127"/>
      <c r="AK54" s="127"/>
      <c r="AL54" s="127"/>
      <c r="AM54" s="127"/>
    </row>
    <row r="55" spans="2:39" ht="26.25" customHeight="1" x14ac:dyDescent="0.25">
      <c r="B55" s="124"/>
      <c r="C55" s="124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0"/>
      <c r="AA55" s="130"/>
      <c r="AB55" s="130"/>
      <c r="AC55" s="130"/>
      <c r="AD55" s="130"/>
      <c r="AE55" s="130"/>
      <c r="AF55" s="130"/>
      <c r="AG55" s="130"/>
      <c r="AH55" s="130"/>
      <c r="AI55" s="126"/>
      <c r="AJ55" s="127"/>
      <c r="AK55" s="127"/>
      <c r="AL55" s="127"/>
      <c r="AM55" s="127"/>
    </row>
    <row r="56" spans="2:39" ht="26.25" customHeight="1" x14ac:dyDescent="0.25">
      <c r="B56" s="124"/>
      <c r="C56" s="124"/>
      <c r="D56" s="130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  <c r="AA56" s="130"/>
      <c r="AB56" s="130"/>
      <c r="AC56" s="130"/>
      <c r="AD56" s="130"/>
      <c r="AE56" s="130"/>
      <c r="AF56" s="130"/>
      <c r="AG56" s="130"/>
      <c r="AH56" s="130"/>
      <c r="AI56" s="126"/>
      <c r="AJ56" s="127"/>
      <c r="AK56" s="127"/>
      <c r="AL56" s="127"/>
      <c r="AM56" s="127"/>
    </row>
    <row r="57" spans="2:39" ht="26.25" customHeight="1" x14ac:dyDescent="0.25">
      <c r="B57" s="124"/>
      <c r="C57" s="124"/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0"/>
      <c r="AA57" s="130"/>
      <c r="AB57" s="130"/>
      <c r="AC57" s="130"/>
      <c r="AD57" s="130"/>
      <c r="AE57" s="130"/>
      <c r="AF57" s="130"/>
      <c r="AG57" s="130"/>
      <c r="AH57" s="130"/>
      <c r="AI57" s="126"/>
      <c r="AJ57" s="127"/>
      <c r="AK57" s="127"/>
      <c r="AL57" s="127"/>
      <c r="AM57" s="127"/>
    </row>
    <row r="58" spans="2:39" ht="26.25" customHeight="1" x14ac:dyDescent="0.25">
      <c r="B58" s="124"/>
      <c r="C58" s="124"/>
      <c r="D58" s="130"/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  <c r="AA58" s="130"/>
      <c r="AB58" s="130"/>
      <c r="AC58" s="130"/>
      <c r="AD58" s="130"/>
      <c r="AE58" s="130"/>
      <c r="AF58" s="130"/>
      <c r="AG58" s="130"/>
      <c r="AH58" s="130"/>
      <c r="AI58" s="126"/>
      <c r="AJ58" s="127"/>
      <c r="AK58" s="127"/>
      <c r="AL58" s="127"/>
      <c r="AM58" s="127"/>
    </row>
    <row r="59" spans="2:39" ht="26.25" customHeight="1" x14ac:dyDescent="0.25">
      <c r="B59" s="124"/>
      <c r="C59" s="124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  <c r="AA59" s="130"/>
      <c r="AB59" s="130"/>
      <c r="AC59" s="130"/>
      <c r="AD59" s="130"/>
      <c r="AE59" s="130"/>
      <c r="AF59" s="130"/>
      <c r="AG59" s="130"/>
      <c r="AH59" s="130"/>
      <c r="AI59" s="126"/>
      <c r="AJ59" s="127"/>
      <c r="AK59" s="127"/>
      <c r="AL59" s="127"/>
      <c r="AM59" s="127"/>
    </row>
    <row r="60" spans="2:39" ht="26.25" customHeight="1" x14ac:dyDescent="0.25">
      <c r="B60" s="124"/>
      <c r="C60" s="124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  <c r="AA60" s="130"/>
      <c r="AB60" s="130"/>
      <c r="AC60" s="130"/>
      <c r="AD60" s="130"/>
      <c r="AE60" s="130"/>
      <c r="AF60" s="130"/>
      <c r="AG60" s="130"/>
      <c r="AH60" s="130"/>
      <c r="AI60" s="126"/>
      <c r="AJ60" s="127"/>
      <c r="AK60" s="127"/>
      <c r="AL60" s="127"/>
      <c r="AM60" s="127"/>
    </row>
    <row r="61" spans="2:39" ht="26.25" customHeight="1" x14ac:dyDescent="0.25">
      <c r="B61" s="124"/>
      <c r="C61" s="124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30"/>
      <c r="AA61" s="130"/>
      <c r="AB61" s="130"/>
      <c r="AC61" s="130"/>
      <c r="AD61" s="130"/>
      <c r="AE61" s="130"/>
      <c r="AF61" s="130"/>
      <c r="AG61" s="130"/>
      <c r="AH61" s="130"/>
      <c r="AI61" s="126"/>
      <c r="AJ61" s="127"/>
      <c r="AK61" s="127"/>
      <c r="AL61" s="127"/>
      <c r="AM61" s="127"/>
    </row>
    <row r="62" spans="2:39" ht="26.25" customHeight="1" x14ac:dyDescent="0.25">
      <c r="B62" s="124"/>
      <c r="C62" s="124"/>
      <c r="D62" s="130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  <c r="AA62" s="130"/>
      <c r="AB62" s="130"/>
      <c r="AC62" s="130"/>
      <c r="AD62" s="130"/>
      <c r="AE62" s="130"/>
      <c r="AF62" s="130"/>
      <c r="AG62" s="130"/>
      <c r="AH62" s="130"/>
      <c r="AI62" s="126"/>
      <c r="AJ62" s="127"/>
      <c r="AK62" s="127"/>
      <c r="AL62" s="127"/>
      <c r="AM62" s="127"/>
    </row>
    <row r="63" spans="2:39" ht="26.25" customHeight="1" x14ac:dyDescent="0.25">
      <c r="B63" s="124"/>
      <c r="C63" s="124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30"/>
      <c r="AA63" s="130"/>
      <c r="AB63" s="130"/>
      <c r="AC63" s="130"/>
      <c r="AD63" s="130"/>
      <c r="AE63" s="130"/>
      <c r="AF63" s="130"/>
      <c r="AG63" s="130"/>
      <c r="AH63" s="130"/>
      <c r="AI63" s="126"/>
      <c r="AJ63" s="127"/>
      <c r="AK63" s="127"/>
      <c r="AL63" s="127"/>
      <c r="AM63" s="127"/>
    </row>
    <row r="64" spans="2:39" ht="26.25" customHeight="1" x14ac:dyDescent="0.25">
      <c r="B64" s="124"/>
      <c r="C64" s="124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  <c r="AA64" s="130"/>
      <c r="AB64" s="130"/>
      <c r="AC64" s="130"/>
      <c r="AD64" s="130"/>
      <c r="AE64" s="130"/>
      <c r="AF64" s="130"/>
      <c r="AG64" s="130"/>
      <c r="AH64" s="130"/>
      <c r="AI64" s="126"/>
      <c r="AJ64" s="127"/>
      <c r="AK64" s="127"/>
      <c r="AL64" s="127"/>
      <c r="AM64" s="127"/>
    </row>
    <row r="65" spans="2:39" ht="26.25" customHeight="1" x14ac:dyDescent="0.25">
      <c r="B65" s="124"/>
      <c r="C65" s="124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  <c r="AA65" s="130"/>
      <c r="AB65" s="130"/>
      <c r="AC65" s="130"/>
      <c r="AD65" s="130"/>
      <c r="AE65" s="130"/>
      <c r="AF65" s="130"/>
      <c r="AG65" s="130"/>
      <c r="AH65" s="130"/>
      <c r="AI65" s="126"/>
      <c r="AJ65" s="127"/>
      <c r="AK65" s="127"/>
      <c r="AL65" s="127"/>
      <c r="AM65" s="127"/>
    </row>
    <row r="66" spans="2:39" ht="26.25" customHeight="1" x14ac:dyDescent="0.25">
      <c r="B66" s="124"/>
      <c r="C66" s="124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  <c r="AA66" s="130"/>
      <c r="AB66" s="130"/>
      <c r="AC66" s="130"/>
      <c r="AD66" s="130"/>
      <c r="AE66" s="130"/>
      <c r="AF66" s="130"/>
      <c r="AG66" s="130"/>
      <c r="AH66" s="130"/>
      <c r="AI66" s="126"/>
      <c r="AJ66" s="127"/>
      <c r="AK66" s="127"/>
      <c r="AL66" s="127"/>
      <c r="AM66" s="127"/>
    </row>
    <row r="67" spans="2:39" ht="26.25" customHeight="1" x14ac:dyDescent="0.25">
      <c r="B67" s="124"/>
      <c r="C67" s="124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0"/>
      <c r="AA67" s="130"/>
      <c r="AB67" s="130"/>
      <c r="AC67" s="130"/>
      <c r="AD67" s="130"/>
      <c r="AE67" s="130"/>
      <c r="AF67" s="130"/>
      <c r="AG67" s="130"/>
      <c r="AH67" s="130"/>
      <c r="AI67" s="126"/>
      <c r="AJ67" s="127"/>
      <c r="AK67" s="127"/>
      <c r="AL67" s="127"/>
      <c r="AM67" s="127"/>
    </row>
    <row r="68" spans="2:39" ht="26.25" customHeight="1" x14ac:dyDescent="0.25">
      <c r="B68" s="124"/>
      <c r="C68" s="124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  <c r="AA68" s="130"/>
      <c r="AB68" s="130"/>
      <c r="AC68" s="130"/>
      <c r="AD68" s="130"/>
      <c r="AE68" s="130"/>
      <c r="AF68" s="130"/>
      <c r="AG68" s="130"/>
      <c r="AH68" s="130"/>
      <c r="AI68" s="126"/>
      <c r="AJ68" s="127"/>
      <c r="AK68" s="127"/>
      <c r="AL68" s="127"/>
      <c r="AM68" s="127"/>
    </row>
    <row r="69" spans="2:39" ht="26.25" customHeight="1" x14ac:dyDescent="0.25">
      <c r="B69" s="124"/>
      <c r="C69" s="124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  <c r="AA69" s="130"/>
      <c r="AB69" s="130"/>
      <c r="AC69" s="130"/>
      <c r="AD69" s="130"/>
      <c r="AE69" s="130"/>
      <c r="AF69" s="130"/>
      <c r="AG69" s="130"/>
      <c r="AH69" s="130"/>
      <c r="AI69" s="126"/>
      <c r="AJ69" s="127"/>
      <c r="AK69" s="127"/>
      <c r="AL69" s="127"/>
      <c r="AM69" s="127"/>
    </row>
    <row r="70" spans="2:39" ht="26.25" customHeight="1" x14ac:dyDescent="0.25">
      <c r="B70" s="124"/>
      <c r="C70" s="124"/>
      <c r="D70" s="130"/>
      <c r="E70" s="130"/>
      <c r="F70" s="130"/>
      <c r="G70" s="130"/>
      <c r="H70" s="130"/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30"/>
      <c r="AA70" s="130"/>
      <c r="AB70" s="130"/>
      <c r="AC70" s="130"/>
      <c r="AD70" s="130"/>
      <c r="AE70" s="130"/>
      <c r="AF70" s="130"/>
      <c r="AG70" s="130"/>
      <c r="AH70" s="130"/>
      <c r="AI70" s="126"/>
      <c r="AJ70" s="127"/>
      <c r="AK70" s="127"/>
      <c r="AL70" s="127"/>
      <c r="AM70" s="127"/>
    </row>
    <row r="71" spans="2:39" ht="26.25" customHeight="1" x14ac:dyDescent="0.25">
      <c r="B71" s="124"/>
      <c r="C71" s="124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26"/>
      <c r="AJ71" s="127"/>
      <c r="AK71" s="127"/>
      <c r="AL71" s="127"/>
      <c r="AM71" s="127"/>
    </row>
    <row r="72" spans="2:39" ht="26.25" customHeight="1" x14ac:dyDescent="0.25">
      <c r="B72" s="124"/>
      <c r="C72" s="124"/>
      <c r="D72" s="130"/>
      <c r="E72" s="130"/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  <c r="AA72" s="130"/>
      <c r="AB72" s="130"/>
      <c r="AC72" s="130"/>
      <c r="AD72" s="130"/>
      <c r="AE72" s="130"/>
      <c r="AF72" s="130"/>
      <c r="AG72" s="130"/>
      <c r="AH72" s="130"/>
      <c r="AI72" s="126"/>
      <c r="AJ72" s="127"/>
      <c r="AK72" s="127"/>
      <c r="AL72" s="127"/>
      <c r="AM72" s="127"/>
    </row>
    <row r="73" spans="2:39" ht="26.25" customHeight="1" x14ac:dyDescent="0.25">
      <c r="B73" s="124"/>
      <c r="C73" s="124"/>
      <c r="D73" s="130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30"/>
      <c r="AA73" s="130"/>
      <c r="AB73" s="130"/>
      <c r="AC73" s="130"/>
      <c r="AD73" s="130"/>
      <c r="AE73" s="130"/>
      <c r="AF73" s="130"/>
      <c r="AG73" s="130"/>
      <c r="AH73" s="130"/>
      <c r="AI73" s="126"/>
      <c r="AJ73" s="127"/>
      <c r="AK73" s="127"/>
      <c r="AL73" s="127"/>
      <c r="AM73" s="127"/>
    </row>
    <row r="74" spans="2:39" ht="26.25" customHeight="1" x14ac:dyDescent="0.25">
      <c r="B74" s="124"/>
      <c r="C74" s="124"/>
      <c r="D74" s="130"/>
      <c r="E74" s="130"/>
      <c r="F74" s="130"/>
      <c r="G74" s="130"/>
      <c r="H74" s="130"/>
      <c r="I74" s="130"/>
      <c r="J74" s="130"/>
      <c r="K74" s="130"/>
      <c r="L74" s="130"/>
      <c r="M74" s="130"/>
      <c r="N74" s="130"/>
      <c r="O74" s="130"/>
      <c r="P74" s="130"/>
      <c r="Q74" s="130"/>
      <c r="R74" s="130"/>
      <c r="S74" s="130"/>
      <c r="T74" s="130"/>
      <c r="U74" s="130"/>
      <c r="V74" s="130"/>
      <c r="W74" s="130"/>
      <c r="X74" s="130"/>
      <c r="Y74" s="130"/>
      <c r="Z74" s="130"/>
      <c r="AA74" s="130"/>
      <c r="AB74" s="130"/>
      <c r="AC74" s="130"/>
      <c r="AD74" s="130"/>
      <c r="AE74" s="130"/>
      <c r="AF74" s="130"/>
      <c r="AG74" s="130"/>
      <c r="AH74" s="130"/>
      <c r="AI74" s="126"/>
      <c r="AJ74" s="127"/>
      <c r="AK74" s="127"/>
      <c r="AL74" s="127"/>
      <c r="AM74" s="127"/>
    </row>
    <row r="75" spans="2:39" ht="26.25" customHeight="1" x14ac:dyDescent="0.25">
      <c r="B75" s="124"/>
      <c r="C75" s="124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130"/>
      <c r="Y75" s="130"/>
      <c r="Z75" s="130"/>
      <c r="AA75" s="130"/>
      <c r="AB75" s="130"/>
      <c r="AC75" s="130"/>
      <c r="AD75" s="130"/>
      <c r="AE75" s="130"/>
      <c r="AF75" s="130"/>
      <c r="AG75" s="130"/>
      <c r="AH75" s="130"/>
      <c r="AI75" s="126"/>
      <c r="AJ75" s="127"/>
      <c r="AK75" s="127"/>
      <c r="AL75" s="127"/>
      <c r="AM75" s="127"/>
    </row>
    <row r="76" spans="2:39" ht="26.25" customHeight="1" x14ac:dyDescent="0.25">
      <c r="B76" s="124"/>
      <c r="C76" s="124"/>
      <c r="D76" s="130"/>
      <c r="E76" s="130"/>
      <c r="F76" s="130"/>
      <c r="G76" s="130"/>
      <c r="H76" s="130"/>
      <c r="I76" s="130"/>
      <c r="J76" s="130"/>
      <c r="K76" s="130"/>
      <c r="L76" s="130"/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30"/>
      <c r="Z76" s="130"/>
      <c r="AA76" s="130"/>
      <c r="AB76" s="130"/>
      <c r="AC76" s="130"/>
      <c r="AD76" s="130"/>
      <c r="AE76" s="130"/>
      <c r="AF76" s="130"/>
      <c r="AG76" s="130"/>
      <c r="AH76" s="130"/>
      <c r="AI76" s="126"/>
      <c r="AJ76" s="127"/>
      <c r="AK76" s="127"/>
      <c r="AL76" s="127"/>
      <c r="AM76" s="127"/>
    </row>
    <row r="77" spans="2:39" ht="26.25" customHeight="1" x14ac:dyDescent="0.25">
      <c r="B77" s="124"/>
      <c r="C77" s="124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  <c r="AA77" s="130"/>
      <c r="AB77" s="130"/>
      <c r="AC77" s="130"/>
      <c r="AD77" s="130"/>
      <c r="AE77" s="130"/>
      <c r="AF77" s="130"/>
      <c r="AG77" s="130"/>
      <c r="AH77" s="130"/>
      <c r="AI77" s="126"/>
      <c r="AJ77" s="127"/>
      <c r="AK77" s="127"/>
      <c r="AL77" s="127"/>
      <c r="AM77" s="127"/>
    </row>
    <row r="78" spans="2:39" ht="26.25" customHeight="1" x14ac:dyDescent="0.25">
      <c r="B78" s="124"/>
      <c r="C78" s="124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  <c r="AA78" s="130"/>
      <c r="AB78" s="130"/>
      <c r="AC78" s="130"/>
      <c r="AD78" s="130"/>
      <c r="AE78" s="130"/>
      <c r="AF78" s="130"/>
      <c r="AG78" s="130"/>
      <c r="AH78" s="130"/>
      <c r="AI78" s="126"/>
      <c r="AJ78" s="127"/>
      <c r="AK78" s="127"/>
      <c r="AL78" s="127"/>
      <c r="AM78" s="127"/>
    </row>
    <row r="79" spans="2:39" ht="26.25" customHeight="1" x14ac:dyDescent="0.25">
      <c r="B79" s="124"/>
      <c r="C79" s="124"/>
      <c r="D79" s="130"/>
      <c r="E79" s="130"/>
      <c r="F79" s="130"/>
      <c r="G79" s="130"/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  <c r="AA79" s="130"/>
      <c r="AB79" s="130"/>
      <c r="AC79" s="130"/>
      <c r="AD79" s="130"/>
      <c r="AE79" s="130"/>
      <c r="AF79" s="130"/>
      <c r="AG79" s="130"/>
      <c r="AH79" s="130"/>
      <c r="AI79" s="126"/>
      <c r="AJ79" s="127"/>
      <c r="AK79" s="127"/>
      <c r="AL79" s="127"/>
      <c r="AM79" s="127"/>
    </row>
    <row r="80" spans="2:39" ht="26.25" customHeight="1" x14ac:dyDescent="0.25">
      <c r="B80" s="124"/>
      <c r="C80" s="124"/>
      <c r="D80" s="130"/>
      <c r="E80" s="130"/>
      <c r="F80" s="130"/>
      <c r="G80" s="130"/>
      <c r="H80" s="130"/>
      <c r="I80" s="130"/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  <c r="W80" s="130"/>
      <c r="X80" s="130"/>
      <c r="Y80" s="130"/>
      <c r="Z80" s="130"/>
      <c r="AA80" s="130"/>
      <c r="AB80" s="130"/>
      <c r="AC80" s="130"/>
      <c r="AD80" s="130"/>
      <c r="AE80" s="130"/>
      <c r="AF80" s="130"/>
      <c r="AG80" s="130"/>
      <c r="AH80" s="130"/>
      <c r="AI80" s="126"/>
      <c r="AJ80" s="127"/>
      <c r="AK80" s="127"/>
      <c r="AL80" s="127"/>
      <c r="AM80" s="127"/>
    </row>
    <row r="81" spans="2:39" ht="26.25" customHeight="1" x14ac:dyDescent="0.25">
      <c r="B81" s="124"/>
      <c r="C81" s="124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30"/>
      <c r="Z81" s="130"/>
      <c r="AA81" s="130"/>
      <c r="AB81" s="130"/>
      <c r="AC81" s="130"/>
      <c r="AD81" s="130"/>
      <c r="AE81" s="130"/>
      <c r="AF81" s="130"/>
      <c r="AG81" s="130"/>
      <c r="AH81" s="130"/>
      <c r="AI81" s="126"/>
      <c r="AJ81" s="127"/>
      <c r="AK81" s="127"/>
      <c r="AL81" s="127"/>
      <c r="AM81" s="127"/>
    </row>
    <row r="82" spans="2:39" ht="26.25" customHeight="1" x14ac:dyDescent="0.25">
      <c r="B82" s="124"/>
      <c r="C82" s="124"/>
      <c r="D82" s="130"/>
      <c r="E82" s="130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  <c r="AA82" s="130"/>
      <c r="AB82" s="130"/>
      <c r="AC82" s="130"/>
      <c r="AD82" s="130"/>
      <c r="AE82" s="130"/>
      <c r="AF82" s="130"/>
      <c r="AG82" s="130"/>
      <c r="AH82" s="130"/>
      <c r="AI82" s="126"/>
      <c r="AJ82" s="127"/>
      <c r="AK82" s="127"/>
      <c r="AL82" s="127"/>
      <c r="AM82" s="127"/>
    </row>
    <row r="83" spans="2:39" ht="26.25" customHeight="1" x14ac:dyDescent="0.25">
      <c r="B83" s="124"/>
      <c r="C83" s="124"/>
      <c r="D83" s="130"/>
      <c r="E83" s="130"/>
      <c r="F83" s="130"/>
      <c r="G83" s="130"/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  <c r="AA83" s="130"/>
      <c r="AB83" s="130"/>
      <c r="AC83" s="130"/>
      <c r="AD83" s="130"/>
      <c r="AE83" s="130"/>
      <c r="AF83" s="130"/>
      <c r="AG83" s="130"/>
      <c r="AH83" s="130"/>
      <c r="AI83" s="126"/>
      <c r="AJ83" s="127"/>
      <c r="AK83" s="127"/>
      <c r="AL83" s="127"/>
      <c r="AM83" s="127"/>
    </row>
    <row r="84" spans="2:39" ht="26.25" customHeight="1" x14ac:dyDescent="0.25">
      <c r="B84" s="124"/>
      <c r="C84" s="124"/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  <c r="AA84" s="130"/>
      <c r="AB84" s="130"/>
      <c r="AC84" s="130"/>
      <c r="AD84" s="130"/>
      <c r="AE84" s="130"/>
      <c r="AF84" s="130"/>
      <c r="AG84" s="130"/>
      <c r="AH84" s="130"/>
      <c r="AI84" s="126"/>
      <c r="AJ84" s="127"/>
      <c r="AK84" s="127"/>
      <c r="AL84" s="127"/>
      <c r="AM84" s="127"/>
    </row>
    <row r="85" spans="2:39" ht="26.25" customHeight="1" x14ac:dyDescent="0.25">
      <c r="B85" s="124"/>
      <c r="C85" s="124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30"/>
      <c r="AC85" s="130"/>
      <c r="AD85" s="130"/>
      <c r="AE85" s="130"/>
      <c r="AF85" s="130"/>
      <c r="AG85" s="130"/>
      <c r="AH85" s="130"/>
      <c r="AI85" s="126"/>
      <c r="AJ85" s="127"/>
      <c r="AK85" s="127"/>
      <c r="AL85" s="127"/>
      <c r="AM85" s="127"/>
    </row>
    <row r="86" spans="2:39" ht="26.25" customHeight="1" x14ac:dyDescent="0.25">
      <c r="B86" s="124"/>
      <c r="C86" s="124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  <c r="AA86" s="130"/>
      <c r="AB86" s="130"/>
      <c r="AC86" s="130"/>
      <c r="AD86" s="130"/>
      <c r="AE86" s="130"/>
      <c r="AF86" s="130"/>
      <c r="AG86" s="130"/>
      <c r="AH86" s="130"/>
      <c r="AI86" s="126"/>
      <c r="AJ86" s="127"/>
      <c r="AK86" s="127"/>
      <c r="AL86" s="127"/>
      <c r="AM86" s="127"/>
    </row>
    <row r="87" spans="2:39" ht="26.25" customHeight="1" x14ac:dyDescent="0.25">
      <c r="B87" s="124"/>
      <c r="C87" s="124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26"/>
      <c r="AJ87" s="127"/>
      <c r="AK87" s="127"/>
      <c r="AL87" s="127"/>
      <c r="AM87" s="127"/>
    </row>
    <row r="88" spans="2:39" ht="26.25" customHeight="1" x14ac:dyDescent="0.25">
      <c r="B88" s="124"/>
      <c r="C88" s="124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30"/>
      <c r="AA88" s="130"/>
      <c r="AB88" s="130"/>
      <c r="AC88" s="130"/>
      <c r="AD88" s="130"/>
      <c r="AE88" s="130"/>
      <c r="AF88" s="130"/>
      <c r="AG88" s="130"/>
      <c r="AH88" s="130"/>
      <c r="AI88" s="126"/>
      <c r="AJ88" s="127"/>
      <c r="AK88" s="127"/>
      <c r="AL88" s="127"/>
      <c r="AM88" s="127"/>
    </row>
    <row r="89" spans="2:39" ht="26.25" customHeight="1" x14ac:dyDescent="0.25">
      <c r="B89" s="124"/>
      <c r="C89" s="124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0"/>
      <c r="AA89" s="130"/>
      <c r="AB89" s="130"/>
      <c r="AC89" s="130"/>
      <c r="AD89" s="130"/>
      <c r="AE89" s="130"/>
      <c r="AF89" s="130"/>
      <c r="AG89" s="130"/>
      <c r="AH89" s="130"/>
      <c r="AI89" s="126"/>
      <c r="AJ89" s="127"/>
      <c r="AK89" s="127"/>
      <c r="AL89" s="127"/>
      <c r="AM89" s="127"/>
    </row>
    <row r="90" spans="2:39" ht="26.25" customHeight="1" x14ac:dyDescent="0.25">
      <c r="B90" s="124"/>
      <c r="C90" s="124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  <c r="AA90" s="130"/>
      <c r="AB90" s="130"/>
      <c r="AC90" s="130"/>
      <c r="AD90" s="130"/>
      <c r="AE90" s="130"/>
      <c r="AF90" s="130"/>
      <c r="AG90" s="130"/>
      <c r="AH90" s="130"/>
      <c r="AI90" s="126"/>
      <c r="AJ90" s="127"/>
      <c r="AK90" s="127"/>
      <c r="AL90" s="127"/>
      <c r="AM90" s="127"/>
    </row>
    <row r="91" spans="2:39" ht="26.25" customHeight="1" x14ac:dyDescent="0.25">
      <c r="B91" s="124"/>
      <c r="C91" s="124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  <c r="AA91" s="130"/>
      <c r="AB91" s="130"/>
      <c r="AC91" s="130"/>
      <c r="AD91" s="130"/>
      <c r="AE91" s="130"/>
      <c r="AF91" s="130"/>
      <c r="AG91" s="130"/>
      <c r="AH91" s="130"/>
      <c r="AI91" s="126"/>
      <c r="AJ91" s="127"/>
      <c r="AK91" s="127"/>
      <c r="AL91" s="127"/>
      <c r="AM91" s="127"/>
    </row>
    <row r="92" spans="2:39" ht="26.25" customHeight="1" x14ac:dyDescent="0.25">
      <c r="B92" s="124"/>
      <c r="C92" s="124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  <c r="AA92" s="130"/>
      <c r="AB92" s="130"/>
      <c r="AC92" s="130"/>
      <c r="AD92" s="130"/>
      <c r="AE92" s="130"/>
      <c r="AF92" s="130"/>
      <c r="AG92" s="130"/>
      <c r="AH92" s="130"/>
      <c r="AI92" s="126"/>
      <c r="AJ92" s="127"/>
      <c r="AK92" s="127"/>
      <c r="AL92" s="127"/>
      <c r="AM92" s="127"/>
    </row>
    <row r="93" spans="2:39" ht="26.25" customHeight="1" x14ac:dyDescent="0.25">
      <c r="B93" s="124"/>
      <c r="C93" s="124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0"/>
      <c r="AA93" s="130"/>
      <c r="AB93" s="130"/>
      <c r="AC93" s="130"/>
      <c r="AD93" s="130"/>
      <c r="AE93" s="130"/>
      <c r="AF93" s="130"/>
      <c r="AG93" s="130"/>
      <c r="AH93" s="130"/>
      <c r="AI93" s="126"/>
      <c r="AJ93" s="127"/>
      <c r="AK93" s="127"/>
      <c r="AL93" s="127"/>
      <c r="AM93" s="127"/>
    </row>
    <row r="94" spans="2:39" ht="26.25" customHeight="1" x14ac:dyDescent="0.25">
      <c r="B94" s="124"/>
      <c r="C94" s="124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  <c r="AA94" s="130"/>
      <c r="AB94" s="130"/>
      <c r="AC94" s="130"/>
      <c r="AD94" s="130"/>
      <c r="AE94" s="130"/>
      <c r="AF94" s="130"/>
      <c r="AG94" s="130"/>
      <c r="AH94" s="130"/>
      <c r="AI94" s="126"/>
      <c r="AJ94" s="127"/>
      <c r="AK94" s="127"/>
      <c r="AL94" s="127"/>
      <c r="AM94" s="127"/>
    </row>
    <row r="95" spans="2:39" ht="26.25" customHeight="1" x14ac:dyDescent="0.25">
      <c r="B95" s="124"/>
      <c r="C95" s="124"/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0"/>
      <c r="AA95" s="130"/>
      <c r="AB95" s="130"/>
      <c r="AC95" s="130"/>
      <c r="AD95" s="130"/>
      <c r="AE95" s="130"/>
      <c r="AF95" s="130"/>
      <c r="AG95" s="130"/>
      <c r="AH95" s="130"/>
      <c r="AI95" s="126"/>
      <c r="AJ95" s="127"/>
      <c r="AK95" s="127"/>
      <c r="AL95" s="127"/>
      <c r="AM95" s="127"/>
    </row>
    <row r="96" spans="2:39" ht="26.25" customHeight="1" x14ac:dyDescent="0.25">
      <c r="B96" s="124"/>
      <c r="C96" s="124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  <c r="AA96" s="130"/>
      <c r="AB96" s="130"/>
      <c r="AC96" s="130"/>
      <c r="AD96" s="130"/>
      <c r="AE96" s="130"/>
      <c r="AF96" s="130"/>
      <c r="AG96" s="130"/>
      <c r="AH96" s="130"/>
      <c r="AI96" s="126"/>
      <c r="AJ96" s="127"/>
      <c r="AK96" s="127"/>
      <c r="AL96" s="127"/>
      <c r="AM96" s="127"/>
    </row>
    <row r="97" spans="1:40" ht="26.25" customHeight="1" x14ac:dyDescent="0.25">
      <c r="B97" s="124"/>
      <c r="C97" s="124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0"/>
      <c r="AA97" s="130"/>
      <c r="AB97" s="130"/>
      <c r="AC97" s="130"/>
      <c r="AD97" s="130"/>
      <c r="AE97" s="130"/>
      <c r="AF97" s="130"/>
      <c r="AG97" s="130"/>
      <c r="AH97" s="130"/>
      <c r="AI97" s="126"/>
      <c r="AJ97" s="127"/>
      <c r="AK97" s="127"/>
      <c r="AL97" s="127"/>
      <c r="AM97" s="127"/>
    </row>
    <row r="98" spans="1:40" ht="26.25" customHeight="1" x14ac:dyDescent="0.25">
      <c r="B98" s="124"/>
      <c r="C98" s="124"/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0"/>
      <c r="AA98" s="130"/>
      <c r="AB98" s="130"/>
      <c r="AC98" s="130"/>
      <c r="AD98" s="130"/>
      <c r="AE98" s="130"/>
      <c r="AF98" s="130"/>
      <c r="AG98" s="130"/>
      <c r="AH98" s="130"/>
      <c r="AI98" s="126"/>
      <c r="AJ98" s="127"/>
      <c r="AK98" s="127"/>
      <c r="AL98" s="127"/>
      <c r="AM98" s="127"/>
    </row>
    <row r="99" spans="1:40" ht="26.25" customHeight="1" x14ac:dyDescent="0.25">
      <c r="B99" s="124"/>
      <c r="C99" s="124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0"/>
      <c r="AA99" s="130"/>
      <c r="AB99" s="130"/>
      <c r="AC99" s="130"/>
      <c r="AD99" s="130"/>
      <c r="AE99" s="130"/>
      <c r="AF99" s="130"/>
      <c r="AG99" s="130"/>
      <c r="AH99" s="130"/>
      <c r="AI99" s="126"/>
      <c r="AJ99" s="127"/>
      <c r="AK99" s="127"/>
      <c r="AL99" s="127"/>
      <c r="AM99" s="127"/>
    </row>
    <row r="100" spans="1:40" ht="26.25" customHeight="1" x14ac:dyDescent="0.25">
      <c r="B100" s="124"/>
      <c r="C100" s="124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  <c r="AA100" s="130"/>
      <c r="AB100" s="130"/>
      <c r="AC100" s="130"/>
      <c r="AD100" s="130"/>
      <c r="AE100" s="130"/>
      <c r="AF100" s="130"/>
      <c r="AG100" s="130"/>
      <c r="AH100" s="130"/>
      <c r="AI100" s="126"/>
      <c r="AJ100" s="127"/>
      <c r="AK100" s="127"/>
      <c r="AL100" s="127"/>
      <c r="AM100" s="127"/>
    </row>
    <row r="101" spans="1:40" ht="26.25" customHeight="1" x14ac:dyDescent="0.25">
      <c r="B101" s="124"/>
      <c r="C101" s="124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0"/>
      <c r="AA101" s="130"/>
      <c r="AB101" s="130"/>
      <c r="AC101" s="130"/>
      <c r="AD101" s="130"/>
      <c r="AE101" s="130"/>
      <c r="AF101" s="130"/>
      <c r="AG101" s="130"/>
      <c r="AH101" s="130"/>
      <c r="AI101" s="126"/>
      <c r="AJ101" s="127"/>
      <c r="AK101" s="127"/>
      <c r="AL101" s="127"/>
      <c r="AM101" s="127"/>
    </row>
    <row r="102" spans="1:40" ht="26.25" customHeight="1" x14ac:dyDescent="0.25">
      <c r="B102" s="124"/>
      <c r="C102" s="124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30"/>
      <c r="AA102" s="130"/>
      <c r="AB102" s="130"/>
      <c r="AC102" s="130"/>
      <c r="AD102" s="130"/>
      <c r="AE102" s="130"/>
      <c r="AF102" s="130"/>
      <c r="AG102" s="130"/>
      <c r="AH102" s="130"/>
      <c r="AI102" s="126"/>
      <c r="AJ102" s="127"/>
      <c r="AK102" s="127"/>
      <c r="AL102" s="127"/>
      <c r="AM102" s="127"/>
    </row>
    <row r="103" spans="1:40" ht="26.25" customHeight="1" x14ac:dyDescent="0.25">
      <c r="B103" s="124"/>
      <c r="C103" s="124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  <c r="AA103" s="130"/>
      <c r="AB103" s="130"/>
      <c r="AC103" s="130"/>
      <c r="AD103" s="130"/>
      <c r="AE103" s="130"/>
      <c r="AF103" s="130"/>
      <c r="AG103" s="130"/>
      <c r="AH103" s="130"/>
      <c r="AI103" s="126"/>
      <c r="AJ103" s="127"/>
      <c r="AK103" s="127"/>
      <c r="AL103" s="127"/>
      <c r="AM103" s="127"/>
    </row>
    <row r="104" spans="1:40" ht="26.25" customHeight="1" x14ac:dyDescent="0.25">
      <c r="B104" s="124"/>
      <c r="C104" s="124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  <c r="AA104" s="130"/>
      <c r="AB104" s="130"/>
      <c r="AC104" s="130"/>
      <c r="AD104" s="130"/>
      <c r="AE104" s="130"/>
      <c r="AF104" s="130"/>
      <c r="AG104" s="130"/>
      <c r="AH104" s="130"/>
      <c r="AI104" s="126"/>
      <c r="AJ104" s="127"/>
      <c r="AK104" s="127"/>
      <c r="AL104" s="127"/>
      <c r="AM104" s="127"/>
    </row>
    <row r="105" spans="1:40" ht="26.25" customHeight="1" x14ac:dyDescent="0.25">
      <c r="B105" s="124"/>
      <c r="C105" s="124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  <c r="AA105" s="130"/>
      <c r="AB105" s="130"/>
      <c r="AC105" s="130"/>
      <c r="AD105" s="130"/>
      <c r="AE105" s="130"/>
      <c r="AF105" s="130"/>
      <c r="AG105" s="130"/>
      <c r="AH105" s="130"/>
      <c r="AI105" s="126"/>
      <c r="AJ105" s="127"/>
      <c r="AK105" s="127"/>
      <c r="AL105" s="127"/>
      <c r="AM105" s="127"/>
    </row>
    <row r="106" spans="1:40" ht="26.25" customHeight="1" x14ac:dyDescent="0.25">
      <c r="B106" s="124"/>
      <c r="C106" s="124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0"/>
      <c r="AA106" s="130"/>
      <c r="AB106" s="130"/>
      <c r="AC106" s="130"/>
      <c r="AD106" s="130"/>
      <c r="AE106" s="130"/>
      <c r="AF106" s="130"/>
      <c r="AG106" s="130"/>
      <c r="AH106" s="130"/>
      <c r="AI106" s="126"/>
      <c r="AJ106" s="127"/>
      <c r="AK106" s="127"/>
      <c r="AL106" s="127"/>
      <c r="AM106" s="127"/>
    </row>
    <row r="107" spans="1:40" ht="26.25" customHeight="1" x14ac:dyDescent="0.25">
      <c r="B107" s="124"/>
      <c r="C107" s="124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0"/>
      <c r="AA107" s="130"/>
      <c r="AB107" s="130"/>
      <c r="AC107" s="130"/>
      <c r="AD107" s="130"/>
      <c r="AE107" s="130"/>
      <c r="AF107" s="130"/>
      <c r="AG107" s="130"/>
      <c r="AH107" s="130"/>
      <c r="AI107" s="126"/>
      <c r="AJ107" s="127"/>
      <c r="AK107" s="127"/>
      <c r="AL107" s="127"/>
      <c r="AM107" s="127"/>
    </row>
    <row r="108" spans="1:40" ht="26.25" customHeight="1" x14ac:dyDescent="0.25">
      <c r="B108" s="124"/>
      <c r="C108" s="124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  <c r="AA108" s="130"/>
      <c r="AB108" s="130"/>
      <c r="AC108" s="130"/>
      <c r="AD108" s="130"/>
      <c r="AE108" s="130"/>
      <c r="AF108" s="130"/>
      <c r="AG108" s="130"/>
      <c r="AH108" s="130"/>
      <c r="AI108" s="126"/>
      <c r="AJ108" s="127"/>
      <c r="AK108" s="127"/>
      <c r="AL108" s="127"/>
      <c r="AM108" s="127"/>
    </row>
    <row r="109" spans="1:40" ht="15" customHeight="1" x14ac:dyDescent="0.25"/>
    <row r="110" spans="1:40" s="7" customFormat="1" x14ac:dyDescent="0.25">
      <c r="A110" s="9"/>
      <c r="B110" s="9"/>
      <c r="C110" s="9"/>
      <c r="D110" s="138"/>
      <c r="E110" s="138"/>
      <c r="F110" s="138"/>
      <c r="G110" s="138"/>
      <c r="H110" s="138"/>
      <c r="I110" s="138"/>
      <c r="J110" s="138"/>
      <c r="K110" s="138"/>
      <c r="L110" s="138"/>
      <c r="M110" s="138"/>
      <c r="N110" s="138"/>
      <c r="O110" s="138"/>
      <c r="P110" s="138"/>
      <c r="Q110" s="138"/>
      <c r="R110" s="138"/>
      <c r="S110" s="138"/>
      <c r="T110" s="138"/>
      <c r="U110" s="138"/>
      <c r="V110" s="138"/>
      <c r="W110" s="138"/>
      <c r="X110" s="138"/>
      <c r="Y110" s="138"/>
      <c r="Z110" s="138"/>
      <c r="AA110" s="138"/>
      <c r="AB110" s="138"/>
      <c r="AC110" s="138"/>
      <c r="AD110" s="138"/>
      <c r="AE110" s="138"/>
      <c r="AF110" s="138"/>
      <c r="AG110" s="138"/>
      <c r="AH110" s="138"/>
      <c r="AI110" s="9"/>
      <c r="AJ110" s="9"/>
      <c r="AK110" s="9"/>
      <c r="AL110" s="9"/>
      <c r="AM110" s="9"/>
      <c r="AN110" s="9"/>
    </row>
    <row r="111" spans="1:40" ht="30" customHeight="1" x14ac:dyDescent="0.25"/>
    <row r="112" spans="1:40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</sheetData>
  <sheetProtection algorithmName="SHA-512" hashValue="jMnkHj0xTSZxnibrNIB9XloT6AZCaGpgbW5+JjFG2QTweAfWaWlE08hy528hPlno7OV2JILggvuBUKC7mde5lA==" saltValue="pX4U+BuqKclBbuwVEvhEJw==" spinCount="100000" sheet="1" objects="1" scenarios="1"/>
  <mergeCells count="12">
    <mergeCell ref="AM7:AM8"/>
    <mergeCell ref="F5:G5"/>
    <mergeCell ref="H5:K5"/>
    <mergeCell ref="M5:N5"/>
    <mergeCell ref="O5:R5"/>
    <mergeCell ref="T5:U5"/>
    <mergeCell ref="V5:Y5"/>
    <mergeCell ref="AA5:AB5"/>
    <mergeCell ref="AC5:AF5"/>
    <mergeCell ref="AJ7:AJ8"/>
    <mergeCell ref="AK7:AK8"/>
    <mergeCell ref="AL7:AL8"/>
  </mergeCells>
  <conditionalFormatting sqref="D7:AH7">
    <cfRule type="expression" dxfId="49" priority="16">
      <formula>OR(D$7="Sat",D$7="Sun")</formula>
    </cfRule>
  </conditionalFormatting>
  <conditionalFormatting sqref="B9:B23 AJ9:AM23">
    <cfRule type="expression" dxfId="48" priority="17">
      <formula>LEN($B9)&gt;0</formula>
    </cfRule>
  </conditionalFormatting>
  <conditionalFormatting sqref="D7:AH8">
    <cfRule type="expression" dxfId="47" priority="15">
      <formula>LEN(D7)&gt;0</formula>
    </cfRule>
  </conditionalFormatting>
  <conditionalFormatting sqref="D9:AH23">
    <cfRule type="expression" dxfId="46" priority="22">
      <formula>LEN($B9)&gt;0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74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6AE5E64F-E707-4C28-8E4B-0FC067BA5DD5}">
            <xm:f>AND(D$8&gt;INDEX(Calc!$D$6:$D$17,MATCH($B$5,Calc!$B$6:$B$17,0),1),LEN($B7)&gt;0)</xm:f>
            <x14:dxf>
              <font>
                <color rgb="FFF2F2F2"/>
              </font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</border>
            </x14:dxf>
          </x14:cfRule>
          <xm:sqref>D7:AH8</xm:sqref>
        </x14:conditionalFormatting>
        <x14:conditionalFormatting xmlns:xm="http://schemas.microsoft.com/office/excel/2006/main">
          <x14:cfRule type="expression" priority="14" id="{397F3D2A-5505-4D8C-BE38-7D944ACD672F}">
            <xm:f>AND(D$8&gt;INDEX(Calc!$D$6:$D$17,MATCH($B$5,Calc!$B$6:$B$17,0),1),LEN($B9)&gt;0)</xm:f>
            <x14:dxf>
              <font>
                <color auto="1"/>
              </font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</border>
            </x14:dxf>
          </x14:cfRule>
          <x14:cfRule type="expression" priority="18" id="{21267B15-9D3C-4937-B60D-87206C72677D}">
            <xm:f>AND(D9=Status1,LEN(D9)&gt;0,D$8&lt;=INDEX(Calc!$D$6:$D$17,MATCH($B$5,Calc!$B$6:$B$17,0),1))</xm:f>
            <x14:dxf>
              <fill>
                <patternFill>
                  <bgColor rgb="FF4BBA8D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19" id="{A896B482-E458-4932-A8BE-B346C4923D6B}">
            <xm:f>AND(D9=Status2,LEN(D9)&gt;0,D$8&lt;=INDEX(Calc!$D$6:$D$17,MATCH($B$5,Calc!$B$6:$B$17,0),1))</xm:f>
            <x14:dxf>
              <fill>
                <patternFill>
                  <bgColor rgb="FFFB5936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20" id="{91771237-4519-4E95-984A-119EE33BD0B3}">
            <xm:f>AND(D9=Status3,LEN(D9)&gt;0,D$8&lt;=INDEX(Calc!$D$6:$D$17,MATCH($B$5,Calc!$B$6:$B$17,0),1))</xm:f>
            <x14:dxf>
              <fill>
                <patternFill>
                  <bgColor rgb="FFFFC845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21" id="{CE95897F-8E92-472D-8D06-0FBE6355BE9E}">
            <xm:f>AND(D9=Status4,LEN(D9)&gt;0,D$8&lt;=INDEX(Calc!$D$6:$D$17,MATCH($B$5,Calc!$B$6:$B$17,0),1))</xm:f>
            <x14:dxf>
              <fill>
                <patternFill>
                  <bgColor rgb="FF39A0FD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m:sqref>D9:AH23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EEC23B3-12CD-4124-BBDC-38D3B31A9740}">
          <x14:formula1>
            <xm:f>Calc!$BK$20:$BK$23</xm:f>
          </x14:formula1>
          <xm:sqref>D9:AH23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1D75A-2947-4F5F-B8F5-4F889F72ECA5}">
  <sheetPr>
    <pageSetUpPr autoPageBreaks="0" fitToPage="1"/>
  </sheetPr>
  <dimension ref="A1:AN118"/>
  <sheetViews>
    <sheetView showGridLines="0" showRowColHeaders="0" zoomScaleNormal="100" zoomScaleSheetLayoutView="85" workbookViewId="0">
      <pane ySplit="8" topLeftCell="A9" activePane="bottomLeft" state="frozen"/>
      <selection activeCell="AP3" sqref="AP3"/>
      <selection pane="bottomLeft" activeCell="A9" sqref="A9"/>
    </sheetView>
  </sheetViews>
  <sheetFormatPr defaultColWidth="8.85546875" defaultRowHeight="15" x14ac:dyDescent="0.25"/>
  <cols>
    <col min="1" max="1" width="3.7109375" style="9" customWidth="1"/>
    <col min="2" max="2" width="23.7109375" style="9" customWidth="1"/>
    <col min="3" max="3" width="3.7109375" style="9" customWidth="1"/>
    <col min="4" max="34" width="3.85546875" style="9" customWidth="1"/>
    <col min="35" max="35" width="3.7109375" style="9" customWidth="1"/>
    <col min="36" max="39" width="9.7109375" style="9" customWidth="1"/>
    <col min="40" max="40" width="8.85546875" style="9" customWidth="1"/>
    <col min="41" max="16384" width="8.85546875" style="9"/>
  </cols>
  <sheetData>
    <row r="1" spans="1:39" s="1" customFormat="1" ht="6.75" customHeight="1" x14ac:dyDescent="0.25"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39" s="45" customFormat="1" ht="20.100000000000001" customHeight="1" x14ac:dyDescent="0.25">
      <c r="B2" s="122" t="s">
        <v>75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</row>
    <row r="3" spans="1:39" s="4" customFormat="1" ht="24" customHeight="1" x14ac:dyDescent="0.25">
      <c r="B3" s="137" t="s">
        <v>32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7" customFormat="1" ht="9.9499999999999993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</row>
    <row r="5" spans="1:39" s="7" customFormat="1" ht="35.1" customHeight="1" x14ac:dyDescent="0.25">
      <c r="A5" s="9"/>
      <c r="B5" s="117" t="str">
        <f>"SEPTEMBER - "&amp;Dashboard!$B$7</f>
        <v>SEPTEMBER - 2021</v>
      </c>
      <c r="F5" s="151" t="str">
        <f>IFERROR(IF(LEN(Calc!$BK$20)&gt;0,Calc!$BK$20,""),"")</f>
        <v>A</v>
      </c>
      <c r="G5" s="152"/>
      <c r="H5" s="148" t="str">
        <f>IFERROR(IF(LEN(Calc!$BJ$20)&gt;0,Calc!$BJ$20,""),"")</f>
        <v>Attended</v>
      </c>
      <c r="I5" s="149"/>
      <c r="J5" s="149"/>
      <c r="K5" s="150"/>
      <c r="M5" s="153" t="str">
        <f>IFERROR(IF(LEN(Calc!$BK$21)&gt;0,Calc!$BK$21,""),"")</f>
        <v>N</v>
      </c>
      <c r="N5" s="154"/>
      <c r="O5" s="148" t="str">
        <f>IFERROR(IF(LEN(Calc!$BJ$21)&gt;0,Calc!$BJ$21,""),"")</f>
        <v>Not Attended</v>
      </c>
      <c r="P5" s="149"/>
      <c r="Q5" s="149"/>
      <c r="R5" s="150"/>
      <c r="T5" s="146" t="str">
        <f>IFERROR(IF(LEN(Calc!$BK$22)&gt;0,Calc!$BK$22,""),"")</f>
        <v>T</v>
      </c>
      <c r="U5" s="147"/>
      <c r="V5" s="148" t="str">
        <f>IFERROR(IF(LEN(Calc!$BJ$22)&gt;0,Calc!$BJ$22,""),"")</f>
        <v>Tardy</v>
      </c>
      <c r="W5" s="149"/>
      <c r="X5" s="149"/>
      <c r="Y5" s="150"/>
      <c r="AA5" s="144" t="str">
        <f>IFERROR(IF(LEN(Calc!$BK$23)&gt;0,Calc!$BK$23,""),"")</f>
        <v/>
      </c>
      <c r="AB5" s="145"/>
      <c r="AC5" s="148" t="str">
        <f>IFERROR(IF(LEN(Calc!$BJ$23)&gt;0,Calc!$BJ$23,""),"")</f>
        <v/>
      </c>
      <c r="AD5" s="149"/>
      <c r="AE5" s="149"/>
      <c r="AF5" s="150"/>
    </row>
    <row r="6" spans="1:39" s="7" customFormat="1" x14ac:dyDescent="0.25"/>
    <row r="7" spans="1:39" s="7" customFormat="1" ht="20.100000000000001" customHeight="1" x14ac:dyDescent="0.25">
      <c r="A7" s="9"/>
      <c r="B7" s="92" t="s">
        <v>78</v>
      </c>
      <c r="D7" s="128" t="str">
        <f>INDEX(Calc!$BJ$26:$BK$32,WEEKDAY(DATE(Dashboard!$B$7,MATCH($B$5,Calc!$B$6:$B$17,0),D$8),2),2)</f>
        <v>Wed</v>
      </c>
      <c r="E7" s="128" t="str">
        <f>INDEX(Calc!$BJ$26:$BK$32,WEEKDAY(DATE(Dashboard!$B$7,MATCH($B$5,Calc!$B$6:$B$17,0),E$8),2),2)</f>
        <v>Thu</v>
      </c>
      <c r="F7" s="128" t="str">
        <f>INDEX(Calc!$BJ$26:$BK$32,WEEKDAY(DATE(Dashboard!$B$7,MATCH($B$5,Calc!$B$6:$B$17,0),F$8),2),2)</f>
        <v>Fri</v>
      </c>
      <c r="G7" s="128" t="str">
        <f>INDEX(Calc!$BJ$26:$BK$32,WEEKDAY(DATE(Dashboard!$B$7,MATCH($B$5,Calc!$B$6:$B$17,0),G$8),2),2)</f>
        <v>Sat</v>
      </c>
      <c r="H7" s="128" t="str">
        <f>INDEX(Calc!$BJ$26:$BK$32,WEEKDAY(DATE(Dashboard!$B$7,MATCH($B$5,Calc!$B$6:$B$17,0),H$8),2),2)</f>
        <v>Sun</v>
      </c>
      <c r="I7" s="128" t="str">
        <f>INDEX(Calc!$BJ$26:$BK$32,WEEKDAY(DATE(Dashboard!$B$7,MATCH($B$5,Calc!$B$6:$B$17,0),I$8),2),2)</f>
        <v>Mon</v>
      </c>
      <c r="J7" s="128" t="str">
        <f>INDEX(Calc!$BJ$26:$BK$32,WEEKDAY(DATE(Dashboard!$B$7,MATCH($B$5,Calc!$B$6:$B$17,0),J$8),2),2)</f>
        <v>Tue</v>
      </c>
      <c r="K7" s="128" t="str">
        <f>INDEX(Calc!$BJ$26:$BK$32,WEEKDAY(DATE(Dashboard!$B$7,MATCH($B$5,Calc!$B$6:$B$17,0),K$8),2),2)</f>
        <v>Wed</v>
      </c>
      <c r="L7" s="128" t="str">
        <f>INDEX(Calc!$BJ$26:$BK$32,WEEKDAY(DATE(Dashboard!$B$7,MATCH($B$5,Calc!$B$6:$B$17,0),L$8),2),2)</f>
        <v>Thu</v>
      </c>
      <c r="M7" s="128" t="str">
        <f>INDEX(Calc!$BJ$26:$BK$32,WEEKDAY(DATE(Dashboard!$B$7,MATCH($B$5,Calc!$B$6:$B$17,0),M$8),2),2)</f>
        <v>Fri</v>
      </c>
      <c r="N7" s="128" t="str">
        <f>INDEX(Calc!$BJ$26:$BK$32,WEEKDAY(DATE(Dashboard!$B$7,MATCH($B$5,Calc!$B$6:$B$17,0),N$8),2),2)</f>
        <v>Sat</v>
      </c>
      <c r="O7" s="128" t="str">
        <f>INDEX(Calc!$BJ$26:$BK$32,WEEKDAY(DATE(Dashboard!$B$7,MATCH($B$5,Calc!$B$6:$B$17,0),O$8),2),2)</f>
        <v>Sun</v>
      </c>
      <c r="P7" s="128" t="str">
        <f>INDEX(Calc!$BJ$26:$BK$32,WEEKDAY(DATE(Dashboard!$B$7,MATCH($B$5,Calc!$B$6:$B$17,0),P$8),2),2)</f>
        <v>Mon</v>
      </c>
      <c r="Q7" s="128" t="str">
        <f>INDEX(Calc!$BJ$26:$BK$32,WEEKDAY(DATE(Dashboard!$B$7,MATCH($B$5,Calc!$B$6:$B$17,0),Q$8),2),2)</f>
        <v>Tue</v>
      </c>
      <c r="R7" s="128" t="str">
        <f>INDEX(Calc!$BJ$26:$BK$32,WEEKDAY(DATE(Dashboard!$B$7,MATCH($B$5,Calc!$B$6:$B$17,0),R$8),2),2)</f>
        <v>Wed</v>
      </c>
      <c r="S7" s="128" t="str">
        <f>INDEX(Calc!$BJ$26:$BK$32,WEEKDAY(DATE(Dashboard!$B$7,MATCH($B$5,Calc!$B$6:$B$17,0),S$8),2),2)</f>
        <v>Thu</v>
      </c>
      <c r="T7" s="128" t="str">
        <f>INDEX(Calc!$BJ$26:$BK$32,WEEKDAY(DATE(Dashboard!$B$7,MATCH($B$5,Calc!$B$6:$B$17,0),T$8),2),2)</f>
        <v>Fri</v>
      </c>
      <c r="U7" s="128" t="str">
        <f>INDEX(Calc!$BJ$26:$BK$32,WEEKDAY(DATE(Dashboard!$B$7,MATCH($B$5,Calc!$B$6:$B$17,0),U$8),2),2)</f>
        <v>Sat</v>
      </c>
      <c r="V7" s="128" t="str">
        <f>INDEX(Calc!$BJ$26:$BK$32,WEEKDAY(DATE(Dashboard!$B$7,MATCH($B$5,Calc!$B$6:$B$17,0),V$8),2),2)</f>
        <v>Sun</v>
      </c>
      <c r="W7" s="128" t="str">
        <f>INDEX(Calc!$BJ$26:$BK$32,WEEKDAY(DATE(Dashboard!$B$7,MATCH($B$5,Calc!$B$6:$B$17,0),W$8),2),2)</f>
        <v>Mon</v>
      </c>
      <c r="X7" s="128" t="str">
        <f>INDEX(Calc!$BJ$26:$BK$32,WEEKDAY(DATE(Dashboard!$B$7,MATCH($B$5,Calc!$B$6:$B$17,0),X$8),2),2)</f>
        <v>Tue</v>
      </c>
      <c r="Y7" s="128" t="str">
        <f>INDEX(Calc!$BJ$26:$BK$32,WEEKDAY(DATE(Dashboard!$B$7,MATCH($B$5,Calc!$B$6:$B$17,0),Y$8),2),2)</f>
        <v>Wed</v>
      </c>
      <c r="Z7" s="128" t="str">
        <f>INDEX(Calc!$BJ$26:$BK$32,WEEKDAY(DATE(Dashboard!$B$7,MATCH($B$5,Calc!$B$6:$B$17,0),Z$8),2),2)</f>
        <v>Thu</v>
      </c>
      <c r="AA7" s="128" t="str">
        <f>INDEX(Calc!$BJ$26:$BK$32,WEEKDAY(DATE(Dashboard!$B$7,MATCH($B$5,Calc!$B$6:$B$17,0),AA$8),2),2)</f>
        <v>Fri</v>
      </c>
      <c r="AB7" s="128" t="str">
        <f>INDEX(Calc!$BJ$26:$BK$32,WEEKDAY(DATE(Dashboard!$B$7,MATCH($B$5,Calc!$B$6:$B$17,0),AB$8),2),2)</f>
        <v>Sat</v>
      </c>
      <c r="AC7" s="128" t="str">
        <f>INDEX(Calc!$BJ$26:$BK$32,WEEKDAY(DATE(Dashboard!$B$7,MATCH($B$5,Calc!$B$6:$B$17,0),AC$8),2),2)</f>
        <v>Sun</v>
      </c>
      <c r="AD7" s="128" t="str">
        <f>INDEX(Calc!$BJ$26:$BK$32,WEEKDAY(DATE(Dashboard!$B$7,MATCH($B$5,Calc!$B$6:$B$17,0),AD$8),2),2)</f>
        <v>Mon</v>
      </c>
      <c r="AE7" s="128" t="str">
        <f>INDEX(Calc!$BJ$26:$BK$32,WEEKDAY(DATE(Dashboard!$B$7,MATCH($B$5,Calc!$B$6:$B$17,0),AE$8),2),2)</f>
        <v>Tue</v>
      </c>
      <c r="AF7" s="128" t="str">
        <f>INDEX(Calc!$BJ$26:$BK$32,WEEKDAY(DATE(Dashboard!$B$7,MATCH($B$5,Calc!$B$6:$B$17,0),AF$8),2),2)</f>
        <v>Wed</v>
      </c>
      <c r="AG7" s="128" t="str">
        <f>INDEX(Calc!$BJ$26:$BK$32,WEEKDAY(DATE(Dashboard!$B$7,MATCH($B$5,Calc!$B$6:$B$17,0),AG$8),2),2)</f>
        <v>Thu</v>
      </c>
      <c r="AH7" s="128" t="str">
        <f>INDEX(Calc!$BJ$26:$BK$32,WEEKDAY(DATE(Dashboard!$B$7,MATCH($B$5,Calc!$B$6:$B$17,0),AH$8),2),2)</f>
        <v>Fri</v>
      </c>
      <c r="AJ7" s="155" t="str">
        <f>IF(LEN(Status1)&gt;0,$H$5,"")</f>
        <v>Attended</v>
      </c>
      <c r="AK7" s="155" t="str">
        <f>IF(LEN(Status2)&gt;0,$O$5,"")</f>
        <v>Not Attended</v>
      </c>
      <c r="AL7" s="155" t="str">
        <f>IF(LEN(Status3)&gt;0,$V$5,"")</f>
        <v>Tardy</v>
      </c>
      <c r="AM7" s="155" t="str">
        <f>IF(LEN(Status4)&gt;0,$AC$5,"")</f>
        <v/>
      </c>
    </row>
    <row r="8" spans="1:39" s="1" customFormat="1" ht="20.100000000000001" customHeight="1" x14ac:dyDescent="0.25">
      <c r="A8" s="74"/>
      <c r="B8" s="93" t="s">
        <v>79</v>
      </c>
      <c r="C8" s="7"/>
      <c r="D8" s="129">
        <v>1</v>
      </c>
      <c r="E8" s="129">
        <v>2</v>
      </c>
      <c r="F8" s="129">
        <v>3</v>
      </c>
      <c r="G8" s="129">
        <v>4</v>
      </c>
      <c r="H8" s="129">
        <v>5</v>
      </c>
      <c r="I8" s="129">
        <v>6</v>
      </c>
      <c r="J8" s="129">
        <v>7</v>
      </c>
      <c r="K8" s="129">
        <v>8</v>
      </c>
      <c r="L8" s="129">
        <v>9</v>
      </c>
      <c r="M8" s="129">
        <v>10</v>
      </c>
      <c r="N8" s="129">
        <v>11</v>
      </c>
      <c r="O8" s="129">
        <v>12</v>
      </c>
      <c r="P8" s="129">
        <v>13</v>
      </c>
      <c r="Q8" s="129">
        <v>14</v>
      </c>
      <c r="R8" s="129">
        <v>15</v>
      </c>
      <c r="S8" s="129">
        <v>16</v>
      </c>
      <c r="T8" s="129">
        <v>17</v>
      </c>
      <c r="U8" s="129">
        <v>18</v>
      </c>
      <c r="V8" s="129">
        <v>19</v>
      </c>
      <c r="W8" s="129">
        <v>20</v>
      </c>
      <c r="X8" s="129">
        <v>21</v>
      </c>
      <c r="Y8" s="129">
        <v>22</v>
      </c>
      <c r="Z8" s="129">
        <v>23</v>
      </c>
      <c r="AA8" s="129">
        <v>24</v>
      </c>
      <c r="AB8" s="129">
        <v>25</v>
      </c>
      <c r="AC8" s="129">
        <v>26</v>
      </c>
      <c r="AD8" s="129">
        <v>27</v>
      </c>
      <c r="AE8" s="129">
        <v>28</v>
      </c>
      <c r="AF8" s="129">
        <v>29</v>
      </c>
      <c r="AG8" s="129">
        <v>30</v>
      </c>
      <c r="AH8" s="129">
        <v>31</v>
      </c>
      <c r="AI8" s="7"/>
      <c r="AJ8" s="155"/>
      <c r="AK8" s="155"/>
      <c r="AL8" s="155"/>
      <c r="AM8" s="155"/>
    </row>
    <row r="9" spans="1:39" s="7" customFormat="1" ht="26.25" customHeight="1" x14ac:dyDescent="0.25">
      <c r="A9" s="9"/>
      <c r="B9" s="124" t="str">
        <f>IF(LEN(Calc!$D35)&gt;0,Calc!$D35,"")</f>
        <v>Michael Hall</v>
      </c>
      <c r="C9" s="124"/>
      <c r="D9" s="125" t="s">
        <v>56</v>
      </c>
      <c r="E9" s="125" t="s">
        <v>56</v>
      </c>
      <c r="F9" s="125" t="s">
        <v>56</v>
      </c>
      <c r="G9" s="125"/>
      <c r="H9" s="125"/>
      <c r="I9" s="125" t="s">
        <v>56</v>
      </c>
      <c r="J9" s="125" t="s">
        <v>56</v>
      </c>
      <c r="K9" s="125" t="s">
        <v>56</v>
      </c>
      <c r="L9" s="125" t="s">
        <v>43</v>
      </c>
      <c r="M9" s="125" t="s">
        <v>56</v>
      </c>
      <c r="N9" s="125"/>
      <c r="O9" s="125"/>
      <c r="P9" s="125" t="s">
        <v>56</v>
      </c>
      <c r="Q9" s="125" t="s">
        <v>56</v>
      </c>
      <c r="R9" s="125" t="s">
        <v>56</v>
      </c>
      <c r="S9" s="125" t="s">
        <v>43</v>
      </c>
      <c r="T9" s="125" t="s">
        <v>56</v>
      </c>
      <c r="U9" s="125"/>
      <c r="V9" s="125"/>
      <c r="W9" s="125" t="s">
        <v>56</v>
      </c>
      <c r="X9" s="125" t="s">
        <v>56</v>
      </c>
      <c r="Y9" s="125" t="s">
        <v>56</v>
      </c>
      <c r="Z9" s="125" t="s">
        <v>56</v>
      </c>
      <c r="AA9" s="125" t="s">
        <v>56</v>
      </c>
      <c r="AB9" s="125"/>
      <c r="AC9" s="125"/>
      <c r="AD9" s="125" t="s">
        <v>43</v>
      </c>
      <c r="AE9" s="125" t="s">
        <v>56</v>
      </c>
      <c r="AF9" s="125" t="s">
        <v>66</v>
      </c>
      <c r="AG9" s="125" t="s">
        <v>56</v>
      </c>
      <c r="AH9" s="130"/>
      <c r="AI9" s="126"/>
      <c r="AJ9" s="127">
        <f t="shared" ref="AJ9:AJ23" si="0">IFERROR(IF(AND(LEN($B9)&gt;0,LEN(AJ$7)&gt;0),COUNTIF($D9:$AH9,Status1),""),"")</f>
        <v>18</v>
      </c>
      <c r="AK9" s="127">
        <f t="shared" ref="AK9:AK23" si="1">IFERROR(IF(AND(LEN($B9)&gt;0,LEN(AK$7)&gt;0),COUNTIF($D9:$AH9,Status2),""),"")</f>
        <v>1</v>
      </c>
      <c r="AL9" s="127">
        <f t="shared" ref="AL9:AL23" si="2">IFERROR(IF(AND(LEN($B9)&gt;0,LEN(AL$7)&gt;0),COUNTIF($D9:$AH9,Status3),""),"")</f>
        <v>3</v>
      </c>
      <c r="AM9" s="127" t="str">
        <f t="shared" ref="AM9:AM23" si="3">IFERROR(IF(AND(LEN($B9)&gt;0,LEN(AM$7)&gt;0),COUNTIF($D9:$AH9,Status4),""),"")</f>
        <v/>
      </c>
    </row>
    <row r="10" spans="1:39" s="7" customFormat="1" ht="26.25" customHeight="1" x14ac:dyDescent="0.25">
      <c r="A10" s="9"/>
      <c r="B10" s="124" t="str">
        <f>IF(LEN(Calc!$D36)&gt;0,Calc!$D36,"")</f>
        <v>James Beriker</v>
      </c>
      <c r="C10" s="124"/>
      <c r="D10" s="125" t="s">
        <v>56</v>
      </c>
      <c r="E10" s="125" t="s">
        <v>43</v>
      </c>
      <c r="F10" s="125" t="s">
        <v>56</v>
      </c>
      <c r="G10" s="125"/>
      <c r="H10" s="125"/>
      <c r="I10" s="125" t="s">
        <v>56</v>
      </c>
      <c r="J10" s="125" t="s">
        <v>56</v>
      </c>
      <c r="K10" s="125" t="s">
        <v>56</v>
      </c>
      <c r="L10" s="125" t="s">
        <v>56</v>
      </c>
      <c r="M10" s="125" t="s">
        <v>56</v>
      </c>
      <c r="N10" s="125"/>
      <c r="O10" s="125"/>
      <c r="P10" s="125" t="s">
        <v>56</v>
      </c>
      <c r="Q10" s="125" t="s">
        <v>56</v>
      </c>
      <c r="R10" s="125" t="s">
        <v>56</v>
      </c>
      <c r="S10" s="125" t="s">
        <v>56</v>
      </c>
      <c r="T10" s="125" t="s">
        <v>56</v>
      </c>
      <c r="U10" s="125"/>
      <c r="V10" s="125"/>
      <c r="W10" s="125" t="s">
        <v>56</v>
      </c>
      <c r="X10" s="125" t="s">
        <v>56</v>
      </c>
      <c r="Y10" s="125" t="s">
        <v>43</v>
      </c>
      <c r="Z10" s="125" t="s">
        <v>56</v>
      </c>
      <c r="AA10" s="125" t="s">
        <v>56</v>
      </c>
      <c r="AB10" s="125"/>
      <c r="AC10" s="125"/>
      <c r="AD10" s="125" t="s">
        <v>56</v>
      </c>
      <c r="AE10" s="125" t="s">
        <v>56</v>
      </c>
      <c r="AF10" s="125" t="s">
        <v>56</v>
      </c>
      <c r="AG10" s="125" t="s">
        <v>56</v>
      </c>
      <c r="AH10" s="130"/>
      <c r="AI10" s="126"/>
      <c r="AJ10" s="127">
        <f t="shared" si="0"/>
        <v>20</v>
      </c>
      <c r="AK10" s="127">
        <f t="shared" si="1"/>
        <v>0</v>
      </c>
      <c r="AL10" s="127">
        <f t="shared" si="2"/>
        <v>2</v>
      </c>
      <c r="AM10" s="127" t="str">
        <f t="shared" si="3"/>
        <v/>
      </c>
    </row>
    <row r="11" spans="1:39" s="7" customFormat="1" ht="26.25" customHeight="1" x14ac:dyDescent="0.25">
      <c r="A11" s="9"/>
      <c r="B11" s="124" t="str">
        <f>IF(LEN(Calc!$D37)&gt;0,Calc!$D37,"")</f>
        <v>Kelly Hoeyco</v>
      </c>
      <c r="C11" s="124"/>
      <c r="D11" s="125" t="s">
        <v>56</v>
      </c>
      <c r="E11" s="125" t="s">
        <v>56</v>
      </c>
      <c r="F11" s="125" t="s">
        <v>56</v>
      </c>
      <c r="G11" s="125"/>
      <c r="H11" s="125"/>
      <c r="I11" s="125" t="s">
        <v>56</v>
      </c>
      <c r="J11" s="125" t="s">
        <v>66</v>
      </c>
      <c r="K11" s="125" t="s">
        <v>56</v>
      </c>
      <c r="L11" s="125" t="s">
        <v>56</v>
      </c>
      <c r="M11" s="125" t="s">
        <v>56</v>
      </c>
      <c r="N11" s="125"/>
      <c r="O11" s="125"/>
      <c r="P11" s="125" t="s">
        <v>43</v>
      </c>
      <c r="Q11" s="125" t="s">
        <v>56</v>
      </c>
      <c r="R11" s="125" t="s">
        <v>56</v>
      </c>
      <c r="S11" s="125" t="s">
        <v>56</v>
      </c>
      <c r="T11" s="125" t="s">
        <v>56</v>
      </c>
      <c r="U11" s="125"/>
      <c r="V11" s="125"/>
      <c r="W11" s="125" t="s">
        <v>56</v>
      </c>
      <c r="X11" s="125" t="s">
        <v>56</v>
      </c>
      <c r="Y11" s="125" t="s">
        <v>56</v>
      </c>
      <c r="Z11" s="125" t="s">
        <v>56</v>
      </c>
      <c r="AA11" s="125" t="s">
        <v>56</v>
      </c>
      <c r="AB11" s="125"/>
      <c r="AC11" s="125"/>
      <c r="AD11" s="125" t="s">
        <v>56</v>
      </c>
      <c r="AE11" s="125" t="s">
        <v>56</v>
      </c>
      <c r="AF11" s="125" t="s">
        <v>56</v>
      </c>
      <c r="AG11" s="125" t="s">
        <v>56</v>
      </c>
      <c r="AH11" s="130"/>
      <c r="AI11" s="126"/>
      <c r="AJ11" s="127">
        <f t="shared" si="0"/>
        <v>20</v>
      </c>
      <c r="AK11" s="127">
        <f t="shared" si="1"/>
        <v>1</v>
      </c>
      <c r="AL11" s="127">
        <f t="shared" si="2"/>
        <v>1</v>
      </c>
      <c r="AM11" s="127" t="str">
        <f t="shared" si="3"/>
        <v/>
      </c>
    </row>
    <row r="12" spans="1:39" s="7" customFormat="1" ht="26.25" customHeight="1" x14ac:dyDescent="0.25">
      <c r="A12" s="9"/>
      <c r="B12" s="124" t="str">
        <f>IF(LEN(Calc!$D38)&gt;0,Calc!$D38,"")</f>
        <v>Julia Meighan</v>
      </c>
      <c r="C12" s="124"/>
      <c r="D12" s="125" t="s">
        <v>56</v>
      </c>
      <c r="E12" s="125" t="s">
        <v>56</v>
      </c>
      <c r="F12" s="125" t="s">
        <v>66</v>
      </c>
      <c r="G12" s="125"/>
      <c r="H12" s="125"/>
      <c r="I12" s="125" t="s">
        <v>56</v>
      </c>
      <c r="J12" s="125" t="s">
        <v>56</v>
      </c>
      <c r="K12" s="125" t="s">
        <v>56</v>
      </c>
      <c r="L12" s="125" t="s">
        <v>56</v>
      </c>
      <c r="M12" s="125" t="s">
        <v>56</v>
      </c>
      <c r="N12" s="125"/>
      <c r="O12" s="125"/>
      <c r="P12" s="125" t="s">
        <v>56</v>
      </c>
      <c r="Q12" s="125" t="s">
        <v>56</v>
      </c>
      <c r="R12" s="125" t="s">
        <v>56</v>
      </c>
      <c r="S12" s="125" t="s">
        <v>56</v>
      </c>
      <c r="T12" s="125" t="s">
        <v>56</v>
      </c>
      <c r="U12" s="125"/>
      <c r="V12" s="125"/>
      <c r="W12" s="125" t="s">
        <v>56</v>
      </c>
      <c r="X12" s="125" t="s">
        <v>56</v>
      </c>
      <c r="Y12" s="125" t="s">
        <v>56</v>
      </c>
      <c r="Z12" s="125" t="s">
        <v>43</v>
      </c>
      <c r="AA12" s="125" t="s">
        <v>56</v>
      </c>
      <c r="AB12" s="125"/>
      <c r="AC12" s="125"/>
      <c r="AD12" s="125" t="s">
        <v>56</v>
      </c>
      <c r="AE12" s="125" t="s">
        <v>56</v>
      </c>
      <c r="AF12" s="125" t="s">
        <v>66</v>
      </c>
      <c r="AG12" s="125" t="s">
        <v>56</v>
      </c>
      <c r="AH12" s="130"/>
      <c r="AI12" s="126"/>
      <c r="AJ12" s="127">
        <f t="shared" si="0"/>
        <v>19</v>
      </c>
      <c r="AK12" s="127">
        <f t="shared" si="1"/>
        <v>2</v>
      </c>
      <c r="AL12" s="127">
        <f t="shared" si="2"/>
        <v>1</v>
      </c>
      <c r="AM12" s="127" t="str">
        <f t="shared" si="3"/>
        <v/>
      </c>
    </row>
    <row r="13" spans="1:39" ht="26.25" customHeight="1" x14ac:dyDescent="0.25">
      <c r="B13" s="124" t="str">
        <f>IF(LEN(Calc!$D39)&gt;0,Calc!$D39,"")</f>
        <v>Kristin Zaslavsky </v>
      </c>
      <c r="C13" s="124"/>
      <c r="D13" s="125" t="s">
        <v>56</v>
      </c>
      <c r="E13" s="125" t="s">
        <v>56</v>
      </c>
      <c r="F13" s="125" t="s">
        <v>56</v>
      </c>
      <c r="G13" s="125"/>
      <c r="H13" s="125"/>
      <c r="I13" s="125" t="s">
        <v>56</v>
      </c>
      <c r="J13" s="125" t="s">
        <v>56</v>
      </c>
      <c r="K13" s="125" t="s">
        <v>43</v>
      </c>
      <c r="L13" s="125" t="s">
        <v>56</v>
      </c>
      <c r="M13" s="125" t="s">
        <v>56</v>
      </c>
      <c r="N13" s="125"/>
      <c r="O13" s="125"/>
      <c r="P13" s="125" t="s">
        <v>56</v>
      </c>
      <c r="Q13" s="125" t="s">
        <v>56</v>
      </c>
      <c r="R13" s="125" t="s">
        <v>56</v>
      </c>
      <c r="S13" s="125" t="s">
        <v>56</v>
      </c>
      <c r="T13" s="125" t="s">
        <v>66</v>
      </c>
      <c r="U13" s="125"/>
      <c r="V13" s="125"/>
      <c r="W13" s="125" t="s">
        <v>56</v>
      </c>
      <c r="X13" s="125" t="s">
        <v>56</v>
      </c>
      <c r="Y13" s="125" t="s">
        <v>56</v>
      </c>
      <c r="Z13" s="125" t="s">
        <v>56</v>
      </c>
      <c r="AA13" s="125" t="s">
        <v>56</v>
      </c>
      <c r="AB13" s="125"/>
      <c r="AC13" s="125"/>
      <c r="AD13" s="125" t="s">
        <v>56</v>
      </c>
      <c r="AE13" s="125" t="s">
        <v>56</v>
      </c>
      <c r="AF13" s="125" t="s">
        <v>56</v>
      </c>
      <c r="AG13" s="125" t="s">
        <v>56</v>
      </c>
      <c r="AH13" s="130"/>
      <c r="AI13" s="126"/>
      <c r="AJ13" s="127">
        <f t="shared" si="0"/>
        <v>20</v>
      </c>
      <c r="AK13" s="127">
        <f t="shared" si="1"/>
        <v>1</v>
      </c>
      <c r="AL13" s="127">
        <f t="shared" si="2"/>
        <v>1</v>
      </c>
      <c r="AM13" s="127" t="str">
        <f t="shared" si="3"/>
        <v/>
      </c>
    </row>
    <row r="14" spans="1:39" ht="26.25" customHeight="1" x14ac:dyDescent="0.25">
      <c r="B14" s="124" t="str">
        <f>IF(LEN(Calc!$D40)&gt;0,Calc!$D40,"")</f>
        <v>Laurinda Seabra</v>
      </c>
      <c r="C14" s="124"/>
      <c r="D14" s="125" t="s">
        <v>66</v>
      </c>
      <c r="E14" s="125" t="s">
        <v>56</v>
      </c>
      <c r="F14" s="125" t="s">
        <v>56</v>
      </c>
      <c r="G14" s="125"/>
      <c r="H14" s="125"/>
      <c r="I14" s="125" t="s">
        <v>56</v>
      </c>
      <c r="J14" s="125" t="s">
        <v>56</v>
      </c>
      <c r="K14" s="125" t="s">
        <v>56</v>
      </c>
      <c r="L14" s="125" t="s">
        <v>56</v>
      </c>
      <c r="M14" s="125" t="s">
        <v>56</v>
      </c>
      <c r="N14" s="125"/>
      <c r="O14" s="125"/>
      <c r="P14" s="125" t="s">
        <v>56</v>
      </c>
      <c r="Q14" s="125" t="s">
        <v>56</v>
      </c>
      <c r="R14" s="125" t="s">
        <v>56</v>
      </c>
      <c r="S14" s="125" t="s">
        <v>56</v>
      </c>
      <c r="T14" s="125" t="s">
        <v>56</v>
      </c>
      <c r="U14" s="125"/>
      <c r="V14" s="125"/>
      <c r="W14" s="125" t="s">
        <v>66</v>
      </c>
      <c r="X14" s="125" t="s">
        <v>56</v>
      </c>
      <c r="Y14" s="125" t="s">
        <v>56</v>
      </c>
      <c r="Z14" s="125" t="s">
        <v>56</v>
      </c>
      <c r="AA14" s="125" t="s">
        <v>56</v>
      </c>
      <c r="AB14" s="125"/>
      <c r="AC14" s="125"/>
      <c r="AD14" s="125" t="s">
        <v>56</v>
      </c>
      <c r="AE14" s="125" t="s">
        <v>56</v>
      </c>
      <c r="AF14" s="125" t="s">
        <v>56</v>
      </c>
      <c r="AG14" s="125" t="s">
        <v>56</v>
      </c>
      <c r="AH14" s="130"/>
      <c r="AI14" s="126"/>
      <c r="AJ14" s="127">
        <f t="shared" si="0"/>
        <v>20</v>
      </c>
      <c r="AK14" s="127">
        <f t="shared" si="1"/>
        <v>2</v>
      </c>
      <c r="AL14" s="127">
        <f t="shared" si="2"/>
        <v>0</v>
      </c>
      <c r="AM14" s="127" t="str">
        <f t="shared" si="3"/>
        <v/>
      </c>
    </row>
    <row r="15" spans="1:39" ht="26.25" customHeight="1" x14ac:dyDescent="0.25">
      <c r="B15" s="124" t="str">
        <f>IF(LEN(Calc!$D41)&gt;0,Calc!$D41,"")</f>
        <v>James Maltese</v>
      </c>
      <c r="C15" s="124"/>
      <c r="D15" s="125" t="s">
        <v>56</v>
      </c>
      <c r="E15" s="125" t="s">
        <v>56</v>
      </c>
      <c r="F15" s="125" t="s">
        <v>56</v>
      </c>
      <c r="G15" s="125"/>
      <c r="H15" s="125"/>
      <c r="I15" s="125" t="s">
        <v>56</v>
      </c>
      <c r="J15" s="125" t="s">
        <v>66</v>
      </c>
      <c r="K15" s="125" t="s">
        <v>56</v>
      </c>
      <c r="L15" s="125" t="s">
        <v>56</v>
      </c>
      <c r="M15" s="125" t="s">
        <v>56</v>
      </c>
      <c r="N15" s="125"/>
      <c r="O15" s="125"/>
      <c r="P15" s="125" t="s">
        <v>56</v>
      </c>
      <c r="Q15" s="125" t="s">
        <v>66</v>
      </c>
      <c r="R15" s="125" t="s">
        <v>56</v>
      </c>
      <c r="S15" s="125" t="s">
        <v>56</v>
      </c>
      <c r="T15" s="125" t="s">
        <v>56</v>
      </c>
      <c r="U15" s="125"/>
      <c r="V15" s="125"/>
      <c r="W15" s="125" t="s">
        <v>56</v>
      </c>
      <c r="X15" s="125" t="s">
        <v>56</v>
      </c>
      <c r="Y15" s="125" t="s">
        <v>56</v>
      </c>
      <c r="Z15" s="125" t="s">
        <v>56</v>
      </c>
      <c r="AA15" s="125" t="s">
        <v>56</v>
      </c>
      <c r="AB15" s="125"/>
      <c r="AC15" s="125"/>
      <c r="AD15" s="125" t="s">
        <v>56</v>
      </c>
      <c r="AE15" s="125" t="s">
        <v>66</v>
      </c>
      <c r="AF15" s="125" t="s">
        <v>56</v>
      </c>
      <c r="AG15" s="125" t="s">
        <v>56</v>
      </c>
      <c r="AH15" s="130"/>
      <c r="AI15" s="126"/>
      <c r="AJ15" s="127">
        <f t="shared" si="0"/>
        <v>19</v>
      </c>
      <c r="AK15" s="127">
        <f t="shared" si="1"/>
        <v>3</v>
      </c>
      <c r="AL15" s="127">
        <f t="shared" si="2"/>
        <v>0</v>
      </c>
      <c r="AM15" s="127" t="str">
        <f t="shared" si="3"/>
        <v/>
      </c>
    </row>
    <row r="16" spans="1:39" ht="26.25" customHeight="1" x14ac:dyDescent="0.25">
      <c r="B16" s="124" t="str">
        <f>IF(LEN(Calc!$D42)&gt;0,Calc!$D42,"")</f>
        <v>Robert Balentine</v>
      </c>
      <c r="C16" s="124"/>
      <c r="D16" s="125" t="s">
        <v>56</v>
      </c>
      <c r="E16" s="125" t="s">
        <v>56</v>
      </c>
      <c r="F16" s="125" t="s">
        <v>43</v>
      </c>
      <c r="G16" s="125"/>
      <c r="H16" s="125"/>
      <c r="I16" s="125" t="s">
        <v>56</v>
      </c>
      <c r="J16" s="125" t="s">
        <v>56</v>
      </c>
      <c r="K16" s="125" t="s">
        <v>56</v>
      </c>
      <c r="L16" s="125" t="s">
        <v>56</v>
      </c>
      <c r="M16" s="125" t="s">
        <v>56</v>
      </c>
      <c r="N16" s="125"/>
      <c r="O16" s="125"/>
      <c r="P16" s="125" t="s">
        <v>56</v>
      </c>
      <c r="Q16" s="125" t="s">
        <v>56</v>
      </c>
      <c r="R16" s="125" t="s">
        <v>56</v>
      </c>
      <c r="S16" s="125" t="s">
        <v>56</v>
      </c>
      <c r="T16" s="125" t="s">
        <v>56</v>
      </c>
      <c r="U16" s="125"/>
      <c r="V16" s="125"/>
      <c r="W16" s="125" t="s">
        <v>56</v>
      </c>
      <c r="X16" s="125" t="s">
        <v>56</v>
      </c>
      <c r="Y16" s="125" t="s">
        <v>56</v>
      </c>
      <c r="Z16" s="125" t="s">
        <v>43</v>
      </c>
      <c r="AA16" s="125" t="s">
        <v>56</v>
      </c>
      <c r="AB16" s="125"/>
      <c r="AC16" s="125"/>
      <c r="AD16" s="125" t="s">
        <v>56</v>
      </c>
      <c r="AE16" s="125" t="s">
        <v>56</v>
      </c>
      <c r="AF16" s="125" t="s">
        <v>56</v>
      </c>
      <c r="AG16" s="125" t="s">
        <v>43</v>
      </c>
      <c r="AH16" s="130"/>
      <c r="AI16" s="126"/>
      <c r="AJ16" s="127">
        <f t="shared" si="0"/>
        <v>19</v>
      </c>
      <c r="AK16" s="127">
        <f t="shared" si="1"/>
        <v>0</v>
      </c>
      <c r="AL16" s="127">
        <f t="shared" si="2"/>
        <v>3</v>
      </c>
      <c r="AM16" s="127" t="str">
        <f t="shared" si="3"/>
        <v/>
      </c>
    </row>
    <row r="17" spans="2:39" ht="26.25" customHeight="1" x14ac:dyDescent="0.25">
      <c r="B17" s="124" t="str">
        <f>IF(LEN(Calc!$D43)&gt;0,Calc!$D43,"")</f>
        <v/>
      </c>
      <c r="C17" s="124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30"/>
      <c r="AI17" s="126"/>
      <c r="AJ17" s="127" t="str">
        <f t="shared" si="0"/>
        <v/>
      </c>
      <c r="AK17" s="127" t="str">
        <f t="shared" si="1"/>
        <v/>
      </c>
      <c r="AL17" s="127" t="str">
        <f t="shared" si="2"/>
        <v/>
      </c>
      <c r="AM17" s="127" t="str">
        <f t="shared" si="3"/>
        <v/>
      </c>
    </row>
    <row r="18" spans="2:39" ht="26.25" customHeight="1" x14ac:dyDescent="0.25">
      <c r="B18" s="124" t="str">
        <f>IF(LEN(Calc!$D44)&gt;0,Calc!$D44,"")</f>
        <v/>
      </c>
      <c r="C18" s="124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30"/>
      <c r="AI18" s="126"/>
      <c r="AJ18" s="127" t="str">
        <f t="shared" si="0"/>
        <v/>
      </c>
      <c r="AK18" s="127" t="str">
        <f t="shared" si="1"/>
        <v/>
      </c>
      <c r="AL18" s="127" t="str">
        <f t="shared" si="2"/>
        <v/>
      </c>
      <c r="AM18" s="127" t="str">
        <f t="shared" si="3"/>
        <v/>
      </c>
    </row>
    <row r="19" spans="2:39" ht="26.25" customHeight="1" x14ac:dyDescent="0.25">
      <c r="B19" s="124" t="str">
        <f>IF(LEN(Calc!$D45)&gt;0,Calc!$D45,"")</f>
        <v/>
      </c>
      <c r="C19" s="124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30"/>
      <c r="AI19" s="126"/>
      <c r="AJ19" s="127" t="str">
        <f t="shared" si="0"/>
        <v/>
      </c>
      <c r="AK19" s="127" t="str">
        <f t="shared" si="1"/>
        <v/>
      </c>
      <c r="AL19" s="127" t="str">
        <f t="shared" si="2"/>
        <v/>
      </c>
      <c r="AM19" s="127" t="str">
        <f t="shared" si="3"/>
        <v/>
      </c>
    </row>
    <row r="20" spans="2:39" ht="26.25" customHeight="1" x14ac:dyDescent="0.25">
      <c r="B20" s="124" t="str">
        <f>IF(LEN(Calc!$D46)&gt;0,Calc!$D46,"")</f>
        <v/>
      </c>
      <c r="C20" s="124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130"/>
      <c r="AI20" s="126"/>
      <c r="AJ20" s="127" t="str">
        <f t="shared" si="0"/>
        <v/>
      </c>
      <c r="AK20" s="127" t="str">
        <f t="shared" si="1"/>
        <v/>
      </c>
      <c r="AL20" s="127" t="str">
        <f t="shared" si="2"/>
        <v/>
      </c>
      <c r="AM20" s="127" t="str">
        <f t="shared" si="3"/>
        <v/>
      </c>
    </row>
    <row r="21" spans="2:39" ht="26.25" customHeight="1" x14ac:dyDescent="0.25">
      <c r="B21" s="124" t="str">
        <f>IF(LEN(Calc!$D47)&gt;0,Calc!$D47,"")</f>
        <v/>
      </c>
      <c r="C21" s="124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30"/>
      <c r="AI21" s="126"/>
      <c r="AJ21" s="127" t="str">
        <f t="shared" si="0"/>
        <v/>
      </c>
      <c r="AK21" s="127" t="str">
        <f t="shared" si="1"/>
        <v/>
      </c>
      <c r="AL21" s="127" t="str">
        <f t="shared" si="2"/>
        <v/>
      </c>
      <c r="AM21" s="127" t="str">
        <f t="shared" si="3"/>
        <v/>
      </c>
    </row>
    <row r="22" spans="2:39" ht="26.25" customHeight="1" x14ac:dyDescent="0.25">
      <c r="B22" s="124" t="str">
        <f>IF(LEN(Calc!$D48)&gt;0,Calc!$D48,"")</f>
        <v/>
      </c>
      <c r="C22" s="124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30"/>
      <c r="AI22" s="126"/>
      <c r="AJ22" s="127" t="str">
        <f t="shared" si="0"/>
        <v/>
      </c>
      <c r="AK22" s="127" t="str">
        <f t="shared" si="1"/>
        <v/>
      </c>
      <c r="AL22" s="127" t="str">
        <f t="shared" si="2"/>
        <v/>
      </c>
      <c r="AM22" s="127" t="str">
        <f t="shared" si="3"/>
        <v/>
      </c>
    </row>
    <row r="23" spans="2:39" ht="26.25" customHeight="1" x14ac:dyDescent="0.25">
      <c r="B23" s="124" t="str">
        <f>IF(LEN(Calc!$D49)&gt;0,Calc!$D49,"")</f>
        <v/>
      </c>
      <c r="C23" s="124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30"/>
      <c r="AI23" s="126"/>
      <c r="AJ23" s="127" t="str">
        <f t="shared" si="0"/>
        <v/>
      </c>
      <c r="AK23" s="127" t="str">
        <f t="shared" si="1"/>
        <v/>
      </c>
      <c r="AL23" s="127" t="str">
        <f t="shared" si="2"/>
        <v/>
      </c>
      <c r="AM23" s="127" t="str">
        <f t="shared" si="3"/>
        <v/>
      </c>
    </row>
    <row r="24" spans="2:39" ht="26.25" customHeight="1" x14ac:dyDescent="0.25">
      <c r="B24" s="124"/>
      <c r="C24" s="124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5"/>
      <c r="Z24" s="125"/>
      <c r="AA24" s="125"/>
      <c r="AB24" s="125"/>
      <c r="AC24" s="125"/>
      <c r="AD24" s="125"/>
      <c r="AE24" s="125"/>
      <c r="AF24" s="125"/>
      <c r="AG24" s="125"/>
      <c r="AH24" s="130"/>
      <c r="AI24" s="126"/>
      <c r="AJ24" s="127"/>
      <c r="AK24" s="127"/>
      <c r="AL24" s="127"/>
      <c r="AM24" s="127"/>
    </row>
    <row r="25" spans="2:39" ht="26.25" customHeight="1" x14ac:dyDescent="0.25">
      <c r="B25" s="124"/>
      <c r="C25" s="124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  <c r="AG25" s="125"/>
      <c r="AH25" s="130"/>
      <c r="AI25" s="126"/>
      <c r="AJ25" s="127"/>
      <c r="AK25" s="127"/>
      <c r="AL25" s="127"/>
      <c r="AM25" s="127"/>
    </row>
    <row r="26" spans="2:39" ht="26.25" customHeight="1" x14ac:dyDescent="0.25">
      <c r="B26" s="124"/>
      <c r="C26" s="124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  <c r="AG26" s="125"/>
      <c r="AH26" s="130"/>
      <c r="AI26" s="126"/>
      <c r="AJ26" s="127"/>
      <c r="AK26" s="127"/>
      <c r="AL26" s="127"/>
      <c r="AM26" s="127"/>
    </row>
    <row r="27" spans="2:39" ht="26.25" customHeight="1" x14ac:dyDescent="0.25">
      <c r="B27" s="124"/>
      <c r="C27" s="124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30"/>
      <c r="AI27" s="126"/>
      <c r="AJ27" s="127"/>
      <c r="AK27" s="127"/>
      <c r="AL27" s="127"/>
      <c r="AM27" s="127"/>
    </row>
    <row r="28" spans="2:39" ht="26.25" customHeight="1" x14ac:dyDescent="0.25">
      <c r="B28" s="124"/>
      <c r="C28" s="124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30"/>
      <c r="AI28" s="126"/>
      <c r="AJ28" s="127"/>
      <c r="AK28" s="127"/>
      <c r="AL28" s="127"/>
      <c r="AM28" s="127"/>
    </row>
    <row r="29" spans="2:39" ht="26.25" customHeight="1" x14ac:dyDescent="0.25">
      <c r="B29" s="124"/>
      <c r="C29" s="124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30"/>
      <c r="AI29" s="126"/>
      <c r="AJ29" s="127"/>
      <c r="AK29" s="127"/>
      <c r="AL29" s="127"/>
      <c r="AM29" s="127"/>
    </row>
    <row r="30" spans="2:39" ht="26.25" customHeight="1" x14ac:dyDescent="0.25">
      <c r="B30" s="124"/>
      <c r="C30" s="124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  <c r="AA30" s="125"/>
      <c r="AB30" s="125"/>
      <c r="AC30" s="125"/>
      <c r="AD30" s="125"/>
      <c r="AE30" s="125"/>
      <c r="AF30" s="125"/>
      <c r="AG30" s="125"/>
      <c r="AH30" s="130"/>
      <c r="AI30" s="126"/>
      <c r="AJ30" s="127"/>
      <c r="AK30" s="127"/>
      <c r="AL30" s="127"/>
      <c r="AM30" s="127"/>
    </row>
    <row r="31" spans="2:39" ht="26.25" customHeight="1" x14ac:dyDescent="0.25">
      <c r="B31" s="124"/>
      <c r="C31" s="124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  <c r="AG31" s="125"/>
      <c r="AH31" s="130"/>
      <c r="AI31" s="126"/>
      <c r="AJ31" s="127"/>
      <c r="AK31" s="127"/>
      <c r="AL31" s="127"/>
      <c r="AM31" s="127"/>
    </row>
    <row r="32" spans="2:39" ht="26.25" customHeight="1" x14ac:dyDescent="0.25">
      <c r="B32" s="124"/>
      <c r="C32" s="124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  <c r="AG32" s="125"/>
      <c r="AH32" s="130"/>
      <c r="AI32" s="126"/>
      <c r="AJ32" s="127"/>
      <c r="AK32" s="127"/>
      <c r="AL32" s="127"/>
      <c r="AM32" s="127"/>
    </row>
    <row r="33" spans="2:39" ht="26.25" customHeight="1" x14ac:dyDescent="0.25">
      <c r="B33" s="124"/>
      <c r="C33" s="124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130"/>
      <c r="AI33" s="126"/>
      <c r="AJ33" s="127"/>
      <c r="AK33" s="127"/>
      <c r="AL33" s="127"/>
      <c r="AM33" s="127"/>
    </row>
    <row r="34" spans="2:39" ht="26.25" customHeight="1" x14ac:dyDescent="0.25">
      <c r="B34" s="124"/>
      <c r="C34" s="124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130"/>
      <c r="AI34" s="126"/>
      <c r="AJ34" s="127"/>
      <c r="AK34" s="127"/>
      <c r="AL34" s="127"/>
      <c r="AM34" s="127"/>
    </row>
    <row r="35" spans="2:39" ht="26.25" customHeight="1" x14ac:dyDescent="0.25">
      <c r="B35" s="124"/>
      <c r="C35" s="124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  <c r="AG35" s="125"/>
      <c r="AH35" s="130"/>
      <c r="AI35" s="126"/>
      <c r="AJ35" s="127"/>
      <c r="AK35" s="127"/>
      <c r="AL35" s="127"/>
      <c r="AM35" s="127"/>
    </row>
    <row r="36" spans="2:39" ht="26.25" customHeight="1" x14ac:dyDescent="0.25">
      <c r="B36" s="124"/>
      <c r="C36" s="124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  <c r="AG36" s="125"/>
      <c r="AH36" s="130"/>
      <c r="AI36" s="126"/>
      <c r="AJ36" s="127"/>
      <c r="AK36" s="127"/>
      <c r="AL36" s="127"/>
      <c r="AM36" s="127"/>
    </row>
    <row r="37" spans="2:39" ht="26.25" customHeight="1" x14ac:dyDescent="0.25">
      <c r="B37" s="124"/>
      <c r="C37" s="124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  <c r="AG37" s="125"/>
      <c r="AH37" s="130"/>
      <c r="AI37" s="126"/>
      <c r="AJ37" s="127"/>
      <c r="AK37" s="127"/>
      <c r="AL37" s="127"/>
      <c r="AM37" s="127"/>
    </row>
    <row r="38" spans="2:39" ht="26.25" customHeight="1" x14ac:dyDescent="0.25">
      <c r="B38" s="124"/>
      <c r="C38" s="124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130"/>
      <c r="AI38" s="126"/>
      <c r="AJ38" s="127"/>
      <c r="AK38" s="127"/>
      <c r="AL38" s="127"/>
      <c r="AM38" s="127"/>
    </row>
    <row r="39" spans="2:39" ht="26.25" customHeight="1" x14ac:dyDescent="0.25">
      <c r="B39" s="124"/>
      <c r="C39" s="124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25"/>
      <c r="AG39" s="125"/>
      <c r="AH39" s="130"/>
      <c r="AI39" s="126"/>
      <c r="AJ39" s="127"/>
      <c r="AK39" s="127"/>
      <c r="AL39" s="127"/>
      <c r="AM39" s="127"/>
    </row>
    <row r="40" spans="2:39" ht="26.25" customHeight="1" x14ac:dyDescent="0.25">
      <c r="B40" s="124"/>
      <c r="C40" s="124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25"/>
      <c r="AG40" s="125"/>
      <c r="AH40" s="130"/>
      <c r="AI40" s="126"/>
      <c r="AJ40" s="127"/>
      <c r="AK40" s="127"/>
      <c r="AL40" s="127"/>
      <c r="AM40" s="127"/>
    </row>
    <row r="41" spans="2:39" ht="26.25" customHeight="1" x14ac:dyDescent="0.25">
      <c r="B41" s="124"/>
      <c r="C41" s="124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25"/>
      <c r="AG41" s="125"/>
      <c r="AH41" s="130"/>
      <c r="AI41" s="126"/>
      <c r="AJ41" s="127"/>
      <c r="AK41" s="127"/>
      <c r="AL41" s="127"/>
      <c r="AM41" s="127"/>
    </row>
    <row r="42" spans="2:39" ht="26.25" customHeight="1" x14ac:dyDescent="0.25">
      <c r="B42" s="124"/>
      <c r="C42" s="124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5"/>
      <c r="AA42" s="125"/>
      <c r="AB42" s="125"/>
      <c r="AC42" s="125"/>
      <c r="AD42" s="125"/>
      <c r="AE42" s="125"/>
      <c r="AF42" s="125"/>
      <c r="AG42" s="125"/>
      <c r="AH42" s="130"/>
      <c r="AI42" s="126"/>
      <c r="AJ42" s="127"/>
      <c r="AK42" s="127"/>
      <c r="AL42" s="127"/>
      <c r="AM42" s="127"/>
    </row>
    <row r="43" spans="2:39" ht="26.25" customHeight="1" x14ac:dyDescent="0.25">
      <c r="B43" s="124"/>
      <c r="C43" s="124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5"/>
      <c r="Z43" s="125"/>
      <c r="AA43" s="125"/>
      <c r="AB43" s="125"/>
      <c r="AC43" s="125"/>
      <c r="AD43" s="125"/>
      <c r="AE43" s="125"/>
      <c r="AF43" s="125"/>
      <c r="AG43" s="125"/>
      <c r="AH43" s="130"/>
      <c r="AI43" s="126"/>
      <c r="AJ43" s="127"/>
      <c r="AK43" s="127"/>
      <c r="AL43" s="127"/>
      <c r="AM43" s="127"/>
    </row>
    <row r="44" spans="2:39" ht="26.25" customHeight="1" x14ac:dyDescent="0.25">
      <c r="B44" s="124"/>
      <c r="C44" s="124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  <c r="W44" s="125"/>
      <c r="X44" s="125"/>
      <c r="Y44" s="125"/>
      <c r="Z44" s="125"/>
      <c r="AA44" s="125"/>
      <c r="AB44" s="125"/>
      <c r="AC44" s="125"/>
      <c r="AD44" s="125"/>
      <c r="AE44" s="125"/>
      <c r="AF44" s="125"/>
      <c r="AG44" s="125"/>
      <c r="AH44" s="130"/>
      <c r="AI44" s="126"/>
      <c r="AJ44" s="127"/>
      <c r="AK44" s="127"/>
      <c r="AL44" s="127"/>
      <c r="AM44" s="127"/>
    </row>
    <row r="45" spans="2:39" ht="26.25" customHeight="1" x14ac:dyDescent="0.25">
      <c r="B45" s="124"/>
      <c r="C45" s="124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5"/>
      <c r="Z45" s="125"/>
      <c r="AA45" s="125"/>
      <c r="AB45" s="125"/>
      <c r="AC45" s="125"/>
      <c r="AD45" s="125"/>
      <c r="AE45" s="125"/>
      <c r="AF45" s="125"/>
      <c r="AG45" s="125"/>
      <c r="AH45" s="130"/>
      <c r="AI45" s="126"/>
      <c r="AJ45" s="127"/>
      <c r="AK45" s="127"/>
      <c r="AL45" s="127"/>
      <c r="AM45" s="127"/>
    </row>
    <row r="46" spans="2:39" ht="26.25" customHeight="1" x14ac:dyDescent="0.25">
      <c r="B46" s="124"/>
      <c r="C46" s="124"/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30"/>
      <c r="AI46" s="126"/>
      <c r="AJ46" s="127"/>
      <c r="AK46" s="127"/>
      <c r="AL46" s="127"/>
      <c r="AM46" s="127"/>
    </row>
    <row r="47" spans="2:39" ht="26.25" customHeight="1" x14ac:dyDescent="0.25">
      <c r="B47" s="124"/>
      <c r="C47" s="124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30"/>
      <c r="AI47" s="126"/>
      <c r="AJ47" s="127"/>
      <c r="AK47" s="127"/>
      <c r="AL47" s="127"/>
      <c r="AM47" s="127"/>
    </row>
    <row r="48" spans="2:39" ht="26.25" customHeight="1" x14ac:dyDescent="0.25">
      <c r="B48" s="124"/>
      <c r="C48" s="124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30"/>
      <c r="AI48" s="126"/>
      <c r="AJ48" s="127"/>
      <c r="AK48" s="127"/>
      <c r="AL48" s="127"/>
      <c r="AM48" s="127"/>
    </row>
    <row r="49" spans="2:39" ht="26.25" customHeight="1" x14ac:dyDescent="0.25">
      <c r="B49" s="124"/>
      <c r="C49" s="124"/>
      <c r="D49" s="125"/>
      <c r="E49" s="125"/>
      <c r="F49" s="125"/>
      <c r="G49" s="125"/>
      <c r="H49" s="125"/>
      <c r="I49" s="125"/>
      <c r="J49" s="125"/>
      <c r="K49" s="125"/>
      <c r="L49" s="125"/>
      <c r="M49" s="125"/>
      <c r="N49" s="125"/>
      <c r="O49" s="125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  <c r="AE49" s="125"/>
      <c r="AF49" s="125"/>
      <c r="AG49" s="125"/>
      <c r="AH49" s="130"/>
      <c r="AI49" s="126"/>
      <c r="AJ49" s="127"/>
      <c r="AK49" s="127"/>
      <c r="AL49" s="127"/>
      <c r="AM49" s="127"/>
    </row>
    <row r="50" spans="2:39" ht="26.25" customHeight="1" x14ac:dyDescent="0.25">
      <c r="B50" s="124"/>
      <c r="C50" s="124"/>
      <c r="D50" s="125"/>
      <c r="E50" s="125"/>
      <c r="F50" s="125"/>
      <c r="G50" s="125"/>
      <c r="H50" s="125"/>
      <c r="I50" s="125"/>
      <c r="J50" s="125"/>
      <c r="K50" s="125"/>
      <c r="L50" s="125"/>
      <c r="M50" s="125"/>
      <c r="N50" s="125"/>
      <c r="O50" s="125"/>
      <c r="P50" s="125"/>
      <c r="Q50" s="125"/>
      <c r="R50" s="125"/>
      <c r="S50" s="125"/>
      <c r="T50" s="125"/>
      <c r="U50" s="125"/>
      <c r="V50" s="125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30"/>
      <c r="AI50" s="126"/>
      <c r="AJ50" s="127"/>
      <c r="AK50" s="127"/>
      <c r="AL50" s="127"/>
      <c r="AM50" s="127"/>
    </row>
    <row r="51" spans="2:39" ht="26.25" customHeight="1" x14ac:dyDescent="0.25">
      <c r="B51" s="124"/>
      <c r="C51" s="124"/>
      <c r="D51" s="125"/>
      <c r="E51" s="125"/>
      <c r="F51" s="125"/>
      <c r="G51" s="125"/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125"/>
      <c r="S51" s="125"/>
      <c r="T51" s="125"/>
      <c r="U51" s="125"/>
      <c r="V51" s="125"/>
      <c r="W51" s="125"/>
      <c r="X51" s="125"/>
      <c r="Y51" s="125"/>
      <c r="Z51" s="125"/>
      <c r="AA51" s="125"/>
      <c r="AB51" s="125"/>
      <c r="AC51" s="125"/>
      <c r="AD51" s="125"/>
      <c r="AE51" s="125"/>
      <c r="AF51" s="125"/>
      <c r="AG51" s="125"/>
      <c r="AH51" s="130"/>
      <c r="AI51" s="126"/>
      <c r="AJ51" s="127"/>
      <c r="AK51" s="127"/>
      <c r="AL51" s="127"/>
      <c r="AM51" s="127"/>
    </row>
    <row r="52" spans="2:39" ht="26.25" customHeight="1" x14ac:dyDescent="0.25">
      <c r="B52" s="124"/>
      <c r="C52" s="124"/>
      <c r="D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125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  <c r="AH52" s="130"/>
      <c r="AI52" s="126"/>
      <c r="AJ52" s="127"/>
      <c r="AK52" s="127"/>
      <c r="AL52" s="127"/>
      <c r="AM52" s="127"/>
    </row>
    <row r="53" spans="2:39" ht="26.25" customHeight="1" x14ac:dyDescent="0.25">
      <c r="B53" s="124"/>
      <c r="C53" s="124"/>
      <c r="D53" s="125"/>
      <c r="E53" s="125"/>
      <c r="F53" s="125"/>
      <c r="G53" s="125"/>
      <c r="H53" s="125"/>
      <c r="I53" s="125"/>
      <c r="J53" s="125"/>
      <c r="K53" s="125"/>
      <c r="L53" s="125"/>
      <c r="M53" s="125"/>
      <c r="N53" s="125"/>
      <c r="O53" s="125"/>
      <c r="P53" s="125"/>
      <c r="Q53" s="125"/>
      <c r="R53" s="125"/>
      <c r="S53" s="125"/>
      <c r="T53" s="125"/>
      <c r="U53" s="125"/>
      <c r="V53" s="125"/>
      <c r="W53" s="125"/>
      <c r="X53" s="125"/>
      <c r="Y53" s="125"/>
      <c r="Z53" s="125"/>
      <c r="AA53" s="125"/>
      <c r="AB53" s="125"/>
      <c r="AC53" s="125"/>
      <c r="AD53" s="125"/>
      <c r="AE53" s="125"/>
      <c r="AF53" s="125"/>
      <c r="AG53" s="125"/>
      <c r="AH53" s="130"/>
      <c r="AI53" s="126"/>
      <c r="AJ53" s="127"/>
      <c r="AK53" s="127"/>
      <c r="AL53" s="127"/>
      <c r="AM53" s="127"/>
    </row>
    <row r="54" spans="2:39" ht="26.25" customHeight="1" x14ac:dyDescent="0.25">
      <c r="B54" s="124"/>
      <c r="C54" s="124"/>
      <c r="D54" s="125"/>
      <c r="E54" s="125"/>
      <c r="F54" s="125"/>
      <c r="G54" s="125"/>
      <c r="H54" s="125"/>
      <c r="I54" s="125"/>
      <c r="J54" s="125"/>
      <c r="K54" s="125"/>
      <c r="L54" s="125"/>
      <c r="M54" s="125"/>
      <c r="N54" s="125"/>
      <c r="O54" s="125"/>
      <c r="P54" s="125"/>
      <c r="Q54" s="125"/>
      <c r="R54" s="125"/>
      <c r="S54" s="125"/>
      <c r="T54" s="125"/>
      <c r="U54" s="125"/>
      <c r="V54" s="125"/>
      <c r="W54" s="125"/>
      <c r="X54" s="125"/>
      <c r="Y54" s="125"/>
      <c r="Z54" s="125"/>
      <c r="AA54" s="125"/>
      <c r="AB54" s="125"/>
      <c r="AC54" s="125"/>
      <c r="AD54" s="125"/>
      <c r="AE54" s="125"/>
      <c r="AF54" s="125"/>
      <c r="AG54" s="125"/>
      <c r="AH54" s="130"/>
      <c r="AI54" s="126"/>
      <c r="AJ54" s="127"/>
      <c r="AK54" s="127"/>
      <c r="AL54" s="127"/>
      <c r="AM54" s="127"/>
    </row>
    <row r="55" spans="2:39" ht="26.25" customHeight="1" x14ac:dyDescent="0.25">
      <c r="B55" s="124"/>
      <c r="C55" s="124"/>
      <c r="D55" s="125"/>
      <c r="E55" s="125"/>
      <c r="F55" s="125"/>
      <c r="G55" s="125"/>
      <c r="H55" s="125"/>
      <c r="I55" s="125"/>
      <c r="J55" s="125"/>
      <c r="K55" s="125"/>
      <c r="L55" s="125"/>
      <c r="M55" s="125"/>
      <c r="N55" s="125"/>
      <c r="O55" s="125"/>
      <c r="P55" s="125"/>
      <c r="Q55" s="125"/>
      <c r="R55" s="125"/>
      <c r="S55" s="125"/>
      <c r="T55" s="125"/>
      <c r="U55" s="125"/>
      <c r="V55" s="125"/>
      <c r="W55" s="125"/>
      <c r="X55" s="125"/>
      <c r="Y55" s="125"/>
      <c r="Z55" s="125"/>
      <c r="AA55" s="125"/>
      <c r="AB55" s="125"/>
      <c r="AC55" s="125"/>
      <c r="AD55" s="125"/>
      <c r="AE55" s="125"/>
      <c r="AF55" s="125"/>
      <c r="AG55" s="125"/>
      <c r="AH55" s="130"/>
      <c r="AI55" s="126"/>
      <c r="AJ55" s="127"/>
      <c r="AK55" s="127"/>
      <c r="AL55" s="127"/>
      <c r="AM55" s="127"/>
    </row>
    <row r="56" spans="2:39" ht="26.25" customHeight="1" x14ac:dyDescent="0.25">
      <c r="B56" s="124"/>
      <c r="C56" s="124"/>
      <c r="D56" s="125"/>
      <c r="E56" s="125"/>
      <c r="F56" s="125"/>
      <c r="G56" s="125"/>
      <c r="H56" s="125"/>
      <c r="I56" s="125"/>
      <c r="J56" s="125"/>
      <c r="K56" s="125"/>
      <c r="L56" s="125"/>
      <c r="M56" s="125"/>
      <c r="N56" s="125"/>
      <c r="O56" s="125"/>
      <c r="P56" s="125"/>
      <c r="Q56" s="125"/>
      <c r="R56" s="125"/>
      <c r="S56" s="125"/>
      <c r="T56" s="125"/>
      <c r="U56" s="125"/>
      <c r="V56" s="125"/>
      <c r="W56" s="125"/>
      <c r="X56" s="125"/>
      <c r="Y56" s="125"/>
      <c r="Z56" s="125"/>
      <c r="AA56" s="125"/>
      <c r="AB56" s="125"/>
      <c r="AC56" s="125"/>
      <c r="AD56" s="125"/>
      <c r="AE56" s="125"/>
      <c r="AF56" s="125"/>
      <c r="AG56" s="125"/>
      <c r="AH56" s="130"/>
      <c r="AI56" s="126"/>
      <c r="AJ56" s="127"/>
      <c r="AK56" s="127"/>
      <c r="AL56" s="127"/>
      <c r="AM56" s="127"/>
    </row>
    <row r="57" spans="2:39" ht="26.25" customHeight="1" x14ac:dyDescent="0.25">
      <c r="B57" s="124"/>
      <c r="C57" s="124"/>
      <c r="D57" s="125"/>
      <c r="E57" s="125"/>
      <c r="F57" s="125"/>
      <c r="G57" s="125"/>
      <c r="H57" s="125"/>
      <c r="I57" s="125"/>
      <c r="J57" s="125"/>
      <c r="K57" s="125"/>
      <c r="L57" s="125"/>
      <c r="M57" s="125"/>
      <c r="N57" s="125"/>
      <c r="O57" s="125"/>
      <c r="P57" s="125"/>
      <c r="Q57" s="125"/>
      <c r="R57" s="125"/>
      <c r="S57" s="125"/>
      <c r="T57" s="125"/>
      <c r="U57" s="125"/>
      <c r="V57" s="125"/>
      <c r="W57" s="125"/>
      <c r="X57" s="125"/>
      <c r="Y57" s="125"/>
      <c r="Z57" s="125"/>
      <c r="AA57" s="125"/>
      <c r="AB57" s="125"/>
      <c r="AC57" s="125"/>
      <c r="AD57" s="125"/>
      <c r="AE57" s="125"/>
      <c r="AF57" s="125"/>
      <c r="AG57" s="125"/>
      <c r="AH57" s="130"/>
      <c r="AI57" s="126"/>
      <c r="AJ57" s="127"/>
      <c r="AK57" s="127"/>
      <c r="AL57" s="127"/>
      <c r="AM57" s="127"/>
    </row>
    <row r="58" spans="2:39" ht="26.25" customHeight="1" x14ac:dyDescent="0.25">
      <c r="B58" s="124"/>
      <c r="C58" s="124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5"/>
      <c r="T58" s="125"/>
      <c r="U58" s="125"/>
      <c r="V58" s="125"/>
      <c r="W58" s="125"/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30"/>
      <c r="AI58" s="126"/>
      <c r="AJ58" s="127"/>
      <c r="AK58" s="127"/>
      <c r="AL58" s="127"/>
      <c r="AM58" s="127"/>
    </row>
    <row r="59" spans="2:39" ht="26.25" customHeight="1" x14ac:dyDescent="0.25">
      <c r="B59" s="124"/>
      <c r="C59" s="124"/>
      <c r="D59" s="125"/>
      <c r="E59" s="125"/>
      <c r="F59" s="125"/>
      <c r="G59" s="125"/>
      <c r="H59" s="125"/>
      <c r="I59" s="125"/>
      <c r="J59" s="125"/>
      <c r="K59" s="125"/>
      <c r="L59" s="125"/>
      <c r="M59" s="125"/>
      <c r="N59" s="125"/>
      <c r="O59" s="125"/>
      <c r="P59" s="125"/>
      <c r="Q59" s="125"/>
      <c r="R59" s="125"/>
      <c r="S59" s="125"/>
      <c r="T59" s="125"/>
      <c r="U59" s="125"/>
      <c r="V59" s="125"/>
      <c r="W59" s="125"/>
      <c r="X59" s="125"/>
      <c r="Y59" s="125"/>
      <c r="Z59" s="125"/>
      <c r="AA59" s="125"/>
      <c r="AB59" s="125"/>
      <c r="AC59" s="125"/>
      <c r="AD59" s="125"/>
      <c r="AE59" s="125"/>
      <c r="AF59" s="125"/>
      <c r="AG59" s="125"/>
      <c r="AH59" s="130"/>
      <c r="AI59" s="126"/>
      <c r="AJ59" s="127"/>
      <c r="AK59" s="127"/>
      <c r="AL59" s="127"/>
      <c r="AM59" s="127"/>
    </row>
    <row r="60" spans="2:39" ht="26.25" customHeight="1" x14ac:dyDescent="0.25">
      <c r="B60" s="124"/>
      <c r="C60" s="124"/>
      <c r="D60" s="125"/>
      <c r="E60" s="125"/>
      <c r="F60" s="125"/>
      <c r="G60" s="125"/>
      <c r="H60" s="125"/>
      <c r="I60" s="125"/>
      <c r="J60" s="125"/>
      <c r="K60" s="125"/>
      <c r="L60" s="125"/>
      <c r="M60" s="125"/>
      <c r="N60" s="125"/>
      <c r="O60" s="125"/>
      <c r="P60" s="125"/>
      <c r="Q60" s="125"/>
      <c r="R60" s="125"/>
      <c r="S60" s="125"/>
      <c r="T60" s="125"/>
      <c r="U60" s="125"/>
      <c r="V60" s="125"/>
      <c r="W60" s="125"/>
      <c r="X60" s="125"/>
      <c r="Y60" s="125"/>
      <c r="Z60" s="125"/>
      <c r="AA60" s="125"/>
      <c r="AB60" s="125"/>
      <c r="AC60" s="125"/>
      <c r="AD60" s="125"/>
      <c r="AE60" s="125"/>
      <c r="AF60" s="125"/>
      <c r="AG60" s="125"/>
      <c r="AH60" s="130"/>
      <c r="AI60" s="126"/>
      <c r="AJ60" s="127"/>
      <c r="AK60" s="127"/>
      <c r="AL60" s="127"/>
      <c r="AM60" s="127"/>
    </row>
    <row r="61" spans="2:39" ht="26.25" customHeight="1" x14ac:dyDescent="0.25">
      <c r="B61" s="124"/>
      <c r="C61" s="124"/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5"/>
      <c r="O61" s="125"/>
      <c r="P61" s="125"/>
      <c r="Q61" s="125"/>
      <c r="R61" s="125"/>
      <c r="S61" s="125"/>
      <c r="T61" s="125"/>
      <c r="U61" s="125"/>
      <c r="V61" s="125"/>
      <c r="W61" s="125"/>
      <c r="X61" s="125"/>
      <c r="Y61" s="125"/>
      <c r="Z61" s="125"/>
      <c r="AA61" s="125"/>
      <c r="AB61" s="125"/>
      <c r="AC61" s="125"/>
      <c r="AD61" s="125"/>
      <c r="AE61" s="125"/>
      <c r="AF61" s="125"/>
      <c r="AG61" s="125"/>
      <c r="AH61" s="130"/>
      <c r="AI61" s="126"/>
      <c r="AJ61" s="127"/>
      <c r="AK61" s="127"/>
      <c r="AL61" s="127"/>
      <c r="AM61" s="127"/>
    </row>
    <row r="62" spans="2:39" ht="26.25" customHeight="1" x14ac:dyDescent="0.25">
      <c r="B62" s="124"/>
      <c r="C62" s="124"/>
      <c r="D62" s="125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25"/>
      <c r="Z62" s="125"/>
      <c r="AA62" s="125"/>
      <c r="AB62" s="125"/>
      <c r="AC62" s="125"/>
      <c r="AD62" s="125"/>
      <c r="AE62" s="125"/>
      <c r="AF62" s="125"/>
      <c r="AG62" s="125"/>
      <c r="AH62" s="130"/>
      <c r="AI62" s="126"/>
      <c r="AJ62" s="127"/>
      <c r="AK62" s="127"/>
      <c r="AL62" s="127"/>
      <c r="AM62" s="127"/>
    </row>
    <row r="63" spans="2:39" ht="26.25" customHeight="1" x14ac:dyDescent="0.25">
      <c r="B63" s="124"/>
      <c r="C63" s="124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25"/>
      <c r="Z63" s="125"/>
      <c r="AA63" s="125"/>
      <c r="AB63" s="125"/>
      <c r="AC63" s="125"/>
      <c r="AD63" s="125"/>
      <c r="AE63" s="125"/>
      <c r="AF63" s="125"/>
      <c r="AG63" s="125"/>
      <c r="AH63" s="130"/>
      <c r="AI63" s="126"/>
      <c r="AJ63" s="127"/>
      <c r="AK63" s="127"/>
      <c r="AL63" s="127"/>
      <c r="AM63" s="127"/>
    </row>
    <row r="64" spans="2:39" ht="26.25" customHeight="1" x14ac:dyDescent="0.25">
      <c r="B64" s="124"/>
      <c r="C64" s="124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25"/>
      <c r="Z64" s="125"/>
      <c r="AA64" s="125"/>
      <c r="AB64" s="125"/>
      <c r="AC64" s="125"/>
      <c r="AD64" s="125"/>
      <c r="AE64" s="125"/>
      <c r="AF64" s="125"/>
      <c r="AG64" s="125"/>
      <c r="AH64" s="130"/>
      <c r="AI64" s="126"/>
      <c r="AJ64" s="127"/>
      <c r="AK64" s="127"/>
      <c r="AL64" s="127"/>
      <c r="AM64" s="127"/>
    </row>
    <row r="65" spans="2:39" ht="26.25" customHeight="1" x14ac:dyDescent="0.25">
      <c r="B65" s="124"/>
      <c r="C65" s="124"/>
      <c r="D65" s="125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25"/>
      <c r="Z65" s="125"/>
      <c r="AA65" s="125"/>
      <c r="AB65" s="125"/>
      <c r="AC65" s="125"/>
      <c r="AD65" s="125"/>
      <c r="AE65" s="125"/>
      <c r="AF65" s="125"/>
      <c r="AG65" s="125"/>
      <c r="AH65" s="130"/>
      <c r="AI65" s="126"/>
      <c r="AJ65" s="127"/>
      <c r="AK65" s="127"/>
      <c r="AL65" s="127"/>
      <c r="AM65" s="127"/>
    </row>
    <row r="66" spans="2:39" ht="26.25" customHeight="1" x14ac:dyDescent="0.25">
      <c r="B66" s="124"/>
      <c r="C66" s="124"/>
      <c r="D66" s="125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25"/>
      <c r="Z66" s="125"/>
      <c r="AA66" s="125"/>
      <c r="AB66" s="125"/>
      <c r="AC66" s="125"/>
      <c r="AD66" s="125"/>
      <c r="AE66" s="125"/>
      <c r="AF66" s="125"/>
      <c r="AG66" s="125"/>
      <c r="AH66" s="130"/>
      <c r="AI66" s="126"/>
      <c r="AJ66" s="127"/>
      <c r="AK66" s="127"/>
      <c r="AL66" s="127"/>
      <c r="AM66" s="127"/>
    </row>
    <row r="67" spans="2:39" ht="26.25" customHeight="1" x14ac:dyDescent="0.25">
      <c r="B67" s="124"/>
      <c r="C67" s="124"/>
      <c r="D67" s="125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25"/>
      <c r="Z67" s="125"/>
      <c r="AA67" s="125"/>
      <c r="AB67" s="125"/>
      <c r="AC67" s="125"/>
      <c r="AD67" s="125"/>
      <c r="AE67" s="125"/>
      <c r="AF67" s="125"/>
      <c r="AG67" s="125"/>
      <c r="AH67" s="130"/>
      <c r="AI67" s="126"/>
      <c r="AJ67" s="127"/>
      <c r="AK67" s="127"/>
      <c r="AL67" s="127"/>
      <c r="AM67" s="127"/>
    </row>
    <row r="68" spans="2:39" ht="26.25" customHeight="1" x14ac:dyDescent="0.25">
      <c r="B68" s="124"/>
      <c r="C68" s="124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125"/>
      <c r="P68" s="125"/>
      <c r="Q68" s="125"/>
      <c r="R68" s="125"/>
      <c r="S68" s="125"/>
      <c r="T68" s="125"/>
      <c r="U68" s="125"/>
      <c r="V68" s="125"/>
      <c r="W68" s="125"/>
      <c r="X68" s="125"/>
      <c r="Y68" s="125"/>
      <c r="Z68" s="125"/>
      <c r="AA68" s="125"/>
      <c r="AB68" s="125"/>
      <c r="AC68" s="125"/>
      <c r="AD68" s="125"/>
      <c r="AE68" s="125"/>
      <c r="AF68" s="125"/>
      <c r="AG68" s="125"/>
      <c r="AH68" s="130"/>
      <c r="AI68" s="126"/>
      <c r="AJ68" s="127"/>
      <c r="AK68" s="127"/>
      <c r="AL68" s="127"/>
      <c r="AM68" s="127"/>
    </row>
    <row r="69" spans="2:39" ht="26.25" customHeight="1" x14ac:dyDescent="0.25">
      <c r="B69" s="124"/>
      <c r="C69" s="124"/>
      <c r="D69" s="125"/>
      <c r="E69" s="125"/>
      <c r="F69" s="125"/>
      <c r="G69" s="125"/>
      <c r="H69" s="125"/>
      <c r="I69" s="125"/>
      <c r="J69" s="125"/>
      <c r="K69" s="125"/>
      <c r="L69" s="125"/>
      <c r="M69" s="125"/>
      <c r="N69" s="125"/>
      <c r="O69" s="125"/>
      <c r="P69" s="125"/>
      <c r="Q69" s="125"/>
      <c r="R69" s="125"/>
      <c r="S69" s="125"/>
      <c r="T69" s="125"/>
      <c r="U69" s="125"/>
      <c r="V69" s="125"/>
      <c r="W69" s="125"/>
      <c r="X69" s="125"/>
      <c r="Y69" s="125"/>
      <c r="Z69" s="125"/>
      <c r="AA69" s="125"/>
      <c r="AB69" s="125"/>
      <c r="AC69" s="125"/>
      <c r="AD69" s="125"/>
      <c r="AE69" s="125"/>
      <c r="AF69" s="125"/>
      <c r="AG69" s="125"/>
      <c r="AH69" s="130"/>
      <c r="AI69" s="126"/>
      <c r="AJ69" s="127"/>
      <c r="AK69" s="127"/>
      <c r="AL69" s="127"/>
      <c r="AM69" s="127"/>
    </row>
    <row r="70" spans="2:39" ht="26.25" customHeight="1" x14ac:dyDescent="0.25">
      <c r="B70" s="124"/>
      <c r="C70" s="124"/>
      <c r="D70" s="125"/>
      <c r="E70" s="125"/>
      <c r="F70" s="125"/>
      <c r="G70" s="125"/>
      <c r="H70" s="125"/>
      <c r="I70" s="125"/>
      <c r="J70" s="125"/>
      <c r="K70" s="125"/>
      <c r="L70" s="125"/>
      <c r="M70" s="125"/>
      <c r="N70" s="125"/>
      <c r="O70" s="125"/>
      <c r="P70" s="125"/>
      <c r="Q70" s="125"/>
      <c r="R70" s="125"/>
      <c r="S70" s="125"/>
      <c r="T70" s="125"/>
      <c r="U70" s="125"/>
      <c r="V70" s="125"/>
      <c r="W70" s="125"/>
      <c r="X70" s="125"/>
      <c r="Y70" s="125"/>
      <c r="Z70" s="125"/>
      <c r="AA70" s="125"/>
      <c r="AB70" s="125"/>
      <c r="AC70" s="125"/>
      <c r="AD70" s="125"/>
      <c r="AE70" s="125"/>
      <c r="AF70" s="125"/>
      <c r="AG70" s="125"/>
      <c r="AH70" s="130"/>
      <c r="AI70" s="126"/>
      <c r="AJ70" s="127"/>
      <c r="AK70" s="127"/>
      <c r="AL70" s="127"/>
      <c r="AM70" s="127"/>
    </row>
    <row r="71" spans="2:39" ht="26.25" customHeight="1" x14ac:dyDescent="0.25">
      <c r="B71" s="124"/>
      <c r="C71" s="124"/>
      <c r="D71" s="125"/>
      <c r="E71" s="125"/>
      <c r="F71" s="125"/>
      <c r="G71" s="125"/>
      <c r="H71" s="125"/>
      <c r="I71" s="125"/>
      <c r="J71" s="125"/>
      <c r="K71" s="125"/>
      <c r="L71" s="125"/>
      <c r="M71" s="125"/>
      <c r="N71" s="125"/>
      <c r="O71" s="125"/>
      <c r="P71" s="125"/>
      <c r="Q71" s="125"/>
      <c r="R71" s="125"/>
      <c r="S71" s="125"/>
      <c r="T71" s="125"/>
      <c r="U71" s="125"/>
      <c r="V71" s="125"/>
      <c r="W71" s="125"/>
      <c r="X71" s="125"/>
      <c r="Y71" s="125"/>
      <c r="Z71" s="125"/>
      <c r="AA71" s="125"/>
      <c r="AB71" s="125"/>
      <c r="AC71" s="125"/>
      <c r="AD71" s="125"/>
      <c r="AE71" s="125"/>
      <c r="AF71" s="125"/>
      <c r="AG71" s="125"/>
      <c r="AH71" s="130"/>
      <c r="AI71" s="126"/>
      <c r="AJ71" s="127"/>
      <c r="AK71" s="127"/>
      <c r="AL71" s="127"/>
      <c r="AM71" s="127"/>
    </row>
    <row r="72" spans="2:39" ht="26.25" customHeight="1" x14ac:dyDescent="0.25">
      <c r="B72" s="124"/>
      <c r="C72" s="124"/>
      <c r="D72" s="125"/>
      <c r="E72" s="125"/>
      <c r="F72" s="125"/>
      <c r="G72" s="125"/>
      <c r="H72" s="125"/>
      <c r="I72" s="125"/>
      <c r="J72" s="125"/>
      <c r="K72" s="125"/>
      <c r="L72" s="125"/>
      <c r="M72" s="125"/>
      <c r="N72" s="125"/>
      <c r="O72" s="125"/>
      <c r="P72" s="125"/>
      <c r="Q72" s="125"/>
      <c r="R72" s="125"/>
      <c r="S72" s="125"/>
      <c r="T72" s="125"/>
      <c r="U72" s="125"/>
      <c r="V72" s="125"/>
      <c r="W72" s="125"/>
      <c r="X72" s="125"/>
      <c r="Y72" s="125"/>
      <c r="Z72" s="125"/>
      <c r="AA72" s="125"/>
      <c r="AB72" s="125"/>
      <c r="AC72" s="125"/>
      <c r="AD72" s="125"/>
      <c r="AE72" s="125"/>
      <c r="AF72" s="125"/>
      <c r="AG72" s="125"/>
      <c r="AH72" s="130"/>
      <c r="AI72" s="126"/>
      <c r="AJ72" s="127"/>
      <c r="AK72" s="127"/>
      <c r="AL72" s="127"/>
      <c r="AM72" s="127"/>
    </row>
    <row r="73" spans="2:39" ht="26.25" customHeight="1" x14ac:dyDescent="0.25">
      <c r="B73" s="124"/>
      <c r="C73" s="124"/>
      <c r="D73" s="125"/>
      <c r="E73" s="125"/>
      <c r="F73" s="125"/>
      <c r="G73" s="125"/>
      <c r="H73" s="125"/>
      <c r="I73" s="125"/>
      <c r="J73" s="125"/>
      <c r="K73" s="125"/>
      <c r="L73" s="125"/>
      <c r="M73" s="125"/>
      <c r="N73" s="125"/>
      <c r="O73" s="125"/>
      <c r="P73" s="125"/>
      <c r="Q73" s="125"/>
      <c r="R73" s="125"/>
      <c r="S73" s="125"/>
      <c r="T73" s="125"/>
      <c r="U73" s="125"/>
      <c r="V73" s="125"/>
      <c r="W73" s="125"/>
      <c r="X73" s="125"/>
      <c r="Y73" s="125"/>
      <c r="Z73" s="125"/>
      <c r="AA73" s="125"/>
      <c r="AB73" s="125"/>
      <c r="AC73" s="125"/>
      <c r="AD73" s="125"/>
      <c r="AE73" s="125"/>
      <c r="AF73" s="125"/>
      <c r="AG73" s="125"/>
      <c r="AH73" s="130"/>
      <c r="AI73" s="126"/>
      <c r="AJ73" s="127"/>
      <c r="AK73" s="127"/>
      <c r="AL73" s="127"/>
      <c r="AM73" s="127"/>
    </row>
    <row r="74" spans="2:39" ht="26.25" customHeight="1" x14ac:dyDescent="0.25">
      <c r="B74" s="124"/>
      <c r="C74" s="124"/>
      <c r="D74" s="125"/>
      <c r="E74" s="125"/>
      <c r="F74" s="125"/>
      <c r="G74" s="125"/>
      <c r="H74" s="125"/>
      <c r="I74" s="125"/>
      <c r="J74" s="125"/>
      <c r="K74" s="125"/>
      <c r="L74" s="125"/>
      <c r="M74" s="125"/>
      <c r="N74" s="125"/>
      <c r="O74" s="125"/>
      <c r="P74" s="125"/>
      <c r="Q74" s="125"/>
      <c r="R74" s="125"/>
      <c r="S74" s="125"/>
      <c r="T74" s="125"/>
      <c r="U74" s="125"/>
      <c r="V74" s="125"/>
      <c r="W74" s="125"/>
      <c r="X74" s="125"/>
      <c r="Y74" s="125"/>
      <c r="Z74" s="125"/>
      <c r="AA74" s="125"/>
      <c r="AB74" s="125"/>
      <c r="AC74" s="125"/>
      <c r="AD74" s="125"/>
      <c r="AE74" s="125"/>
      <c r="AF74" s="125"/>
      <c r="AG74" s="125"/>
      <c r="AH74" s="130"/>
      <c r="AI74" s="126"/>
      <c r="AJ74" s="127"/>
      <c r="AK74" s="127"/>
      <c r="AL74" s="127"/>
      <c r="AM74" s="127"/>
    </row>
    <row r="75" spans="2:39" ht="26.25" customHeight="1" x14ac:dyDescent="0.25">
      <c r="B75" s="124"/>
      <c r="C75" s="124"/>
      <c r="D75" s="125"/>
      <c r="E75" s="125"/>
      <c r="F75" s="125"/>
      <c r="G75" s="125"/>
      <c r="H75" s="125"/>
      <c r="I75" s="125"/>
      <c r="J75" s="125"/>
      <c r="K75" s="125"/>
      <c r="L75" s="125"/>
      <c r="M75" s="125"/>
      <c r="N75" s="125"/>
      <c r="O75" s="125"/>
      <c r="P75" s="125"/>
      <c r="Q75" s="125"/>
      <c r="R75" s="125"/>
      <c r="S75" s="125"/>
      <c r="T75" s="125"/>
      <c r="U75" s="125"/>
      <c r="V75" s="125"/>
      <c r="W75" s="125"/>
      <c r="X75" s="125"/>
      <c r="Y75" s="125"/>
      <c r="Z75" s="125"/>
      <c r="AA75" s="125"/>
      <c r="AB75" s="125"/>
      <c r="AC75" s="125"/>
      <c r="AD75" s="125"/>
      <c r="AE75" s="125"/>
      <c r="AF75" s="125"/>
      <c r="AG75" s="125"/>
      <c r="AH75" s="130"/>
      <c r="AI75" s="126"/>
      <c r="AJ75" s="127"/>
      <c r="AK75" s="127"/>
      <c r="AL75" s="127"/>
      <c r="AM75" s="127"/>
    </row>
    <row r="76" spans="2:39" ht="26.25" customHeight="1" x14ac:dyDescent="0.25">
      <c r="B76" s="124"/>
      <c r="C76" s="124"/>
      <c r="D76" s="125"/>
      <c r="E76" s="125"/>
      <c r="F76" s="125"/>
      <c r="G76" s="125"/>
      <c r="H76" s="125"/>
      <c r="I76" s="125"/>
      <c r="J76" s="125"/>
      <c r="K76" s="125"/>
      <c r="L76" s="125"/>
      <c r="M76" s="125"/>
      <c r="N76" s="125"/>
      <c r="O76" s="125"/>
      <c r="P76" s="125"/>
      <c r="Q76" s="125"/>
      <c r="R76" s="125"/>
      <c r="S76" s="125"/>
      <c r="T76" s="125"/>
      <c r="U76" s="125"/>
      <c r="V76" s="125"/>
      <c r="W76" s="125"/>
      <c r="X76" s="125"/>
      <c r="Y76" s="125"/>
      <c r="Z76" s="125"/>
      <c r="AA76" s="125"/>
      <c r="AB76" s="125"/>
      <c r="AC76" s="125"/>
      <c r="AD76" s="125"/>
      <c r="AE76" s="125"/>
      <c r="AF76" s="125"/>
      <c r="AG76" s="125"/>
      <c r="AH76" s="130"/>
      <c r="AI76" s="126"/>
      <c r="AJ76" s="127"/>
      <c r="AK76" s="127"/>
      <c r="AL76" s="127"/>
      <c r="AM76" s="127"/>
    </row>
    <row r="77" spans="2:39" ht="26.25" customHeight="1" x14ac:dyDescent="0.25">
      <c r="B77" s="124"/>
      <c r="C77" s="124"/>
      <c r="D77" s="125"/>
      <c r="E77" s="125"/>
      <c r="F77" s="125"/>
      <c r="G77" s="125"/>
      <c r="H77" s="125"/>
      <c r="I77" s="125"/>
      <c r="J77" s="125"/>
      <c r="K77" s="125"/>
      <c r="L77" s="125"/>
      <c r="M77" s="125"/>
      <c r="N77" s="125"/>
      <c r="O77" s="125"/>
      <c r="P77" s="125"/>
      <c r="Q77" s="125"/>
      <c r="R77" s="125"/>
      <c r="S77" s="125"/>
      <c r="T77" s="125"/>
      <c r="U77" s="125"/>
      <c r="V77" s="125"/>
      <c r="W77" s="125"/>
      <c r="X77" s="125"/>
      <c r="Y77" s="125"/>
      <c r="Z77" s="125"/>
      <c r="AA77" s="125"/>
      <c r="AB77" s="125"/>
      <c r="AC77" s="125"/>
      <c r="AD77" s="125"/>
      <c r="AE77" s="125"/>
      <c r="AF77" s="125"/>
      <c r="AG77" s="125"/>
      <c r="AH77" s="130"/>
      <c r="AI77" s="126"/>
      <c r="AJ77" s="127"/>
      <c r="AK77" s="127"/>
      <c r="AL77" s="127"/>
      <c r="AM77" s="127"/>
    </row>
    <row r="78" spans="2:39" ht="26.25" customHeight="1" x14ac:dyDescent="0.25">
      <c r="B78" s="124"/>
      <c r="C78" s="124"/>
      <c r="D78" s="125"/>
      <c r="E78" s="125"/>
      <c r="F78" s="125"/>
      <c r="G78" s="125"/>
      <c r="H78" s="125"/>
      <c r="I78" s="125"/>
      <c r="J78" s="125"/>
      <c r="K78" s="125"/>
      <c r="L78" s="125"/>
      <c r="M78" s="125"/>
      <c r="N78" s="125"/>
      <c r="O78" s="125"/>
      <c r="P78" s="125"/>
      <c r="Q78" s="125"/>
      <c r="R78" s="125"/>
      <c r="S78" s="125"/>
      <c r="T78" s="125"/>
      <c r="U78" s="125"/>
      <c r="V78" s="125"/>
      <c r="W78" s="125"/>
      <c r="X78" s="125"/>
      <c r="Y78" s="125"/>
      <c r="Z78" s="125"/>
      <c r="AA78" s="125"/>
      <c r="AB78" s="125"/>
      <c r="AC78" s="125"/>
      <c r="AD78" s="125"/>
      <c r="AE78" s="125"/>
      <c r="AF78" s="125"/>
      <c r="AG78" s="125"/>
      <c r="AH78" s="130"/>
      <c r="AI78" s="126"/>
      <c r="AJ78" s="127"/>
      <c r="AK78" s="127"/>
      <c r="AL78" s="127"/>
      <c r="AM78" s="127"/>
    </row>
    <row r="79" spans="2:39" ht="26.25" customHeight="1" x14ac:dyDescent="0.25">
      <c r="B79" s="124"/>
      <c r="C79" s="124"/>
      <c r="D79" s="125"/>
      <c r="E79" s="125"/>
      <c r="F79" s="125"/>
      <c r="G79" s="125"/>
      <c r="H79" s="125"/>
      <c r="I79" s="125"/>
      <c r="J79" s="125"/>
      <c r="K79" s="125"/>
      <c r="L79" s="125"/>
      <c r="M79" s="125"/>
      <c r="N79" s="125"/>
      <c r="O79" s="125"/>
      <c r="P79" s="125"/>
      <c r="Q79" s="125"/>
      <c r="R79" s="125"/>
      <c r="S79" s="125"/>
      <c r="T79" s="125"/>
      <c r="U79" s="125"/>
      <c r="V79" s="125"/>
      <c r="W79" s="125"/>
      <c r="X79" s="125"/>
      <c r="Y79" s="125"/>
      <c r="Z79" s="125"/>
      <c r="AA79" s="125"/>
      <c r="AB79" s="125"/>
      <c r="AC79" s="125"/>
      <c r="AD79" s="125"/>
      <c r="AE79" s="125"/>
      <c r="AF79" s="125"/>
      <c r="AG79" s="125"/>
      <c r="AH79" s="130"/>
      <c r="AI79" s="126"/>
      <c r="AJ79" s="127"/>
      <c r="AK79" s="127"/>
      <c r="AL79" s="127"/>
      <c r="AM79" s="127"/>
    </row>
    <row r="80" spans="2:39" ht="26.25" customHeight="1" x14ac:dyDescent="0.25">
      <c r="B80" s="124"/>
      <c r="C80" s="124"/>
      <c r="D80" s="125"/>
      <c r="E80" s="125"/>
      <c r="F80" s="125"/>
      <c r="G80" s="125"/>
      <c r="H80" s="125"/>
      <c r="I80" s="125"/>
      <c r="J80" s="125"/>
      <c r="K80" s="125"/>
      <c r="L80" s="125"/>
      <c r="M80" s="125"/>
      <c r="N80" s="125"/>
      <c r="O80" s="125"/>
      <c r="P80" s="125"/>
      <c r="Q80" s="125"/>
      <c r="R80" s="125"/>
      <c r="S80" s="125"/>
      <c r="T80" s="125"/>
      <c r="U80" s="125"/>
      <c r="V80" s="125"/>
      <c r="W80" s="125"/>
      <c r="X80" s="125"/>
      <c r="Y80" s="125"/>
      <c r="Z80" s="125"/>
      <c r="AA80" s="125"/>
      <c r="AB80" s="125"/>
      <c r="AC80" s="125"/>
      <c r="AD80" s="125"/>
      <c r="AE80" s="125"/>
      <c r="AF80" s="125"/>
      <c r="AG80" s="125"/>
      <c r="AH80" s="130"/>
      <c r="AI80" s="126"/>
      <c r="AJ80" s="127"/>
      <c r="AK80" s="127"/>
      <c r="AL80" s="127"/>
      <c r="AM80" s="127"/>
    </row>
    <row r="81" spans="2:39" ht="26.25" customHeight="1" x14ac:dyDescent="0.25">
      <c r="B81" s="124"/>
      <c r="C81" s="124"/>
      <c r="D81" s="125"/>
      <c r="E81" s="125"/>
      <c r="F81" s="125"/>
      <c r="G81" s="125"/>
      <c r="H81" s="125"/>
      <c r="I81" s="125"/>
      <c r="J81" s="125"/>
      <c r="K81" s="125"/>
      <c r="L81" s="125"/>
      <c r="M81" s="125"/>
      <c r="N81" s="125"/>
      <c r="O81" s="125"/>
      <c r="P81" s="125"/>
      <c r="Q81" s="125"/>
      <c r="R81" s="125"/>
      <c r="S81" s="125"/>
      <c r="T81" s="125"/>
      <c r="U81" s="125"/>
      <c r="V81" s="125"/>
      <c r="W81" s="125"/>
      <c r="X81" s="125"/>
      <c r="Y81" s="125"/>
      <c r="Z81" s="125"/>
      <c r="AA81" s="125"/>
      <c r="AB81" s="125"/>
      <c r="AC81" s="125"/>
      <c r="AD81" s="125"/>
      <c r="AE81" s="125"/>
      <c r="AF81" s="125"/>
      <c r="AG81" s="125"/>
      <c r="AH81" s="130"/>
      <c r="AI81" s="126"/>
      <c r="AJ81" s="127"/>
      <c r="AK81" s="127"/>
      <c r="AL81" s="127"/>
      <c r="AM81" s="127"/>
    </row>
    <row r="82" spans="2:39" ht="26.25" customHeight="1" x14ac:dyDescent="0.25">
      <c r="B82" s="124"/>
      <c r="C82" s="124"/>
      <c r="D82" s="125"/>
      <c r="E82" s="125"/>
      <c r="F82" s="125"/>
      <c r="G82" s="125"/>
      <c r="H82" s="125"/>
      <c r="I82" s="125"/>
      <c r="J82" s="125"/>
      <c r="K82" s="125"/>
      <c r="L82" s="125"/>
      <c r="M82" s="125"/>
      <c r="N82" s="125"/>
      <c r="O82" s="125"/>
      <c r="P82" s="125"/>
      <c r="Q82" s="125"/>
      <c r="R82" s="125"/>
      <c r="S82" s="125"/>
      <c r="T82" s="125"/>
      <c r="U82" s="125"/>
      <c r="V82" s="125"/>
      <c r="W82" s="125"/>
      <c r="X82" s="125"/>
      <c r="Y82" s="125"/>
      <c r="Z82" s="125"/>
      <c r="AA82" s="125"/>
      <c r="AB82" s="125"/>
      <c r="AC82" s="125"/>
      <c r="AD82" s="125"/>
      <c r="AE82" s="125"/>
      <c r="AF82" s="125"/>
      <c r="AG82" s="125"/>
      <c r="AH82" s="130"/>
      <c r="AI82" s="126"/>
      <c r="AJ82" s="127"/>
      <c r="AK82" s="127"/>
      <c r="AL82" s="127"/>
      <c r="AM82" s="127"/>
    </row>
    <row r="83" spans="2:39" ht="26.25" customHeight="1" x14ac:dyDescent="0.25">
      <c r="B83" s="124"/>
      <c r="C83" s="124"/>
      <c r="D83" s="125"/>
      <c r="E83" s="125"/>
      <c r="F83" s="125"/>
      <c r="G83" s="125"/>
      <c r="H83" s="125"/>
      <c r="I83" s="125"/>
      <c r="J83" s="125"/>
      <c r="K83" s="125"/>
      <c r="L83" s="125"/>
      <c r="M83" s="125"/>
      <c r="N83" s="125"/>
      <c r="O83" s="125"/>
      <c r="P83" s="125"/>
      <c r="Q83" s="125"/>
      <c r="R83" s="125"/>
      <c r="S83" s="125"/>
      <c r="T83" s="125"/>
      <c r="U83" s="125"/>
      <c r="V83" s="125"/>
      <c r="W83" s="125"/>
      <c r="X83" s="125"/>
      <c r="Y83" s="125"/>
      <c r="Z83" s="125"/>
      <c r="AA83" s="125"/>
      <c r="AB83" s="125"/>
      <c r="AC83" s="125"/>
      <c r="AD83" s="125"/>
      <c r="AE83" s="125"/>
      <c r="AF83" s="125"/>
      <c r="AG83" s="125"/>
      <c r="AH83" s="130"/>
      <c r="AI83" s="126"/>
      <c r="AJ83" s="127"/>
      <c r="AK83" s="127"/>
      <c r="AL83" s="127"/>
      <c r="AM83" s="127"/>
    </row>
    <row r="84" spans="2:39" ht="26.25" customHeight="1" x14ac:dyDescent="0.25">
      <c r="B84" s="124"/>
      <c r="C84" s="124"/>
      <c r="D84" s="125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25"/>
      <c r="Z84" s="125"/>
      <c r="AA84" s="125"/>
      <c r="AB84" s="125"/>
      <c r="AC84" s="125"/>
      <c r="AD84" s="125"/>
      <c r="AE84" s="125"/>
      <c r="AF84" s="125"/>
      <c r="AG84" s="125"/>
      <c r="AH84" s="130"/>
      <c r="AI84" s="126"/>
      <c r="AJ84" s="127"/>
      <c r="AK84" s="127"/>
      <c r="AL84" s="127"/>
      <c r="AM84" s="127"/>
    </row>
    <row r="85" spans="2:39" ht="26.25" customHeight="1" x14ac:dyDescent="0.25">
      <c r="B85" s="124"/>
      <c r="C85" s="124"/>
      <c r="D85" s="125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25"/>
      <c r="Z85" s="125"/>
      <c r="AA85" s="125"/>
      <c r="AB85" s="125"/>
      <c r="AC85" s="125"/>
      <c r="AD85" s="125"/>
      <c r="AE85" s="125"/>
      <c r="AF85" s="125"/>
      <c r="AG85" s="125"/>
      <c r="AH85" s="130"/>
      <c r="AI85" s="126"/>
      <c r="AJ85" s="127"/>
      <c r="AK85" s="127"/>
      <c r="AL85" s="127"/>
      <c r="AM85" s="127"/>
    </row>
    <row r="86" spans="2:39" ht="26.25" customHeight="1" x14ac:dyDescent="0.25">
      <c r="B86" s="124"/>
      <c r="C86" s="124"/>
      <c r="D86" s="125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25"/>
      <c r="Z86" s="125"/>
      <c r="AA86" s="125"/>
      <c r="AB86" s="125"/>
      <c r="AC86" s="125"/>
      <c r="AD86" s="125"/>
      <c r="AE86" s="125"/>
      <c r="AF86" s="125"/>
      <c r="AG86" s="125"/>
      <c r="AH86" s="130"/>
      <c r="AI86" s="126"/>
      <c r="AJ86" s="127"/>
      <c r="AK86" s="127"/>
      <c r="AL86" s="127"/>
      <c r="AM86" s="127"/>
    </row>
    <row r="87" spans="2:39" ht="26.25" customHeight="1" x14ac:dyDescent="0.25">
      <c r="B87" s="124"/>
      <c r="C87" s="124"/>
      <c r="D87" s="125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25"/>
      <c r="Z87" s="125"/>
      <c r="AA87" s="125"/>
      <c r="AB87" s="125"/>
      <c r="AC87" s="125"/>
      <c r="AD87" s="125"/>
      <c r="AE87" s="125"/>
      <c r="AF87" s="125"/>
      <c r="AG87" s="125"/>
      <c r="AH87" s="130"/>
      <c r="AI87" s="126"/>
      <c r="AJ87" s="127"/>
      <c r="AK87" s="127"/>
      <c r="AL87" s="127"/>
      <c r="AM87" s="127"/>
    </row>
    <row r="88" spans="2:39" ht="26.25" customHeight="1" x14ac:dyDescent="0.25">
      <c r="B88" s="124"/>
      <c r="C88" s="124"/>
      <c r="D88" s="125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25"/>
      <c r="Z88" s="125"/>
      <c r="AA88" s="125"/>
      <c r="AB88" s="125"/>
      <c r="AC88" s="125"/>
      <c r="AD88" s="125"/>
      <c r="AE88" s="125"/>
      <c r="AF88" s="125"/>
      <c r="AG88" s="125"/>
      <c r="AH88" s="130"/>
      <c r="AI88" s="126"/>
      <c r="AJ88" s="127"/>
      <c r="AK88" s="127"/>
      <c r="AL88" s="127"/>
      <c r="AM88" s="127"/>
    </row>
    <row r="89" spans="2:39" ht="26.25" customHeight="1" x14ac:dyDescent="0.25">
      <c r="B89" s="124"/>
      <c r="C89" s="124"/>
      <c r="D89" s="125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25"/>
      <c r="Z89" s="125"/>
      <c r="AA89" s="125"/>
      <c r="AB89" s="125"/>
      <c r="AC89" s="125"/>
      <c r="AD89" s="125"/>
      <c r="AE89" s="125"/>
      <c r="AF89" s="125"/>
      <c r="AG89" s="125"/>
      <c r="AH89" s="130"/>
      <c r="AI89" s="126"/>
      <c r="AJ89" s="127"/>
      <c r="AK89" s="127"/>
      <c r="AL89" s="127"/>
      <c r="AM89" s="127"/>
    </row>
    <row r="90" spans="2:39" ht="26.25" customHeight="1" x14ac:dyDescent="0.25">
      <c r="B90" s="124"/>
      <c r="C90" s="124"/>
      <c r="D90" s="125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25"/>
      <c r="Z90" s="125"/>
      <c r="AA90" s="125"/>
      <c r="AB90" s="125"/>
      <c r="AC90" s="125"/>
      <c r="AD90" s="125"/>
      <c r="AE90" s="125"/>
      <c r="AF90" s="125"/>
      <c r="AG90" s="125"/>
      <c r="AH90" s="130"/>
      <c r="AI90" s="126"/>
      <c r="AJ90" s="127"/>
      <c r="AK90" s="127"/>
      <c r="AL90" s="127"/>
      <c r="AM90" s="127"/>
    </row>
    <row r="91" spans="2:39" ht="26.25" customHeight="1" x14ac:dyDescent="0.25">
      <c r="B91" s="124"/>
      <c r="C91" s="124"/>
      <c r="D91" s="125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25"/>
      <c r="Z91" s="125"/>
      <c r="AA91" s="125"/>
      <c r="AB91" s="125"/>
      <c r="AC91" s="125"/>
      <c r="AD91" s="125"/>
      <c r="AE91" s="125"/>
      <c r="AF91" s="125"/>
      <c r="AG91" s="125"/>
      <c r="AH91" s="130"/>
      <c r="AI91" s="126"/>
      <c r="AJ91" s="127"/>
      <c r="AK91" s="127"/>
      <c r="AL91" s="127"/>
      <c r="AM91" s="127"/>
    </row>
    <row r="92" spans="2:39" ht="26.25" customHeight="1" x14ac:dyDescent="0.25">
      <c r="B92" s="124"/>
      <c r="C92" s="124"/>
      <c r="D92" s="125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25"/>
      <c r="Z92" s="125"/>
      <c r="AA92" s="125"/>
      <c r="AB92" s="125"/>
      <c r="AC92" s="125"/>
      <c r="AD92" s="125"/>
      <c r="AE92" s="125"/>
      <c r="AF92" s="125"/>
      <c r="AG92" s="125"/>
      <c r="AH92" s="130"/>
      <c r="AI92" s="126"/>
      <c r="AJ92" s="127"/>
      <c r="AK92" s="127"/>
      <c r="AL92" s="127"/>
      <c r="AM92" s="127"/>
    </row>
    <row r="93" spans="2:39" ht="26.25" customHeight="1" x14ac:dyDescent="0.25">
      <c r="B93" s="124"/>
      <c r="C93" s="124"/>
      <c r="D93" s="125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5"/>
      <c r="Y93" s="125"/>
      <c r="Z93" s="125"/>
      <c r="AA93" s="125"/>
      <c r="AB93" s="125"/>
      <c r="AC93" s="125"/>
      <c r="AD93" s="125"/>
      <c r="AE93" s="125"/>
      <c r="AF93" s="125"/>
      <c r="AG93" s="125"/>
      <c r="AH93" s="130"/>
      <c r="AI93" s="126"/>
      <c r="AJ93" s="127"/>
      <c r="AK93" s="127"/>
      <c r="AL93" s="127"/>
      <c r="AM93" s="127"/>
    </row>
    <row r="94" spans="2:39" ht="26.25" customHeight="1" x14ac:dyDescent="0.25">
      <c r="B94" s="124"/>
      <c r="C94" s="124"/>
      <c r="D94" s="125"/>
      <c r="E94" s="125"/>
      <c r="F94" s="125"/>
      <c r="G94" s="125"/>
      <c r="H94" s="125"/>
      <c r="I94" s="125"/>
      <c r="J94" s="125"/>
      <c r="K94" s="125"/>
      <c r="L94" s="125"/>
      <c r="M94" s="125"/>
      <c r="N94" s="125"/>
      <c r="O94" s="125"/>
      <c r="P94" s="125"/>
      <c r="Q94" s="125"/>
      <c r="R94" s="125"/>
      <c r="S94" s="125"/>
      <c r="T94" s="125"/>
      <c r="U94" s="125"/>
      <c r="V94" s="125"/>
      <c r="W94" s="125"/>
      <c r="X94" s="125"/>
      <c r="Y94" s="125"/>
      <c r="Z94" s="125"/>
      <c r="AA94" s="125"/>
      <c r="AB94" s="125"/>
      <c r="AC94" s="125"/>
      <c r="AD94" s="125"/>
      <c r="AE94" s="125"/>
      <c r="AF94" s="125"/>
      <c r="AG94" s="125"/>
      <c r="AH94" s="130"/>
      <c r="AI94" s="126"/>
      <c r="AJ94" s="127"/>
      <c r="AK94" s="127"/>
      <c r="AL94" s="127"/>
      <c r="AM94" s="127"/>
    </row>
    <row r="95" spans="2:39" ht="26.25" customHeight="1" x14ac:dyDescent="0.25">
      <c r="B95" s="124"/>
      <c r="C95" s="124"/>
      <c r="D95" s="125"/>
      <c r="E95" s="125"/>
      <c r="F95" s="125"/>
      <c r="G95" s="125"/>
      <c r="H95" s="125"/>
      <c r="I95" s="125"/>
      <c r="J95" s="125"/>
      <c r="K95" s="125"/>
      <c r="L95" s="125"/>
      <c r="M95" s="125"/>
      <c r="N95" s="125"/>
      <c r="O95" s="125"/>
      <c r="P95" s="125"/>
      <c r="Q95" s="125"/>
      <c r="R95" s="125"/>
      <c r="S95" s="125"/>
      <c r="T95" s="125"/>
      <c r="U95" s="125"/>
      <c r="V95" s="125"/>
      <c r="W95" s="125"/>
      <c r="X95" s="125"/>
      <c r="Y95" s="125"/>
      <c r="Z95" s="125"/>
      <c r="AA95" s="125"/>
      <c r="AB95" s="125"/>
      <c r="AC95" s="125"/>
      <c r="AD95" s="125"/>
      <c r="AE95" s="125"/>
      <c r="AF95" s="125"/>
      <c r="AG95" s="125"/>
      <c r="AH95" s="130"/>
      <c r="AI95" s="126"/>
      <c r="AJ95" s="127"/>
      <c r="AK95" s="127"/>
      <c r="AL95" s="127"/>
      <c r="AM95" s="127"/>
    </row>
    <row r="96" spans="2:39" ht="26.25" customHeight="1" x14ac:dyDescent="0.25">
      <c r="B96" s="124"/>
      <c r="C96" s="124"/>
      <c r="D96" s="125"/>
      <c r="E96" s="125"/>
      <c r="F96" s="125"/>
      <c r="G96" s="125"/>
      <c r="H96" s="125"/>
      <c r="I96" s="125"/>
      <c r="J96" s="125"/>
      <c r="K96" s="125"/>
      <c r="L96" s="125"/>
      <c r="M96" s="125"/>
      <c r="N96" s="125"/>
      <c r="O96" s="125"/>
      <c r="P96" s="125"/>
      <c r="Q96" s="125"/>
      <c r="R96" s="125"/>
      <c r="S96" s="125"/>
      <c r="T96" s="125"/>
      <c r="U96" s="125"/>
      <c r="V96" s="125"/>
      <c r="W96" s="125"/>
      <c r="X96" s="125"/>
      <c r="Y96" s="125"/>
      <c r="Z96" s="125"/>
      <c r="AA96" s="125"/>
      <c r="AB96" s="125"/>
      <c r="AC96" s="125"/>
      <c r="AD96" s="125"/>
      <c r="AE96" s="125"/>
      <c r="AF96" s="125"/>
      <c r="AG96" s="125"/>
      <c r="AH96" s="130"/>
      <c r="AI96" s="126"/>
      <c r="AJ96" s="127"/>
      <c r="AK96" s="127"/>
      <c r="AL96" s="127"/>
      <c r="AM96" s="127"/>
    </row>
    <row r="97" spans="1:40" ht="26.25" customHeight="1" x14ac:dyDescent="0.25">
      <c r="B97" s="124"/>
      <c r="C97" s="124"/>
      <c r="D97" s="125"/>
      <c r="E97" s="125"/>
      <c r="F97" s="125"/>
      <c r="G97" s="125"/>
      <c r="H97" s="125"/>
      <c r="I97" s="125"/>
      <c r="J97" s="125"/>
      <c r="K97" s="125"/>
      <c r="L97" s="125"/>
      <c r="M97" s="125"/>
      <c r="N97" s="125"/>
      <c r="O97" s="125"/>
      <c r="P97" s="125"/>
      <c r="Q97" s="125"/>
      <c r="R97" s="125"/>
      <c r="S97" s="125"/>
      <c r="T97" s="125"/>
      <c r="U97" s="125"/>
      <c r="V97" s="125"/>
      <c r="W97" s="125"/>
      <c r="X97" s="125"/>
      <c r="Y97" s="125"/>
      <c r="Z97" s="125"/>
      <c r="AA97" s="125"/>
      <c r="AB97" s="125"/>
      <c r="AC97" s="125"/>
      <c r="AD97" s="125"/>
      <c r="AE97" s="125"/>
      <c r="AF97" s="125"/>
      <c r="AG97" s="125"/>
      <c r="AH97" s="130"/>
      <c r="AI97" s="126"/>
      <c r="AJ97" s="127"/>
      <c r="AK97" s="127"/>
      <c r="AL97" s="127"/>
      <c r="AM97" s="127"/>
    </row>
    <row r="98" spans="1:40" ht="26.25" customHeight="1" x14ac:dyDescent="0.25">
      <c r="B98" s="124"/>
      <c r="C98" s="124"/>
      <c r="D98" s="125"/>
      <c r="E98" s="125"/>
      <c r="F98" s="125"/>
      <c r="G98" s="125"/>
      <c r="H98" s="125"/>
      <c r="I98" s="125"/>
      <c r="J98" s="125"/>
      <c r="K98" s="125"/>
      <c r="L98" s="125"/>
      <c r="M98" s="125"/>
      <c r="N98" s="125"/>
      <c r="O98" s="125"/>
      <c r="P98" s="125"/>
      <c r="Q98" s="125"/>
      <c r="R98" s="125"/>
      <c r="S98" s="125"/>
      <c r="T98" s="125"/>
      <c r="U98" s="125"/>
      <c r="V98" s="125"/>
      <c r="W98" s="125"/>
      <c r="X98" s="125"/>
      <c r="Y98" s="125"/>
      <c r="Z98" s="125"/>
      <c r="AA98" s="125"/>
      <c r="AB98" s="125"/>
      <c r="AC98" s="125"/>
      <c r="AD98" s="125"/>
      <c r="AE98" s="125"/>
      <c r="AF98" s="125"/>
      <c r="AG98" s="125"/>
      <c r="AH98" s="130"/>
      <c r="AI98" s="126"/>
      <c r="AJ98" s="127"/>
      <c r="AK98" s="127"/>
      <c r="AL98" s="127"/>
      <c r="AM98" s="127"/>
    </row>
    <row r="99" spans="1:40" ht="26.25" customHeight="1" x14ac:dyDescent="0.25">
      <c r="B99" s="124"/>
      <c r="C99" s="124"/>
      <c r="D99" s="125"/>
      <c r="E99" s="125"/>
      <c r="F99" s="125"/>
      <c r="G99" s="125"/>
      <c r="H99" s="125"/>
      <c r="I99" s="125"/>
      <c r="J99" s="125"/>
      <c r="K99" s="125"/>
      <c r="L99" s="125"/>
      <c r="M99" s="125"/>
      <c r="N99" s="125"/>
      <c r="O99" s="125"/>
      <c r="P99" s="125"/>
      <c r="Q99" s="125"/>
      <c r="R99" s="125"/>
      <c r="S99" s="125"/>
      <c r="T99" s="125"/>
      <c r="U99" s="125"/>
      <c r="V99" s="125"/>
      <c r="W99" s="125"/>
      <c r="X99" s="125"/>
      <c r="Y99" s="125"/>
      <c r="Z99" s="125"/>
      <c r="AA99" s="125"/>
      <c r="AB99" s="125"/>
      <c r="AC99" s="125"/>
      <c r="AD99" s="125"/>
      <c r="AE99" s="125"/>
      <c r="AF99" s="125"/>
      <c r="AG99" s="125"/>
      <c r="AH99" s="130"/>
      <c r="AI99" s="126"/>
      <c r="AJ99" s="127"/>
      <c r="AK99" s="127"/>
      <c r="AL99" s="127"/>
      <c r="AM99" s="127"/>
    </row>
    <row r="100" spans="1:40" ht="26.25" customHeight="1" x14ac:dyDescent="0.25">
      <c r="B100" s="124"/>
      <c r="C100" s="124"/>
      <c r="D100" s="125"/>
      <c r="E100" s="125"/>
      <c r="F100" s="125"/>
      <c r="G100" s="125"/>
      <c r="H100" s="125"/>
      <c r="I100" s="125"/>
      <c r="J100" s="125"/>
      <c r="K100" s="125"/>
      <c r="L100" s="125"/>
      <c r="M100" s="125"/>
      <c r="N100" s="125"/>
      <c r="O100" s="125"/>
      <c r="P100" s="125"/>
      <c r="Q100" s="125"/>
      <c r="R100" s="125"/>
      <c r="S100" s="125"/>
      <c r="T100" s="125"/>
      <c r="U100" s="125"/>
      <c r="V100" s="125"/>
      <c r="W100" s="125"/>
      <c r="X100" s="125"/>
      <c r="Y100" s="125"/>
      <c r="Z100" s="125"/>
      <c r="AA100" s="125"/>
      <c r="AB100" s="125"/>
      <c r="AC100" s="125"/>
      <c r="AD100" s="125"/>
      <c r="AE100" s="125"/>
      <c r="AF100" s="125"/>
      <c r="AG100" s="125"/>
      <c r="AH100" s="130"/>
      <c r="AI100" s="126"/>
      <c r="AJ100" s="127"/>
      <c r="AK100" s="127"/>
      <c r="AL100" s="127"/>
      <c r="AM100" s="127"/>
    </row>
    <row r="101" spans="1:40" ht="26.25" customHeight="1" x14ac:dyDescent="0.25">
      <c r="B101" s="124"/>
      <c r="C101" s="124"/>
      <c r="D101" s="125"/>
      <c r="E101" s="125"/>
      <c r="F101" s="125"/>
      <c r="G101" s="125"/>
      <c r="H101" s="125"/>
      <c r="I101" s="125"/>
      <c r="J101" s="125"/>
      <c r="K101" s="125"/>
      <c r="L101" s="125"/>
      <c r="M101" s="125"/>
      <c r="N101" s="125"/>
      <c r="O101" s="125"/>
      <c r="P101" s="125"/>
      <c r="Q101" s="125"/>
      <c r="R101" s="125"/>
      <c r="S101" s="125"/>
      <c r="T101" s="125"/>
      <c r="U101" s="125"/>
      <c r="V101" s="125"/>
      <c r="W101" s="125"/>
      <c r="X101" s="125"/>
      <c r="Y101" s="125"/>
      <c r="Z101" s="125"/>
      <c r="AA101" s="125"/>
      <c r="AB101" s="125"/>
      <c r="AC101" s="125"/>
      <c r="AD101" s="125"/>
      <c r="AE101" s="125"/>
      <c r="AF101" s="125"/>
      <c r="AG101" s="125"/>
      <c r="AH101" s="130"/>
      <c r="AI101" s="126"/>
      <c r="AJ101" s="127"/>
      <c r="AK101" s="127"/>
      <c r="AL101" s="127"/>
      <c r="AM101" s="127"/>
    </row>
    <row r="102" spans="1:40" ht="26.25" customHeight="1" x14ac:dyDescent="0.25">
      <c r="B102" s="124"/>
      <c r="C102" s="124"/>
      <c r="D102" s="125"/>
      <c r="E102" s="125"/>
      <c r="F102" s="125"/>
      <c r="G102" s="125"/>
      <c r="H102" s="125"/>
      <c r="I102" s="125"/>
      <c r="J102" s="125"/>
      <c r="K102" s="125"/>
      <c r="L102" s="125"/>
      <c r="M102" s="125"/>
      <c r="N102" s="125"/>
      <c r="O102" s="125"/>
      <c r="P102" s="125"/>
      <c r="Q102" s="125"/>
      <c r="R102" s="125"/>
      <c r="S102" s="125"/>
      <c r="T102" s="125"/>
      <c r="U102" s="125"/>
      <c r="V102" s="125"/>
      <c r="W102" s="125"/>
      <c r="X102" s="125"/>
      <c r="Y102" s="125"/>
      <c r="Z102" s="125"/>
      <c r="AA102" s="125"/>
      <c r="AB102" s="125"/>
      <c r="AC102" s="125"/>
      <c r="AD102" s="125"/>
      <c r="AE102" s="125"/>
      <c r="AF102" s="125"/>
      <c r="AG102" s="125"/>
      <c r="AH102" s="130"/>
      <c r="AI102" s="126"/>
      <c r="AJ102" s="127"/>
      <c r="AK102" s="127"/>
      <c r="AL102" s="127"/>
      <c r="AM102" s="127"/>
    </row>
    <row r="103" spans="1:40" ht="26.25" customHeight="1" x14ac:dyDescent="0.25">
      <c r="B103" s="124"/>
      <c r="C103" s="124"/>
      <c r="D103" s="125"/>
      <c r="E103" s="125"/>
      <c r="F103" s="125"/>
      <c r="G103" s="125"/>
      <c r="H103" s="125"/>
      <c r="I103" s="125"/>
      <c r="J103" s="125"/>
      <c r="K103" s="125"/>
      <c r="L103" s="125"/>
      <c r="M103" s="125"/>
      <c r="N103" s="125"/>
      <c r="O103" s="125"/>
      <c r="P103" s="125"/>
      <c r="Q103" s="125"/>
      <c r="R103" s="125"/>
      <c r="S103" s="125"/>
      <c r="T103" s="125"/>
      <c r="U103" s="125"/>
      <c r="V103" s="125"/>
      <c r="W103" s="125"/>
      <c r="X103" s="125"/>
      <c r="Y103" s="125"/>
      <c r="Z103" s="125"/>
      <c r="AA103" s="125"/>
      <c r="AB103" s="125"/>
      <c r="AC103" s="125"/>
      <c r="AD103" s="125"/>
      <c r="AE103" s="125"/>
      <c r="AF103" s="125"/>
      <c r="AG103" s="125"/>
      <c r="AH103" s="130"/>
      <c r="AI103" s="126"/>
      <c r="AJ103" s="127"/>
      <c r="AK103" s="127"/>
      <c r="AL103" s="127"/>
      <c r="AM103" s="127"/>
    </row>
    <row r="104" spans="1:40" ht="26.25" customHeight="1" x14ac:dyDescent="0.25">
      <c r="B104" s="124"/>
      <c r="C104" s="124"/>
      <c r="D104" s="125"/>
      <c r="E104" s="125"/>
      <c r="F104" s="125"/>
      <c r="G104" s="125"/>
      <c r="H104" s="125"/>
      <c r="I104" s="125"/>
      <c r="J104" s="125"/>
      <c r="K104" s="125"/>
      <c r="L104" s="125"/>
      <c r="M104" s="125"/>
      <c r="N104" s="125"/>
      <c r="O104" s="125"/>
      <c r="P104" s="125"/>
      <c r="Q104" s="125"/>
      <c r="R104" s="125"/>
      <c r="S104" s="125"/>
      <c r="T104" s="125"/>
      <c r="U104" s="125"/>
      <c r="V104" s="125"/>
      <c r="W104" s="125"/>
      <c r="X104" s="125"/>
      <c r="Y104" s="125"/>
      <c r="Z104" s="125"/>
      <c r="AA104" s="125"/>
      <c r="AB104" s="125"/>
      <c r="AC104" s="125"/>
      <c r="AD104" s="125"/>
      <c r="AE104" s="125"/>
      <c r="AF104" s="125"/>
      <c r="AG104" s="125"/>
      <c r="AH104" s="130"/>
      <c r="AI104" s="126"/>
      <c r="AJ104" s="127"/>
      <c r="AK104" s="127"/>
      <c r="AL104" s="127"/>
      <c r="AM104" s="127"/>
    </row>
    <row r="105" spans="1:40" ht="26.25" customHeight="1" x14ac:dyDescent="0.25">
      <c r="B105" s="124"/>
      <c r="C105" s="124"/>
      <c r="D105" s="125"/>
      <c r="E105" s="125"/>
      <c r="F105" s="125"/>
      <c r="G105" s="125"/>
      <c r="H105" s="125"/>
      <c r="I105" s="125"/>
      <c r="J105" s="125"/>
      <c r="K105" s="125"/>
      <c r="L105" s="125"/>
      <c r="M105" s="125"/>
      <c r="N105" s="125"/>
      <c r="O105" s="125"/>
      <c r="P105" s="125"/>
      <c r="Q105" s="125"/>
      <c r="R105" s="125"/>
      <c r="S105" s="125"/>
      <c r="T105" s="125"/>
      <c r="U105" s="125"/>
      <c r="V105" s="125"/>
      <c r="W105" s="125"/>
      <c r="X105" s="125"/>
      <c r="Y105" s="125"/>
      <c r="Z105" s="125"/>
      <c r="AA105" s="125"/>
      <c r="AB105" s="125"/>
      <c r="AC105" s="125"/>
      <c r="AD105" s="125"/>
      <c r="AE105" s="125"/>
      <c r="AF105" s="125"/>
      <c r="AG105" s="125"/>
      <c r="AH105" s="130"/>
      <c r="AI105" s="126"/>
      <c r="AJ105" s="127"/>
      <c r="AK105" s="127"/>
      <c r="AL105" s="127"/>
      <c r="AM105" s="127"/>
    </row>
    <row r="106" spans="1:40" ht="26.25" customHeight="1" x14ac:dyDescent="0.25">
      <c r="B106" s="124"/>
      <c r="C106" s="124"/>
      <c r="D106" s="125"/>
      <c r="E106" s="125"/>
      <c r="F106" s="125"/>
      <c r="G106" s="125"/>
      <c r="H106" s="125"/>
      <c r="I106" s="125"/>
      <c r="J106" s="125"/>
      <c r="K106" s="125"/>
      <c r="L106" s="125"/>
      <c r="M106" s="125"/>
      <c r="N106" s="125"/>
      <c r="O106" s="125"/>
      <c r="P106" s="125"/>
      <c r="Q106" s="125"/>
      <c r="R106" s="125"/>
      <c r="S106" s="125"/>
      <c r="T106" s="125"/>
      <c r="U106" s="125"/>
      <c r="V106" s="125"/>
      <c r="W106" s="125"/>
      <c r="X106" s="125"/>
      <c r="Y106" s="125"/>
      <c r="Z106" s="125"/>
      <c r="AA106" s="125"/>
      <c r="AB106" s="125"/>
      <c r="AC106" s="125"/>
      <c r="AD106" s="125"/>
      <c r="AE106" s="125"/>
      <c r="AF106" s="125"/>
      <c r="AG106" s="125"/>
      <c r="AH106" s="130"/>
      <c r="AI106" s="126"/>
      <c r="AJ106" s="127"/>
      <c r="AK106" s="127"/>
      <c r="AL106" s="127"/>
      <c r="AM106" s="127"/>
    </row>
    <row r="107" spans="1:40" ht="26.25" customHeight="1" x14ac:dyDescent="0.25">
      <c r="B107" s="124"/>
      <c r="C107" s="124"/>
      <c r="D107" s="125"/>
      <c r="E107" s="125"/>
      <c r="F107" s="125"/>
      <c r="G107" s="125"/>
      <c r="H107" s="125"/>
      <c r="I107" s="125"/>
      <c r="J107" s="125"/>
      <c r="K107" s="125"/>
      <c r="L107" s="125"/>
      <c r="M107" s="125"/>
      <c r="N107" s="125"/>
      <c r="O107" s="125"/>
      <c r="P107" s="125"/>
      <c r="Q107" s="125"/>
      <c r="R107" s="125"/>
      <c r="S107" s="125"/>
      <c r="T107" s="125"/>
      <c r="U107" s="125"/>
      <c r="V107" s="125"/>
      <c r="W107" s="125"/>
      <c r="X107" s="125"/>
      <c r="Y107" s="125"/>
      <c r="Z107" s="125"/>
      <c r="AA107" s="125"/>
      <c r="AB107" s="125"/>
      <c r="AC107" s="125"/>
      <c r="AD107" s="125"/>
      <c r="AE107" s="125"/>
      <c r="AF107" s="125"/>
      <c r="AG107" s="125"/>
      <c r="AH107" s="130"/>
      <c r="AI107" s="126"/>
      <c r="AJ107" s="127"/>
      <c r="AK107" s="127"/>
      <c r="AL107" s="127"/>
      <c r="AM107" s="127"/>
    </row>
    <row r="108" spans="1:40" ht="26.25" customHeight="1" x14ac:dyDescent="0.25">
      <c r="B108" s="124"/>
      <c r="C108" s="124"/>
      <c r="D108" s="125"/>
      <c r="E108" s="125"/>
      <c r="F108" s="125"/>
      <c r="G108" s="125"/>
      <c r="H108" s="125"/>
      <c r="I108" s="125"/>
      <c r="J108" s="125"/>
      <c r="K108" s="125"/>
      <c r="L108" s="125"/>
      <c r="M108" s="125"/>
      <c r="N108" s="125"/>
      <c r="O108" s="125"/>
      <c r="P108" s="125"/>
      <c r="Q108" s="125"/>
      <c r="R108" s="125"/>
      <c r="S108" s="125"/>
      <c r="T108" s="125"/>
      <c r="U108" s="125"/>
      <c r="V108" s="125"/>
      <c r="W108" s="125"/>
      <c r="X108" s="125"/>
      <c r="Y108" s="125"/>
      <c r="Z108" s="125"/>
      <c r="AA108" s="125"/>
      <c r="AB108" s="125"/>
      <c r="AC108" s="125"/>
      <c r="AD108" s="125"/>
      <c r="AE108" s="125"/>
      <c r="AF108" s="125"/>
      <c r="AG108" s="125"/>
      <c r="AH108" s="130"/>
      <c r="AI108" s="126"/>
      <c r="AJ108" s="127"/>
      <c r="AK108" s="127"/>
      <c r="AL108" s="127"/>
      <c r="AM108" s="127"/>
    </row>
    <row r="109" spans="1:40" ht="15" customHeight="1" x14ac:dyDescent="0.25"/>
    <row r="110" spans="1:40" s="7" customForma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</row>
    <row r="111" spans="1:40" ht="30" customHeight="1" x14ac:dyDescent="0.25"/>
    <row r="112" spans="1:40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</sheetData>
  <sheetProtection algorithmName="SHA-512" hashValue="KZwIDycA0DWkIDtxJeNmWZatEe3ZwsH9B9oxp2ZW3W47ricB6cF9FHXRTySmSdC42YOKkb9UnVxn8eIQJ2v+OQ==" saltValue="mlVFL3Cor+LsucH4KHmg7w==" spinCount="100000" sheet="1" objects="1" scenarios="1"/>
  <mergeCells count="12">
    <mergeCell ref="AM7:AM8"/>
    <mergeCell ref="F5:G5"/>
    <mergeCell ref="H5:K5"/>
    <mergeCell ref="M5:N5"/>
    <mergeCell ref="O5:R5"/>
    <mergeCell ref="T5:U5"/>
    <mergeCell ref="V5:Y5"/>
    <mergeCell ref="AA5:AB5"/>
    <mergeCell ref="AC5:AF5"/>
    <mergeCell ref="AJ7:AJ8"/>
    <mergeCell ref="AK7:AK8"/>
    <mergeCell ref="AL7:AL8"/>
  </mergeCells>
  <conditionalFormatting sqref="D7:AH7">
    <cfRule type="expression" dxfId="39" priority="16">
      <formula>OR(D$7="Sat",D$7="Sun")</formula>
    </cfRule>
  </conditionalFormatting>
  <conditionalFormatting sqref="B9:B23 AJ9:AM23">
    <cfRule type="expression" dxfId="38" priority="17">
      <formula>LEN($B9)&gt;0</formula>
    </cfRule>
  </conditionalFormatting>
  <conditionalFormatting sqref="D7:AH8">
    <cfRule type="expression" dxfId="37" priority="15">
      <formula>LEN(D7)&gt;0</formula>
    </cfRule>
  </conditionalFormatting>
  <conditionalFormatting sqref="D9:AH23">
    <cfRule type="expression" dxfId="36" priority="22">
      <formula>LEN($B9)&gt;0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74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FAE809EB-E432-4A77-A8E6-4418F16939C9}">
            <xm:f>AND(D$8&gt;INDEX(Calc!$D$6:$D$17,MATCH($B$5,Calc!$B$6:$B$17,0),1),LEN($B7)&gt;0)</xm:f>
            <x14:dxf>
              <font>
                <color rgb="FFF2F2F2"/>
              </font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</border>
            </x14:dxf>
          </x14:cfRule>
          <xm:sqref>D7:AH8</xm:sqref>
        </x14:conditionalFormatting>
        <x14:conditionalFormatting xmlns:xm="http://schemas.microsoft.com/office/excel/2006/main">
          <x14:cfRule type="expression" priority="14" id="{ECE2C423-B722-4539-B26D-167EEE2AF1BA}">
            <xm:f>AND(D$8&gt;INDEX(Calc!$D$6:$D$17,MATCH($B$5,Calc!$B$6:$B$17,0),1),LEN($B9)&gt;0)</xm:f>
            <x14:dxf>
              <font>
                <color auto="1"/>
              </font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</border>
            </x14:dxf>
          </x14:cfRule>
          <x14:cfRule type="expression" priority="18" id="{6A806C82-3F6F-47CE-AEDF-93A35A49574B}">
            <xm:f>AND(D9=Status1,LEN(D9)&gt;0,D$8&lt;=INDEX(Calc!$D$6:$D$17,MATCH($B$5,Calc!$B$6:$B$17,0),1))</xm:f>
            <x14:dxf>
              <fill>
                <patternFill>
                  <bgColor rgb="FF4BBA8D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19" id="{B98D757D-798D-4ADB-84D5-D014E81C2874}">
            <xm:f>AND(D9=Status2,LEN(D9)&gt;0,D$8&lt;=INDEX(Calc!$D$6:$D$17,MATCH($B$5,Calc!$B$6:$B$17,0),1))</xm:f>
            <x14:dxf>
              <fill>
                <patternFill>
                  <bgColor rgb="FFFB5936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20" id="{F727EBC9-2401-4837-B496-EBF094BC2E95}">
            <xm:f>AND(D9=Status3,LEN(D9)&gt;0,D$8&lt;=INDEX(Calc!$D$6:$D$17,MATCH($B$5,Calc!$B$6:$B$17,0),1))</xm:f>
            <x14:dxf>
              <fill>
                <patternFill>
                  <bgColor rgb="FFFFC845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21" id="{2C38412F-7821-448F-BB5F-9ED1E198C6BF}">
            <xm:f>AND(D9=Status4,LEN(D9)&gt;0,D$8&lt;=INDEX(Calc!$D$6:$D$17,MATCH($B$5,Calc!$B$6:$B$17,0),1))</xm:f>
            <x14:dxf>
              <fill>
                <patternFill>
                  <bgColor rgb="FF39A0FD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m:sqref>D9:AH23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0A57B34-B640-40D6-86A9-32F2679E0BFD}">
          <x14:formula1>
            <xm:f>Calc!$BK$20:$BK$23</xm:f>
          </x14:formula1>
          <xm:sqref>D9:AG23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6BCA9-F06E-4B86-A283-761CFCA2FE24}">
  <sheetPr>
    <pageSetUpPr autoPageBreaks="0" fitToPage="1"/>
  </sheetPr>
  <dimension ref="A1:AN118"/>
  <sheetViews>
    <sheetView showGridLines="0" showRowColHeaders="0" zoomScaleNormal="100" zoomScaleSheetLayoutView="85" workbookViewId="0">
      <pane ySplit="8" topLeftCell="A9" activePane="bottomLeft" state="frozen"/>
      <selection activeCell="AP3" sqref="AP3"/>
      <selection pane="bottomLeft" activeCell="A9" sqref="A9"/>
    </sheetView>
  </sheetViews>
  <sheetFormatPr defaultColWidth="8.85546875" defaultRowHeight="15" x14ac:dyDescent="0.25"/>
  <cols>
    <col min="1" max="1" width="3.7109375" style="9" customWidth="1"/>
    <col min="2" max="2" width="23.7109375" style="9" customWidth="1"/>
    <col min="3" max="3" width="3.7109375" style="9" customWidth="1"/>
    <col min="4" max="34" width="3.85546875" style="138" customWidth="1"/>
    <col min="35" max="35" width="3.7109375" style="9" customWidth="1"/>
    <col min="36" max="39" width="9.7109375" style="9" customWidth="1"/>
    <col min="40" max="40" width="8.85546875" style="9" customWidth="1"/>
    <col min="41" max="16384" width="8.85546875" style="9"/>
  </cols>
  <sheetData>
    <row r="1" spans="1:39" s="1" customFormat="1" ht="6.75" customHeight="1" x14ac:dyDescent="0.25"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39" s="45" customFormat="1" ht="20.100000000000001" customHeight="1" x14ac:dyDescent="0.25">
      <c r="B2" s="122" t="s">
        <v>75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</row>
    <row r="3" spans="1:39" s="4" customFormat="1" ht="24" customHeight="1" x14ac:dyDescent="0.25">
      <c r="B3" s="137" t="s">
        <v>32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7" customFormat="1" ht="9.9499999999999993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</row>
    <row r="5" spans="1:39" s="7" customFormat="1" ht="35.1" customHeight="1" x14ac:dyDescent="0.25">
      <c r="A5" s="9"/>
      <c r="B5" s="117" t="str">
        <f>"OCTOBER - "&amp;Dashboard!$B$7</f>
        <v>OCTOBER - 2021</v>
      </c>
      <c r="F5" s="151" t="str">
        <f>IFERROR(IF(LEN(Calc!$BK$20)&gt;0,Calc!$BK$20,""),"")</f>
        <v>A</v>
      </c>
      <c r="G5" s="152"/>
      <c r="H5" s="148" t="str">
        <f>IFERROR(IF(LEN(Calc!$BJ$20)&gt;0,Calc!$BJ$20,""),"")</f>
        <v>Attended</v>
      </c>
      <c r="I5" s="149"/>
      <c r="J5" s="149"/>
      <c r="K5" s="150"/>
      <c r="M5" s="153" t="str">
        <f>IFERROR(IF(LEN(Calc!$BK$21)&gt;0,Calc!$BK$21,""),"")</f>
        <v>N</v>
      </c>
      <c r="N5" s="154"/>
      <c r="O5" s="148" t="str">
        <f>IFERROR(IF(LEN(Calc!$BJ$21)&gt;0,Calc!$BJ$21,""),"")</f>
        <v>Not Attended</v>
      </c>
      <c r="P5" s="149"/>
      <c r="Q5" s="149"/>
      <c r="R5" s="150"/>
      <c r="T5" s="146" t="str">
        <f>IFERROR(IF(LEN(Calc!$BK$22)&gt;0,Calc!$BK$22,""),"")</f>
        <v>T</v>
      </c>
      <c r="U5" s="147"/>
      <c r="V5" s="148" t="str">
        <f>IFERROR(IF(LEN(Calc!$BJ$22)&gt;0,Calc!$BJ$22,""),"")</f>
        <v>Tardy</v>
      </c>
      <c r="W5" s="149"/>
      <c r="X5" s="149"/>
      <c r="Y5" s="150"/>
      <c r="AA5" s="144" t="str">
        <f>IFERROR(IF(LEN(Calc!$BK$23)&gt;0,Calc!$BK$23,""),"")</f>
        <v/>
      </c>
      <c r="AB5" s="145"/>
      <c r="AC5" s="148" t="str">
        <f>IFERROR(IF(LEN(Calc!$BJ$23)&gt;0,Calc!$BJ$23,""),"")</f>
        <v/>
      </c>
      <c r="AD5" s="149"/>
      <c r="AE5" s="149"/>
      <c r="AF5" s="150"/>
    </row>
    <row r="6" spans="1:39" s="7" customFormat="1" x14ac:dyDescent="0.25"/>
    <row r="7" spans="1:39" s="7" customFormat="1" ht="20.100000000000001" customHeight="1" x14ac:dyDescent="0.25">
      <c r="A7" s="9"/>
      <c r="B7" s="92" t="s">
        <v>78</v>
      </c>
      <c r="D7" s="128" t="str">
        <f>INDEX(Calc!$BJ$26:$BK$32,WEEKDAY(DATE(Dashboard!$B$7,MATCH($B$5,Calc!$B$6:$B$17,0),D$8),2),2)</f>
        <v>Fri</v>
      </c>
      <c r="E7" s="128" t="str">
        <f>INDEX(Calc!$BJ$26:$BK$32,WEEKDAY(DATE(Dashboard!$B$7,MATCH($B$5,Calc!$B$6:$B$17,0),E$8),2),2)</f>
        <v>Sat</v>
      </c>
      <c r="F7" s="128" t="str">
        <f>INDEX(Calc!$BJ$26:$BK$32,WEEKDAY(DATE(Dashboard!$B$7,MATCH($B$5,Calc!$B$6:$B$17,0),F$8),2),2)</f>
        <v>Sun</v>
      </c>
      <c r="G7" s="128" t="str">
        <f>INDEX(Calc!$BJ$26:$BK$32,WEEKDAY(DATE(Dashboard!$B$7,MATCH($B$5,Calc!$B$6:$B$17,0),G$8),2),2)</f>
        <v>Mon</v>
      </c>
      <c r="H7" s="128" t="str">
        <f>INDEX(Calc!$BJ$26:$BK$32,WEEKDAY(DATE(Dashboard!$B$7,MATCH($B$5,Calc!$B$6:$B$17,0),H$8),2),2)</f>
        <v>Tue</v>
      </c>
      <c r="I7" s="128" t="str">
        <f>INDEX(Calc!$BJ$26:$BK$32,WEEKDAY(DATE(Dashboard!$B$7,MATCH($B$5,Calc!$B$6:$B$17,0),I$8),2),2)</f>
        <v>Wed</v>
      </c>
      <c r="J7" s="128" t="str">
        <f>INDEX(Calc!$BJ$26:$BK$32,WEEKDAY(DATE(Dashboard!$B$7,MATCH($B$5,Calc!$B$6:$B$17,0),J$8),2),2)</f>
        <v>Thu</v>
      </c>
      <c r="K7" s="128" t="str">
        <f>INDEX(Calc!$BJ$26:$BK$32,WEEKDAY(DATE(Dashboard!$B$7,MATCH($B$5,Calc!$B$6:$B$17,0),K$8),2),2)</f>
        <v>Fri</v>
      </c>
      <c r="L7" s="128" t="str">
        <f>INDEX(Calc!$BJ$26:$BK$32,WEEKDAY(DATE(Dashboard!$B$7,MATCH($B$5,Calc!$B$6:$B$17,0),L$8),2),2)</f>
        <v>Sat</v>
      </c>
      <c r="M7" s="128" t="str">
        <f>INDEX(Calc!$BJ$26:$BK$32,WEEKDAY(DATE(Dashboard!$B$7,MATCH($B$5,Calc!$B$6:$B$17,0),M$8),2),2)</f>
        <v>Sun</v>
      </c>
      <c r="N7" s="128" t="str">
        <f>INDEX(Calc!$BJ$26:$BK$32,WEEKDAY(DATE(Dashboard!$B$7,MATCH($B$5,Calc!$B$6:$B$17,0),N$8),2),2)</f>
        <v>Mon</v>
      </c>
      <c r="O7" s="128" t="str">
        <f>INDEX(Calc!$BJ$26:$BK$32,WEEKDAY(DATE(Dashboard!$B$7,MATCH($B$5,Calc!$B$6:$B$17,0),O$8),2),2)</f>
        <v>Tue</v>
      </c>
      <c r="P7" s="128" t="str">
        <f>INDEX(Calc!$BJ$26:$BK$32,WEEKDAY(DATE(Dashboard!$B$7,MATCH($B$5,Calc!$B$6:$B$17,0),P$8),2),2)</f>
        <v>Wed</v>
      </c>
      <c r="Q7" s="128" t="str">
        <f>INDEX(Calc!$BJ$26:$BK$32,WEEKDAY(DATE(Dashboard!$B$7,MATCH($B$5,Calc!$B$6:$B$17,0),Q$8),2),2)</f>
        <v>Thu</v>
      </c>
      <c r="R7" s="128" t="str">
        <f>INDEX(Calc!$BJ$26:$BK$32,WEEKDAY(DATE(Dashboard!$B$7,MATCH($B$5,Calc!$B$6:$B$17,0),R$8),2),2)</f>
        <v>Fri</v>
      </c>
      <c r="S7" s="128" t="str">
        <f>INDEX(Calc!$BJ$26:$BK$32,WEEKDAY(DATE(Dashboard!$B$7,MATCH($B$5,Calc!$B$6:$B$17,0),S$8),2),2)</f>
        <v>Sat</v>
      </c>
      <c r="T7" s="128" t="str">
        <f>INDEX(Calc!$BJ$26:$BK$32,WEEKDAY(DATE(Dashboard!$B$7,MATCH($B$5,Calc!$B$6:$B$17,0),T$8),2),2)</f>
        <v>Sun</v>
      </c>
      <c r="U7" s="128" t="str">
        <f>INDEX(Calc!$BJ$26:$BK$32,WEEKDAY(DATE(Dashboard!$B$7,MATCH($B$5,Calc!$B$6:$B$17,0),U$8),2),2)</f>
        <v>Mon</v>
      </c>
      <c r="V7" s="128" t="str">
        <f>INDEX(Calc!$BJ$26:$BK$32,WEEKDAY(DATE(Dashboard!$B$7,MATCH($B$5,Calc!$B$6:$B$17,0),V$8),2),2)</f>
        <v>Tue</v>
      </c>
      <c r="W7" s="128" t="str">
        <f>INDEX(Calc!$BJ$26:$BK$32,WEEKDAY(DATE(Dashboard!$B$7,MATCH($B$5,Calc!$B$6:$B$17,0),W$8),2),2)</f>
        <v>Wed</v>
      </c>
      <c r="X7" s="128" t="str">
        <f>INDEX(Calc!$BJ$26:$BK$32,WEEKDAY(DATE(Dashboard!$B$7,MATCH($B$5,Calc!$B$6:$B$17,0),X$8),2),2)</f>
        <v>Thu</v>
      </c>
      <c r="Y7" s="128" t="str">
        <f>INDEX(Calc!$BJ$26:$BK$32,WEEKDAY(DATE(Dashboard!$B$7,MATCH($B$5,Calc!$B$6:$B$17,0),Y$8),2),2)</f>
        <v>Fri</v>
      </c>
      <c r="Z7" s="128" t="str">
        <f>INDEX(Calc!$BJ$26:$BK$32,WEEKDAY(DATE(Dashboard!$B$7,MATCH($B$5,Calc!$B$6:$B$17,0),Z$8),2),2)</f>
        <v>Sat</v>
      </c>
      <c r="AA7" s="128" t="str">
        <f>INDEX(Calc!$BJ$26:$BK$32,WEEKDAY(DATE(Dashboard!$B$7,MATCH($B$5,Calc!$B$6:$B$17,0),AA$8),2),2)</f>
        <v>Sun</v>
      </c>
      <c r="AB7" s="128" t="str">
        <f>INDEX(Calc!$BJ$26:$BK$32,WEEKDAY(DATE(Dashboard!$B$7,MATCH($B$5,Calc!$B$6:$B$17,0),AB$8),2),2)</f>
        <v>Mon</v>
      </c>
      <c r="AC7" s="128" t="str">
        <f>INDEX(Calc!$BJ$26:$BK$32,WEEKDAY(DATE(Dashboard!$B$7,MATCH($B$5,Calc!$B$6:$B$17,0),AC$8),2),2)</f>
        <v>Tue</v>
      </c>
      <c r="AD7" s="128" t="str">
        <f>INDEX(Calc!$BJ$26:$BK$32,WEEKDAY(DATE(Dashboard!$B$7,MATCH($B$5,Calc!$B$6:$B$17,0),AD$8),2),2)</f>
        <v>Wed</v>
      </c>
      <c r="AE7" s="128" t="str">
        <f>INDEX(Calc!$BJ$26:$BK$32,WEEKDAY(DATE(Dashboard!$B$7,MATCH($B$5,Calc!$B$6:$B$17,0),AE$8),2),2)</f>
        <v>Thu</v>
      </c>
      <c r="AF7" s="128" t="str">
        <f>INDEX(Calc!$BJ$26:$BK$32,WEEKDAY(DATE(Dashboard!$B$7,MATCH($B$5,Calc!$B$6:$B$17,0),AF$8),2),2)</f>
        <v>Fri</v>
      </c>
      <c r="AG7" s="128" t="str">
        <f>INDEX(Calc!$BJ$26:$BK$32,WEEKDAY(DATE(Dashboard!$B$7,MATCH($B$5,Calc!$B$6:$B$17,0),AG$8),2),2)</f>
        <v>Sat</v>
      </c>
      <c r="AH7" s="128" t="str">
        <f>INDEX(Calc!$BJ$26:$BK$32,WEEKDAY(DATE(Dashboard!$B$7,MATCH($B$5,Calc!$B$6:$B$17,0),AH$8),2),2)</f>
        <v>Sun</v>
      </c>
      <c r="AJ7" s="155" t="str">
        <f>IF(LEN(Status1)&gt;0,$H$5,"")</f>
        <v>Attended</v>
      </c>
      <c r="AK7" s="155" t="str">
        <f>IF(LEN(Status2)&gt;0,$O$5,"")</f>
        <v>Not Attended</v>
      </c>
      <c r="AL7" s="155" t="str">
        <f>IF(LEN(Status3)&gt;0,$V$5,"")</f>
        <v>Tardy</v>
      </c>
      <c r="AM7" s="155" t="str">
        <f>IF(LEN(Status4)&gt;0,$AC$5,"")</f>
        <v/>
      </c>
    </row>
    <row r="8" spans="1:39" s="1" customFormat="1" ht="20.100000000000001" customHeight="1" x14ac:dyDescent="0.25">
      <c r="A8" s="74"/>
      <c r="B8" s="93" t="s">
        <v>79</v>
      </c>
      <c r="C8" s="7"/>
      <c r="D8" s="129">
        <v>1</v>
      </c>
      <c r="E8" s="129">
        <v>2</v>
      </c>
      <c r="F8" s="129">
        <v>3</v>
      </c>
      <c r="G8" s="129">
        <v>4</v>
      </c>
      <c r="H8" s="129">
        <v>5</v>
      </c>
      <c r="I8" s="129">
        <v>6</v>
      </c>
      <c r="J8" s="129">
        <v>7</v>
      </c>
      <c r="K8" s="129">
        <v>8</v>
      </c>
      <c r="L8" s="129">
        <v>9</v>
      </c>
      <c r="M8" s="129">
        <v>10</v>
      </c>
      <c r="N8" s="129">
        <v>11</v>
      </c>
      <c r="O8" s="129">
        <v>12</v>
      </c>
      <c r="P8" s="129">
        <v>13</v>
      </c>
      <c r="Q8" s="129">
        <v>14</v>
      </c>
      <c r="R8" s="129">
        <v>15</v>
      </c>
      <c r="S8" s="129">
        <v>16</v>
      </c>
      <c r="T8" s="129">
        <v>17</v>
      </c>
      <c r="U8" s="129">
        <v>18</v>
      </c>
      <c r="V8" s="129">
        <v>19</v>
      </c>
      <c r="W8" s="129">
        <v>20</v>
      </c>
      <c r="X8" s="129">
        <v>21</v>
      </c>
      <c r="Y8" s="129">
        <v>22</v>
      </c>
      <c r="Z8" s="129">
        <v>23</v>
      </c>
      <c r="AA8" s="129">
        <v>24</v>
      </c>
      <c r="AB8" s="129">
        <v>25</v>
      </c>
      <c r="AC8" s="129">
        <v>26</v>
      </c>
      <c r="AD8" s="129">
        <v>27</v>
      </c>
      <c r="AE8" s="129">
        <v>28</v>
      </c>
      <c r="AF8" s="129">
        <v>29</v>
      </c>
      <c r="AG8" s="129">
        <v>30</v>
      </c>
      <c r="AH8" s="129">
        <v>31</v>
      </c>
      <c r="AI8" s="7"/>
      <c r="AJ8" s="155"/>
      <c r="AK8" s="155"/>
      <c r="AL8" s="155"/>
      <c r="AM8" s="155"/>
    </row>
    <row r="9" spans="1:39" s="7" customFormat="1" ht="26.25" customHeight="1" x14ac:dyDescent="0.25">
      <c r="A9" s="9"/>
      <c r="B9" s="124" t="str">
        <f>IF(LEN(Calc!$D35)&gt;0,Calc!$D35,"")</f>
        <v>Michael Hall</v>
      </c>
      <c r="C9" s="124"/>
      <c r="D9" s="125" t="s">
        <v>56</v>
      </c>
      <c r="E9" s="125"/>
      <c r="F9" s="125"/>
      <c r="G9" s="125" t="s">
        <v>56</v>
      </c>
      <c r="H9" s="125" t="s">
        <v>56</v>
      </c>
      <c r="I9" s="125" t="s">
        <v>56</v>
      </c>
      <c r="J9" s="125" t="s">
        <v>56</v>
      </c>
      <c r="K9" s="125" t="s">
        <v>56</v>
      </c>
      <c r="L9" s="125"/>
      <c r="M9" s="125"/>
      <c r="N9" s="125" t="s">
        <v>56</v>
      </c>
      <c r="O9" s="125" t="s">
        <v>56</v>
      </c>
      <c r="P9" s="125" t="s">
        <v>56</v>
      </c>
      <c r="Q9" s="125" t="s">
        <v>56</v>
      </c>
      <c r="R9" s="125" t="s">
        <v>56</v>
      </c>
      <c r="S9" s="125"/>
      <c r="T9" s="125"/>
      <c r="U9" s="125" t="s">
        <v>56</v>
      </c>
      <c r="V9" s="125" t="s">
        <v>56</v>
      </c>
      <c r="W9" s="125" t="s">
        <v>66</v>
      </c>
      <c r="X9" s="125" t="s">
        <v>56</v>
      </c>
      <c r="Y9" s="125" t="s">
        <v>56</v>
      </c>
      <c r="Z9" s="125"/>
      <c r="AA9" s="125"/>
      <c r="AB9" s="125" t="s">
        <v>43</v>
      </c>
      <c r="AC9" s="125" t="s">
        <v>56</v>
      </c>
      <c r="AD9" s="125" t="s">
        <v>56</v>
      </c>
      <c r="AE9" s="125" t="s">
        <v>56</v>
      </c>
      <c r="AF9" s="125" t="s">
        <v>56</v>
      </c>
      <c r="AG9" s="125"/>
      <c r="AH9" s="125"/>
      <c r="AI9" s="126"/>
      <c r="AJ9" s="127">
        <f t="shared" ref="AJ9:AJ23" si="0">IFERROR(IF(AND(LEN($B9)&gt;0,LEN(AJ$7)&gt;0),COUNTIF($D9:$AH9,Status1),""),"")</f>
        <v>19</v>
      </c>
      <c r="AK9" s="127">
        <f t="shared" ref="AK9:AK23" si="1">IFERROR(IF(AND(LEN($B9)&gt;0,LEN(AK$7)&gt;0),COUNTIF($D9:$AH9,Status2),""),"")</f>
        <v>1</v>
      </c>
      <c r="AL9" s="127">
        <f t="shared" ref="AL9:AL23" si="2">IFERROR(IF(AND(LEN($B9)&gt;0,LEN(AL$7)&gt;0),COUNTIF($D9:$AH9,Status3),""),"")</f>
        <v>1</v>
      </c>
      <c r="AM9" s="127" t="str">
        <f t="shared" ref="AM9:AM23" si="3">IFERROR(IF(AND(LEN($B9)&gt;0,LEN(AM$7)&gt;0),COUNTIF($D9:$AH9,Status4),""),"")</f>
        <v/>
      </c>
    </row>
    <row r="10" spans="1:39" s="7" customFormat="1" ht="26.25" customHeight="1" x14ac:dyDescent="0.25">
      <c r="A10" s="9"/>
      <c r="B10" s="124" t="str">
        <f>IF(LEN(Calc!$D36)&gt;0,Calc!$D36,"")</f>
        <v>James Beriker</v>
      </c>
      <c r="C10" s="124"/>
      <c r="D10" s="125" t="s">
        <v>56</v>
      </c>
      <c r="E10" s="125"/>
      <c r="F10" s="125"/>
      <c r="G10" s="125" t="s">
        <v>56</v>
      </c>
      <c r="H10" s="125" t="s">
        <v>56</v>
      </c>
      <c r="I10" s="125" t="s">
        <v>56</v>
      </c>
      <c r="J10" s="125" t="s">
        <v>43</v>
      </c>
      <c r="K10" s="125" t="s">
        <v>56</v>
      </c>
      <c r="L10" s="125"/>
      <c r="M10" s="125"/>
      <c r="N10" s="125" t="s">
        <v>56</v>
      </c>
      <c r="O10" s="125" t="s">
        <v>43</v>
      </c>
      <c r="P10" s="125" t="s">
        <v>56</v>
      </c>
      <c r="Q10" s="125" t="s">
        <v>56</v>
      </c>
      <c r="R10" s="125" t="s">
        <v>56</v>
      </c>
      <c r="S10" s="125"/>
      <c r="T10" s="125"/>
      <c r="U10" s="125" t="s">
        <v>56</v>
      </c>
      <c r="V10" s="125" t="s">
        <v>56</v>
      </c>
      <c r="W10" s="125" t="s">
        <v>56</v>
      </c>
      <c r="X10" s="125" t="s">
        <v>56</v>
      </c>
      <c r="Y10" s="125" t="s">
        <v>43</v>
      </c>
      <c r="Z10" s="125"/>
      <c r="AA10" s="125"/>
      <c r="AB10" s="125" t="s">
        <v>56</v>
      </c>
      <c r="AC10" s="125" t="s">
        <v>56</v>
      </c>
      <c r="AD10" s="125" t="s">
        <v>56</v>
      </c>
      <c r="AE10" s="125" t="s">
        <v>56</v>
      </c>
      <c r="AF10" s="125" t="s">
        <v>66</v>
      </c>
      <c r="AG10" s="125"/>
      <c r="AH10" s="125"/>
      <c r="AI10" s="126"/>
      <c r="AJ10" s="127">
        <f t="shared" si="0"/>
        <v>17</v>
      </c>
      <c r="AK10" s="127">
        <f t="shared" si="1"/>
        <v>1</v>
      </c>
      <c r="AL10" s="127">
        <f t="shared" si="2"/>
        <v>3</v>
      </c>
      <c r="AM10" s="127" t="str">
        <f t="shared" si="3"/>
        <v/>
      </c>
    </row>
    <row r="11" spans="1:39" s="7" customFormat="1" ht="26.25" customHeight="1" x14ac:dyDescent="0.25">
      <c r="A11" s="9"/>
      <c r="B11" s="124" t="str">
        <f>IF(LEN(Calc!$D37)&gt;0,Calc!$D37,"")</f>
        <v>Kelly Hoeyco</v>
      </c>
      <c r="C11" s="124"/>
      <c r="D11" s="125" t="s">
        <v>56</v>
      </c>
      <c r="E11" s="125"/>
      <c r="F11" s="125"/>
      <c r="G11" s="125" t="s">
        <v>56</v>
      </c>
      <c r="H11" s="125" t="s">
        <v>66</v>
      </c>
      <c r="I11" s="125" t="s">
        <v>56</v>
      </c>
      <c r="J11" s="125" t="s">
        <v>56</v>
      </c>
      <c r="K11" s="125" t="s">
        <v>56</v>
      </c>
      <c r="L11" s="125"/>
      <c r="M11" s="125"/>
      <c r="N11" s="125" t="s">
        <v>56</v>
      </c>
      <c r="O11" s="125" t="s">
        <v>56</v>
      </c>
      <c r="P11" s="125" t="s">
        <v>56</v>
      </c>
      <c r="Q11" s="125" t="s">
        <v>56</v>
      </c>
      <c r="R11" s="125" t="s">
        <v>56</v>
      </c>
      <c r="S11" s="125"/>
      <c r="T11" s="125"/>
      <c r="U11" s="125" t="s">
        <v>56</v>
      </c>
      <c r="V11" s="125" t="s">
        <v>56</v>
      </c>
      <c r="W11" s="125" t="s">
        <v>56</v>
      </c>
      <c r="X11" s="125" t="s">
        <v>56</v>
      </c>
      <c r="Y11" s="125" t="s">
        <v>56</v>
      </c>
      <c r="Z11" s="125"/>
      <c r="AA11" s="125"/>
      <c r="AB11" s="125" t="s">
        <v>56</v>
      </c>
      <c r="AC11" s="125" t="s">
        <v>56</v>
      </c>
      <c r="AD11" s="125" t="s">
        <v>56</v>
      </c>
      <c r="AE11" s="125" t="s">
        <v>56</v>
      </c>
      <c r="AF11" s="125" t="s">
        <v>56</v>
      </c>
      <c r="AG11" s="125"/>
      <c r="AH11" s="125"/>
      <c r="AI11" s="126"/>
      <c r="AJ11" s="127">
        <f t="shared" si="0"/>
        <v>20</v>
      </c>
      <c r="AK11" s="127">
        <f t="shared" si="1"/>
        <v>1</v>
      </c>
      <c r="AL11" s="127">
        <f t="shared" si="2"/>
        <v>0</v>
      </c>
      <c r="AM11" s="127" t="str">
        <f t="shared" si="3"/>
        <v/>
      </c>
    </row>
    <row r="12" spans="1:39" s="7" customFormat="1" ht="26.25" customHeight="1" x14ac:dyDescent="0.25">
      <c r="A12" s="9"/>
      <c r="B12" s="124" t="str">
        <f>IF(LEN(Calc!$D38)&gt;0,Calc!$D38,"")</f>
        <v>Julia Meighan</v>
      </c>
      <c r="C12" s="124"/>
      <c r="D12" s="125" t="s">
        <v>43</v>
      </c>
      <c r="E12" s="125"/>
      <c r="F12" s="125"/>
      <c r="G12" s="125" t="s">
        <v>56</v>
      </c>
      <c r="H12" s="125" t="s">
        <v>56</v>
      </c>
      <c r="I12" s="125" t="s">
        <v>56</v>
      </c>
      <c r="J12" s="125" t="s">
        <v>56</v>
      </c>
      <c r="K12" s="125" t="s">
        <v>56</v>
      </c>
      <c r="L12" s="125"/>
      <c r="M12" s="125"/>
      <c r="N12" s="125" t="s">
        <v>56</v>
      </c>
      <c r="O12" s="125" t="s">
        <v>56</v>
      </c>
      <c r="P12" s="125" t="s">
        <v>56</v>
      </c>
      <c r="Q12" s="125" t="s">
        <v>56</v>
      </c>
      <c r="R12" s="125" t="s">
        <v>66</v>
      </c>
      <c r="S12" s="125"/>
      <c r="T12" s="125"/>
      <c r="U12" s="125" t="s">
        <v>56</v>
      </c>
      <c r="V12" s="125" t="s">
        <v>56</v>
      </c>
      <c r="W12" s="125" t="s">
        <v>56</v>
      </c>
      <c r="X12" s="125" t="s">
        <v>56</v>
      </c>
      <c r="Y12" s="125" t="s">
        <v>56</v>
      </c>
      <c r="Z12" s="125"/>
      <c r="AA12" s="125"/>
      <c r="AB12" s="125" t="s">
        <v>56</v>
      </c>
      <c r="AC12" s="125" t="s">
        <v>66</v>
      </c>
      <c r="AD12" s="125" t="s">
        <v>56</v>
      </c>
      <c r="AE12" s="125" t="s">
        <v>56</v>
      </c>
      <c r="AF12" s="125" t="s">
        <v>56</v>
      </c>
      <c r="AG12" s="125"/>
      <c r="AH12" s="125"/>
      <c r="AI12" s="126"/>
      <c r="AJ12" s="127">
        <f t="shared" si="0"/>
        <v>18</v>
      </c>
      <c r="AK12" s="127">
        <f t="shared" si="1"/>
        <v>2</v>
      </c>
      <c r="AL12" s="127">
        <f t="shared" si="2"/>
        <v>1</v>
      </c>
      <c r="AM12" s="127" t="str">
        <f t="shared" si="3"/>
        <v/>
      </c>
    </row>
    <row r="13" spans="1:39" ht="26.25" customHeight="1" x14ac:dyDescent="0.25">
      <c r="B13" s="124" t="str">
        <f>IF(LEN(Calc!$D39)&gt;0,Calc!$D39,"")</f>
        <v>Kristin Zaslavsky </v>
      </c>
      <c r="C13" s="124"/>
      <c r="D13" s="125" t="s">
        <v>56</v>
      </c>
      <c r="E13" s="125"/>
      <c r="F13" s="125"/>
      <c r="G13" s="125" t="s">
        <v>56</v>
      </c>
      <c r="H13" s="125" t="s">
        <v>56</v>
      </c>
      <c r="I13" s="125" t="s">
        <v>56</v>
      </c>
      <c r="J13" s="125" t="s">
        <v>56</v>
      </c>
      <c r="K13" s="125" t="s">
        <v>56</v>
      </c>
      <c r="L13" s="125"/>
      <c r="M13" s="125"/>
      <c r="N13" s="125" t="s">
        <v>56</v>
      </c>
      <c r="O13" s="125" t="s">
        <v>56</v>
      </c>
      <c r="P13" s="125" t="s">
        <v>56</v>
      </c>
      <c r="Q13" s="125" t="s">
        <v>56</v>
      </c>
      <c r="R13" s="125" t="s">
        <v>56</v>
      </c>
      <c r="S13" s="125"/>
      <c r="T13" s="125"/>
      <c r="U13" s="125" t="s">
        <v>66</v>
      </c>
      <c r="V13" s="125" t="s">
        <v>56</v>
      </c>
      <c r="W13" s="125" t="s">
        <v>56</v>
      </c>
      <c r="X13" s="125" t="s">
        <v>56</v>
      </c>
      <c r="Y13" s="125" t="s">
        <v>56</v>
      </c>
      <c r="Z13" s="125"/>
      <c r="AA13" s="125"/>
      <c r="AB13" s="125" t="s">
        <v>56</v>
      </c>
      <c r="AC13" s="125" t="s">
        <v>56</v>
      </c>
      <c r="AD13" s="125" t="s">
        <v>56</v>
      </c>
      <c r="AE13" s="125" t="s">
        <v>56</v>
      </c>
      <c r="AF13" s="125" t="s">
        <v>56</v>
      </c>
      <c r="AG13" s="125"/>
      <c r="AH13" s="125"/>
      <c r="AI13" s="126"/>
      <c r="AJ13" s="127">
        <f t="shared" si="0"/>
        <v>20</v>
      </c>
      <c r="AK13" s="127">
        <f t="shared" si="1"/>
        <v>1</v>
      </c>
      <c r="AL13" s="127">
        <f t="shared" si="2"/>
        <v>0</v>
      </c>
      <c r="AM13" s="127" t="str">
        <f t="shared" si="3"/>
        <v/>
      </c>
    </row>
    <row r="14" spans="1:39" ht="26.25" customHeight="1" x14ac:dyDescent="0.25">
      <c r="B14" s="124" t="str">
        <f>IF(LEN(Calc!$D40)&gt;0,Calc!$D40,"")</f>
        <v>Laurinda Seabra</v>
      </c>
      <c r="C14" s="124"/>
      <c r="D14" s="125" t="s">
        <v>56</v>
      </c>
      <c r="E14" s="125"/>
      <c r="F14" s="125"/>
      <c r="G14" s="125" t="s">
        <v>56</v>
      </c>
      <c r="H14" s="125" t="s">
        <v>56</v>
      </c>
      <c r="I14" s="125" t="s">
        <v>56</v>
      </c>
      <c r="J14" s="125" t="s">
        <v>66</v>
      </c>
      <c r="K14" s="125" t="s">
        <v>56</v>
      </c>
      <c r="L14" s="125"/>
      <c r="M14" s="125"/>
      <c r="N14" s="125" t="s">
        <v>56</v>
      </c>
      <c r="O14" s="125" t="s">
        <v>56</v>
      </c>
      <c r="P14" s="125" t="s">
        <v>56</v>
      </c>
      <c r="Q14" s="125" t="s">
        <v>43</v>
      </c>
      <c r="R14" s="125" t="s">
        <v>56</v>
      </c>
      <c r="S14" s="125"/>
      <c r="T14" s="125"/>
      <c r="U14" s="125" t="s">
        <v>56</v>
      </c>
      <c r="V14" s="125" t="s">
        <v>56</v>
      </c>
      <c r="W14" s="125" t="s">
        <v>56</v>
      </c>
      <c r="X14" s="125" t="s">
        <v>56</v>
      </c>
      <c r="Y14" s="125" t="s">
        <v>56</v>
      </c>
      <c r="Z14" s="125"/>
      <c r="AA14" s="125"/>
      <c r="AB14" s="125" t="s">
        <v>56</v>
      </c>
      <c r="AC14" s="125" t="s">
        <v>56</v>
      </c>
      <c r="AD14" s="125" t="s">
        <v>56</v>
      </c>
      <c r="AE14" s="125" t="s">
        <v>43</v>
      </c>
      <c r="AF14" s="125" t="s">
        <v>56</v>
      </c>
      <c r="AG14" s="125"/>
      <c r="AH14" s="125"/>
      <c r="AI14" s="126"/>
      <c r="AJ14" s="127">
        <f t="shared" si="0"/>
        <v>18</v>
      </c>
      <c r="AK14" s="127">
        <f t="shared" si="1"/>
        <v>1</v>
      </c>
      <c r="AL14" s="127">
        <f t="shared" si="2"/>
        <v>2</v>
      </c>
      <c r="AM14" s="127" t="str">
        <f t="shared" si="3"/>
        <v/>
      </c>
    </row>
    <row r="15" spans="1:39" ht="26.25" customHeight="1" x14ac:dyDescent="0.25">
      <c r="B15" s="124" t="str">
        <f>IF(LEN(Calc!$D41)&gt;0,Calc!$D41,"")</f>
        <v>James Maltese</v>
      </c>
      <c r="C15" s="124"/>
      <c r="D15" s="125" t="s">
        <v>66</v>
      </c>
      <c r="E15" s="125"/>
      <c r="F15" s="125"/>
      <c r="G15" s="125" t="s">
        <v>56</v>
      </c>
      <c r="H15" s="125" t="s">
        <v>56</v>
      </c>
      <c r="I15" s="125" t="s">
        <v>56</v>
      </c>
      <c r="J15" s="125" t="s">
        <v>56</v>
      </c>
      <c r="K15" s="125" t="s">
        <v>56</v>
      </c>
      <c r="L15" s="125"/>
      <c r="M15" s="125"/>
      <c r="N15" s="125" t="s">
        <v>56</v>
      </c>
      <c r="O15" s="125" t="s">
        <v>56</v>
      </c>
      <c r="P15" s="125" t="s">
        <v>56</v>
      </c>
      <c r="Q15" s="125" t="s">
        <v>56</v>
      </c>
      <c r="R15" s="125" t="s">
        <v>56</v>
      </c>
      <c r="S15" s="125"/>
      <c r="T15" s="125"/>
      <c r="U15" s="125" t="s">
        <v>56</v>
      </c>
      <c r="V15" s="125" t="s">
        <v>56</v>
      </c>
      <c r="W15" s="125" t="s">
        <v>56</v>
      </c>
      <c r="X15" s="125" t="s">
        <v>66</v>
      </c>
      <c r="Y15" s="125" t="s">
        <v>56</v>
      </c>
      <c r="Z15" s="125"/>
      <c r="AA15" s="125"/>
      <c r="AB15" s="125" t="s">
        <v>56</v>
      </c>
      <c r="AC15" s="125" t="s">
        <v>56</v>
      </c>
      <c r="AD15" s="125" t="s">
        <v>56</v>
      </c>
      <c r="AE15" s="125" t="s">
        <v>56</v>
      </c>
      <c r="AF15" s="125" t="s">
        <v>56</v>
      </c>
      <c r="AG15" s="125"/>
      <c r="AH15" s="125"/>
      <c r="AI15" s="126"/>
      <c r="AJ15" s="127">
        <f t="shared" si="0"/>
        <v>19</v>
      </c>
      <c r="AK15" s="127">
        <f t="shared" si="1"/>
        <v>2</v>
      </c>
      <c r="AL15" s="127">
        <f t="shared" si="2"/>
        <v>0</v>
      </c>
      <c r="AM15" s="127" t="str">
        <f t="shared" si="3"/>
        <v/>
      </c>
    </row>
    <row r="16" spans="1:39" ht="26.25" customHeight="1" x14ac:dyDescent="0.25">
      <c r="B16" s="124" t="str">
        <f>IF(LEN(Calc!$D42)&gt;0,Calc!$D42,"")</f>
        <v>Robert Balentine</v>
      </c>
      <c r="C16" s="124"/>
      <c r="D16" s="125" t="s">
        <v>56</v>
      </c>
      <c r="E16" s="125"/>
      <c r="F16" s="125"/>
      <c r="G16" s="125" t="s">
        <v>43</v>
      </c>
      <c r="H16" s="125" t="s">
        <v>56</v>
      </c>
      <c r="I16" s="125" t="s">
        <v>56</v>
      </c>
      <c r="J16" s="125" t="s">
        <v>56</v>
      </c>
      <c r="K16" s="125" t="s">
        <v>56</v>
      </c>
      <c r="L16" s="125"/>
      <c r="M16" s="125"/>
      <c r="N16" s="125" t="s">
        <v>56</v>
      </c>
      <c r="O16" s="125" t="s">
        <v>56</v>
      </c>
      <c r="P16" s="125" t="s">
        <v>56</v>
      </c>
      <c r="Q16" s="125" t="s">
        <v>56</v>
      </c>
      <c r="R16" s="125" t="s">
        <v>56</v>
      </c>
      <c r="S16" s="125"/>
      <c r="T16" s="125"/>
      <c r="U16" s="125" t="s">
        <v>43</v>
      </c>
      <c r="V16" s="125" t="s">
        <v>56</v>
      </c>
      <c r="W16" s="125" t="s">
        <v>56</v>
      </c>
      <c r="X16" s="125" t="s">
        <v>56</v>
      </c>
      <c r="Y16" s="125" t="s">
        <v>56</v>
      </c>
      <c r="Z16" s="125"/>
      <c r="AA16" s="125"/>
      <c r="AB16" s="125" t="s">
        <v>66</v>
      </c>
      <c r="AC16" s="125" t="s">
        <v>56</v>
      </c>
      <c r="AD16" s="125" t="s">
        <v>56</v>
      </c>
      <c r="AE16" s="125" t="s">
        <v>56</v>
      </c>
      <c r="AF16" s="125" t="s">
        <v>56</v>
      </c>
      <c r="AG16" s="125"/>
      <c r="AH16" s="125"/>
      <c r="AI16" s="126"/>
      <c r="AJ16" s="127">
        <f t="shared" si="0"/>
        <v>18</v>
      </c>
      <c r="AK16" s="127">
        <f t="shared" si="1"/>
        <v>1</v>
      </c>
      <c r="AL16" s="127">
        <f t="shared" si="2"/>
        <v>2</v>
      </c>
      <c r="AM16" s="127" t="str">
        <f t="shared" si="3"/>
        <v/>
      </c>
    </row>
    <row r="17" spans="2:39" ht="26.25" customHeight="1" x14ac:dyDescent="0.25">
      <c r="B17" s="124" t="str">
        <f>IF(LEN(Calc!$D43)&gt;0,Calc!$D43,"")</f>
        <v/>
      </c>
      <c r="C17" s="124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  <c r="AI17" s="126"/>
      <c r="AJ17" s="127" t="str">
        <f t="shared" si="0"/>
        <v/>
      </c>
      <c r="AK17" s="127" t="str">
        <f t="shared" si="1"/>
        <v/>
      </c>
      <c r="AL17" s="127" t="str">
        <f t="shared" si="2"/>
        <v/>
      </c>
      <c r="AM17" s="127" t="str">
        <f t="shared" si="3"/>
        <v/>
      </c>
    </row>
    <row r="18" spans="2:39" ht="26.25" customHeight="1" x14ac:dyDescent="0.25">
      <c r="B18" s="124" t="str">
        <f>IF(LEN(Calc!$D44)&gt;0,Calc!$D44,"")</f>
        <v/>
      </c>
      <c r="C18" s="124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6"/>
      <c r="AJ18" s="127" t="str">
        <f t="shared" si="0"/>
        <v/>
      </c>
      <c r="AK18" s="127" t="str">
        <f t="shared" si="1"/>
        <v/>
      </c>
      <c r="AL18" s="127" t="str">
        <f t="shared" si="2"/>
        <v/>
      </c>
      <c r="AM18" s="127" t="str">
        <f t="shared" si="3"/>
        <v/>
      </c>
    </row>
    <row r="19" spans="2:39" ht="26.25" customHeight="1" x14ac:dyDescent="0.25">
      <c r="B19" s="124" t="str">
        <f>IF(LEN(Calc!$D45)&gt;0,Calc!$D45,"")</f>
        <v/>
      </c>
      <c r="C19" s="124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6"/>
      <c r="AJ19" s="127" t="str">
        <f t="shared" si="0"/>
        <v/>
      </c>
      <c r="AK19" s="127" t="str">
        <f t="shared" si="1"/>
        <v/>
      </c>
      <c r="AL19" s="127" t="str">
        <f t="shared" si="2"/>
        <v/>
      </c>
      <c r="AM19" s="127" t="str">
        <f t="shared" si="3"/>
        <v/>
      </c>
    </row>
    <row r="20" spans="2:39" ht="26.25" customHeight="1" x14ac:dyDescent="0.25">
      <c r="B20" s="124" t="str">
        <f>IF(LEN(Calc!$D46)&gt;0,Calc!$D46,"")</f>
        <v/>
      </c>
      <c r="C20" s="124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125"/>
      <c r="AI20" s="126"/>
      <c r="AJ20" s="127" t="str">
        <f t="shared" si="0"/>
        <v/>
      </c>
      <c r="AK20" s="127" t="str">
        <f t="shared" si="1"/>
        <v/>
      </c>
      <c r="AL20" s="127" t="str">
        <f t="shared" si="2"/>
        <v/>
      </c>
      <c r="AM20" s="127" t="str">
        <f t="shared" si="3"/>
        <v/>
      </c>
    </row>
    <row r="21" spans="2:39" ht="26.25" customHeight="1" x14ac:dyDescent="0.25">
      <c r="B21" s="124" t="str">
        <f>IF(LEN(Calc!$D47)&gt;0,Calc!$D47,"")</f>
        <v/>
      </c>
      <c r="C21" s="124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6"/>
      <c r="AJ21" s="127" t="str">
        <f t="shared" si="0"/>
        <v/>
      </c>
      <c r="AK21" s="127" t="str">
        <f t="shared" si="1"/>
        <v/>
      </c>
      <c r="AL21" s="127" t="str">
        <f t="shared" si="2"/>
        <v/>
      </c>
      <c r="AM21" s="127" t="str">
        <f t="shared" si="3"/>
        <v/>
      </c>
    </row>
    <row r="22" spans="2:39" ht="26.25" customHeight="1" x14ac:dyDescent="0.25">
      <c r="B22" s="124" t="str">
        <f>IF(LEN(Calc!$D48)&gt;0,Calc!$D48,"")</f>
        <v/>
      </c>
      <c r="C22" s="124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6"/>
      <c r="AJ22" s="127" t="str">
        <f t="shared" si="0"/>
        <v/>
      </c>
      <c r="AK22" s="127" t="str">
        <f t="shared" si="1"/>
        <v/>
      </c>
      <c r="AL22" s="127" t="str">
        <f t="shared" si="2"/>
        <v/>
      </c>
      <c r="AM22" s="127" t="str">
        <f t="shared" si="3"/>
        <v/>
      </c>
    </row>
    <row r="23" spans="2:39" ht="26.25" customHeight="1" x14ac:dyDescent="0.25">
      <c r="B23" s="124" t="str">
        <f>IF(LEN(Calc!$D49)&gt;0,Calc!$D49,"")</f>
        <v/>
      </c>
      <c r="C23" s="124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5"/>
      <c r="AI23" s="126"/>
      <c r="AJ23" s="127" t="str">
        <f t="shared" si="0"/>
        <v/>
      </c>
      <c r="AK23" s="127" t="str">
        <f t="shared" si="1"/>
        <v/>
      </c>
      <c r="AL23" s="127" t="str">
        <f t="shared" si="2"/>
        <v/>
      </c>
      <c r="AM23" s="127" t="str">
        <f t="shared" si="3"/>
        <v/>
      </c>
    </row>
    <row r="24" spans="2:39" ht="26.25" customHeight="1" x14ac:dyDescent="0.25">
      <c r="B24" s="124"/>
      <c r="C24" s="124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  <c r="AH24" s="130"/>
      <c r="AI24" s="126"/>
      <c r="AJ24" s="127"/>
      <c r="AK24" s="127"/>
      <c r="AL24" s="127"/>
      <c r="AM24" s="127"/>
    </row>
    <row r="25" spans="2:39" ht="26.25" customHeight="1" x14ac:dyDescent="0.25">
      <c r="B25" s="124"/>
      <c r="C25" s="124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26"/>
      <c r="AJ25" s="127"/>
      <c r="AK25" s="127"/>
      <c r="AL25" s="127"/>
      <c r="AM25" s="127"/>
    </row>
    <row r="26" spans="2:39" ht="26.25" customHeight="1" x14ac:dyDescent="0.25">
      <c r="B26" s="124"/>
      <c r="C26" s="124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26"/>
      <c r="AJ26" s="127"/>
      <c r="AK26" s="127"/>
      <c r="AL26" s="127"/>
      <c r="AM26" s="127"/>
    </row>
    <row r="27" spans="2:39" ht="26.25" customHeight="1" x14ac:dyDescent="0.25">
      <c r="B27" s="124"/>
      <c r="C27" s="124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26"/>
      <c r="AJ27" s="127"/>
      <c r="AK27" s="127"/>
      <c r="AL27" s="127"/>
      <c r="AM27" s="127"/>
    </row>
    <row r="28" spans="2:39" ht="26.25" customHeight="1" x14ac:dyDescent="0.25">
      <c r="B28" s="124"/>
      <c r="C28" s="124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26"/>
      <c r="AJ28" s="127"/>
      <c r="AK28" s="127"/>
      <c r="AL28" s="127"/>
      <c r="AM28" s="127"/>
    </row>
    <row r="29" spans="2:39" ht="26.25" customHeight="1" x14ac:dyDescent="0.25">
      <c r="B29" s="124"/>
      <c r="C29" s="124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26"/>
      <c r="AJ29" s="127"/>
      <c r="AK29" s="127"/>
      <c r="AL29" s="127"/>
      <c r="AM29" s="127"/>
    </row>
    <row r="30" spans="2:39" ht="26.25" customHeight="1" x14ac:dyDescent="0.25">
      <c r="B30" s="124"/>
      <c r="C30" s="124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26"/>
      <c r="AJ30" s="127"/>
      <c r="AK30" s="127"/>
      <c r="AL30" s="127"/>
      <c r="AM30" s="127"/>
    </row>
    <row r="31" spans="2:39" ht="26.25" customHeight="1" x14ac:dyDescent="0.25">
      <c r="B31" s="124"/>
      <c r="C31" s="124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0"/>
      <c r="AI31" s="126"/>
      <c r="AJ31" s="127"/>
      <c r="AK31" s="127"/>
      <c r="AL31" s="127"/>
      <c r="AM31" s="127"/>
    </row>
    <row r="32" spans="2:39" ht="26.25" customHeight="1" x14ac:dyDescent="0.25">
      <c r="B32" s="124"/>
      <c r="C32" s="124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26"/>
      <c r="AJ32" s="127"/>
      <c r="AK32" s="127"/>
      <c r="AL32" s="127"/>
      <c r="AM32" s="127"/>
    </row>
    <row r="33" spans="2:39" ht="26.25" customHeight="1" x14ac:dyDescent="0.25">
      <c r="B33" s="124"/>
      <c r="C33" s="124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26"/>
      <c r="AJ33" s="127"/>
      <c r="AK33" s="127"/>
      <c r="AL33" s="127"/>
      <c r="AM33" s="127"/>
    </row>
    <row r="34" spans="2:39" ht="26.25" customHeight="1" x14ac:dyDescent="0.25">
      <c r="B34" s="124"/>
      <c r="C34" s="124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  <c r="AF34" s="130"/>
      <c r="AG34" s="130"/>
      <c r="AH34" s="130"/>
      <c r="AI34" s="126"/>
      <c r="AJ34" s="127"/>
      <c r="AK34" s="127"/>
      <c r="AL34" s="127"/>
      <c r="AM34" s="127"/>
    </row>
    <row r="35" spans="2:39" ht="26.25" customHeight="1" x14ac:dyDescent="0.25">
      <c r="B35" s="124"/>
      <c r="C35" s="124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  <c r="AE35" s="130"/>
      <c r="AF35" s="130"/>
      <c r="AG35" s="130"/>
      <c r="AH35" s="130"/>
      <c r="AI35" s="126"/>
      <c r="AJ35" s="127"/>
      <c r="AK35" s="127"/>
      <c r="AL35" s="127"/>
      <c r="AM35" s="127"/>
    </row>
    <row r="36" spans="2:39" ht="26.25" customHeight="1" x14ac:dyDescent="0.25">
      <c r="B36" s="124"/>
      <c r="C36" s="124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26"/>
      <c r="AJ36" s="127"/>
      <c r="AK36" s="127"/>
      <c r="AL36" s="127"/>
      <c r="AM36" s="127"/>
    </row>
    <row r="37" spans="2:39" ht="26.25" customHeight="1" x14ac:dyDescent="0.25">
      <c r="B37" s="124"/>
      <c r="C37" s="124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C37" s="130"/>
      <c r="AD37" s="130"/>
      <c r="AE37" s="130"/>
      <c r="AF37" s="130"/>
      <c r="AG37" s="130"/>
      <c r="AH37" s="130"/>
      <c r="AI37" s="126"/>
      <c r="AJ37" s="127"/>
      <c r="AK37" s="127"/>
      <c r="AL37" s="127"/>
      <c r="AM37" s="127"/>
    </row>
    <row r="38" spans="2:39" ht="26.25" customHeight="1" x14ac:dyDescent="0.25">
      <c r="B38" s="124"/>
      <c r="C38" s="124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26"/>
      <c r="AJ38" s="127"/>
      <c r="AK38" s="127"/>
      <c r="AL38" s="127"/>
      <c r="AM38" s="127"/>
    </row>
    <row r="39" spans="2:39" ht="26.25" customHeight="1" x14ac:dyDescent="0.25">
      <c r="B39" s="124"/>
      <c r="C39" s="124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  <c r="AA39" s="130"/>
      <c r="AB39" s="130"/>
      <c r="AC39" s="130"/>
      <c r="AD39" s="130"/>
      <c r="AE39" s="130"/>
      <c r="AF39" s="130"/>
      <c r="AG39" s="130"/>
      <c r="AH39" s="130"/>
      <c r="AI39" s="126"/>
      <c r="AJ39" s="127"/>
      <c r="AK39" s="127"/>
      <c r="AL39" s="127"/>
      <c r="AM39" s="127"/>
    </row>
    <row r="40" spans="2:39" ht="26.25" customHeight="1" x14ac:dyDescent="0.25">
      <c r="B40" s="124"/>
      <c r="C40" s="124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26"/>
      <c r="AJ40" s="127"/>
      <c r="AK40" s="127"/>
      <c r="AL40" s="127"/>
      <c r="AM40" s="127"/>
    </row>
    <row r="41" spans="2:39" ht="26.25" customHeight="1" x14ac:dyDescent="0.25">
      <c r="B41" s="124"/>
      <c r="C41" s="124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26"/>
      <c r="AJ41" s="127"/>
      <c r="AK41" s="127"/>
      <c r="AL41" s="127"/>
      <c r="AM41" s="127"/>
    </row>
    <row r="42" spans="2:39" ht="26.25" customHeight="1" x14ac:dyDescent="0.25">
      <c r="B42" s="124"/>
      <c r="C42" s="124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26"/>
      <c r="AJ42" s="127"/>
      <c r="AK42" s="127"/>
      <c r="AL42" s="127"/>
      <c r="AM42" s="127"/>
    </row>
    <row r="43" spans="2:39" ht="26.25" customHeight="1" x14ac:dyDescent="0.25">
      <c r="B43" s="124"/>
      <c r="C43" s="124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  <c r="AA43" s="130"/>
      <c r="AB43" s="130"/>
      <c r="AC43" s="130"/>
      <c r="AD43" s="130"/>
      <c r="AE43" s="130"/>
      <c r="AF43" s="130"/>
      <c r="AG43" s="130"/>
      <c r="AH43" s="130"/>
      <c r="AI43" s="126"/>
      <c r="AJ43" s="127"/>
      <c r="AK43" s="127"/>
      <c r="AL43" s="127"/>
      <c r="AM43" s="127"/>
    </row>
    <row r="44" spans="2:39" ht="26.25" customHeight="1" x14ac:dyDescent="0.25">
      <c r="B44" s="124"/>
      <c r="C44" s="124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  <c r="AE44" s="130"/>
      <c r="AF44" s="130"/>
      <c r="AG44" s="130"/>
      <c r="AH44" s="130"/>
      <c r="AI44" s="126"/>
      <c r="AJ44" s="127"/>
      <c r="AK44" s="127"/>
      <c r="AL44" s="127"/>
      <c r="AM44" s="127"/>
    </row>
    <row r="45" spans="2:39" ht="26.25" customHeight="1" x14ac:dyDescent="0.25">
      <c r="B45" s="124"/>
      <c r="C45" s="124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130"/>
      <c r="AG45" s="130"/>
      <c r="AH45" s="130"/>
      <c r="AI45" s="126"/>
      <c r="AJ45" s="127"/>
      <c r="AK45" s="127"/>
      <c r="AL45" s="127"/>
      <c r="AM45" s="127"/>
    </row>
    <row r="46" spans="2:39" ht="26.25" customHeight="1" x14ac:dyDescent="0.25">
      <c r="B46" s="124"/>
      <c r="C46" s="124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  <c r="AB46" s="130"/>
      <c r="AC46" s="130"/>
      <c r="AD46" s="130"/>
      <c r="AE46" s="130"/>
      <c r="AF46" s="130"/>
      <c r="AG46" s="130"/>
      <c r="AH46" s="130"/>
      <c r="AI46" s="126"/>
      <c r="AJ46" s="127"/>
      <c r="AK46" s="127"/>
      <c r="AL46" s="127"/>
      <c r="AM46" s="127"/>
    </row>
    <row r="47" spans="2:39" ht="26.25" customHeight="1" x14ac:dyDescent="0.25">
      <c r="B47" s="124"/>
      <c r="C47" s="124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  <c r="AA47" s="130"/>
      <c r="AB47" s="130"/>
      <c r="AC47" s="130"/>
      <c r="AD47" s="130"/>
      <c r="AE47" s="130"/>
      <c r="AF47" s="130"/>
      <c r="AG47" s="130"/>
      <c r="AH47" s="130"/>
      <c r="AI47" s="126"/>
      <c r="AJ47" s="127"/>
      <c r="AK47" s="127"/>
      <c r="AL47" s="127"/>
      <c r="AM47" s="127"/>
    </row>
    <row r="48" spans="2:39" ht="26.25" customHeight="1" x14ac:dyDescent="0.25">
      <c r="B48" s="124"/>
      <c r="C48" s="124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130"/>
      <c r="AD48" s="130"/>
      <c r="AE48" s="130"/>
      <c r="AF48" s="130"/>
      <c r="AG48" s="130"/>
      <c r="AH48" s="130"/>
      <c r="AI48" s="126"/>
      <c r="AJ48" s="127"/>
      <c r="AK48" s="127"/>
      <c r="AL48" s="127"/>
      <c r="AM48" s="127"/>
    </row>
    <row r="49" spans="2:39" ht="26.25" customHeight="1" x14ac:dyDescent="0.25">
      <c r="B49" s="124"/>
      <c r="C49" s="124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26"/>
      <c r="AJ49" s="127"/>
      <c r="AK49" s="127"/>
      <c r="AL49" s="127"/>
      <c r="AM49" s="127"/>
    </row>
    <row r="50" spans="2:39" ht="26.25" customHeight="1" x14ac:dyDescent="0.25">
      <c r="B50" s="124"/>
      <c r="C50" s="124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26"/>
      <c r="AJ50" s="127"/>
      <c r="AK50" s="127"/>
      <c r="AL50" s="127"/>
      <c r="AM50" s="127"/>
    </row>
    <row r="51" spans="2:39" ht="26.25" customHeight="1" x14ac:dyDescent="0.25">
      <c r="B51" s="124"/>
      <c r="C51" s="124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  <c r="AA51" s="130"/>
      <c r="AB51" s="130"/>
      <c r="AC51" s="130"/>
      <c r="AD51" s="130"/>
      <c r="AE51" s="130"/>
      <c r="AF51" s="130"/>
      <c r="AG51" s="130"/>
      <c r="AH51" s="130"/>
      <c r="AI51" s="126"/>
      <c r="AJ51" s="127"/>
      <c r="AK51" s="127"/>
      <c r="AL51" s="127"/>
      <c r="AM51" s="127"/>
    </row>
    <row r="52" spans="2:39" ht="26.25" customHeight="1" x14ac:dyDescent="0.25">
      <c r="B52" s="124"/>
      <c r="C52" s="124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26"/>
      <c r="AJ52" s="127"/>
      <c r="AK52" s="127"/>
      <c r="AL52" s="127"/>
      <c r="AM52" s="127"/>
    </row>
    <row r="53" spans="2:39" ht="26.25" customHeight="1" x14ac:dyDescent="0.25">
      <c r="B53" s="124"/>
      <c r="C53" s="124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30"/>
      <c r="AA53" s="130"/>
      <c r="AB53" s="130"/>
      <c r="AC53" s="130"/>
      <c r="AD53" s="130"/>
      <c r="AE53" s="130"/>
      <c r="AF53" s="130"/>
      <c r="AG53" s="130"/>
      <c r="AH53" s="130"/>
      <c r="AI53" s="126"/>
      <c r="AJ53" s="127"/>
      <c r="AK53" s="127"/>
      <c r="AL53" s="127"/>
      <c r="AM53" s="127"/>
    </row>
    <row r="54" spans="2:39" ht="26.25" customHeight="1" x14ac:dyDescent="0.25">
      <c r="B54" s="124"/>
      <c r="C54" s="124"/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0"/>
      <c r="AB54" s="130"/>
      <c r="AC54" s="130"/>
      <c r="AD54" s="130"/>
      <c r="AE54" s="130"/>
      <c r="AF54" s="130"/>
      <c r="AG54" s="130"/>
      <c r="AH54" s="130"/>
      <c r="AI54" s="126"/>
      <c r="AJ54" s="127"/>
      <c r="AK54" s="127"/>
      <c r="AL54" s="127"/>
      <c r="AM54" s="127"/>
    </row>
    <row r="55" spans="2:39" ht="26.25" customHeight="1" x14ac:dyDescent="0.25">
      <c r="B55" s="124"/>
      <c r="C55" s="124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0"/>
      <c r="AA55" s="130"/>
      <c r="AB55" s="130"/>
      <c r="AC55" s="130"/>
      <c r="AD55" s="130"/>
      <c r="AE55" s="130"/>
      <c r="AF55" s="130"/>
      <c r="AG55" s="130"/>
      <c r="AH55" s="130"/>
      <c r="AI55" s="126"/>
      <c r="AJ55" s="127"/>
      <c r="AK55" s="127"/>
      <c r="AL55" s="127"/>
      <c r="AM55" s="127"/>
    </row>
    <row r="56" spans="2:39" ht="26.25" customHeight="1" x14ac:dyDescent="0.25">
      <c r="B56" s="124"/>
      <c r="C56" s="124"/>
      <c r="D56" s="130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  <c r="AA56" s="130"/>
      <c r="AB56" s="130"/>
      <c r="AC56" s="130"/>
      <c r="AD56" s="130"/>
      <c r="AE56" s="130"/>
      <c r="AF56" s="130"/>
      <c r="AG56" s="130"/>
      <c r="AH56" s="130"/>
      <c r="AI56" s="126"/>
      <c r="AJ56" s="127"/>
      <c r="AK56" s="127"/>
      <c r="AL56" s="127"/>
      <c r="AM56" s="127"/>
    </row>
    <row r="57" spans="2:39" ht="26.25" customHeight="1" x14ac:dyDescent="0.25">
      <c r="B57" s="124"/>
      <c r="C57" s="124"/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0"/>
      <c r="AA57" s="130"/>
      <c r="AB57" s="130"/>
      <c r="AC57" s="130"/>
      <c r="AD57" s="130"/>
      <c r="AE57" s="130"/>
      <c r="AF57" s="130"/>
      <c r="AG57" s="130"/>
      <c r="AH57" s="130"/>
      <c r="AI57" s="126"/>
      <c r="AJ57" s="127"/>
      <c r="AK57" s="127"/>
      <c r="AL57" s="127"/>
      <c r="AM57" s="127"/>
    </row>
    <row r="58" spans="2:39" ht="26.25" customHeight="1" x14ac:dyDescent="0.25">
      <c r="B58" s="124"/>
      <c r="C58" s="124"/>
      <c r="D58" s="130"/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  <c r="AA58" s="130"/>
      <c r="AB58" s="130"/>
      <c r="AC58" s="130"/>
      <c r="AD58" s="130"/>
      <c r="AE58" s="130"/>
      <c r="AF58" s="130"/>
      <c r="AG58" s="130"/>
      <c r="AH58" s="130"/>
      <c r="AI58" s="126"/>
      <c r="AJ58" s="127"/>
      <c r="AK58" s="127"/>
      <c r="AL58" s="127"/>
      <c r="AM58" s="127"/>
    </row>
    <row r="59" spans="2:39" ht="26.25" customHeight="1" x14ac:dyDescent="0.25">
      <c r="B59" s="124"/>
      <c r="C59" s="124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  <c r="AA59" s="130"/>
      <c r="AB59" s="130"/>
      <c r="AC59" s="130"/>
      <c r="AD59" s="130"/>
      <c r="AE59" s="130"/>
      <c r="AF59" s="130"/>
      <c r="AG59" s="130"/>
      <c r="AH59" s="130"/>
      <c r="AI59" s="126"/>
      <c r="AJ59" s="127"/>
      <c r="AK59" s="127"/>
      <c r="AL59" s="127"/>
      <c r="AM59" s="127"/>
    </row>
    <row r="60" spans="2:39" ht="26.25" customHeight="1" x14ac:dyDescent="0.25">
      <c r="B60" s="124"/>
      <c r="C60" s="124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  <c r="AA60" s="130"/>
      <c r="AB60" s="130"/>
      <c r="AC60" s="130"/>
      <c r="AD60" s="130"/>
      <c r="AE60" s="130"/>
      <c r="AF60" s="130"/>
      <c r="AG60" s="130"/>
      <c r="AH60" s="130"/>
      <c r="AI60" s="126"/>
      <c r="AJ60" s="127"/>
      <c r="AK60" s="127"/>
      <c r="AL60" s="127"/>
      <c r="AM60" s="127"/>
    </row>
    <row r="61" spans="2:39" ht="26.25" customHeight="1" x14ac:dyDescent="0.25">
      <c r="B61" s="124"/>
      <c r="C61" s="124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30"/>
      <c r="AA61" s="130"/>
      <c r="AB61" s="130"/>
      <c r="AC61" s="130"/>
      <c r="AD61" s="130"/>
      <c r="AE61" s="130"/>
      <c r="AF61" s="130"/>
      <c r="AG61" s="130"/>
      <c r="AH61" s="130"/>
      <c r="AI61" s="126"/>
      <c r="AJ61" s="127"/>
      <c r="AK61" s="127"/>
      <c r="AL61" s="127"/>
      <c r="AM61" s="127"/>
    </row>
    <row r="62" spans="2:39" ht="26.25" customHeight="1" x14ac:dyDescent="0.25">
      <c r="B62" s="124"/>
      <c r="C62" s="124"/>
      <c r="D62" s="130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  <c r="AA62" s="130"/>
      <c r="AB62" s="130"/>
      <c r="AC62" s="130"/>
      <c r="AD62" s="130"/>
      <c r="AE62" s="130"/>
      <c r="AF62" s="130"/>
      <c r="AG62" s="130"/>
      <c r="AH62" s="130"/>
      <c r="AI62" s="126"/>
      <c r="AJ62" s="127"/>
      <c r="AK62" s="127"/>
      <c r="AL62" s="127"/>
      <c r="AM62" s="127"/>
    </row>
    <row r="63" spans="2:39" ht="26.25" customHeight="1" x14ac:dyDescent="0.25">
      <c r="B63" s="124"/>
      <c r="C63" s="124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30"/>
      <c r="AA63" s="130"/>
      <c r="AB63" s="130"/>
      <c r="AC63" s="130"/>
      <c r="AD63" s="130"/>
      <c r="AE63" s="130"/>
      <c r="AF63" s="130"/>
      <c r="AG63" s="130"/>
      <c r="AH63" s="130"/>
      <c r="AI63" s="126"/>
      <c r="AJ63" s="127"/>
      <c r="AK63" s="127"/>
      <c r="AL63" s="127"/>
      <c r="AM63" s="127"/>
    </row>
    <row r="64" spans="2:39" ht="26.25" customHeight="1" x14ac:dyDescent="0.25">
      <c r="B64" s="124"/>
      <c r="C64" s="124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  <c r="AA64" s="130"/>
      <c r="AB64" s="130"/>
      <c r="AC64" s="130"/>
      <c r="AD64" s="130"/>
      <c r="AE64" s="130"/>
      <c r="AF64" s="130"/>
      <c r="AG64" s="130"/>
      <c r="AH64" s="130"/>
      <c r="AI64" s="126"/>
      <c r="AJ64" s="127"/>
      <c r="AK64" s="127"/>
      <c r="AL64" s="127"/>
      <c r="AM64" s="127"/>
    </row>
    <row r="65" spans="2:39" ht="26.25" customHeight="1" x14ac:dyDescent="0.25">
      <c r="B65" s="124"/>
      <c r="C65" s="124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  <c r="AA65" s="130"/>
      <c r="AB65" s="130"/>
      <c r="AC65" s="130"/>
      <c r="AD65" s="130"/>
      <c r="AE65" s="130"/>
      <c r="AF65" s="130"/>
      <c r="AG65" s="130"/>
      <c r="AH65" s="130"/>
      <c r="AI65" s="126"/>
      <c r="AJ65" s="127"/>
      <c r="AK65" s="127"/>
      <c r="AL65" s="127"/>
      <c r="AM65" s="127"/>
    </row>
    <row r="66" spans="2:39" ht="26.25" customHeight="1" x14ac:dyDescent="0.25">
      <c r="B66" s="124"/>
      <c r="C66" s="124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  <c r="AA66" s="130"/>
      <c r="AB66" s="130"/>
      <c r="AC66" s="130"/>
      <c r="AD66" s="130"/>
      <c r="AE66" s="130"/>
      <c r="AF66" s="130"/>
      <c r="AG66" s="130"/>
      <c r="AH66" s="130"/>
      <c r="AI66" s="126"/>
      <c r="AJ66" s="127"/>
      <c r="AK66" s="127"/>
      <c r="AL66" s="127"/>
      <c r="AM66" s="127"/>
    </row>
    <row r="67" spans="2:39" ht="26.25" customHeight="1" x14ac:dyDescent="0.25">
      <c r="B67" s="124"/>
      <c r="C67" s="124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0"/>
      <c r="AA67" s="130"/>
      <c r="AB67" s="130"/>
      <c r="AC67" s="130"/>
      <c r="AD67" s="130"/>
      <c r="AE67" s="130"/>
      <c r="AF67" s="130"/>
      <c r="AG67" s="130"/>
      <c r="AH67" s="130"/>
      <c r="AI67" s="126"/>
      <c r="AJ67" s="127"/>
      <c r="AK67" s="127"/>
      <c r="AL67" s="127"/>
      <c r="AM67" s="127"/>
    </row>
    <row r="68" spans="2:39" ht="26.25" customHeight="1" x14ac:dyDescent="0.25">
      <c r="B68" s="124"/>
      <c r="C68" s="124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  <c r="AA68" s="130"/>
      <c r="AB68" s="130"/>
      <c r="AC68" s="130"/>
      <c r="AD68" s="130"/>
      <c r="AE68" s="130"/>
      <c r="AF68" s="130"/>
      <c r="AG68" s="130"/>
      <c r="AH68" s="130"/>
      <c r="AI68" s="126"/>
      <c r="AJ68" s="127"/>
      <c r="AK68" s="127"/>
      <c r="AL68" s="127"/>
      <c r="AM68" s="127"/>
    </row>
    <row r="69" spans="2:39" ht="26.25" customHeight="1" x14ac:dyDescent="0.25">
      <c r="B69" s="124"/>
      <c r="C69" s="124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  <c r="AA69" s="130"/>
      <c r="AB69" s="130"/>
      <c r="AC69" s="130"/>
      <c r="AD69" s="130"/>
      <c r="AE69" s="130"/>
      <c r="AF69" s="130"/>
      <c r="AG69" s="130"/>
      <c r="AH69" s="130"/>
      <c r="AI69" s="126"/>
      <c r="AJ69" s="127"/>
      <c r="AK69" s="127"/>
      <c r="AL69" s="127"/>
      <c r="AM69" s="127"/>
    </row>
    <row r="70" spans="2:39" ht="26.25" customHeight="1" x14ac:dyDescent="0.25">
      <c r="B70" s="124"/>
      <c r="C70" s="124"/>
      <c r="D70" s="130"/>
      <c r="E70" s="130"/>
      <c r="F70" s="130"/>
      <c r="G70" s="130"/>
      <c r="H70" s="130"/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30"/>
      <c r="AA70" s="130"/>
      <c r="AB70" s="130"/>
      <c r="AC70" s="130"/>
      <c r="AD70" s="130"/>
      <c r="AE70" s="130"/>
      <c r="AF70" s="130"/>
      <c r="AG70" s="130"/>
      <c r="AH70" s="130"/>
      <c r="AI70" s="126"/>
      <c r="AJ70" s="127"/>
      <c r="AK70" s="127"/>
      <c r="AL70" s="127"/>
      <c r="AM70" s="127"/>
    </row>
    <row r="71" spans="2:39" ht="26.25" customHeight="1" x14ac:dyDescent="0.25">
      <c r="B71" s="124"/>
      <c r="C71" s="124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26"/>
      <c r="AJ71" s="127"/>
      <c r="AK71" s="127"/>
      <c r="AL71" s="127"/>
      <c r="AM71" s="127"/>
    </row>
    <row r="72" spans="2:39" ht="26.25" customHeight="1" x14ac:dyDescent="0.25">
      <c r="B72" s="124"/>
      <c r="C72" s="124"/>
      <c r="D72" s="130"/>
      <c r="E72" s="130"/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  <c r="AA72" s="130"/>
      <c r="AB72" s="130"/>
      <c r="AC72" s="130"/>
      <c r="AD72" s="130"/>
      <c r="AE72" s="130"/>
      <c r="AF72" s="130"/>
      <c r="AG72" s="130"/>
      <c r="AH72" s="130"/>
      <c r="AI72" s="126"/>
      <c r="AJ72" s="127"/>
      <c r="AK72" s="127"/>
      <c r="AL72" s="127"/>
      <c r="AM72" s="127"/>
    </row>
    <row r="73" spans="2:39" ht="26.25" customHeight="1" x14ac:dyDescent="0.25">
      <c r="B73" s="124"/>
      <c r="C73" s="124"/>
      <c r="D73" s="130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30"/>
      <c r="AA73" s="130"/>
      <c r="AB73" s="130"/>
      <c r="AC73" s="130"/>
      <c r="AD73" s="130"/>
      <c r="AE73" s="130"/>
      <c r="AF73" s="130"/>
      <c r="AG73" s="130"/>
      <c r="AH73" s="130"/>
      <c r="AI73" s="126"/>
      <c r="AJ73" s="127"/>
      <c r="AK73" s="127"/>
      <c r="AL73" s="127"/>
      <c r="AM73" s="127"/>
    </row>
    <row r="74" spans="2:39" ht="26.25" customHeight="1" x14ac:dyDescent="0.25">
      <c r="B74" s="124"/>
      <c r="C74" s="124"/>
      <c r="D74" s="130"/>
      <c r="E74" s="130"/>
      <c r="F74" s="130"/>
      <c r="G74" s="130"/>
      <c r="H74" s="130"/>
      <c r="I74" s="130"/>
      <c r="J74" s="130"/>
      <c r="K74" s="130"/>
      <c r="L74" s="130"/>
      <c r="M74" s="130"/>
      <c r="N74" s="130"/>
      <c r="O74" s="130"/>
      <c r="P74" s="130"/>
      <c r="Q74" s="130"/>
      <c r="R74" s="130"/>
      <c r="S74" s="130"/>
      <c r="T74" s="130"/>
      <c r="U74" s="130"/>
      <c r="V74" s="130"/>
      <c r="W74" s="130"/>
      <c r="X74" s="130"/>
      <c r="Y74" s="130"/>
      <c r="Z74" s="130"/>
      <c r="AA74" s="130"/>
      <c r="AB74" s="130"/>
      <c r="AC74" s="130"/>
      <c r="AD74" s="130"/>
      <c r="AE74" s="130"/>
      <c r="AF74" s="130"/>
      <c r="AG74" s="130"/>
      <c r="AH74" s="130"/>
      <c r="AI74" s="126"/>
      <c r="AJ74" s="127"/>
      <c r="AK74" s="127"/>
      <c r="AL74" s="127"/>
      <c r="AM74" s="127"/>
    </row>
    <row r="75" spans="2:39" ht="26.25" customHeight="1" x14ac:dyDescent="0.25">
      <c r="B75" s="124"/>
      <c r="C75" s="124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130"/>
      <c r="Y75" s="130"/>
      <c r="Z75" s="130"/>
      <c r="AA75" s="130"/>
      <c r="AB75" s="130"/>
      <c r="AC75" s="130"/>
      <c r="AD75" s="130"/>
      <c r="AE75" s="130"/>
      <c r="AF75" s="130"/>
      <c r="AG75" s="130"/>
      <c r="AH75" s="130"/>
      <c r="AI75" s="126"/>
      <c r="AJ75" s="127"/>
      <c r="AK75" s="127"/>
      <c r="AL75" s="127"/>
      <c r="AM75" s="127"/>
    </row>
    <row r="76" spans="2:39" ht="26.25" customHeight="1" x14ac:dyDescent="0.25">
      <c r="B76" s="124"/>
      <c r="C76" s="124"/>
      <c r="D76" s="130"/>
      <c r="E76" s="130"/>
      <c r="F76" s="130"/>
      <c r="G76" s="130"/>
      <c r="H76" s="130"/>
      <c r="I76" s="130"/>
      <c r="J76" s="130"/>
      <c r="K76" s="130"/>
      <c r="L76" s="130"/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30"/>
      <c r="Z76" s="130"/>
      <c r="AA76" s="130"/>
      <c r="AB76" s="130"/>
      <c r="AC76" s="130"/>
      <c r="AD76" s="130"/>
      <c r="AE76" s="130"/>
      <c r="AF76" s="130"/>
      <c r="AG76" s="130"/>
      <c r="AH76" s="130"/>
      <c r="AI76" s="126"/>
      <c r="AJ76" s="127"/>
      <c r="AK76" s="127"/>
      <c r="AL76" s="127"/>
      <c r="AM76" s="127"/>
    </row>
    <row r="77" spans="2:39" ht="26.25" customHeight="1" x14ac:dyDescent="0.25">
      <c r="B77" s="124"/>
      <c r="C77" s="124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  <c r="AA77" s="130"/>
      <c r="AB77" s="130"/>
      <c r="AC77" s="130"/>
      <c r="AD77" s="130"/>
      <c r="AE77" s="130"/>
      <c r="AF77" s="130"/>
      <c r="AG77" s="130"/>
      <c r="AH77" s="130"/>
      <c r="AI77" s="126"/>
      <c r="AJ77" s="127"/>
      <c r="AK77" s="127"/>
      <c r="AL77" s="127"/>
      <c r="AM77" s="127"/>
    </row>
    <row r="78" spans="2:39" ht="26.25" customHeight="1" x14ac:dyDescent="0.25">
      <c r="B78" s="124"/>
      <c r="C78" s="124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  <c r="AA78" s="130"/>
      <c r="AB78" s="130"/>
      <c r="AC78" s="130"/>
      <c r="AD78" s="130"/>
      <c r="AE78" s="130"/>
      <c r="AF78" s="130"/>
      <c r="AG78" s="130"/>
      <c r="AH78" s="130"/>
      <c r="AI78" s="126"/>
      <c r="AJ78" s="127"/>
      <c r="AK78" s="127"/>
      <c r="AL78" s="127"/>
      <c r="AM78" s="127"/>
    </row>
    <row r="79" spans="2:39" ht="26.25" customHeight="1" x14ac:dyDescent="0.25">
      <c r="B79" s="124"/>
      <c r="C79" s="124"/>
      <c r="D79" s="130"/>
      <c r="E79" s="130"/>
      <c r="F79" s="130"/>
      <c r="G79" s="130"/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  <c r="AA79" s="130"/>
      <c r="AB79" s="130"/>
      <c r="AC79" s="130"/>
      <c r="AD79" s="130"/>
      <c r="AE79" s="130"/>
      <c r="AF79" s="130"/>
      <c r="AG79" s="130"/>
      <c r="AH79" s="130"/>
      <c r="AI79" s="126"/>
      <c r="AJ79" s="127"/>
      <c r="AK79" s="127"/>
      <c r="AL79" s="127"/>
      <c r="AM79" s="127"/>
    </row>
    <row r="80" spans="2:39" ht="26.25" customHeight="1" x14ac:dyDescent="0.25">
      <c r="B80" s="124"/>
      <c r="C80" s="124"/>
      <c r="D80" s="130"/>
      <c r="E80" s="130"/>
      <c r="F80" s="130"/>
      <c r="G80" s="130"/>
      <c r="H80" s="130"/>
      <c r="I80" s="130"/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  <c r="W80" s="130"/>
      <c r="X80" s="130"/>
      <c r="Y80" s="130"/>
      <c r="Z80" s="130"/>
      <c r="AA80" s="130"/>
      <c r="AB80" s="130"/>
      <c r="AC80" s="130"/>
      <c r="AD80" s="130"/>
      <c r="AE80" s="130"/>
      <c r="AF80" s="130"/>
      <c r="AG80" s="130"/>
      <c r="AH80" s="130"/>
      <c r="AI80" s="126"/>
      <c r="AJ80" s="127"/>
      <c r="AK80" s="127"/>
      <c r="AL80" s="127"/>
      <c r="AM80" s="127"/>
    </row>
    <row r="81" spans="2:39" ht="26.25" customHeight="1" x14ac:dyDescent="0.25">
      <c r="B81" s="124"/>
      <c r="C81" s="124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30"/>
      <c r="Z81" s="130"/>
      <c r="AA81" s="130"/>
      <c r="AB81" s="130"/>
      <c r="AC81" s="130"/>
      <c r="AD81" s="130"/>
      <c r="AE81" s="130"/>
      <c r="AF81" s="130"/>
      <c r="AG81" s="130"/>
      <c r="AH81" s="130"/>
      <c r="AI81" s="126"/>
      <c r="AJ81" s="127"/>
      <c r="AK81" s="127"/>
      <c r="AL81" s="127"/>
      <c r="AM81" s="127"/>
    </row>
    <row r="82" spans="2:39" ht="26.25" customHeight="1" x14ac:dyDescent="0.25">
      <c r="B82" s="124"/>
      <c r="C82" s="124"/>
      <c r="D82" s="130"/>
      <c r="E82" s="130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  <c r="AA82" s="130"/>
      <c r="AB82" s="130"/>
      <c r="AC82" s="130"/>
      <c r="AD82" s="130"/>
      <c r="AE82" s="130"/>
      <c r="AF82" s="130"/>
      <c r="AG82" s="130"/>
      <c r="AH82" s="130"/>
      <c r="AI82" s="126"/>
      <c r="AJ82" s="127"/>
      <c r="AK82" s="127"/>
      <c r="AL82" s="127"/>
      <c r="AM82" s="127"/>
    </row>
    <row r="83" spans="2:39" ht="26.25" customHeight="1" x14ac:dyDescent="0.25">
      <c r="B83" s="124"/>
      <c r="C83" s="124"/>
      <c r="D83" s="130"/>
      <c r="E83" s="130"/>
      <c r="F83" s="130"/>
      <c r="G83" s="130"/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  <c r="AA83" s="130"/>
      <c r="AB83" s="130"/>
      <c r="AC83" s="130"/>
      <c r="AD83" s="130"/>
      <c r="AE83" s="130"/>
      <c r="AF83" s="130"/>
      <c r="AG83" s="130"/>
      <c r="AH83" s="130"/>
      <c r="AI83" s="126"/>
      <c r="AJ83" s="127"/>
      <c r="AK83" s="127"/>
      <c r="AL83" s="127"/>
      <c r="AM83" s="127"/>
    </row>
    <row r="84" spans="2:39" ht="26.25" customHeight="1" x14ac:dyDescent="0.25">
      <c r="B84" s="124"/>
      <c r="C84" s="124"/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  <c r="AA84" s="130"/>
      <c r="AB84" s="130"/>
      <c r="AC84" s="130"/>
      <c r="AD84" s="130"/>
      <c r="AE84" s="130"/>
      <c r="AF84" s="130"/>
      <c r="AG84" s="130"/>
      <c r="AH84" s="130"/>
      <c r="AI84" s="126"/>
      <c r="AJ84" s="127"/>
      <c r="AK84" s="127"/>
      <c r="AL84" s="127"/>
      <c r="AM84" s="127"/>
    </row>
    <row r="85" spans="2:39" ht="26.25" customHeight="1" x14ac:dyDescent="0.25">
      <c r="B85" s="124"/>
      <c r="C85" s="124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30"/>
      <c r="AC85" s="130"/>
      <c r="AD85" s="130"/>
      <c r="AE85" s="130"/>
      <c r="AF85" s="130"/>
      <c r="AG85" s="130"/>
      <c r="AH85" s="130"/>
      <c r="AI85" s="126"/>
      <c r="AJ85" s="127"/>
      <c r="AK85" s="127"/>
      <c r="AL85" s="127"/>
      <c r="AM85" s="127"/>
    </row>
    <row r="86" spans="2:39" ht="26.25" customHeight="1" x14ac:dyDescent="0.25">
      <c r="B86" s="124"/>
      <c r="C86" s="124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  <c r="AA86" s="130"/>
      <c r="AB86" s="130"/>
      <c r="AC86" s="130"/>
      <c r="AD86" s="130"/>
      <c r="AE86" s="130"/>
      <c r="AF86" s="130"/>
      <c r="AG86" s="130"/>
      <c r="AH86" s="130"/>
      <c r="AI86" s="126"/>
      <c r="AJ86" s="127"/>
      <c r="AK86" s="127"/>
      <c r="AL86" s="127"/>
      <c r="AM86" s="127"/>
    </row>
    <row r="87" spans="2:39" ht="26.25" customHeight="1" x14ac:dyDescent="0.25">
      <c r="B87" s="124"/>
      <c r="C87" s="124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26"/>
      <c r="AJ87" s="127"/>
      <c r="AK87" s="127"/>
      <c r="AL87" s="127"/>
      <c r="AM87" s="127"/>
    </row>
    <row r="88" spans="2:39" ht="26.25" customHeight="1" x14ac:dyDescent="0.25">
      <c r="B88" s="124"/>
      <c r="C88" s="124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30"/>
      <c r="AA88" s="130"/>
      <c r="AB88" s="130"/>
      <c r="AC88" s="130"/>
      <c r="AD88" s="130"/>
      <c r="AE88" s="130"/>
      <c r="AF88" s="130"/>
      <c r="AG88" s="130"/>
      <c r="AH88" s="130"/>
      <c r="AI88" s="126"/>
      <c r="AJ88" s="127"/>
      <c r="AK88" s="127"/>
      <c r="AL88" s="127"/>
      <c r="AM88" s="127"/>
    </row>
    <row r="89" spans="2:39" ht="26.25" customHeight="1" x14ac:dyDescent="0.25">
      <c r="B89" s="124"/>
      <c r="C89" s="124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0"/>
      <c r="AA89" s="130"/>
      <c r="AB89" s="130"/>
      <c r="AC89" s="130"/>
      <c r="AD89" s="130"/>
      <c r="AE89" s="130"/>
      <c r="AF89" s="130"/>
      <c r="AG89" s="130"/>
      <c r="AH89" s="130"/>
      <c r="AI89" s="126"/>
      <c r="AJ89" s="127"/>
      <c r="AK89" s="127"/>
      <c r="AL89" s="127"/>
      <c r="AM89" s="127"/>
    </row>
    <row r="90" spans="2:39" ht="26.25" customHeight="1" x14ac:dyDescent="0.25">
      <c r="B90" s="124"/>
      <c r="C90" s="124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  <c r="AA90" s="130"/>
      <c r="AB90" s="130"/>
      <c r="AC90" s="130"/>
      <c r="AD90" s="130"/>
      <c r="AE90" s="130"/>
      <c r="AF90" s="130"/>
      <c r="AG90" s="130"/>
      <c r="AH90" s="130"/>
      <c r="AI90" s="126"/>
      <c r="AJ90" s="127"/>
      <c r="AK90" s="127"/>
      <c r="AL90" s="127"/>
      <c r="AM90" s="127"/>
    </row>
    <row r="91" spans="2:39" ht="26.25" customHeight="1" x14ac:dyDescent="0.25">
      <c r="B91" s="124"/>
      <c r="C91" s="124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  <c r="AA91" s="130"/>
      <c r="AB91" s="130"/>
      <c r="AC91" s="130"/>
      <c r="AD91" s="130"/>
      <c r="AE91" s="130"/>
      <c r="AF91" s="130"/>
      <c r="AG91" s="130"/>
      <c r="AH91" s="130"/>
      <c r="AI91" s="126"/>
      <c r="AJ91" s="127"/>
      <c r="AK91" s="127"/>
      <c r="AL91" s="127"/>
      <c r="AM91" s="127"/>
    </row>
    <row r="92" spans="2:39" ht="26.25" customHeight="1" x14ac:dyDescent="0.25">
      <c r="B92" s="124"/>
      <c r="C92" s="124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  <c r="AA92" s="130"/>
      <c r="AB92" s="130"/>
      <c r="AC92" s="130"/>
      <c r="AD92" s="130"/>
      <c r="AE92" s="130"/>
      <c r="AF92" s="130"/>
      <c r="AG92" s="130"/>
      <c r="AH92" s="130"/>
      <c r="AI92" s="126"/>
      <c r="AJ92" s="127"/>
      <c r="AK92" s="127"/>
      <c r="AL92" s="127"/>
      <c r="AM92" s="127"/>
    </row>
    <row r="93" spans="2:39" ht="26.25" customHeight="1" x14ac:dyDescent="0.25">
      <c r="B93" s="124"/>
      <c r="C93" s="124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0"/>
      <c r="AA93" s="130"/>
      <c r="AB93" s="130"/>
      <c r="AC93" s="130"/>
      <c r="AD93" s="130"/>
      <c r="AE93" s="130"/>
      <c r="AF93" s="130"/>
      <c r="AG93" s="130"/>
      <c r="AH93" s="130"/>
      <c r="AI93" s="126"/>
      <c r="AJ93" s="127"/>
      <c r="AK93" s="127"/>
      <c r="AL93" s="127"/>
      <c r="AM93" s="127"/>
    </row>
    <row r="94" spans="2:39" ht="26.25" customHeight="1" x14ac:dyDescent="0.25">
      <c r="B94" s="124"/>
      <c r="C94" s="124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  <c r="AA94" s="130"/>
      <c r="AB94" s="130"/>
      <c r="AC94" s="130"/>
      <c r="AD94" s="130"/>
      <c r="AE94" s="130"/>
      <c r="AF94" s="130"/>
      <c r="AG94" s="130"/>
      <c r="AH94" s="130"/>
      <c r="AI94" s="126"/>
      <c r="AJ94" s="127"/>
      <c r="AK94" s="127"/>
      <c r="AL94" s="127"/>
      <c r="AM94" s="127"/>
    </row>
    <row r="95" spans="2:39" ht="26.25" customHeight="1" x14ac:dyDescent="0.25">
      <c r="B95" s="124"/>
      <c r="C95" s="124"/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0"/>
      <c r="AA95" s="130"/>
      <c r="AB95" s="130"/>
      <c r="AC95" s="130"/>
      <c r="AD95" s="130"/>
      <c r="AE95" s="130"/>
      <c r="AF95" s="130"/>
      <c r="AG95" s="130"/>
      <c r="AH95" s="130"/>
      <c r="AI95" s="126"/>
      <c r="AJ95" s="127"/>
      <c r="AK95" s="127"/>
      <c r="AL95" s="127"/>
      <c r="AM95" s="127"/>
    </row>
    <row r="96" spans="2:39" ht="26.25" customHeight="1" x14ac:dyDescent="0.25">
      <c r="B96" s="124"/>
      <c r="C96" s="124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  <c r="AA96" s="130"/>
      <c r="AB96" s="130"/>
      <c r="AC96" s="130"/>
      <c r="AD96" s="130"/>
      <c r="AE96" s="130"/>
      <c r="AF96" s="130"/>
      <c r="AG96" s="130"/>
      <c r="AH96" s="130"/>
      <c r="AI96" s="126"/>
      <c r="AJ96" s="127"/>
      <c r="AK96" s="127"/>
      <c r="AL96" s="127"/>
      <c r="AM96" s="127"/>
    </row>
    <row r="97" spans="1:40" ht="26.25" customHeight="1" x14ac:dyDescent="0.25">
      <c r="B97" s="124"/>
      <c r="C97" s="124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0"/>
      <c r="AA97" s="130"/>
      <c r="AB97" s="130"/>
      <c r="AC97" s="130"/>
      <c r="AD97" s="130"/>
      <c r="AE97" s="130"/>
      <c r="AF97" s="130"/>
      <c r="AG97" s="130"/>
      <c r="AH97" s="130"/>
      <c r="AI97" s="126"/>
      <c r="AJ97" s="127"/>
      <c r="AK97" s="127"/>
      <c r="AL97" s="127"/>
      <c r="AM97" s="127"/>
    </row>
    <row r="98" spans="1:40" ht="26.25" customHeight="1" x14ac:dyDescent="0.25">
      <c r="B98" s="124"/>
      <c r="C98" s="124"/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0"/>
      <c r="AA98" s="130"/>
      <c r="AB98" s="130"/>
      <c r="AC98" s="130"/>
      <c r="AD98" s="130"/>
      <c r="AE98" s="130"/>
      <c r="AF98" s="130"/>
      <c r="AG98" s="130"/>
      <c r="AH98" s="130"/>
      <c r="AI98" s="126"/>
      <c r="AJ98" s="127"/>
      <c r="AK98" s="127"/>
      <c r="AL98" s="127"/>
      <c r="AM98" s="127"/>
    </row>
    <row r="99" spans="1:40" ht="26.25" customHeight="1" x14ac:dyDescent="0.25">
      <c r="B99" s="124"/>
      <c r="C99" s="124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0"/>
      <c r="AA99" s="130"/>
      <c r="AB99" s="130"/>
      <c r="AC99" s="130"/>
      <c r="AD99" s="130"/>
      <c r="AE99" s="130"/>
      <c r="AF99" s="130"/>
      <c r="AG99" s="130"/>
      <c r="AH99" s="130"/>
      <c r="AI99" s="126"/>
      <c r="AJ99" s="127"/>
      <c r="AK99" s="127"/>
      <c r="AL99" s="127"/>
      <c r="AM99" s="127"/>
    </row>
    <row r="100" spans="1:40" ht="26.25" customHeight="1" x14ac:dyDescent="0.25">
      <c r="B100" s="124"/>
      <c r="C100" s="124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  <c r="AA100" s="130"/>
      <c r="AB100" s="130"/>
      <c r="AC100" s="130"/>
      <c r="AD100" s="130"/>
      <c r="AE100" s="130"/>
      <c r="AF100" s="130"/>
      <c r="AG100" s="130"/>
      <c r="AH100" s="130"/>
      <c r="AI100" s="126"/>
      <c r="AJ100" s="127"/>
      <c r="AK100" s="127"/>
      <c r="AL100" s="127"/>
      <c r="AM100" s="127"/>
    </row>
    <row r="101" spans="1:40" ht="26.25" customHeight="1" x14ac:dyDescent="0.25">
      <c r="B101" s="124"/>
      <c r="C101" s="124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0"/>
      <c r="AA101" s="130"/>
      <c r="AB101" s="130"/>
      <c r="AC101" s="130"/>
      <c r="AD101" s="130"/>
      <c r="AE101" s="130"/>
      <c r="AF101" s="130"/>
      <c r="AG101" s="130"/>
      <c r="AH101" s="130"/>
      <c r="AI101" s="126"/>
      <c r="AJ101" s="127"/>
      <c r="AK101" s="127"/>
      <c r="AL101" s="127"/>
      <c r="AM101" s="127"/>
    </row>
    <row r="102" spans="1:40" ht="26.25" customHeight="1" x14ac:dyDescent="0.25">
      <c r="B102" s="124"/>
      <c r="C102" s="124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30"/>
      <c r="AA102" s="130"/>
      <c r="AB102" s="130"/>
      <c r="AC102" s="130"/>
      <c r="AD102" s="130"/>
      <c r="AE102" s="130"/>
      <c r="AF102" s="130"/>
      <c r="AG102" s="130"/>
      <c r="AH102" s="130"/>
      <c r="AI102" s="126"/>
      <c r="AJ102" s="127"/>
      <c r="AK102" s="127"/>
      <c r="AL102" s="127"/>
      <c r="AM102" s="127"/>
    </row>
    <row r="103" spans="1:40" ht="26.25" customHeight="1" x14ac:dyDescent="0.25">
      <c r="B103" s="124"/>
      <c r="C103" s="124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  <c r="AA103" s="130"/>
      <c r="AB103" s="130"/>
      <c r="AC103" s="130"/>
      <c r="AD103" s="130"/>
      <c r="AE103" s="130"/>
      <c r="AF103" s="130"/>
      <c r="AG103" s="130"/>
      <c r="AH103" s="130"/>
      <c r="AI103" s="126"/>
      <c r="AJ103" s="127"/>
      <c r="AK103" s="127"/>
      <c r="AL103" s="127"/>
      <c r="AM103" s="127"/>
    </row>
    <row r="104" spans="1:40" ht="26.25" customHeight="1" x14ac:dyDescent="0.25">
      <c r="B104" s="124"/>
      <c r="C104" s="124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  <c r="AA104" s="130"/>
      <c r="AB104" s="130"/>
      <c r="AC104" s="130"/>
      <c r="AD104" s="130"/>
      <c r="AE104" s="130"/>
      <c r="AF104" s="130"/>
      <c r="AG104" s="130"/>
      <c r="AH104" s="130"/>
      <c r="AI104" s="126"/>
      <c r="AJ104" s="127"/>
      <c r="AK104" s="127"/>
      <c r="AL104" s="127"/>
      <c r="AM104" s="127"/>
    </row>
    <row r="105" spans="1:40" ht="26.25" customHeight="1" x14ac:dyDescent="0.25">
      <c r="B105" s="124"/>
      <c r="C105" s="124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  <c r="AA105" s="130"/>
      <c r="AB105" s="130"/>
      <c r="AC105" s="130"/>
      <c r="AD105" s="130"/>
      <c r="AE105" s="130"/>
      <c r="AF105" s="130"/>
      <c r="AG105" s="130"/>
      <c r="AH105" s="130"/>
      <c r="AI105" s="126"/>
      <c r="AJ105" s="127"/>
      <c r="AK105" s="127"/>
      <c r="AL105" s="127"/>
      <c r="AM105" s="127"/>
    </row>
    <row r="106" spans="1:40" ht="26.25" customHeight="1" x14ac:dyDescent="0.25">
      <c r="B106" s="124"/>
      <c r="C106" s="124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0"/>
      <c r="AA106" s="130"/>
      <c r="AB106" s="130"/>
      <c r="AC106" s="130"/>
      <c r="AD106" s="130"/>
      <c r="AE106" s="130"/>
      <c r="AF106" s="130"/>
      <c r="AG106" s="130"/>
      <c r="AH106" s="130"/>
      <c r="AI106" s="126"/>
      <c r="AJ106" s="127"/>
      <c r="AK106" s="127"/>
      <c r="AL106" s="127"/>
      <c r="AM106" s="127"/>
    </row>
    <row r="107" spans="1:40" ht="26.25" customHeight="1" x14ac:dyDescent="0.25">
      <c r="B107" s="124"/>
      <c r="C107" s="124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0"/>
      <c r="AA107" s="130"/>
      <c r="AB107" s="130"/>
      <c r="AC107" s="130"/>
      <c r="AD107" s="130"/>
      <c r="AE107" s="130"/>
      <c r="AF107" s="130"/>
      <c r="AG107" s="130"/>
      <c r="AH107" s="130"/>
      <c r="AI107" s="126"/>
      <c r="AJ107" s="127"/>
      <c r="AK107" s="127"/>
      <c r="AL107" s="127"/>
      <c r="AM107" s="127"/>
    </row>
    <row r="108" spans="1:40" ht="26.25" customHeight="1" x14ac:dyDescent="0.25">
      <c r="B108" s="124"/>
      <c r="C108" s="124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  <c r="AA108" s="130"/>
      <c r="AB108" s="130"/>
      <c r="AC108" s="130"/>
      <c r="AD108" s="130"/>
      <c r="AE108" s="130"/>
      <c r="AF108" s="130"/>
      <c r="AG108" s="130"/>
      <c r="AH108" s="130"/>
      <c r="AI108" s="126"/>
      <c r="AJ108" s="127"/>
      <c r="AK108" s="127"/>
      <c r="AL108" s="127"/>
      <c r="AM108" s="127"/>
    </row>
    <row r="109" spans="1:40" ht="15" customHeight="1" x14ac:dyDescent="0.25"/>
    <row r="110" spans="1:40" s="7" customFormat="1" x14ac:dyDescent="0.25">
      <c r="A110" s="9"/>
      <c r="B110" s="9"/>
      <c r="C110" s="9"/>
      <c r="D110" s="138"/>
      <c r="E110" s="138"/>
      <c r="F110" s="138"/>
      <c r="G110" s="138"/>
      <c r="H110" s="138"/>
      <c r="I110" s="138"/>
      <c r="J110" s="138"/>
      <c r="K110" s="138"/>
      <c r="L110" s="138"/>
      <c r="M110" s="138"/>
      <c r="N110" s="138"/>
      <c r="O110" s="138"/>
      <c r="P110" s="138"/>
      <c r="Q110" s="138"/>
      <c r="R110" s="138"/>
      <c r="S110" s="138"/>
      <c r="T110" s="138"/>
      <c r="U110" s="138"/>
      <c r="V110" s="138"/>
      <c r="W110" s="138"/>
      <c r="X110" s="138"/>
      <c r="Y110" s="138"/>
      <c r="Z110" s="138"/>
      <c r="AA110" s="138"/>
      <c r="AB110" s="138"/>
      <c r="AC110" s="138"/>
      <c r="AD110" s="138"/>
      <c r="AE110" s="138"/>
      <c r="AF110" s="138"/>
      <c r="AG110" s="138"/>
      <c r="AH110" s="138"/>
      <c r="AI110" s="9"/>
      <c r="AJ110" s="9"/>
      <c r="AK110" s="9"/>
      <c r="AL110" s="9"/>
      <c r="AM110" s="9"/>
      <c r="AN110" s="9"/>
    </row>
    <row r="111" spans="1:40" ht="30" customHeight="1" x14ac:dyDescent="0.25"/>
    <row r="112" spans="1:40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</sheetData>
  <sheetProtection algorithmName="SHA-512" hashValue="ERISN6VIFJdOjEXUFSjb5FpIIogc70qG08paDd4MG9W7ZzsbeQce0NIoWqn45n60ATRorpVmZWkydS9hWW24Og==" saltValue="HL6kE5Q/XB734nQUKoQXfg==" spinCount="100000" sheet="1" objects="1" scenarios="1"/>
  <mergeCells count="12">
    <mergeCell ref="AM7:AM8"/>
    <mergeCell ref="F5:G5"/>
    <mergeCell ref="H5:K5"/>
    <mergeCell ref="M5:N5"/>
    <mergeCell ref="O5:R5"/>
    <mergeCell ref="T5:U5"/>
    <mergeCell ref="V5:Y5"/>
    <mergeCell ref="AA5:AB5"/>
    <mergeCell ref="AC5:AF5"/>
    <mergeCell ref="AJ7:AJ8"/>
    <mergeCell ref="AK7:AK8"/>
    <mergeCell ref="AL7:AL8"/>
  </mergeCells>
  <conditionalFormatting sqref="D7:AH7">
    <cfRule type="expression" dxfId="29" priority="16">
      <formula>OR(D$7="Sat",D$7="Sun")</formula>
    </cfRule>
  </conditionalFormatting>
  <conditionalFormatting sqref="B9:B23 AJ9:AM23">
    <cfRule type="expression" dxfId="28" priority="17">
      <formula>LEN($B9)&gt;0</formula>
    </cfRule>
  </conditionalFormatting>
  <conditionalFormatting sqref="D7:AH8">
    <cfRule type="expression" dxfId="27" priority="15">
      <formula>LEN(D7)&gt;0</formula>
    </cfRule>
  </conditionalFormatting>
  <conditionalFormatting sqref="D9:AH23">
    <cfRule type="expression" dxfId="26" priority="22">
      <formula>LEN($B9)&gt;0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74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FB2D86CB-2810-4737-893B-CC03E6F22F1A}">
            <xm:f>AND(D$8&gt;INDEX(Calc!$D$6:$D$17,MATCH($B$5,Calc!$B$6:$B$17,0),1),LEN($B7)&gt;0)</xm:f>
            <x14:dxf>
              <font>
                <color rgb="FFF2F2F2"/>
              </font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</border>
            </x14:dxf>
          </x14:cfRule>
          <xm:sqref>D7:AH8</xm:sqref>
        </x14:conditionalFormatting>
        <x14:conditionalFormatting xmlns:xm="http://schemas.microsoft.com/office/excel/2006/main">
          <x14:cfRule type="expression" priority="14" id="{DA242799-FC05-4DD1-BC5F-3D2DBCD9A678}">
            <xm:f>AND(D$8&gt;INDEX(Calc!$D$6:$D$17,MATCH($B$5,Calc!$B$6:$B$17,0),1),LEN($B9)&gt;0)</xm:f>
            <x14:dxf>
              <font>
                <color auto="1"/>
              </font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</border>
            </x14:dxf>
          </x14:cfRule>
          <x14:cfRule type="expression" priority="18" id="{FC6CE390-4FCC-4BBA-92DC-F475A635B484}">
            <xm:f>AND(D9=Status1,LEN(D9)&gt;0,D$8&lt;=INDEX(Calc!$D$6:$D$17,MATCH($B$5,Calc!$B$6:$B$17,0),1))</xm:f>
            <x14:dxf>
              <fill>
                <patternFill>
                  <bgColor rgb="FF4BBA8D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19" id="{A4AF51F7-960F-4963-B6C8-90DCBAFC7883}">
            <xm:f>AND(D9=Status2,LEN(D9)&gt;0,D$8&lt;=INDEX(Calc!$D$6:$D$17,MATCH($B$5,Calc!$B$6:$B$17,0),1))</xm:f>
            <x14:dxf>
              <fill>
                <patternFill>
                  <bgColor rgb="FFFB5936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20" id="{93A154B1-9D51-4A24-BB1D-1082E625BD2B}">
            <xm:f>AND(D9=Status3,LEN(D9)&gt;0,D$8&lt;=INDEX(Calc!$D$6:$D$17,MATCH($B$5,Calc!$B$6:$B$17,0),1))</xm:f>
            <x14:dxf>
              <fill>
                <patternFill>
                  <bgColor rgb="FFFFC845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21" id="{87E6328E-6446-4EA2-91DA-B1F1892174A2}">
            <xm:f>AND(D9=Status4,LEN(D9)&gt;0,D$8&lt;=INDEX(Calc!$D$6:$D$17,MATCH($B$5,Calc!$B$6:$B$17,0),1))</xm:f>
            <x14:dxf>
              <fill>
                <patternFill>
                  <bgColor rgb="FF39A0FD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m:sqref>D9:AH23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4FC9B8D-C432-47B8-A869-5D741FFD2AA0}">
          <x14:formula1>
            <xm:f>Calc!$BK$20:$BK$23</xm:f>
          </x14:formula1>
          <xm:sqref>D9:AH23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CAF6F-9095-4FF9-B009-6FD13C11A46F}">
  <sheetPr>
    <pageSetUpPr autoPageBreaks="0" fitToPage="1"/>
  </sheetPr>
  <dimension ref="A1:AN118"/>
  <sheetViews>
    <sheetView showGridLines="0" showRowColHeaders="0" zoomScaleNormal="100" zoomScaleSheetLayoutView="85" workbookViewId="0">
      <pane ySplit="8" topLeftCell="A9" activePane="bottomLeft" state="frozen"/>
      <selection activeCell="AP3" sqref="AP3"/>
      <selection pane="bottomLeft" activeCell="A9" sqref="A9"/>
    </sheetView>
  </sheetViews>
  <sheetFormatPr defaultColWidth="8.85546875" defaultRowHeight="15" x14ac:dyDescent="0.25"/>
  <cols>
    <col min="1" max="1" width="3.7109375" style="9" customWidth="1"/>
    <col min="2" max="2" width="23.7109375" style="9" customWidth="1"/>
    <col min="3" max="3" width="3.7109375" style="9" customWidth="1"/>
    <col min="4" max="34" width="3.85546875" style="138" customWidth="1"/>
    <col min="35" max="35" width="3.7109375" style="9" customWidth="1"/>
    <col min="36" max="39" width="9.7109375" style="9" customWidth="1"/>
    <col min="40" max="40" width="8.85546875" style="9" customWidth="1"/>
    <col min="41" max="16384" width="8.85546875" style="9"/>
  </cols>
  <sheetData>
    <row r="1" spans="1:39" s="1" customFormat="1" ht="6.75" customHeight="1" x14ac:dyDescent="0.25"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39" s="45" customFormat="1" ht="20.100000000000001" customHeight="1" x14ac:dyDescent="0.25">
      <c r="B2" s="122" t="s">
        <v>75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</row>
    <row r="3" spans="1:39" s="4" customFormat="1" ht="24" customHeight="1" x14ac:dyDescent="0.25">
      <c r="B3" s="137" t="s">
        <v>32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7" customFormat="1" ht="9.9499999999999993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</row>
    <row r="5" spans="1:39" s="7" customFormat="1" ht="35.1" customHeight="1" x14ac:dyDescent="0.25">
      <c r="A5" s="9"/>
      <c r="B5" s="117" t="str">
        <f>"NOVEMBER - "&amp;Dashboard!$B$7</f>
        <v>NOVEMBER - 2021</v>
      </c>
      <c r="F5" s="151" t="str">
        <f>IFERROR(IF(LEN(Calc!$BK$20)&gt;0,Calc!$BK$20,""),"")</f>
        <v>A</v>
      </c>
      <c r="G5" s="152"/>
      <c r="H5" s="148" t="str">
        <f>IFERROR(IF(LEN(Calc!$BJ$20)&gt;0,Calc!$BJ$20,""),"")</f>
        <v>Attended</v>
      </c>
      <c r="I5" s="149"/>
      <c r="J5" s="149"/>
      <c r="K5" s="150"/>
      <c r="M5" s="153" t="str">
        <f>IFERROR(IF(LEN(Calc!$BK$21)&gt;0,Calc!$BK$21,""),"")</f>
        <v>N</v>
      </c>
      <c r="N5" s="154"/>
      <c r="O5" s="148" t="str">
        <f>IFERROR(IF(LEN(Calc!$BJ$21)&gt;0,Calc!$BJ$21,""),"")</f>
        <v>Not Attended</v>
      </c>
      <c r="P5" s="149"/>
      <c r="Q5" s="149"/>
      <c r="R5" s="150"/>
      <c r="T5" s="146" t="str">
        <f>IFERROR(IF(LEN(Calc!$BK$22)&gt;0,Calc!$BK$22,""),"")</f>
        <v>T</v>
      </c>
      <c r="U5" s="147"/>
      <c r="V5" s="148" t="str">
        <f>IFERROR(IF(LEN(Calc!$BJ$22)&gt;0,Calc!$BJ$22,""),"")</f>
        <v>Tardy</v>
      </c>
      <c r="W5" s="149"/>
      <c r="X5" s="149"/>
      <c r="Y5" s="150"/>
      <c r="AA5" s="144" t="str">
        <f>IFERROR(IF(LEN(Calc!$BK$23)&gt;0,Calc!$BK$23,""),"")</f>
        <v/>
      </c>
      <c r="AB5" s="145"/>
      <c r="AC5" s="148" t="str">
        <f>IFERROR(IF(LEN(Calc!$BJ$23)&gt;0,Calc!$BJ$23,""),"")</f>
        <v/>
      </c>
      <c r="AD5" s="149"/>
      <c r="AE5" s="149"/>
      <c r="AF5" s="150"/>
    </row>
    <row r="6" spans="1:39" s="7" customFormat="1" x14ac:dyDescent="0.25"/>
    <row r="7" spans="1:39" s="7" customFormat="1" ht="20.100000000000001" customHeight="1" x14ac:dyDescent="0.25">
      <c r="A7" s="9"/>
      <c r="B7" s="92" t="s">
        <v>78</v>
      </c>
      <c r="D7" s="128" t="str">
        <f>INDEX(Calc!$BJ$26:$BK$32,WEEKDAY(DATE(Dashboard!$B$7,MATCH($B$5,Calc!$B$6:$B$17,0),D$8),2),2)</f>
        <v>Mon</v>
      </c>
      <c r="E7" s="128" t="str">
        <f>INDEX(Calc!$BJ$26:$BK$32,WEEKDAY(DATE(Dashboard!$B$7,MATCH($B$5,Calc!$B$6:$B$17,0),E$8),2),2)</f>
        <v>Tue</v>
      </c>
      <c r="F7" s="128" t="str">
        <f>INDEX(Calc!$BJ$26:$BK$32,WEEKDAY(DATE(Dashboard!$B$7,MATCH($B$5,Calc!$B$6:$B$17,0),F$8),2),2)</f>
        <v>Wed</v>
      </c>
      <c r="G7" s="128" t="str">
        <f>INDEX(Calc!$BJ$26:$BK$32,WEEKDAY(DATE(Dashboard!$B$7,MATCH($B$5,Calc!$B$6:$B$17,0),G$8),2),2)</f>
        <v>Thu</v>
      </c>
      <c r="H7" s="128" t="str">
        <f>INDEX(Calc!$BJ$26:$BK$32,WEEKDAY(DATE(Dashboard!$B$7,MATCH($B$5,Calc!$B$6:$B$17,0),H$8),2),2)</f>
        <v>Fri</v>
      </c>
      <c r="I7" s="128" t="str">
        <f>INDEX(Calc!$BJ$26:$BK$32,WEEKDAY(DATE(Dashboard!$B$7,MATCH($B$5,Calc!$B$6:$B$17,0),I$8),2),2)</f>
        <v>Sat</v>
      </c>
      <c r="J7" s="128" t="str">
        <f>INDEX(Calc!$BJ$26:$BK$32,WEEKDAY(DATE(Dashboard!$B$7,MATCH($B$5,Calc!$B$6:$B$17,0),J$8),2),2)</f>
        <v>Sun</v>
      </c>
      <c r="K7" s="128" t="str">
        <f>INDEX(Calc!$BJ$26:$BK$32,WEEKDAY(DATE(Dashboard!$B$7,MATCH($B$5,Calc!$B$6:$B$17,0),K$8),2),2)</f>
        <v>Mon</v>
      </c>
      <c r="L7" s="128" t="str">
        <f>INDEX(Calc!$BJ$26:$BK$32,WEEKDAY(DATE(Dashboard!$B$7,MATCH($B$5,Calc!$B$6:$B$17,0),L$8),2),2)</f>
        <v>Tue</v>
      </c>
      <c r="M7" s="128" t="str">
        <f>INDEX(Calc!$BJ$26:$BK$32,WEEKDAY(DATE(Dashboard!$B$7,MATCH($B$5,Calc!$B$6:$B$17,0),M$8),2),2)</f>
        <v>Wed</v>
      </c>
      <c r="N7" s="128" t="str">
        <f>INDEX(Calc!$BJ$26:$BK$32,WEEKDAY(DATE(Dashboard!$B$7,MATCH($B$5,Calc!$B$6:$B$17,0),N$8),2),2)</f>
        <v>Thu</v>
      </c>
      <c r="O7" s="128" t="str">
        <f>INDEX(Calc!$BJ$26:$BK$32,WEEKDAY(DATE(Dashboard!$B$7,MATCH($B$5,Calc!$B$6:$B$17,0),O$8),2),2)</f>
        <v>Fri</v>
      </c>
      <c r="P7" s="128" t="str">
        <f>INDEX(Calc!$BJ$26:$BK$32,WEEKDAY(DATE(Dashboard!$B$7,MATCH($B$5,Calc!$B$6:$B$17,0),P$8),2),2)</f>
        <v>Sat</v>
      </c>
      <c r="Q7" s="128" t="str">
        <f>INDEX(Calc!$BJ$26:$BK$32,WEEKDAY(DATE(Dashboard!$B$7,MATCH($B$5,Calc!$B$6:$B$17,0),Q$8),2),2)</f>
        <v>Sun</v>
      </c>
      <c r="R7" s="128" t="str">
        <f>INDEX(Calc!$BJ$26:$BK$32,WEEKDAY(DATE(Dashboard!$B$7,MATCH($B$5,Calc!$B$6:$B$17,0),R$8),2),2)</f>
        <v>Mon</v>
      </c>
      <c r="S7" s="128" t="str">
        <f>INDEX(Calc!$BJ$26:$BK$32,WEEKDAY(DATE(Dashboard!$B$7,MATCH($B$5,Calc!$B$6:$B$17,0),S$8),2),2)</f>
        <v>Tue</v>
      </c>
      <c r="T7" s="128" t="str">
        <f>INDEX(Calc!$BJ$26:$BK$32,WEEKDAY(DATE(Dashboard!$B$7,MATCH($B$5,Calc!$B$6:$B$17,0),T$8),2),2)</f>
        <v>Wed</v>
      </c>
      <c r="U7" s="128" t="str">
        <f>INDEX(Calc!$BJ$26:$BK$32,WEEKDAY(DATE(Dashboard!$B$7,MATCH($B$5,Calc!$B$6:$B$17,0),U$8),2),2)</f>
        <v>Thu</v>
      </c>
      <c r="V7" s="128" t="str">
        <f>INDEX(Calc!$BJ$26:$BK$32,WEEKDAY(DATE(Dashboard!$B$7,MATCH($B$5,Calc!$B$6:$B$17,0),V$8),2),2)</f>
        <v>Fri</v>
      </c>
      <c r="W7" s="128" t="str">
        <f>INDEX(Calc!$BJ$26:$BK$32,WEEKDAY(DATE(Dashboard!$B$7,MATCH($B$5,Calc!$B$6:$B$17,0),W$8),2),2)</f>
        <v>Sat</v>
      </c>
      <c r="X7" s="128" t="str">
        <f>INDEX(Calc!$BJ$26:$BK$32,WEEKDAY(DATE(Dashboard!$B$7,MATCH($B$5,Calc!$B$6:$B$17,0),X$8),2),2)</f>
        <v>Sun</v>
      </c>
      <c r="Y7" s="128" t="str">
        <f>INDEX(Calc!$BJ$26:$BK$32,WEEKDAY(DATE(Dashboard!$B$7,MATCH($B$5,Calc!$B$6:$B$17,0),Y$8),2),2)</f>
        <v>Mon</v>
      </c>
      <c r="Z7" s="128" t="str">
        <f>INDEX(Calc!$BJ$26:$BK$32,WEEKDAY(DATE(Dashboard!$B$7,MATCH($B$5,Calc!$B$6:$B$17,0),Z$8),2),2)</f>
        <v>Tue</v>
      </c>
      <c r="AA7" s="128" t="str">
        <f>INDEX(Calc!$BJ$26:$BK$32,WEEKDAY(DATE(Dashboard!$B$7,MATCH($B$5,Calc!$B$6:$B$17,0),AA$8),2),2)</f>
        <v>Wed</v>
      </c>
      <c r="AB7" s="128" t="str">
        <f>INDEX(Calc!$BJ$26:$BK$32,WEEKDAY(DATE(Dashboard!$B$7,MATCH($B$5,Calc!$B$6:$B$17,0),AB$8),2),2)</f>
        <v>Thu</v>
      </c>
      <c r="AC7" s="128" t="str">
        <f>INDEX(Calc!$BJ$26:$BK$32,WEEKDAY(DATE(Dashboard!$B$7,MATCH($B$5,Calc!$B$6:$B$17,0),AC$8),2),2)</f>
        <v>Fri</v>
      </c>
      <c r="AD7" s="128" t="str">
        <f>INDEX(Calc!$BJ$26:$BK$32,WEEKDAY(DATE(Dashboard!$B$7,MATCH($B$5,Calc!$B$6:$B$17,0),AD$8),2),2)</f>
        <v>Sat</v>
      </c>
      <c r="AE7" s="128" t="str">
        <f>INDEX(Calc!$BJ$26:$BK$32,WEEKDAY(DATE(Dashboard!$B$7,MATCH($B$5,Calc!$B$6:$B$17,0),AE$8),2),2)</f>
        <v>Sun</v>
      </c>
      <c r="AF7" s="128" t="str">
        <f>INDEX(Calc!$BJ$26:$BK$32,WEEKDAY(DATE(Dashboard!$B$7,MATCH($B$5,Calc!$B$6:$B$17,0),AF$8),2),2)</f>
        <v>Mon</v>
      </c>
      <c r="AG7" s="128" t="str">
        <f>INDEX(Calc!$BJ$26:$BK$32,WEEKDAY(DATE(Dashboard!$B$7,MATCH($B$5,Calc!$B$6:$B$17,0),AG$8),2),2)</f>
        <v>Tue</v>
      </c>
      <c r="AH7" s="128" t="str">
        <f>INDEX(Calc!$BJ$26:$BK$32,WEEKDAY(DATE(Dashboard!$B$7,MATCH($B$5,Calc!$B$6:$B$17,0),AH$8),2),2)</f>
        <v>Wed</v>
      </c>
      <c r="AJ7" s="155" t="str">
        <f>IF(LEN(Status1)&gt;0,$H$5,"")</f>
        <v>Attended</v>
      </c>
      <c r="AK7" s="155" t="str">
        <f>IF(LEN(Status2)&gt;0,$O$5,"")</f>
        <v>Not Attended</v>
      </c>
      <c r="AL7" s="155" t="str">
        <f>IF(LEN(Status3)&gt;0,$V$5,"")</f>
        <v>Tardy</v>
      </c>
      <c r="AM7" s="155" t="str">
        <f>IF(LEN(Status4)&gt;0,$AC$5,"")</f>
        <v/>
      </c>
    </row>
    <row r="8" spans="1:39" s="1" customFormat="1" ht="20.100000000000001" customHeight="1" x14ac:dyDescent="0.25">
      <c r="A8" s="74"/>
      <c r="B8" s="93" t="s">
        <v>79</v>
      </c>
      <c r="C8" s="7"/>
      <c r="D8" s="129">
        <v>1</v>
      </c>
      <c r="E8" s="129">
        <v>2</v>
      </c>
      <c r="F8" s="129">
        <v>3</v>
      </c>
      <c r="G8" s="129">
        <v>4</v>
      </c>
      <c r="H8" s="129">
        <v>5</v>
      </c>
      <c r="I8" s="129">
        <v>6</v>
      </c>
      <c r="J8" s="129">
        <v>7</v>
      </c>
      <c r="K8" s="129">
        <v>8</v>
      </c>
      <c r="L8" s="129">
        <v>9</v>
      </c>
      <c r="M8" s="129">
        <v>10</v>
      </c>
      <c r="N8" s="129">
        <v>11</v>
      </c>
      <c r="O8" s="129">
        <v>12</v>
      </c>
      <c r="P8" s="129">
        <v>13</v>
      </c>
      <c r="Q8" s="129">
        <v>14</v>
      </c>
      <c r="R8" s="129">
        <v>15</v>
      </c>
      <c r="S8" s="129">
        <v>16</v>
      </c>
      <c r="T8" s="129">
        <v>17</v>
      </c>
      <c r="U8" s="129">
        <v>18</v>
      </c>
      <c r="V8" s="129">
        <v>19</v>
      </c>
      <c r="W8" s="129">
        <v>20</v>
      </c>
      <c r="X8" s="129">
        <v>21</v>
      </c>
      <c r="Y8" s="129">
        <v>22</v>
      </c>
      <c r="Z8" s="129">
        <v>23</v>
      </c>
      <c r="AA8" s="129">
        <v>24</v>
      </c>
      <c r="AB8" s="129">
        <v>25</v>
      </c>
      <c r="AC8" s="129">
        <v>26</v>
      </c>
      <c r="AD8" s="129">
        <v>27</v>
      </c>
      <c r="AE8" s="129">
        <v>28</v>
      </c>
      <c r="AF8" s="129">
        <v>29</v>
      </c>
      <c r="AG8" s="129">
        <v>30</v>
      </c>
      <c r="AH8" s="129">
        <v>31</v>
      </c>
      <c r="AI8" s="7"/>
      <c r="AJ8" s="155"/>
      <c r="AK8" s="155"/>
      <c r="AL8" s="155"/>
      <c r="AM8" s="155"/>
    </row>
    <row r="9" spans="1:39" s="7" customFormat="1" ht="26.25" customHeight="1" x14ac:dyDescent="0.25">
      <c r="A9" s="9"/>
      <c r="B9" s="124" t="str">
        <f>IF(LEN(Calc!$D35)&gt;0,Calc!$D35,"")</f>
        <v>Michael Hall</v>
      </c>
      <c r="C9" s="124"/>
      <c r="D9" s="125" t="s">
        <v>56</v>
      </c>
      <c r="E9" s="125" t="s">
        <v>43</v>
      </c>
      <c r="F9" s="125" t="s">
        <v>56</v>
      </c>
      <c r="G9" s="125" t="s">
        <v>56</v>
      </c>
      <c r="H9" s="125" t="s">
        <v>56</v>
      </c>
      <c r="I9" s="125"/>
      <c r="J9" s="125"/>
      <c r="K9" s="125" t="s">
        <v>56</v>
      </c>
      <c r="L9" s="125" t="s">
        <v>56</v>
      </c>
      <c r="M9" s="125" t="s">
        <v>56</v>
      </c>
      <c r="N9" s="125" t="s">
        <v>43</v>
      </c>
      <c r="O9" s="125" t="s">
        <v>56</v>
      </c>
      <c r="P9" s="125"/>
      <c r="Q9" s="125"/>
      <c r="R9" s="125" t="s">
        <v>56</v>
      </c>
      <c r="S9" s="125" t="s">
        <v>56</v>
      </c>
      <c r="T9" s="125" t="s">
        <v>56</v>
      </c>
      <c r="U9" s="125" t="s">
        <v>56</v>
      </c>
      <c r="V9" s="125" t="s">
        <v>43</v>
      </c>
      <c r="W9" s="125"/>
      <c r="X9" s="125"/>
      <c r="Y9" s="125" t="s">
        <v>56</v>
      </c>
      <c r="Z9" s="125" t="s">
        <v>56</v>
      </c>
      <c r="AA9" s="125" t="s">
        <v>66</v>
      </c>
      <c r="AB9" s="125" t="s">
        <v>56</v>
      </c>
      <c r="AC9" s="125" t="s">
        <v>56</v>
      </c>
      <c r="AD9" s="125"/>
      <c r="AE9" s="125"/>
      <c r="AF9" s="125" t="s">
        <v>56</v>
      </c>
      <c r="AG9" s="125" t="s">
        <v>56</v>
      </c>
      <c r="AH9" s="130"/>
      <c r="AI9" s="126"/>
      <c r="AJ9" s="127">
        <f t="shared" ref="AJ9:AJ23" si="0">IFERROR(IF(AND(LEN($B9)&gt;0,LEN(AJ$7)&gt;0),COUNTIF($D9:$AH9,Status1),""),"")</f>
        <v>18</v>
      </c>
      <c r="AK9" s="127">
        <f t="shared" ref="AK9:AK23" si="1">IFERROR(IF(AND(LEN($B9)&gt;0,LEN(AK$7)&gt;0),COUNTIF($D9:$AH9,Status2),""),"")</f>
        <v>1</v>
      </c>
      <c r="AL9" s="127">
        <f t="shared" ref="AL9:AL23" si="2">IFERROR(IF(AND(LEN($B9)&gt;0,LEN(AL$7)&gt;0),COUNTIF($D9:$AH9,Status3),""),"")</f>
        <v>3</v>
      </c>
      <c r="AM9" s="127" t="str">
        <f t="shared" ref="AM9:AM23" si="3">IFERROR(IF(AND(LEN($B9)&gt;0,LEN(AM$7)&gt;0),COUNTIF($D9:$AH9,Status4),""),"")</f>
        <v/>
      </c>
    </row>
    <row r="10" spans="1:39" s="7" customFormat="1" ht="26.25" customHeight="1" x14ac:dyDescent="0.25">
      <c r="A10" s="9"/>
      <c r="B10" s="124" t="str">
        <f>IF(LEN(Calc!$D36)&gt;0,Calc!$D36,"")</f>
        <v>James Beriker</v>
      </c>
      <c r="C10" s="124"/>
      <c r="D10" s="125" t="s">
        <v>56</v>
      </c>
      <c r="E10" s="125" t="s">
        <v>56</v>
      </c>
      <c r="F10" s="125" t="s">
        <v>56</v>
      </c>
      <c r="G10" s="125" t="s">
        <v>56</v>
      </c>
      <c r="H10" s="125" t="s">
        <v>56</v>
      </c>
      <c r="I10" s="125"/>
      <c r="J10" s="125"/>
      <c r="K10" s="125" t="s">
        <v>66</v>
      </c>
      <c r="L10" s="125" t="s">
        <v>56</v>
      </c>
      <c r="M10" s="125" t="s">
        <v>56</v>
      </c>
      <c r="N10" s="125" t="s">
        <v>56</v>
      </c>
      <c r="O10" s="125" t="s">
        <v>56</v>
      </c>
      <c r="P10" s="125"/>
      <c r="Q10" s="125"/>
      <c r="R10" s="125" t="s">
        <v>56</v>
      </c>
      <c r="S10" s="125" t="s">
        <v>56</v>
      </c>
      <c r="T10" s="125" t="s">
        <v>56</v>
      </c>
      <c r="U10" s="125" t="s">
        <v>56</v>
      </c>
      <c r="V10" s="125" t="s">
        <v>56</v>
      </c>
      <c r="W10" s="125"/>
      <c r="X10" s="125"/>
      <c r="Y10" s="125" t="s">
        <v>56</v>
      </c>
      <c r="Z10" s="125" t="s">
        <v>56</v>
      </c>
      <c r="AA10" s="125" t="s">
        <v>56</v>
      </c>
      <c r="AB10" s="125" t="s">
        <v>43</v>
      </c>
      <c r="AC10" s="125" t="s">
        <v>56</v>
      </c>
      <c r="AD10" s="125"/>
      <c r="AE10" s="125"/>
      <c r="AF10" s="125" t="s">
        <v>56</v>
      </c>
      <c r="AG10" s="125" t="s">
        <v>43</v>
      </c>
      <c r="AH10" s="130"/>
      <c r="AI10" s="126"/>
      <c r="AJ10" s="127">
        <f t="shared" si="0"/>
        <v>19</v>
      </c>
      <c r="AK10" s="127">
        <f t="shared" si="1"/>
        <v>1</v>
      </c>
      <c r="AL10" s="127">
        <f t="shared" si="2"/>
        <v>2</v>
      </c>
      <c r="AM10" s="127" t="str">
        <f t="shared" si="3"/>
        <v/>
      </c>
    </row>
    <row r="11" spans="1:39" s="7" customFormat="1" ht="26.25" customHeight="1" x14ac:dyDescent="0.25">
      <c r="A11" s="9"/>
      <c r="B11" s="124" t="str">
        <f>IF(LEN(Calc!$D37)&gt;0,Calc!$D37,"")</f>
        <v>Kelly Hoeyco</v>
      </c>
      <c r="C11" s="124"/>
      <c r="D11" s="125" t="s">
        <v>56</v>
      </c>
      <c r="E11" s="125" t="s">
        <v>56</v>
      </c>
      <c r="F11" s="125" t="s">
        <v>56</v>
      </c>
      <c r="G11" s="125" t="s">
        <v>66</v>
      </c>
      <c r="H11" s="125" t="s">
        <v>56</v>
      </c>
      <c r="I11" s="125"/>
      <c r="J11" s="125"/>
      <c r="K11" s="125" t="s">
        <v>56</v>
      </c>
      <c r="L11" s="125" t="s">
        <v>56</v>
      </c>
      <c r="M11" s="125" t="s">
        <v>56</v>
      </c>
      <c r="N11" s="125" t="s">
        <v>56</v>
      </c>
      <c r="O11" s="125" t="s">
        <v>56</v>
      </c>
      <c r="P11" s="125"/>
      <c r="Q11" s="125"/>
      <c r="R11" s="125" t="s">
        <v>66</v>
      </c>
      <c r="S11" s="125" t="s">
        <v>56</v>
      </c>
      <c r="T11" s="125" t="s">
        <v>56</v>
      </c>
      <c r="U11" s="125" t="s">
        <v>56</v>
      </c>
      <c r="V11" s="125" t="s">
        <v>56</v>
      </c>
      <c r="W11" s="125"/>
      <c r="X11" s="125"/>
      <c r="Y11" s="125" t="s">
        <v>56</v>
      </c>
      <c r="Z11" s="125" t="s">
        <v>56</v>
      </c>
      <c r="AA11" s="125" t="s">
        <v>56</v>
      </c>
      <c r="AB11" s="125" t="s">
        <v>56</v>
      </c>
      <c r="AC11" s="125" t="s">
        <v>56</v>
      </c>
      <c r="AD11" s="125"/>
      <c r="AE11" s="125"/>
      <c r="AF11" s="125" t="s">
        <v>56</v>
      </c>
      <c r="AG11" s="125" t="s">
        <v>56</v>
      </c>
      <c r="AH11" s="130"/>
      <c r="AI11" s="126"/>
      <c r="AJ11" s="127">
        <f t="shared" si="0"/>
        <v>20</v>
      </c>
      <c r="AK11" s="127">
        <f t="shared" si="1"/>
        <v>2</v>
      </c>
      <c r="AL11" s="127">
        <f t="shared" si="2"/>
        <v>0</v>
      </c>
      <c r="AM11" s="127" t="str">
        <f t="shared" si="3"/>
        <v/>
      </c>
    </row>
    <row r="12" spans="1:39" s="7" customFormat="1" ht="26.25" customHeight="1" x14ac:dyDescent="0.25">
      <c r="A12" s="9"/>
      <c r="B12" s="124" t="str">
        <f>IF(LEN(Calc!$D38)&gt;0,Calc!$D38,"")</f>
        <v>Julia Meighan</v>
      </c>
      <c r="C12" s="124"/>
      <c r="D12" s="125" t="s">
        <v>56</v>
      </c>
      <c r="E12" s="125" t="s">
        <v>56</v>
      </c>
      <c r="F12" s="125" t="s">
        <v>56</v>
      </c>
      <c r="G12" s="125" t="s">
        <v>56</v>
      </c>
      <c r="H12" s="125" t="s">
        <v>56</v>
      </c>
      <c r="I12" s="125"/>
      <c r="J12" s="125"/>
      <c r="K12" s="125" t="s">
        <v>56</v>
      </c>
      <c r="L12" s="125" t="s">
        <v>56</v>
      </c>
      <c r="M12" s="125" t="s">
        <v>56</v>
      </c>
      <c r="N12" s="125" t="s">
        <v>56</v>
      </c>
      <c r="O12" s="125" t="s">
        <v>56</v>
      </c>
      <c r="P12" s="125"/>
      <c r="Q12" s="125"/>
      <c r="R12" s="125" t="s">
        <v>56</v>
      </c>
      <c r="S12" s="125" t="s">
        <v>56</v>
      </c>
      <c r="T12" s="125" t="s">
        <v>56</v>
      </c>
      <c r="U12" s="125" t="s">
        <v>56</v>
      </c>
      <c r="V12" s="125" t="s">
        <v>56</v>
      </c>
      <c r="W12" s="125"/>
      <c r="X12" s="125"/>
      <c r="Y12" s="125" t="s">
        <v>56</v>
      </c>
      <c r="Z12" s="125" t="s">
        <v>66</v>
      </c>
      <c r="AA12" s="125" t="s">
        <v>56</v>
      </c>
      <c r="AB12" s="125" t="s">
        <v>56</v>
      </c>
      <c r="AC12" s="125" t="s">
        <v>56</v>
      </c>
      <c r="AD12" s="125"/>
      <c r="AE12" s="125"/>
      <c r="AF12" s="125" t="s">
        <v>66</v>
      </c>
      <c r="AG12" s="125" t="s">
        <v>56</v>
      </c>
      <c r="AH12" s="130"/>
      <c r="AI12" s="126"/>
      <c r="AJ12" s="127">
        <f t="shared" si="0"/>
        <v>20</v>
      </c>
      <c r="AK12" s="127">
        <f t="shared" si="1"/>
        <v>2</v>
      </c>
      <c r="AL12" s="127">
        <f t="shared" si="2"/>
        <v>0</v>
      </c>
      <c r="AM12" s="127" t="str">
        <f t="shared" si="3"/>
        <v/>
      </c>
    </row>
    <row r="13" spans="1:39" ht="26.25" customHeight="1" x14ac:dyDescent="0.25">
      <c r="B13" s="124" t="str">
        <f>IF(LEN(Calc!$D39)&gt;0,Calc!$D39,"")</f>
        <v>Kristin Zaslavsky </v>
      </c>
      <c r="C13" s="124"/>
      <c r="D13" s="125" t="s">
        <v>66</v>
      </c>
      <c r="E13" s="125" t="s">
        <v>56</v>
      </c>
      <c r="F13" s="125" t="s">
        <v>56</v>
      </c>
      <c r="G13" s="125" t="s">
        <v>56</v>
      </c>
      <c r="H13" s="125" t="s">
        <v>56</v>
      </c>
      <c r="I13" s="125"/>
      <c r="J13" s="125"/>
      <c r="K13" s="125" t="s">
        <v>56</v>
      </c>
      <c r="L13" s="125" t="s">
        <v>56</v>
      </c>
      <c r="M13" s="125" t="s">
        <v>56</v>
      </c>
      <c r="N13" s="125" t="s">
        <v>56</v>
      </c>
      <c r="O13" s="125" t="s">
        <v>66</v>
      </c>
      <c r="P13" s="125"/>
      <c r="Q13" s="125"/>
      <c r="R13" s="125" t="s">
        <v>56</v>
      </c>
      <c r="S13" s="125" t="s">
        <v>56</v>
      </c>
      <c r="T13" s="125" t="s">
        <v>56</v>
      </c>
      <c r="U13" s="125" t="s">
        <v>56</v>
      </c>
      <c r="V13" s="125" t="s">
        <v>56</v>
      </c>
      <c r="W13" s="125"/>
      <c r="X13" s="125"/>
      <c r="Y13" s="125" t="s">
        <v>56</v>
      </c>
      <c r="Z13" s="125" t="s">
        <v>56</v>
      </c>
      <c r="AA13" s="125" t="s">
        <v>56</v>
      </c>
      <c r="AB13" s="125" t="s">
        <v>56</v>
      </c>
      <c r="AC13" s="125" t="s">
        <v>56</v>
      </c>
      <c r="AD13" s="125"/>
      <c r="AE13" s="125"/>
      <c r="AF13" s="125" t="s">
        <v>56</v>
      </c>
      <c r="AG13" s="125" t="s">
        <v>56</v>
      </c>
      <c r="AH13" s="130"/>
      <c r="AI13" s="126"/>
      <c r="AJ13" s="127">
        <f t="shared" si="0"/>
        <v>20</v>
      </c>
      <c r="AK13" s="127">
        <f t="shared" si="1"/>
        <v>2</v>
      </c>
      <c r="AL13" s="127">
        <f t="shared" si="2"/>
        <v>0</v>
      </c>
      <c r="AM13" s="127" t="str">
        <f t="shared" si="3"/>
        <v/>
      </c>
    </row>
    <row r="14" spans="1:39" ht="26.25" customHeight="1" x14ac:dyDescent="0.25">
      <c r="B14" s="124" t="str">
        <f>IF(LEN(Calc!$D40)&gt;0,Calc!$D40,"")</f>
        <v>Laurinda Seabra</v>
      </c>
      <c r="C14" s="124"/>
      <c r="D14" s="125" t="s">
        <v>56</v>
      </c>
      <c r="E14" s="125" t="s">
        <v>56</v>
      </c>
      <c r="F14" s="125" t="s">
        <v>56</v>
      </c>
      <c r="G14" s="125" t="s">
        <v>56</v>
      </c>
      <c r="H14" s="125" t="s">
        <v>56</v>
      </c>
      <c r="I14" s="125"/>
      <c r="J14" s="125"/>
      <c r="K14" s="125" t="s">
        <v>56</v>
      </c>
      <c r="L14" s="125" t="s">
        <v>56</v>
      </c>
      <c r="M14" s="125" t="s">
        <v>56</v>
      </c>
      <c r="N14" s="125" t="s">
        <v>56</v>
      </c>
      <c r="O14" s="125" t="s">
        <v>56</v>
      </c>
      <c r="P14" s="125"/>
      <c r="Q14" s="125"/>
      <c r="R14" s="125" t="s">
        <v>56</v>
      </c>
      <c r="S14" s="125" t="s">
        <v>56</v>
      </c>
      <c r="T14" s="125" t="s">
        <v>56</v>
      </c>
      <c r="U14" s="125" t="s">
        <v>56</v>
      </c>
      <c r="V14" s="125" t="s">
        <v>66</v>
      </c>
      <c r="W14" s="125"/>
      <c r="X14" s="125"/>
      <c r="Y14" s="125" t="s">
        <v>56</v>
      </c>
      <c r="Z14" s="125" t="s">
        <v>56</v>
      </c>
      <c r="AA14" s="125" t="s">
        <v>66</v>
      </c>
      <c r="AB14" s="125" t="s">
        <v>56</v>
      </c>
      <c r="AC14" s="125" t="s">
        <v>56</v>
      </c>
      <c r="AD14" s="125"/>
      <c r="AE14" s="125"/>
      <c r="AF14" s="125" t="s">
        <v>56</v>
      </c>
      <c r="AG14" s="125" t="s">
        <v>56</v>
      </c>
      <c r="AH14" s="130"/>
      <c r="AI14" s="126"/>
      <c r="AJ14" s="127">
        <f t="shared" si="0"/>
        <v>20</v>
      </c>
      <c r="AK14" s="127">
        <f t="shared" si="1"/>
        <v>2</v>
      </c>
      <c r="AL14" s="127">
        <f t="shared" si="2"/>
        <v>0</v>
      </c>
      <c r="AM14" s="127" t="str">
        <f t="shared" si="3"/>
        <v/>
      </c>
    </row>
    <row r="15" spans="1:39" ht="26.25" customHeight="1" x14ac:dyDescent="0.25">
      <c r="B15" s="124" t="str">
        <f>IF(LEN(Calc!$D41)&gt;0,Calc!$D41,"")</f>
        <v>James Maltese</v>
      </c>
      <c r="C15" s="124"/>
      <c r="D15" s="125" t="s">
        <v>56</v>
      </c>
      <c r="E15" s="125" t="s">
        <v>56</v>
      </c>
      <c r="F15" s="125" t="s">
        <v>56</v>
      </c>
      <c r="G15" s="125" t="s">
        <v>56</v>
      </c>
      <c r="H15" s="125" t="s">
        <v>43</v>
      </c>
      <c r="I15" s="125"/>
      <c r="J15" s="125"/>
      <c r="K15" s="125" t="s">
        <v>56</v>
      </c>
      <c r="L15" s="125" t="s">
        <v>43</v>
      </c>
      <c r="M15" s="125" t="s">
        <v>56</v>
      </c>
      <c r="N15" s="125" t="s">
        <v>56</v>
      </c>
      <c r="O15" s="125" t="s">
        <v>56</v>
      </c>
      <c r="P15" s="125"/>
      <c r="Q15" s="125"/>
      <c r="R15" s="125" t="s">
        <v>56</v>
      </c>
      <c r="S15" s="125" t="s">
        <v>56</v>
      </c>
      <c r="T15" s="125" t="s">
        <v>56</v>
      </c>
      <c r="U15" s="125" t="s">
        <v>56</v>
      </c>
      <c r="V15" s="125" t="s">
        <v>56</v>
      </c>
      <c r="W15" s="125"/>
      <c r="X15" s="125"/>
      <c r="Y15" s="125" t="s">
        <v>66</v>
      </c>
      <c r="Z15" s="125" t="s">
        <v>56</v>
      </c>
      <c r="AA15" s="125" t="s">
        <v>56</v>
      </c>
      <c r="AB15" s="125" t="s">
        <v>56</v>
      </c>
      <c r="AC15" s="125" t="s">
        <v>43</v>
      </c>
      <c r="AD15" s="125"/>
      <c r="AE15" s="125"/>
      <c r="AF15" s="125" t="s">
        <v>43</v>
      </c>
      <c r="AG15" s="125" t="s">
        <v>56</v>
      </c>
      <c r="AH15" s="130"/>
      <c r="AI15" s="126"/>
      <c r="AJ15" s="127">
        <f t="shared" si="0"/>
        <v>17</v>
      </c>
      <c r="AK15" s="127">
        <f t="shared" si="1"/>
        <v>1</v>
      </c>
      <c r="AL15" s="127">
        <f t="shared" si="2"/>
        <v>4</v>
      </c>
      <c r="AM15" s="127" t="str">
        <f t="shared" si="3"/>
        <v/>
      </c>
    </row>
    <row r="16" spans="1:39" ht="26.25" customHeight="1" x14ac:dyDescent="0.25">
      <c r="B16" s="124" t="str">
        <f>IF(LEN(Calc!$D42)&gt;0,Calc!$D42,"")</f>
        <v>Robert Balentine</v>
      </c>
      <c r="C16" s="124"/>
      <c r="D16" s="125" t="s">
        <v>56</v>
      </c>
      <c r="E16" s="125" t="s">
        <v>66</v>
      </c>
      <c r="F16" s="125" t="s">
        <v>56</v>
      </c>
      <c r="G16" s="125" t="s">
        <v>56</v>
      </c>
      <c r="H16" s="125" t="s">
        <v>56</v>
      </c>
      <c r="I16" s="125"/>
      <c r="J16" s="125"/>
      <c r="K16" s="125" t="s">
        <v>56</v>
      </c>
      <c r="L16" s="125" t="s">
        <v>56</v>
      </c>
      <c r="M16" s="125" t="s">
        <v>56</v>
      </c>
      <c r="N16" s="125" t="s">
        <v>66</v>
      </c>
      <c r="O16" s="125" t="s">
        <v>56</v>
      </c>
      <c r="P16" s="125"/>
      <c r="Q16" s="125"/>
      <c r="R16" s="125" t="s">
        <v>56</v>
      </c>
      <c r="S16" s="125" t="s">
        <v>43</v>
      </c>
      <c r="T16" s="125" t="s">
        <v>56</v>
      </c>
      <c r="U16" s="125" t="s">
        <v>56</v>
      </c>
      <c r="V16" s="125" t="s">
        <v>56</v>
      </c>
      <c r="W16" s="125"/>
      <c r="X16" s="125"/>
      <c r="Y16" s="125" t="s">
        <v>56</v>
      </c>
      <c r="Z16" s="125" t="s">
        <v>56</v>
      </c>
      <c r="AA16" s="125" t="s">
        <v>66</v>
      </c>
      <c r="AB16" s="125" t="s">
        <v>56</v>
      </c>
      <c r="AC16" s="125" t="s">
        <v>56</v>
      </c>
      <c r="AD16" s="125"/>
      <c r="AE16" s="125"/>
      <c r="AF16" s="125" t="s">
        <v>56</v>
      </c>
      <c r="AG16" s="125" t="s">
        <v>56</v>
      </c>
      <c r="AH16" s="130"/>
      <c r="AI16" s="126"/>
      <c r="AJ16" s="127">
        <f t="shared" si="0"/>
        <v>18</v>
      </c>
      <c r="AK16" s="127">
        <f t="shared" si="1"/>
        <v>3</v>
      </c>
      <c r="AL16" s="127">
        <f t="shared" si="2"/>
        <v>1</v>
      </c>
      <c r="AM16" s="127" t="str">
        <f t="shared" si="3"/>
        <v/>
      </c>
    </row>
    <row r="17" spans="2:39" ht="26.25" customHeight="1" x14ac:dyDescent="0.25">
      <c r="B17" s="124" t="str">
        <f>IF(LEN(Calc!$D43)&gt;0,Calc!$D43,"")</f>
        <v/>
      </c>
      <c r="C17" s="124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30"/>
      <c r="AI17" s="126"/>
      <c r="AJ17" s="127" t="str">
        <f t="shared" si="0"/>
        <v/>
      </c>
      <c r="AK17" s="127" t="str">
        <f t="shared" si="1"/>
        <v/>
      </c>
      <c r="AL17" s="127" t="str">
        <f t="shared" si="2"/>
        <v/>
      </c>
      <c r="AM17" s="127" t="str">
        <f t="shared" si="3"/>
        <v/>
      </c>
    </row>
    <row r="18" spans="2:39" ht="26.25" customHeight="1" x14ac:dyDescent="0.25">
      <c r="B18" s="124" t="str">
        <f>IF(LEN(Calc!$D44)&gt;0,Calc!$D44,"")</f>
        <v/>
      </c>
      <c r="C18" s="124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30"/>
      <c r="AI18" s="126"/>
      <c r="AJ18" s="127" t="str">
        <f t="shared" si="0"/>
        <v/>
      </c>
      <c r="AK18" s="127" t="str">
        <f t="shared" si="1"/>
        <v/>
      </c>
      <c r="AL18" s="127" t="str">
        <f t="shared" si="2"/>
        <v/>
      </c>
      <c r="AM18" s="127" t="str">
        <f t="shared" si="3"/>
        <v/>
      </c>
    </row>
    <row r="19" spans="2:39" ht="26.25" customHeight="1" x14ac:dyDescent="0.25">
      <c r="B19" s="124" t="str">
        <f>IF(LEN(Calc!$D45)&gt;0,Calc!$D45,"")</f>
        <v/>
      </c>
      <c r="C19" s="124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30"/>
      <c r="AI19" s="126"/>
      <c r="AJ19" s="127" t="str">
        <f t="shared" si="0"/>
        <v/>
      </c>
      <c r="AK19" s="127" t="str">
        <f t="shared" si="1"/>
        <v/>
      </c>
      <c r="AL19" s="127" t="str">
        <f t="shared" si="2"/>
        <v/>
      </c>
      <c r="AM19" s="127" t="str">
        <f t="shared" si="3"/>
        <v/>
      </c>
    </row>
    <row r="20" spans="2:39" ht="26.25" customHeight="1" x14ac:dyDescent="0.25">
      <c r="B20" s="124" t="str">
        <f>IF(LEN(Calc!$D46)&gt;0,Calc!$D46,"")</f>
        <v/>
      </c>
      <c r="C20" s="124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130"/>
      <c r="AI20" s="126"/>
      <c r="AJ20" s="127" t="str">
        <f t="shared" si="0"/>
        <v/>
      </c>
      <c r="AK20" s="127" t="str">
        <f t="shared" si="1"/>
        <v/>
      </c>
      <c r="AL20" s="127" t="str">
        <f t="shared" si="2"/>
        <v/>
      </c>
      <c r="AM20" s="127" t="str">
        <f t="shared" si="3"/>
        <v/>
      </c>
    </row>
    <row r="21" spans="2:39" ht="26.25" customHeight="1" x14ac:dyDescent="0.25">
      <c r="B21" s="124" t="str">
        <f>IF(LEN(Calc!$D47)&gt;0,Calc!$D47,"")</f>
        <v/>
      </c>
      <c r="C21" s="124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30"/>
      <c r="AI21" s="126"/>
      <c r="AJ21" s="127" t="str">
        <f t="shared" si="0"/>
        <v/>
      </c>
      <c r="AK21" s="127" t="str">
        <f t="shared" si="1"/>
        <v/>
      </c>
      <c r="AL21" s="127" t="str">
        <f t="shared" si="2"/>
        <v/>
      </c>
      <c r="AM21" s="127" t="str">
        <f t="shared" si="3"/>
        <v/>
      </c>
    </row>
    <row r="22" spans="2:39" ht="26.25" customHeight="1" x14ac:dyDescent="0.25">
      <c r="B22" s="124" t="str">
        <f>IF(LEN(Calc!$D48)&gt;0,Calc!$D48,"")</f>
        <v/>
      </c>
      <c r="C22" s="124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30"/>
      <c r="AI22" s="126"/>
      <c r="AJ22" s="127" t="str">
        <f t="shared" si="0"/>
        <v/>
      </c>
      <c r="AK22" s="127" t="str">
        <f t="shared" si="1"/>
        <v/>
      </c>
      <c r="AL22" s="127" t="str">
        <f t="shared" si="2"/>
        <v/>
      </c>
      <c r="AM22" s="127" t="str">
        <f t="shared" si="3"/>
        <v/>
      </c>
    </row>
    <row r="23" spans="2:39" ht="26.25" customHeight="1" x14ac:dyDescent="0.25">
      <c r="B23" s="124" t="str">
        <f>IF(LEN(Calc!$D49)&gt;0,Calc!$D49,"")</f>
        <v/>
      </c>
      <c r="C23" s="124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30"/>
      <c r="AI23" s="126"/>
      <c r="AJ23" s="127" t="str">
        <f t="shared" si="0"/>
        <v/>
      </c>
      <c r="AK23" s="127" t="str">
        <f t="shared" si="1"/>
        <v/>
      </c>
      <c r="AL23" s="127" t="str">
        <f t="shared" si="2"/>
        <v/>
      </c>
      <c r="AM23" s="127" t="str">
        <f t="shared" si="3"/>
        <v/>
      </c>
    </row>
    <row r="24" spans="2:39" ht="26.25" customHeight="1" x14ac:dyDescent="0.25">
      <c r="B24" s="124"/>
      <c r="C24" s="124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  <c r="AH24" s="130"/>
      <c r="AI24" s="126"/>
      <c r="AJ24" s="127"/>
      <c r="AK24" s="127"/>
      <c r="AL24" s="127"/>
      <c r="AM24" s="127"/>
    </row>
    <row r="25" spans="2:39" ht="26.25" customHeight="1" x14ac:dyDescent="0.25">
      <c r="B25" s="124"/>
      <c r="C25" s="124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26"/>
      <c r="AJ25" s="127"/>
      <c r="AK25" s="127"/>
      <c r="AL25" s="127"/>
      <c r="AM25" s="127"/>
    </row>
    <row r="26" spans="2:39" ht="26.25" customHeight="1" x14ac:dyDescent="0.25">
      <c r="B26" s="124"/>
      <c r="C26" s="124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26"/>
      <c r="AJ26" s="127"/>
      <c r="AK26" s="127"/>
      <c r="AL26" s="127"/>
      <c r="AM26" s="127"/>
    </row>
    <row r="27" spans="2:39" ht="26.25" customHeight="1" x14ac:dyDescent="0.25">
      <c r="B27" s="124"/>
      <c r="C27" s="124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26"/>
      <c r="AJ27" s="127"/>
      <c r="AK27" s="127"/>
      <c r="AL27" s="127"/>
      <c r="AM27" s="127"/>
    </row>
    <row r="28" spans="2:39" ht="26.25" customHeight="1" x14ac:dyDescent="0.25">
      <c r="B28" s="124"/>
      <c r="C28" s="124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26"/>
      <c r="AJ28" s="127"/>
      <c r="AK28" s="127"/>
      <c r="AL28" s="127"/>
      <c r="AM28" s="127"/>
    </row>
    <row r="29" spans="2:39" ht="26.25" customHeight="1" x14ac:dyDescent="0.25">
      <c r="B29" s="124"/>
      <c r="C29" s="124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26"/>
      <c r="AJ29" s="127"/>
      <c r="AK29" s="127"/>
      <c r="AL29" s="127"/>
      <c r="AM29" s="127"/>
    </row>
    <row r="30" spans="2:39" ht="26.25" customHeight="1" x14ac:dyDescent="0.25">
      <c r="B30" s="124"/>
      <c r="C30" s="124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26"/>
      <c r="AJ30" s="127"/>
      <c r="AK30" s="127"/>
      <c r="AL30" s="127"/>
      <c r="AM30" s="127"/>
    </row>
    <row r="31" spans="2:39" ht="26.25" customHeight="1" x14ac:dyDescent="0.25">
      <c r="B31" s="124"/>
      <c r="C31" s="124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0"/>
      <c r="AI31" s="126"/>
      <c r="AJ31" s="127"/>
      <c r="AK31" s="127"/>
      <c r="AL31" s="127"/>
      <c r="AM31" s="127"/>
    </row>
    <row r="32" spans="2:39" ht="26.25" customHeight="1" x14ac:dyDescent="0.25">
      <c r="B32" s="124"/>
      <c r="C32" s="124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26"/>
      <c r="AJ32" s="127"/>
      <c r="AK32" s="127"/>
      <c r="AL32" s="127"/>
      <c r="AM32" s="127"/>
    </row>
    <row r="33" spans="2:39" ht="26.25" customHeight="1" x14ac:dyDescent="0.25">
      <c r="B33" s="124"/>
      <c r="C33" s="124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26"/>
      <c r="AJ33" s="127"/>
      <c r="AK33" s="127"/>
      <c r="AL33" s="127"/>
      <c r="AM33" s="127"/>
    </row>
    <row r="34" spans="2:39" ht="26.25" customHeight="1" x14ac:dyDescent="0.25">
      <c r="B34" s="124"/>
      <c r="C34" s="124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  <c r="AF34" s="130"/>
      <c r="AG34" s="130"/>
      <c r="AH34" s="130"/>
      <c r="AI34" s="126"/>
      <c r="AJ34" s="127"/>
      <c r="AK34" s="127"/>
      <c r="AL34" s="127"/>
      <c r="AM34" s="127"/>
    </row>
    <row r="35" spans="2:39" ht="26.25" customHeight="1" x14ac:dyDescent="0.25">
      <c r="B35" s="124"/>
      <c r="C35" s="124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  <c r="AE35" s="130"/>
      <c r="AF35" s="130"/>
      <c r="AG35" s="130"/>
      <c r="AH35" s="130"/>
      <c r="AI35" s="126"/>
      <c r="AJ35" s="127"/>
      <c r="AK35" s="127"/>
      <c r="AL35" s="127"/>
      <c r="AM35" s="127"/>
    </row>
    <row r="36" spans="2:39" ht="26.25" customHeight="1" x14ac:dyDescent="0.25">
      <c r="B36" s="124"/>
      <c r="C36" s="124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26"/>
      <c r="AJ36" s="127"/>
      <c r="AK36" s="127"/>
      <c r="AL36" s="127"/>
      <c r="AM36" s="127"/>
    </row>
    <row r="37" spans="2:39" ht="26.25" customHeight="1" x14ac:dyDescent="0.25">
      <c r="B37" s="124"/>
      <c r="C37" s="124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C37" s="130"/>
      <c r="AD37" s="130"/>
      <c r="AE37" s="130"/>
      <c r="AF37" s="130"/>
      <c r="AG37" s="130"/>
      <c r="AH37" s="130"/>
      <c r="AI37" s="126"/>
      <c r="AJ37" s="127"/>
      <c r="AK37" s="127"/>
      <c r="AL37" s="127"/>
      <c r="AM37" s="127"/>
    </row>
    <row r="38" spans="2:39" ht="26.25" customHeight="1" x14ac:dyDescent="0.25">
      <c r="B38" s="124"/>
      <c r="C38" s="124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26"/>
      <c r="AJ38" s="127"/>
      <c r="AK38" s="127"/>
      <c r="AL38" s="127"/>
      <c r="AM38" s="127"/>
    </row>
    <row r="39" spans="2:39" ht="26.25" customHeight="1" x14ac:dyDescent="0.25">
      <c r="B39" s="124"/>
      <c r="C39" s="124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  <c r="AA39" s="130"/>
      <c r="AB39" s="130"/>
      <c r="AC39" s="130"/>
      <c r="AD39" s="130"/>
      <c r="AE39" s="130"/>
      <c r="AF39" s="130"/>
      <c r="AG39" s="130"/>
      <c r="AH39" s="130"/>
      <c r="AI39" s="126"/>
      <c r="AJ39" s="127"/>
      <c r="AK39" s="127"/>
      <c r="AL39" s="127"/>
      <c r="AM39" s="127"/>
    </row>
    <row r="40" spans="2:39" ht="26.25" customHeight="1" x14ac:dyDescent="0.25">
      <c r="B40" s="124"/>
      <c r="C40" s="124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26"/>
      <c r="AJ40" s="127"/>
      <c r="AK40" s="127"/>
      <c r="AL40" s="127"/>
      <c r="AM40" s="127"/>
    </row>
    <row r="41" spans="2:39" ht="26.25" customHeight="1" x14ac:dyDescent="0.25">
      <c r="B41" s="124"/>
      <c r="C41" s="124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26"/>
      <c r="AJ41" s="127"/>
      <c r="AK41" s="127"/>
      <c r="AL41" s="127"/>
      <c r="AM41" s="127"/>
    </row>
    <row r="42" spans="2:39" ht="26.25" customHeight="1" x14ac:dyDescent="0.25">
      <c r="B42" s="124"/>
      <c r="C42" s="124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26"/>
      <c r="AJ42" s="127"/>
      <c r="AK42" s="127"/>
      <c r="AL42" s="127"/>
      <c r="AM42" s="127"/>
    </row>
    <row r="43" spans="2:39" ht="26.25" customHeight="1" x14ac:dyDescent="0.25">
      <c r="B43" s="124"/>
      <c r="C43" s="124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  <c r="AA43" s="130"/>
      <c r="AB43" s="130"/>
      <c r="AC43" s="130"/>
      <c r="AD43" s="130"/>
      <c r="AE43" s="130"/>
      <c r="AF43" s="130"/>
      <c r="AG43" s="130"/>
      <c r="AH43" s="130"/>
      <c r="AI43" s="126"/>
      <c r="AJ43" s="127"/>
      <c r="AK43" s="127"/>
      <c r="AL43" s="127"/>
      <c r="AM43" s="127"/>
    </row>
    <row r="44" spans="2:39" ht="26.25" customHeight="1" x14ac:dyDescent="0.25">
      <c r="B44" s="124"/>
      <c r="C44" s="124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  <c r="AE44" s="130"/>
      <c r="AF44" s="130"/>
      <c r="AG44" s="130"/>
      <c r="AH44" s="130"/>
      <c r="AI44" s="126"/>
      <c r="AJ44" s="127"/>
      <c r="AK44" s="127"/>
      <c r="AL44" s="127"/>
      <c r="AM44" s="127"/>
    </row>
    <row r="45" spans="2:39" ht="26.25" customHeight="1" x14ac:dyDescent="0.25">
      <c r="B45" s="124"/>
      <c r="C45" s="124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130"/>
      <c r="AG45" s="130"/>
      <c r="AH45" s="130"/>
      <c r="AI45" s="126"/>
      <c r="AJ45" s="127"/>
      <c r="AK45" s="127"/>
      <c r="AL45" s="127"/>
      <c r="AM45" s="127"/>
    </row>
    <row r="46" spans="2:39" ht="26.25" customHeight="1" x14ac:dyDescent="0.25">
      <c r="B46" s="124"/>
      <c r="C46" s="124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  <c r="AB46" s="130"/>
      <c r="AC46" s="130"/>
      <c r="AD46" s="130"/>
      <c r="AE46" s="130"/>
      <c r="AF46" s="130"/>
      <c r="AG46" s="130"/>
      <c r="AH46" s="130"/>
      <c r="AI46" s="126"/>
      <c r="AJ46" s="127"/>
      <c r="AK46" s="127"/>
      <c r="AL46" s="127"/>
      <c r="AM46" s="127"/>
    </row>
    <row r="47" spans="2:39" ht="26.25" customHeight="1" x14ac:dyDescent="0.25">
      <c r="B47" s="124"/>
      <c r="C47" s="124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  <c r="AA47" s="130"/>
      <c r="AB47" s="130"/>
      <c r="AC47" s="130"/>
      <c r="AD47" s="130"/>
      <c r="AE47" s="130"/>
      <c r="AF47" s="130"/>
      <c r="AG47" s="130"/>
      <c r="AH47" s="130"/>
      <c r="AI47" s="126"/>
      <c r="AJ47" s="127"/>
      <c r="AK47" s="127"/>
      <c r="AL47" s="127"/>
      <c r="AM47" s="127"/>
    </row>
    <row r="48" spans="2:39" ht="26.25" customHeight="1" x14ac:dyDescent="0.25">
      <c r="B48" s="124"/>
      <c r="C48" s="124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130"/>
      <c r="AD48" s="130"/>
      <c r="AE48" s="130"/>
      <c r="AF48" s="130"/>
      <c r="AG48" s="130"/>
      <c r="AH48" s="130"/>
      <c r="AI48" s="126"/>
      <c r="AJ48" s="127"/>
      <c r="AK48" s="127"/>
      <c r="AL48" s="127"/>
      <c r="AM48" s="127"/>
    </row>
    <row r="49" spans="2:39" ht="26.25" customHeight="1" x14ac:dyDescent="0.25">
      <c r="B49" s="124"/>
      <c r="C49" s="124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26"/>
      <c r="AJ49" s="127"/>
      <c r="AK49" s="127"/>
      <c r="AL49" s="127"/>
      <c r="AM49" s="127"/>
    </row>
    <row r="50" spans="2:39" ht="26.25" customHeight="1" x14ac:dyDescent="0.25">
      <c r="B50" s="124"/>
      <c r="C50" s="124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26"/>
      <c r="AJ50" s="127"/>
      <c r="AK50" s="127"/>
      <c r="AL50" s="127"/>
      <c r="AM50" s="127"/>
    </row>
    <row r="51" spans="2:39" ht="26.25" customHeight="1" x14ac:dyDescent="0.25">
      <c r="B51" s="124"/>
      <c r="C51" s="124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  <c r="AA51" s="130"/>
      <c r="AB51" s="130"/>
      <c r="AC51" s="130"/>
      <c r="AD51" s="130"/>
      <c r="AE51" s="130"/>
      <c r="AF51" s="130"/>
      <c r="AG51" s="130"/>
      <c r="AH51" s="130"/>
      <c r="AI51" s="126"/>
      <c r="AJ51" s="127"/>
      <c r="AK51" s="127"/>
      <c r="AL51" s="127"/>
      <c r="AM51" s="127"/>
    </row>
    <row r="52" spans="2:39" ht="26.25" customHeight="1" x14ac:dyDescent="0.25">
      <c r="B52" s="124"/>
      <c r="C52" s="124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26"/>
      <c r="AJ52" s="127"/>
      <c r="AK52" s="127"/>
      <c r="AL52" s="127"/>
      <c r="AM52" s="127"/>
    </row>
    <row r="53" spans="2:39" ht="26.25" customHeight="1" x14ac:dyDescent="0.25">
      <c r="B53" s="124"/>
      <c r="C53" s="124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30"/>
      <c r="AA53" s="130"/>
      <c r="AB53" s="130"/>
      <c r="AC53" s="130"/>
      <c r="AD53" s="130"/>
      <c r="AE53" s="130"/>
      <c r="AF53" s="130"/>
      <c r="AG53" s="130"/>
      <c r="AH53" s="130"/>
      <c r="AI53" s="126"/>
      <c r="AJ53" s="127"/>
      <c r="AK53" s="127"/>
      <c r="AL53" s="127"/>
      <c r="AM53" s="127"/>
    </row>
    <row r="54" spans="2:39" ht="26.25" customHeight="1" x14ac:dyDescent="0.25">
      <c r="B54" s="124"/>
      <c r="C54" s="124"/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0"/>
      <c r="AB54" s="130"/>
      <c r="AC54" s="130"/>
      <c r="AD54" s="130"/>
      <c r="AE54" s="130"/>
      <c r="AF54" s="130"/>
      <c r="AG54" s="130"/>
      <c r="AH54" s="130"/>
      <c r="AI54" s="126"/>
      <c r="AJ54" s="127"/>
      <c r="AK54" s="127"/>
      <c r="AL54" s="127"/>
      <c r="AM54" s="127"/>
    </row>
    <row r="55" spans="2:39" ht="26.25" customHeight="1" x14ac:dyDescent="0.25">
      <c r="B55" s="124"/>
      <c r="C55" s="124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0"/>
      <c r="AA55" s="130"/>
      <c r="AB55" s="130"/>
      <c r="AC55" s="130"/>
      <c r="AD55" s="130"/>
      <c r="AE55" s="130"/>
      <c r="AF55" s="130"/>
      <c r="AG55" s="130"/>
      <c r="AH55" s="130"/>
      <c r="AI55" s="126"/>
      <c r="AJ55" s="127"/>
      <c r="AK55" s="127"/>
      <c r="AL55" s="127"/>
      <c r="AM55" s="127"/>
    </row>
    <row r="56" spans="2:39" ht="26.25" customHeight="1" x14ac:dyDescent="0.25">
      <c r="B56" s="124"/>
      <c r="C56" s="124"/>
      <c r="D56" s="130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  <c r="AA56" s="130"/>
      <c r="AB56" s="130"/>
      <c r="AC56" s="130"/>
      <c r="AD56" s="130"/>
      <c r="AE56" s="130"/>
      <c r="AF56" s="130"/>
      <c r="AG56" s="130"/>
      <c r="AH56" s="130"/>
      <c r="AI56" s="126"/>
      <c r="AJ56" s="127"/>
      <c r="AK56" s="127"/>
      <c r="AL56" s="127"/>
      <c r="AM56" s="127"/>
    </row>
    <row r="57" spans="2:39" ht="26.25" customHeight="1" x14ac:dyDescent="0.25">
      <c r="B57" s="124"/>
      <c r="C57" s="124"/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0"/>
      <c r="AA57" s="130"/>
      <c r="AB57" s="130"/>
      <c r="AC57" s="130"/>
      <c r="AD57" s="130"/>
      <c r="AE57" s="130"/>
      <c r="AF57" s="130"/>
      <c r="AG57" s="130"/>
      <c r="AH57" s="130"/>
      <c r="AI57" s="126"/>
      <c r="AJ57" s="127"/>
      <c r="AK57" s="127"/>
      <c r="AL57" s="127"/>
      <c r="AM57" s="127"/>
    </row>
    <row r="58" spans="2:39" ht="26.25" customHeight="1" x14ac:dyDescent="0.25">
      <c r="B58" s="124"/>
      <c r="C58" s="124"/>
      <c r="D58" s="130"/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  <c r="AA58" s="130"/>
      <c r="AB58" s="130"/>
      <c r="AC58" s="130"/>
      <c r="AD58" s="130"/>
      <c r="AE58" s="130"/>
      <c r="AF58" s="130"/>
      <c r="AG58" s="130"/>
      <c r="AH58" s="130"/>
      <c r="AI58" s="126"/>
      <c r="AJ58" s="127"/>
      <c r="AK58" s="127"/>
      <c r="AL58" s="127"/>
      <c r="AM58" s="127"/>
    </row>
    <row r="59" spans="2:39" ht="26.25" customHeight="1" x14ac:dyDescent="0.25">
      <c r="B59" s="124"/>
      <c r="C59" s="124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  <c r="AA59" s="130"/>
      <c r="AB59" s="130"/>
      <c r="AC59" s="130"/>
      <c r="AD59" s="130"/>
      <c r="AE59" s="130"/>
      <c r="AF59" s="130"/>
      <c r="AG59" s="130"/>
      <c r="AH59" s="130"/>
      <c r="AI59" s="126"/>
      <c r="AJ59" s="127"/>
      <c r="AK59" s="127"/>
      <c r="AL59" s="127"/>
      <c r="AM59" s="127"/>
    </row>
    <row r="60" spans="2:39" ht="26.25" customHeight="1" x14ac:dyDescent="0.25">
      <c r="B60" s="124"/>
      <c r="C60" s="124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  <c r="AA60" s="130"/>
      <c r="AB60" s="130"/>
      <c r="AC60" s="130"/>
      <c r="AD60" s="130"/>
      <c r="AE60" s="130"/>
      <c r="AF60" s="130"/>
      <c r="AG60" s="130"/>
      <c r="AH60" s="130"/>
      <c r="AI60" s="126"/>
      <c r="AJ60" s="127"/>
      <c r="AK60" s="127"/>
      <c r="AL60" s="127"/>
      <c r="AM60" s="127"/>
    </row>
    <row r="61" spans="2:39" ht="26.25" customHeight="1" x14ac:dyDescent="0.25">
      <c r="B61" s="124"/>
      <c r="C61" s="124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30"/>
      <c r="AA61" s="130"/>
      <c r="AB61" s="130"/>
      <c r="AC61" s="130"/>
      <c r="AD61" s="130"/>
      <c r="AE61" s="130"/>
      <c r="AF61" s="130"/>
      <c r="AG61" s="130"/>
      <c r="AH61" s="130"/>
      <c r="AI61" s="126"/>
      <c r="AJ61" s="127"/>
      <c r="AK61" s="127"/>
      <c r="AL61" s="127"/>
      <c r="AM61" s="127"/>
    </row>
    <row r="62" spans="2:39" ht="26.25" customHeight="1" x14ac:dyDescent="0.25">
      <c r="B62" s="124"/>
      <c r="C62" s="124"/>
      <c r="D62" s="130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  <c r="AA62" s="130"/>
      <c r="AB62" s="130"/>
      <c r="AC62" s="130"/>
      <c r="AD62" s="130"/>
      <c r="AE62" s="130"/>
      <c r="AF62" s="130"/>
      <c r="AG62" s="130"/>
      <c r="AH62" s="130"/>
      <c r="AI62" s="126"/>
      <c r="AJ62" s="127"/>
      <c r="AK62" s="127"/>
      <c r="AL62" s="127"/>
      <c r="AM62" s="127"/>
    </row>
    <row r="63" spans="2:39" ht="26.25" customHeight="1" x14ac:dyDescent="0.25">
      <c r="B63" s="124"/>
      <c r="C63" s="124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30"/>
      <c r="AA63" s="130"/>
      <c r="AB63" s="130"/>
      <c r="AC63" s="130"/>
      <c r="AD63" s="130"/>
      <c r="AE63" s="130"/>
      <c r="AF63" s="130"/>
      <c r="AG63" s="130"/>
      <c r="AH63" s="130"/>
      <c r="AI63" s="126"/>
      <c r="AJ63" s="127"/>
      <c r="AK63" s="127"/>
      <c r="AL63" s="127"/>
      <c r="AM63" s="127"/>
    </row>
    <row r="64" spans="2:39" ht="26.25" customHeight="1" x14ac:dyDescent="0.25">
      <c r="B64" s="124"/>
      <c r="C64" s="124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  <c r="AA64" s="130"/>
      <c r="AB64" s="130"/>
      <c r="AC64" s="130"/>
      <c r="AD64" s="130"/>
      <c r="AE64" s="130"/>
      <c r="AF64" s="130"/>
      <c r="AG64" s="130"/>
      <c r="AH64" s="130"/>
      <c r="AI64" s="126"/>
      <c r="AJ64" s="127"/>
      <c r="AK64" s="127"/>
      <c r="AL64" s="127"/>
      <c r="AM64" s="127"/>
    </row>
    <row r="65" spans="2:39" ht="26.25" customHeight="1" x14ac:dyDescent="0.25">
      <c r="B65" s="124"/>
      <c r="C65" s="124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  <c r="AA65" s="130"/>
      <c r="AB65" s="130"/>
      <c r="AC65" s="130"/>
      <c r="AD65" s="130"/>
      <c r="AE65" s="130"/>
      <c r="AF65" s="130"/>
      <c r="AG65" s="130"/>
      <c r="AH65" s="130"/>
      <c r="AI65" s="126"/>
      <c r="AJ65" s="127"/>
      <c r="AK65" s="127"/>
      <c r="AL65" s="127"/>
      <c r="AM65" s="127"/>
    </row>
    <row r="66" spans="2:39" ht="26.25" customHeight="1" x14ac:dyDescent="0.25">
      <c r="B66" s="124"/>
      <c r="C66" s="124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  <c r="AA66" s="130"/>
      <c r="AB66" s="130"/>
      <c r="AC66" s="130"/>
      <c r="AD66" s="130"/>
      <c r="AE66" s="130"/>
      <c r="AF66" s="130"/>
      <c r="AG66" s="130"/>
      <c r="AH66" s="130"/>
      <c r="AI66" s="126"/>
      <c r="AJ66" s="127"/>
      <c r="AK66" s="127"/>
      <c r="AL66" s="127"/>
      <c r="AM66" s="127"/>
    </row>
    <row r="67" spans="2:39" ht="26.25" customHeight="1" x14ac:dyDescent="0.25">
      <c r="B67" s="124"/>
      <c r="C67" s="124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0"/>
      <c r="AA67" s="130"/>
      <c r="AB67" s="130"/>
      <c r="AC67" s="130"/>
      <c r="AD67" s="130"/>
      <c r="AE67" s="130"/>
      <c r="AF67" s="130"/>
      <c r="AG67" s="130"/>
      <c r="AH67" s="130"/>
      <c r="AI67" s="126"/>
      <c r="AJ67" s="127"/>
      <c r="AK67" s="127"/>
      <c r="AL67" s="127"/>
      <c r="AM67" s="127"/>
    </row>
    <row r="68" spans="2:39" ht="26.25" customHeight="1" x14ac:dyDescent="0.25">
      <c r="B68" s="124"/>
      <c r="C68" s="124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  <c r="AA68" s="130"/>
      <c r="AB68" s="130"/>
      <c r="AC68" s="130"/>
      <c r="AD68" s="130"/>
      <c r="AE68" s="130"/>
      <c r="AF68" s="130"/>
      <c r="AG68" s="130"/>
      <c r="AH68" s="130"/>
      <c r="AI68" s="126"/>
      <c r="AJ68" s="127"/>
      <c r="AK68" s="127"/>
      <c r="AL68" s="127"/>
      <c r="AM68" s="127"/>
    </row>
    <row r="69" spans="2:39" ht="26.25" customHeight="1" x14ac:dyDescent="0.25">
      <c r="B69" s="124"/>
      <c r="C69" s="124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  <c r="AA69" s="130"/>
      <c r="AB69" s="130"/>
      <c r="AC69" s="130"/>
      <c r="AD69" s="130"/>
      <c r="AE69" s="130"/>
      <c r="AF69" s="130"/>
      <c r="AG69" s="130"/>
      <c r="AH69" s="130"/>
      <c r="AI69" s="126"/>
      <c r="AJ69" s="127"/>
      <c r="AK69" s="127"/>
      <c r="AL69" s="127"/>
      <c r="AM69" s="127"/>
    </row>
    <row r="70" spans="2:39" ht="26.25" customHeight="1" x14ac:dyDescent="0.25">
      <c r="B70" s="124"/>
      <c r="C70" s="124"/>
      <c r="D70" s="130"/>
      <c r="E70" s="130"/>
      <c r="F70" s="130"/>
      <c r="G70" s="130"/>
      <c r="H70" s="130"/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30"/>
      <c r="AA70" s="130"/>
      <c r="AB70" s="130"/>
      <c r="AC70" s="130"/>
      <c r="AD70" s="130"/>
      <c r="AE70" s="130"/>
      <c r="AF70" s="130"/>
      <c r="AG70" s="130"/>
      <c r="AH70" s="130"/>
      <c r="AI70" s="126"/>
      <c r="AJ70" s="127"/>
      <c r="AK70" s="127"/>
      <c r="AL70" s="127"/>
      <c r="AM70" s="127"/>
    </row>
    <row r="71" spans="2:39" ht="26.25" customHeight="1" x14ac:dyDescent="0.25">
      <c r="B71" s="124"/>
      <c r="C71" s="124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26"/>
      <c r="AJ71" s="127"/>
      <c r="AK71" s="127"/>
      <c r="AL71" s="127"/>
      <c r="AM71" s="127"/>
    </row>
    <row r="72" spans="2:39" ht="26.25" customHeight="1" x14ac:dyDescent="0.25">
      <c r="B72" s="124"/>
      <c r="C72" s="124"/>
      <c r="D72" s="130"/>
      <c r="E72" s="130"/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  <c r="AA72" s="130"/>
      <c r="AB72" s="130"/>
      <c r="AC72" s="130"/>
      <c r="AD72" s="130"/>
      <c r="AE72" s="130"/>
      <c r="AF72" s="130"/>
      <c r="AG72" s="130"/>
      <c r="AH72" s="130"/>
      <c r="AI72" s="126"/>
      <c r="AJ72" s="127"/>
      <c r="AK72" s="127"/>
      <c r="AL72" s="127"/>
      <c r="AM72" s="127"/>
    </row>
    <row r="73" spans="2:39" ht="26.25" customHeight="1" x14ac:dyDescent="0.25">
      <c r="B73" s="124"/>
      <c r="C73" s="124"/>
      <c r="D73" s="130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30"/>
      <c r="AA73" s="130"/>
      <c r="AB73" s="130"/>
      <c r="AC73" s="130"/>
      <c r="AD73" s="130"/>
      <c r="AE73" s="130"/>
      <c r="AF73" s="130"/>
      <c r="AG73" s="130"/>
      <c r="AH73" s="130"/>
      <c r="AI73" s="126"/>
      <c r="AJ73" s="127"/>
      <c r="AK73" s="127"/>
      <c r="AL73" s="127"/>
      <c r="AM73" s="127"/>
    </row>
    <row r="74" spans="2:39" ht="26.25" customHeight="1" x14ac:dyDescent="0.25">
      <c r="B74" s="124"/>
      <c r="C74" s="124"/>
      <c r="D74" s="130"/>
      <c r="E74" s="130"/>
      <c r="F74" s="130"/>
      <c r="G74" s="130"/>
      <c r="H74" s="130"/>
      <c r="I74" s="130"/>
      <c r="J74" s="130"/>
      <c r="K74" s="130"/>
      <c r="L74" s="130"/>
      <c r="M74" s="130"/>
      <c r="N74" s="130"/>
      <c r="O74" s="130"/>
      <c r="P74" s="130"/>
      <c r="Q74" s="130"/>
      <c r="R74" s="130"/>
      <c r="S74" s="130"/>
      <c r="T74" s="130"/>
      <c r="U74" s="130"/>
      <c r="V74" s="130"/>
      <c r="W74" s="130"/>
      <c r="X74" s="130"/>
      <c r="Y74" s="130"/>
      <c r="Z74" s="130"/>
      <c r="AA74" s="130"/>
      <c r="AB74" s="130"/>
      <c r="AC74" s="130"/>
      <c r="AD74" s="130"/>
      <c r="AE74" s="130"/>
      <c r="AF74" s="130"/>
      <c r="AG74" s="130"/>
      <c r="AH74" s="130"/>
      <c r="AI74" s="126"/>
      <c r="AJ74" s="127"/>
      <c r="AK74" s="127"/>
      <c r="AL74" s="127"/>
      <c r="AM74" s="127"/>
    </row>
    <row r="75" spans="2:39" ht="26.25" customHeight="1" x14ac:dyDescent="0.25">
      <c r="B75" s="124"/>
      <c r="C75" s="124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130"/>
      <c r="Y75" s="130"/>
      <c r="Z75" s="130"/>
      <c r="AA75" s="130"/>
      <c r="AB75" s="130"/>
      <c r="AC75" s="130"/>
      <c r="AD75" s="130"/>
      <c r="AE75" s="130"/>
      <c r="AF75" s="130"/>
      <c r="AG75" s="130"/>
      <c r="AH75" s="130"/>
      <c r="AI75" s="126"/>
      <c r="AJ75" s="127"/>
      <c r="AK75" s="127"/>
      <c r="AL75" s="127"/>
      <c r="AM75" s="127"/>
    </row>
    <row r="76" spans="2:39" ht="26.25" customHeight="1" x14ac:dyDescent="0.25">
      <c r="B76" s="124"/>
      <c r="C76" s="124"/>
      <c r="D76" s="130"/>
      <c r="E76" s="130"/>
      <c r="F76" s="130"/>
      <c r="G76" s="130"/>
      <c r="H76" s="130"/>
      <c r="I76" s="130"/>
      <c r="J76" s="130"/>
      <c r="K76" s="130"/>
      <c r="L76" s="130"/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30"/>
      <c r="Z76" s="130"/>
      <c r="AA76" s="130"/>
      <c r="AB76" s="130"/>
      <c r="AC76" s="130"/>
      <c r="AD76" s="130"/>
      <c r="AE76" s="130"/>
      <c r="AF76" s="130"/>
      <c r="AG76" s="130"/>
      <c r="AH76" s="130"/>
      <c r="AI76" s="126"/>
      <c r="AJ76" s="127"/>
      <c r="AK76" s="127"/>
      <c r="AL76" s="127"/>
      <c r="AM76" s="127"/>
    </row>
    <row r="77" spans="2:39" ht="26.25" customHeight="1" x14ac:dyDescent="0.25">
      <c r="B77" s="124"/>
      <c r="C77" s="124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  <c r="AA77" s="130"/>
      <c r="AB77" s="130"/>
      <c r="AC77" s="130"/>
      <c r="AD77" s="130"/>
      <c r="AE77" s="130"/>
      <c r="AF77" s="130"/>
      <c r="AG77" s="130"/>
      <c r="AH77" s="130"/>
      <c r="AI77" s="126"/>
      <c r="AJ77" s="127"/>
      <c r="AK77" s="127"/>
      <c r="AL77" s="127"/>
      <c r="AM77" s="127"/>
    </row>
    <row r="78" spans="2:39" ht="26.25" customHeight="1" x14ac:dyDescent="0.25">
      <c r="B78" s="124"/>
      <c r="C78" s="124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  <c r="AA78" s="130"/>
      <c r="AB78" s="130"/>
      <c r="AC78" s="130"/>
      <c r="AD78" s="130"/>
      <c r="AE78" s="130"/>
      <c r="AF78" s="130"/>
      <c r="AG78" s="130"/>
      <c r="AH78" s="130"/>
      <c r="AI78" s="126"/>
      <c r="AJ78" s="127"/>
      <c r="AK78" s="127"/>
      <c r="AL78" s="127"/>
      <c r="AM78" s="127"/>
    </row>
    <row r="79" spans="2:39" ht="26.25" customHeight="1" x14ac:dyDescent="0.25">
      <c r="B79" s="124"/>
      <c r="C79" s="124"/>
      <c r="D79" s="130"/>
      <c r="E79" s="130"/>
      <c r="F79" s="130"/>
      <c r="G79" s="130"/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  <c r="AA79" s="130"/>
      <c r="AB79" s="130"/>
      <c r="AC79" s="130"/>
      <c r="AD79" s="130"/>
      <c r="AE79" s="130"/>
      <c r="AF79" s="130"/>
      <c r="AG79" s="130"/>
      <c r="AH79" s="130"/>
      <c r="AI79" s="126"/>
      <c r="AJ79" s="127"/>
      <c r="AK79" s="127"/>
      <c r="AL79" s="127"/>
      <c r="AM79" s="127"/>
    </row>
    <row r="80" spans="2:39" ht="26.25" customHeight="1" x14ac:dyDescent="0.25">
      <c r="B80" s="124"/>
      <c r="C80" s="124"/>
      <c r="D80" s="130"/>
      <c r="E80" s="130"/>
      <c r="F80" s="130"/>
      <c r="G80" s="130"/>
      <c r="H80" s="130"/>
      <c r="I80" s="130"/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  <c r="W80" s="130"/>
      <c r="X80" s="130"/>
      <c r="Y80" s="130"/>
      <c r="Z80" s="130"/>
      <c r="AA80" s="130"/>
      <c r="AB80" s="130"/>
      <c r="AC80" s="130"/>
      <c r="AD80" s="130"/>
      <c r="AE80" s="130"/>
      <c r="AF80" s="130"/>
      <c r="AG80" s="130"/>
      <c r="AH80" s="130"/>
      <c r="AI80" s="126"/>
      <c r="AJ80" s="127"/>
      <c r="AK80" s="127"/>
      <c r="AL80" s="127"/>
      <c r="AM80" s="127"/>
    </row>
    <row r="81" spans="2:39" ht="26.25" customHeight="1" x14ac:dyDescent="0.25">
      <c r="B81" s="124"/>
      <c r="C81" s="124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30"/>
      <c r="Z81" s="130"/>
      <c r="AA81" s="130"/>
      <c r="AB81" s="130"/>
      <c r="AC81" s="130"/>
      <c r="AD81" s="130"/>
      <c r="AE81" s="130"/>
      <c r="AF81" s="130"/>
      <c r="AG81" s="130"/>
      <c r="AH81" s="130"/>
      <c r="AI81" s="126"/>
      <c r="AJ81" s="127"/>
      <c r="AK81" s="127"/>
      <c r="AL81" s="127"/>
      <c r="AM81" s="127"/>
    </row>
    <row r="82" spans="2:39" ht="26.25" customHeight="1" x14ac:dyDescent="0.25">
      <c r="B82" s="124"/>
      <c r="C82" s="124"/>
      <c r="D82" s="130"/>
      <c r="E82" s="130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  <c r="AA82" s="130"/>
      <c r="AB82" s="130"/>
      <c r="AC82" s="130"/>
      <c r="AD82" s="130"/>
      <c r="AE82" s="130"/>
      <c r="AF82" s="130"/>
      <c r="AG82" s="130"/>
      <c r="AH82" s="130"/>
      <c r="AI82" s="126"/>
      <c r="AJ82" s="127"/>
      <c r="AK82" s="127"/>
      <c r="AL82" s="127"/>
      <c r="AM82" s="127"/>
    </row>
    <row r="83" spans="2:39" ht="26.25" customHeight="1" x14ac:dyDescent="0.25">
      <c r="B83" s="124"/>
      <c r="C83" s="124"/>
      <c r="D83" s="130"/>
      <c r="E83" s="130"/>
      <c r="F83" s="130"/>
      <c r="G83" s="130"/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  <c r="AA83" s="130"/>
      <c r="AB83" s="130"/>
      <c r="AC83" s="130"/>
      <c r="AD83" s="130"/>
      <c r="AE83" s="130"/>
      <c r="AF83" s="130"/>
      <c r="AG83" s="130"/>
      <c r="AH83" s="130"/>
      <c r="AI83" s="126"/>
      <c r="AJ83" s="127"/>
      <c r="AK83" s="127"/>
      <c r="AL83" s="127"/>
      <c r="AM83" s="127"/>
    </row>
    <row r="84" spans="2:39" ht="26.25" customHeight="1" x14ac:dyDescent="0.25">
      <c r="B84" s="124"/>
      <c r="C84" s="124"/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  <c r="AA84" s="130"/>
      <c r="AB84" s="130"/>
      <c r="AC84" s="130"/>
      <c r="AD84" s="130"/>
      <c r="AE84" s="130"/>
      <c r="AF84" s="130"/>
      <c r="AG84" s="130"/>
      <c r="AH84" s="130"/>
      <c r="AI84" s="126"/>
      <c r="AJ84" s="127"/>
      <c r="AK84" s="127"/>
      <c r="AL84" s="127"/>
      <c r="AM84" s="127"/>
    </row>
    <row r="85" spans="2:39" ht="26.25" customHeight="1" x14ac:dyDescent="0.25">
      <c r="B85" s="124"/>
      <c r="C85" s="124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30"/>
      <c r="AC85" s="130"/>
      <c r="AD85" s="130"/>
      <c r="AE85" s="130"/>
      <c r="AF85" s="130"/>
      <c r="AG85" s="130"/>
      <c r="AH85" s="130"/>
      <c r="AI85" s="126"/>
      <c r="AJ85" s="127"/>
      <c r="AK85" s="127"/>
      <c r="AL85" s="127"/>
      <c r="AM85" s="127"/>
    </row>
    <row r="86" spans="2:39" ht="26.25" customHeight="1" x14ac:dyDescent="0.25">
      <c r="B86" s="124"/>
      <c r="C86" s="124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  <c r="AA86" s="130"/>
      <c r="AB86" s="130"/>
      <c r="AC86" s="130"/>
      <c r="AD86" s="130"/>
      <c r="AE86" s="130"/>
      <c r="AF86" s="130"/>
      <c r="AG86" s="130"/>
      <c r="AH86" s="130"/>
      <c r="AI86" s="126"/>
      <c r="AJ86" s="127"/>
      <c r="AK86" s="127"/>
      <c r="AL86" s="127"/>
      <c r="AM86" s="127"/>
    </row>
    <row r="87" spans="2:39" ht="26.25" customHeight="1" x14ac:dyDescent="0.25">
      <c r="B87" s="124"/>
      <c r="C87" s="124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26"/>
      <c r="AJ87" s="127"/>
      <c r="AK87" s="127"/>
      <c r="AL87" s="127"/>
      <c r="AM87" s="127"/>
    </row>
    <row r="88" spans="2:39" ht="26.25" customHeight="1" x14ac:dyDescent="0.25">
      <c r="B88" s="124"/>
      <c r="C88" s="124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30"/>
      <c r="AA88" s="130"/>
      <c r="AB88" s="130"/>
      <c r="AC88" s="130"/>
      <c r="AD88" s="130"/>
      <c r="AE88" s="130"/>
      <c r="AF88" s="130"/>
      <c r="AG88" s="130"/>
      <c r="AH88" s="130"/>
      <c r="AI88" s="126"/>
      <c r="AJ88" s="127"/>
      <c r="AK88" s="127"/>
      <c r="AL88" s="127"/>
      <c r="AM88" s="127"/>
    </row>
    <row r="89" spans="2:39" ht="26.25" customHeight="1" x14ac:dyDescent="0.25">
      <c r="B89" s="124"/>
      <c r="C89" s="124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0"/>
      <c r="AA89" s="130"/>
      <c r="AB89" s="130"/>
      <c r="AC89" s="130"/>
      <c r="AD89" s="130"/>
      <c r="AE89" s="130"/>
      <c r="AF89" s="130"/>
      <c r="AG89" s="130"/>
      <c r="AH89" s="130"/>
      <c r="AI89" s="126"/>
      <c r="AJ89" s="127"/>
      <c r="AK89" s="127"/>
      <c r="AL89" s="127"/>
      <c r="AM89" s="127"/>
    </row>
    <row r="90" spans="2:39" ht="26.25" customHeight="1" x14ac:dyDescent="0.25">
      <c r="B90" s="124"/>
      <c r="C90" s="124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  <c r="AA90" s="130"/>
      <c r="AB90" s="130"/>
      <c r="AC90" s="130"/>
      <c r="AD90" s="130"/>
      <c r="AE90" s="130"/>
      <c r="AF90" s="130"/>
      <c r="AG90" s="130"/>
      <c r="AH90" s="130"/>
      <c r="AI90" s="126"/>
      <c r="AJ90" s="127"/>
      <c r="AK90" s="127"/>
      <c r="AL90" s="127"/>
      <c r="AM90" s="127"/>
    </row>
    <row r="91" spans="2:39" ht="26.25" customHeight="1" x14ac:dyDescent="0.25">
      <c r="B91" s="124"/>
      <c r="C91" s="124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  <c r="AA91" s="130"/>
      <c r="AB91" s="130"/>
      <c r="AC91" s="130"/>
      <c r="AD91" s="130"/>
      <c r="AE91" s="130"/>
      <c r="AF91" s="130"/>
      <c r="AG91" s="130"/>
      <c r="AH91" s="130"/>
      <c r="AI91" s="126"/>
      <c r="AJ91" s="127"/>
      <c r="AK91" s="127"/>
      <c r="AL91" s="127"/>
      <c r="AM91" s="127"/>
    </row>
    <row r="92" spans="2:39" ht="26.25" customHeight="1" x14ac:dyDescent="0.25">
      <c r="B92" s="124"/>
      <c r="C92" s="124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  <c r="AA92" s="130"/>
      <c r="AB92" s="130"/>
      <c r="AC92" s="130"/>
      <c r="AD92" s="130"/>
      <c r="AE92" s="130"/>
      <c r="AF92" s="130"/>
      <c r="AG92" s="130"/>
      <c r="AH92" s="130"/>
      <c r="AI92" s="126"/>
      <c r="AJ92" s="127"/>
      <c r="AK92" s="127"/>
      <c r="AL92" s="127"/>
      <c r="AM92" s="127"/>
    </row>
    <row r="93" spans="2:39" ht="26.25" customHeight="1" x14ac:dyDescent="0.25">
      <c r="B93" s="124"/>
      <c r="C93" s="124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0"/>
      <c r="AA93" s="130"/>
      <c r="AB93" s="130"/>
      <c r="AC93" s="130"/>
      <c r="AD93" s="130"/>
      <c r="AE93" s="130"/>
      <c r="AF93" s="130"/>
      <c r="AG93" s="130"/>
      <c r="AH93" s="130"/>
      <c r="AI93" s="126"/>
      <c r="AJ93" s="127"/>
      <c r="AK93" s="127"/>
      <c r="AL93" s="127"/>
      <c r="AM93" s="127"/>
    </row>
    <row r="94" spans="2:39" ht="26.25" customHeight="1" x14ac:dyDescent="0.25">
      <c r="B94" s="124"/>
      <c r="C94" s="124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  <c r="AA94" s="130"/>
      <c r="AB94" s="130"/>
      <c r="AC94" s="130"/>
      <c r="AD94" s="130"/>
      <c r="AE94" s="130"/>
      <c r="AF94" s="130"/>
      <c r="AG94" s="130"/>
      <c r="AH94" s="130"/>
      <c r="AI94" s="126"/>
      <c r="AJ94" s="127"/>
      <c r="AK94" s="127"/>
      <c r="AL94" s="127"/>
      <c r="AM94" s="127"/>
    </row>
    <row r="95" spans="2:39" ht="26.25" customHeight="1" x14ac:dyDescent="0.25">
      <c r="B95" s="124"/>
      <c r="C95" s="124"/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0"/>
      <c r="AA95" s="130"/>
      <c r="AB95" s="130"/>
      <c r="AC95" s="130"/>
      <c r="AD95" s="130"/>
      <c r="AE95" s="130"/>
      <c r="AF95" s="130"/>
      <c r="AG95" s="130"/>
      <c r="AH95" s="130"/>
      <c r="AI95" s="126"/>
      <c r="AJ95" s="127"/>
      <c r="AK95" s="127"/>
      <c r="AL95" s="127"/>
      <c r="AM95" s="127"/>
    </row>
    <row r="96" spans="2:39" ht="26.25" customHeight="1" x14ac:dyDescent="0.25">
      <c r="B96" s="124"/>
      <c r="C96" s="124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  <c r="AA96" s="130"/>
      <c r="AB96" s="130"/>
      <c r="AC96" s="130"/>
      <c r="AD96" s="130"/>
      <c r="AE96" s="130"/>
      <c r="AF96" s="130"/>
      <c r="AG96" s="130"/>
      <c r="AH96" s="130"/>
      <c r="AI96" s="126"/>
      <c r="AJ96" s="127"/>
      <c r="AK96" s="127"/>
      <c r="AL96" s="127"/>
      <c r="AM96" s="127"/>
    </row>
    <row r="97" spans="1:40" ht="26.25" customHeight="1" x14ac:dyDescent="0.25">
      <c r="B97" s="124"/>
      <c r="C97" s="124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0"/>
      <c r="AA97" s="130"/>
      <c r="AB97" s="130"/>
      <c r="AC97" s="130"/>
      <c r="AD97" s="130"/>
      <c r="AE97" s="130"/>
      <c r="AF97" s="130"/>
      <c r="AG97" s="130"/>
      <c r="AH97" s="130"/>
      <c r="AI97" s="126"/>
      <c r="AJ97" s="127"/>
      <c r="AK97" s="127"/>
      <c r="AL97" s="127"/>
      <c r="AM97" s="127"/>
    </row>
    <row r="98" spans="1:40" ht="26.25" customHeight="1" x14ac:dyDescent="0.25">
      <c r="B98" s="124"/>
      <c r="C98" s="124"/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0"/>
      <c r="AA98" s="130"/>
      <c r="AB98" s="130"/>
      <c r="AC98" s="130"/>
      <c r="AD98" s="130"/>
      <c r="AE98" s="130"/>
      <c r="AF98" s="130"/>
      <c r="AG98" s="130"/>
      <c r="AH98" s="130"/>
      <c r="AI98" s="126"/>
      <c r="AJ98" s="127"/>
      <c r="AK98" s="127"/>
      <c r="AL98" s="127"/>
      <c r="AM98" s="127"/>
    </row>
    <row r="99" spans="1:40" ht="26.25" customHeight="1" x14ac:dyDescent="0.25">
      <c r="B99" s="124"/>
      <c r="C99" s="124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0"/>
      <c r="AA99" s="130"/>
      <c r="AB99" s="130"/>
      <c r="AC99" s="130"/>
      <c r="AD99" s="130"/>
      <c r="AE99" s="130"/>
      <c r="AF99" s="130"/>
      <c r="AG99" s="130"/>
      <c r="AH99" s="130"/>
      <c r="AI99" s="126"/>
      <c r="AJ99" s="127"/>
      <c r="AK99" s="127"/>
      <c r="AL99" s="127"/>
      <c r="AM99" s="127"/>
    </row>
    <row r="100" spans="1:40" ht="26.25" customHeight="1" x14ac:dyDescent="0.25">
      <c r="B100" s="124"/>
      <c r="C100" s="124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  <c r="AA100" s="130"/>
      <c r="AB100" s="130"/>
      <c r="AC100" s="130"/>
      <c r="AD100" s="130"/>
      <c r="AE100" s="130"/>
      <c r="AF100" s="130"/>
      <c r="AG100" s="130"/>
      <c r="AH100" s="130"/>
      <c r="AI100" s="126"/>
      <c r="AJ100" s="127"/>
      <c r="AK100" s="127"/>
      <c r="AL100" s="127"/>
      <c r="AM100" s="127"/>
    </row>
    <row r="101" spans="1:40" ht="26.25" customHeight="1" x14ac:dyDescent="0.25">
      <c r="B101" s="124"/>
      <c r="C101" s="124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0"/>
      <c r="AA101" s="130"/>
      <c r="AB101" s="130"/>
      <c r="AC101" s="130"/>
      <c r="AD101" s="130"/>
      <c r="AE101" s="130"/>
      <c r="AF101" s="130"/>
      <c r="AG101" s="130"/>
      <c r="AH101" s="130"/>
      <c r="AI101" s="126"/>
      <c r="AJ101" s="127"/>
      <c r="AK101" s="127"/>
      <c r="AL101" s="127"/>
      <c r="AM101" s="127"/>
    </row>
    <row r="102" spans="1:40" ht="26.25" customHeight="1" x14ac:dyDescent="0.25">
      <c r="B102" s="124"/>
      <c r="C102" s="124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30"/>
      <c r="AA102" s="130"/>
      <c r="AB102" s="130"/>
      <c r="AC102" s="130"/>
      <c r="AD102" s="130"/>
      <c r="AE102" s="130"/>
      <c r="AF102" s="130"/>
      <c r="AG102" s="130"/>
      <c r="AH102" s="130"/>
      <c r="AI102" s="126"/>
      <c r="AJ102" s="127"/>
      <c r="AK102" s="127"/>
      <c r="AL102" s="127"/>
      <c r="AM102" s="127"/>
    </row>
    <row r="103" spans="1:40" ht="26.25" customHeight="1" x14ac:dyDescent="0.25">
      <c r="B103" s="124"/>
      <c r="C103" s="124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  <c r="AA103" s="130"/>
      <c r="AB103" s="130"/>
      <c r="AC103" s="130"/>
      <c r="AD103" s="130"/>
      <c r="AE103" s="130"/>
      <c r="AF103" s="130"/>
      <c r="AG103" s="130"/>
      <c r="AH103" s="130"/>
      <c r="AI103" s="126"/>
      <c r="AJ103" s="127"/>
      <c r="AK103" s="127"/>
      <c r="AL103" s="127"/>
      <c r="AM103" s="127"/>
    </row>
    <row r="104" spans="1:40" ht="26.25" customHeight="1" x14ac:dyDescent="0.25">
      <c r="B104" s="124"/>
      <c r="C104" s="124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  <c r="AA104" s="130"/>
      <c r="AB104" s="130"/>
      <c r="AC104" s="130"/>
      <c r="AD104" s="130"/>
      <c r="AE104" s="130"/>
      <c r="AF104" s="130"/>
      <c r="AG104" s="130"/>
      <c r="AH104" s="130"/>
      <c r="AI104" s="126"/>
      <c r="AJ104" s="127"/>
      <c r="AK104" s="127"/>
      <c r="AL104" s="127"/>
      <c r="AM104" s="127"/>
    </row>
    <row r="105" spans="1:40" ht="26.25" customHeight="1" x14ac:dyDescent="0.25">
      <c r="B105" s="124"/>
      <c r="C105" s="124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  <c r="AA105" s="130"/>
      <c r="AB105" s="130"/>
      <c r="AC105" s="130"/>
      <c r="AD105" s="130"/>
      <c r="AE105" s="130"/>
      <c r="AF105" s="130"/>
      <c r="AG105" s="130"/>
      <c r="AH105" s="130"/>
      <c r="AI105" s="126"/>
      <c r="AJ105" s="127"/>
      <c r="AK105" s="127"/>
      <c r="AL105" s="127"/>
      <c r="AM105" s="127"/>
    </row>
    <row r="106" spans="1:40" ht="26.25" customHeight="1" x14ac:dyDescent="0.25">
      <c r="B106" s="124"/>
      <c r="C106" s="124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0"/>
      <c r="AA106" s="130"/>
      <c r="AB106" s="130"/>
      <c r="AC106" s="130"/>
      <c r="AD106" s="130"/>
      <c r="AE106" s="130"/>
      <c r="AF106" s="130"/>
      <c r="AG106" s="130"/>
      <c r="AH106" s="130"/>
      <c r="AI106" s="126"/>
      <c r="AJ106" s="127"/>
      <c r="AK106" s="127"/>
      <c r="AL106" s="127"/>
      <c r="AM106" s="127"/>
    </row>
    <row r="107" spans="1:40" ht="26.25" customHeight="1" x14ac:dyDescent="0.25">
      <c r="B107" s="124"/>
      <c r="C107" s="124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0"/>
      <c r="AA107" s="130"/>
      <c r="AB107" s="130"/>
      <c r="AC107" s="130"/>
      <c r="AD107" s="130"/>
      <c r="AE107" s="130"/>
      <c r="AF107" s="130"/>
      <c r="AG107" s="130"/>
      <c r="AH107" s="130"/>
      <c r="AI107" s="126"/>
      <c r="AJ107" s="127"/>
      <c r="AK107" s="127"/>
      <c r="AL107" s="127"/>
      <c r="AM107" s="127"/>
    </row>
    <row r="108" spans="1:40" ht="26.25" customHeight="1" x14ac:dyDescent="0.25">
      <c r="B108" s="124"/>
      <c r="C108" s="124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  <c r="AA108" s="130"/>
      <c r="AB108" s="130"/>
      <c r="AC108" s="130"/>
      <c r="AD108" s="130"/>
      <c r="AE108" s="130"/>
      <c r="AF108" s="130"/>
      <c r="AG108" s="130"/>
      <c r="AH108" s="130"/>
      <c r="AI108" s="126"/>
      <c r="AJ108" s="127"/>
      <c r="AK108" s="127"/>
      <c r="AL108" s="127"/>
      <c r="AM108" s="127"/>
    </row>
    <row r="109" spans="1:40" ht="15" customHeight="1" x14ac:dyDescent="0.25"/>
    <row r="110" spans="1:40" s="7" customFormat="1" x14ac:dyDescent="0.25">
      <c r="A110" s="9"/>
      <c r="B110" s="9"/>
      <c r="C110" s="9"/>
      <c r="D110" s="138"/>
      <c r="E110" s="138"/>
      <c r="F110" s="138"/>
      <c r="G110" s="138"/>
      <c r="H110" s="138"/>
      <c r="I110" s="138"/>
      <c r="J110" s="138"/>
      <c r="K110" s="138"/>
      <c r="L110" s="138"/>
      <c r="M110" s="138"/>
      <c r="N110" s="138"/>
      <c r="O110" s="138"/>
      <c r="P110" s="138"/>
      <c r="Q110" s="138"/>
      <c r="R110" s="138"/>
      <c r="S110" s="138"/>
      <c r="T110" s="138"/>
      <c r="U110" s="138"/>
      <c r="V110" s="138"/>
      <c r="W110" s="138"/>
      <c r="X110" s="138"/>
      <c r="Y110" s="138"/>
      <c r="Z110" s="138"/>
      <c r="AA110" s="138"/>
      <c r="AB110" s="138"/>
      <c r="AC110" s="138"/>
      <c r="AD110" s="138"/>
      <c r="AE110" s="138"/>
      <c r="AF110" s="138"/>
      <c r="AG110" s="138"/>
      <c r="AH110" s="138"/>
      <c r="AI110" s="9"/>
      <c r="AJ110" s="9"/>
      <c r="AK110" s="9"/>
      <c r="AL110" s="9"/>
      <c r="AM110" s="9"/>
      <c r="AN110" s="9"/>
    </row>
    <row r="111" spans="1:40" ht="30" customHeight="1" x14ac:dyDescent="0.25"/>
    <row r="112" spans="1:40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</sheetData>
  <sheetProtection algorithmName="SHA-512" hashValue="dVzryJ2BKvxaus2k9BAm3wrfKmWIgr9chHdUOP0Epa8yiuVnDkzMm3QUnyGTO72gFlN3hFgzXHIBf8kvpCyAXA==" saltValue="HY/nuF0wzzqZQv8cXB9udg==" spinCount="100000" sheet="1" objects="1" scenarios="1"/>
  <mergeCells count="12">
    <mergeCell ref="AM7:AM8"/>
    <mergeCell ref="F5:G5"/>
    <mergeCell ref="H5:K5"/>
    <mergeCell ref="M5:N5"/>
    <mergeCell ref="O5:R5"/>
    <mergeCell ref="T5:U5"/>
    <mergeCell ref="V5:Y5"/>
    <mergeCell ref="AA5:AB5"/>
    <mergeCell ref="AC5:AF5"/>
    <mergeCell ref="AJ7:AJ8"/>
    <mergeCell ref="AK7:AK8"/>
    <mergeCell ref="AL7:AL8"/>
  </mergeCells>
  <conditionalFormatting sqref="D7:AH7">
    <cfRule type="expression" dxfId="19" priority="16">
      <formula>OR(D$7="Sat",D$7="Sun")</formula>
    </cfRule>
  </conditionalFormatting>
  <conditionalFormatting sqref="B9:B23 AJ9:AM23">
    <cfRule type="expression" dxfId="18" priority="17">
      <formula>LEN($B9)&gt;0</formula>
    </cfRule>
  </conditionalFormatting>
  <conditionalFormatting sqref="D7:AH8">
    <cfRule type="expression" dxfId="17" priority="15">
      <formula>LEN(D7)&gt;0</formula>
    </cfRule>
  </conditionalFormatting>
  <conditionalFormatting sqref="D9:AH23">
    <cfRule type="expression" dxfId="16" priority="22">
      <formula>LEN($B9)&gt;0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74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" id="{11FFDC44-5B0A-454E-AD67-B742C256F6F2}">
            <xm:f>AND(D$8&gt;INDEX(Calc!$D$6:$D$17,MATCH($B$5,Calc!$B$6:$B$17,0),1),LEN($B9)&gt;0)</xm:f>
            <x14:dxf>
              <font>
                <color auto="1"/>
              </font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</border>
            </x14:dxf>
          </x14:cfRule>
          <xm:sqref>D9:AH108</xm:sqref>
        </x14:conditionalFormatting>
        <x14:conditionalFormatting xmlns:xm="http://schemas.microsoft.com/office/excel/2006/main">
          <x14:cfRule type="expression" priority="13" id="{78E715B7-2FD9-409E-96E6-176A1C286429}">
            <xm:f>AND(D$8&gt;INDEX(Calc!$D$6:$D$17,MATCH($B$5,Calc!$B$6:$B$17,0),1),LEN($B7)&gt;0)</xm:f>
            <x14:dxf>
              <font>
                <color rgb="FFF2F2F2"/>
              </font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</border>
            </x14:dxf>
          </x14:cfRule>
          <xm:sqref>D7:AH8</xm:sqref>
        </x14:conditionalFormatting>
        <x14:conditionalFormatting xmlns:xm="http://schemas.microsoft.com/office/excel/2006/main">
          <x14:cfRule type="expression" priority="18" id="{DF48D4A0-51BA-4AEF-AC32-577D2463A921}">
            <xm:f>AND(D9=Status1,LEN(D9)&gt;0,D$8&lt;=INDEX(Calc!$D$6:$D$17,MATCH($B$5,Calc!$B$6:$B$17,0),1))</xm:f>
            <x14:dxf>
              <fill>
                <patternFill>
                  <bgColor rgb="FF4BBA8D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19" id="{6C8BA554-62AB-489D-B2A2-42AD283F8955}">
            <xm:f>AND(D9=Status2,LEN(D9)&gt;0,D$8&lt;=INDEX(Calc!$D$6:$D$17,MATCH($B$5,Calc!$B$6:$B$17,0),1))</xm:f>
            <x14:dxf>
              <fill>
                <patternFill>
                  <bgColor rgb="FFFB5936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20" id="{3E5647FA-46DF-4D9E-AB5C-9552FB043A2A}">
            <xm:f>AND(D9=Status3,LEN(D9)&gt;0,D$8&lt;=INDEX(Calc!$D$6:$D$17,MATCH($B$5,Calc!$B$6:$B$17,0),1))</xm:f>
            <x14:dxf>
              <fill>
                <patternFill>
                  <bgColor rgb="FFFFC845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21" id="{F634AD26-1DF5-40D8-A824-561A6C552FD3}">
            <xm:f>AND(D9=Status4,LEN(D9)&gt;0,D$8&lt;=INDEX(Calc!$D$6:$D$17,MATCH($B$5,Calc!$B$6:$B$17,0),1))</xm:f>
            <x14:dxf>
              <fill>
                <patternFill>
                  <bgColor rgb="FF39A0FD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m:sqref>D9:AH23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01F88F4-1C77-419D-9316-64E84B26B19C}">
          <x14:formula1>
            <xm:f>Calc!$BK$20:$BK$23</xm:f>
          </x14:formula1>
          <xm:sqref>D9:AG23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AE984-01BE-45DD-9E36-5CF8A1F8DB23}">
  <sheetPr>
    <pageSetUpPr autoPageBreaks="0" fitToPage="1"/>
  </sheetPr>
  <dimension ref="A1:AN118"/>
  <sheetViews>
    <sheetView showGridLines="0" showRowColHeaders="0" zoomScaleNormal="100" zoomScaleSheetLayoutView="85" workbookViewId="0">
      <pane ySplit="8" topLeftCell="A9" activePane="bottomLeft" state="frozen"/>
      <selection activeCell="AP3" sqref="AP3"/>
      <selection pane="bottomLeft" activeCell="A9" sqref="A9"/>
    </sheetView>
  </sheetViews>
  <sheetFormatPr defaultColWidth="8.85546875" defaultRowHeight="15" x14ac:dyDescent="0.25"/>
  <cols>
    <col min="1" max="1" width="3.7109375" style="9" customWidth="1"/>
    <col min="2" max="2" width="23.7109375" style="9" customWidth="1"/>
    <col min="3" max="3" width="3.7109375" style="9" customWidth="1"/>
    <col min="4" max="34" width="3.85546875" style="138" customWidth="1"/>
    <col min="35" max="35" width="3.7109375" style="9" customWidth="1"/>
    <col min="36" max="39" width="9.7109375" style="9" customWidth="1"/>
    <col min="40" max="40" width="8.85546875" style="9" customWidth="1"/>
    <col min="41" max="16384" width="8.85546875" style="9"/>
  </cols>
  <sheetData>
    <row r="1" spans="1:39" s="1" customFormat="1" ht="6.75" customHeight="1" x14ac:dyDescent="0.25"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39" s="45" customFormat="1" ht="20.100000000000001" customHeight="1" x14ac:dyDescent="0.25">
      <c r="B2" s="122" t="s">
        <v>75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</row>
    <row r="3" spans="1:39" s="4" customFormat="1" ht="24" customHeight="1" x14ac:dyDescent="0.25">
      <c r="B3" s="137" t="s">
        <v>32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7" customFormat="1" ht="9.9499999999999993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</row>
    <row r="5" spans="1:39" s="7" customFormat="1" ht="35.1" customHeight="1" x14ac:dyDescent="0.25">
      <c r="A5" s="9"/>
      <c r="B5" s="117" t="str">
        <f>"DECEMBER - "&amp;Dashboard!$B$7</f>
        <v>DECEMBER - 2021</v>
      </c>
      <c r="F5" s="151" t="str">
        <f>IFERROR(IF(LEN(Calc!$BK$20)&gt;0,Calc!$BK$20,""),"")</f>
        <v>A</v>
      </c>
      <c r="G5" s="152"/>
      <c r="H5" s="148" t="str">
        <f>IFERROR(IF(LEN(Calc!$BJ$20)&gt;0,Calc!$BJ$20,""),"")</f>
        <v>Attended</v>
      </c>
      <c r="I5" s="149"/>
      <c r="J5" s="149"/>
      <c r="K5" s="150"/>
      <c r="M5" s="153" t="str">
        <f>IFERROR(IF(LEN(Calc!$BK$21)&gt;0,Calc!$BK$21,""),"")</f>
        <v>N</v>
      </c>
      <c r="N5" s="154"/>
      <c r="O5" s="148" t="str">
        <f>IFERROR(IF(LEN(Calc!$BJ$21)&gt;0,Calc!$BJ$21,""),"")</f>
        <v>Not Attended</v>
      </c>
      <c r="P5" s="149"/>
      <c r="Q5" s="149"/>
      <c r="R5" s="150"/>
      <c r="T5" s="146" t="str">
        <f>IFERROR(IF(LEN(Calc!$BK$22)&gt;0,Calc!$BK$22,""),"")</f>
        <v>T</v>
      </c>
      <c r="U5" s="147"/>
      <c r="V5" s="148" t="str">
        <f>IFERROR(IF(LEN(Calc!$BJ$22)&gt;0,Calc!$BJ$22,""),"")</f>
        <v>Tardy</v>
      </c>
      <c r="W5" s="149"/>
      <c r="X5" s="149"/>
      <c r="Y5" s="150"/>
      <c r="AA5" s="144" t="str">
        <f>IFERROR(IF(LEN(Calc!$BK$23)&gt;0,Calc!$BK$23,""),"")</f>
        <v/>
      </c>
      <c r="AB5" s="145"/>
      <c r="AC5" s="148" t="str">
        <f>IFERROR(IF(LEN(Calc!$BJ$23)&gt;0,Calc!$BJ$23,""),"")</f>
        <v/>
      </c>
      <c r="AD5" s="149"/>
      <c r="AE5" s="149"/>
      <c r="AF5" s="150"/>
    </row>
    <row r="6" spans="1:39" s="7" customFormat="1" x14ac:dyDescent="0.25"/>
    <row r="7" spans="1:39" s="7" customFormat="1" ht="20.100000000000001" customHeight="1" x14ac:dyDescent="0.25">
      <c r="A7" s="9"/>
      <c r="B7" s="92" t="s">
        <v>78</v>
      </c>
      <c r="D7" s="128" t="str">
        <f>INDEX(Calc!$BJ$26:$BK$32,WEEKDAY(DATE(Dashboard!$B$7,MATCH($B$5,Calc!$B$6:$B$17,0),D$8),2),2)</f>
        <v>Wed</v>
      </c>
      <c r="E7" s="128" t="str">
        <f>INDEX(Calc!$BJ$26:$BK$32,WEEKDAY(DATE(Dashboard!$B$7,MATCH($B$5,Calc!$B$6:$B$17,0),E$8),2),2)</f>
        <v>Thu</v>
      </c>
      <c r="F7" s="128" t="str">
        <f>INDEX(Calc!$BJ$26:$BK$32,WEEKDAY(DATE(Dashboard!$B$7,MATCH($B$5,Calc!$B$6:$B$17,0),F$8),2),2)</f>
        <v>Fri</v>
      </c>
      <c r="G7" s="128" t="str">
        <f>INDEX(Calc!$BJ$26:$BK$32,WEEKDAY(DATE(Dashboard!$B$7,MATCH($B$5,Calc!$B$6:$B$17,0),G$8),2),2)</f>
        <v>Sat</v>
      </c>
      <c r="H7" s="128" t="str">
        <f>INDEX(Calc!$BJ$26:$BK$32,WEEKDAY(DATE(Dashboard!$B$7,MATCH($B$5,Calc!$B$6:$B$17,0),H$8),2),2)</f>
        <v>Sun</v>
      </c>
      <c r="I7" s="128" t="str">
        <f>INDEX(Calc!$BJ$26:$BK$32,WEEKDAY(DATE(Dashboard!$B$7,MATCH($B$5,Calc!$B$6:$B$17,0),I$8),2),2)</f>
        <v>Mon</v>
      </c>
      <c r="J7" s="128" t="str">
        <f>INDEX(Calc!$BJ$26:$BK$32,WEEKDAY(DATE(Dashboard!$B$7,MATCH($B$5,Calc!$B$6:$B$17,0),J$8),2),2)</f>
        <v>Tue</v>
      </c>
      <c r="K7" s="128" t="str">
        <f>INDEX(Calc!$BJ$26:$BK$32,WEEKDAY(DATE(Dashboard!$B$7,MATCH($B$5,Calc!$B$6:$B$17,0),K$8),2),2)</f>
        <v>Wed</v>
      </c>
      <c r="L7" s="128" t="str">
        <f>INDEX(Calc!$BJ$26:$BK$32,WEEKDAY(DATE(Dashboard!$B$7,MATCH($B$5,Calc!$B$6:$B$17,0),L$8),2),2)</f>
        <v>Thu</v>
      </c>
      <c r="M7" s="128" t="str">
        <f>INDEX(Calc!$BJ$26:$BK$32,WEEKDAY(DATE(Dashboard!$B$7,MATCH($B$5,Calc!$B$6:$B$17,0),M$8),2),2)</f>
        <v>Fri</v>
      </c>
      <c r="N7" s="128" t="str">
        <f>INDEX(Calc!$BJ$26:$BK$32,WEEKDAY(DATE(Dashboard!$B$7,MATCH($B$5,Calc!$B$6:$B$17,0),N$8),2),2)</f>
        <v>Sat</v>
      </c>
      <c r="O7" s="128" t="str">
        <f>INDEX(Calc!$BJ$26:$BK$32,WEEKDAY(DATE(Dashboard!$B$7,MATCH($B$5,Calc!$B$6:$B$17,0),O$8),2),2)</f>
        <v>Sun</v>
      </c>
      <c r="P7" s="128" t="str">
        <f>INDEX(Calc!$BJ$26:$BK$32,WEEKDAY(DATE(Dashboard!$B$7,MATCH($B$5,Calc!$B$6:$B$17,0),P$8),2),2)</f>
        <v>Mon</v>
      </c>
      <c r="Q7" s="128" t="str">
        <f>INDEX(Calc!$BJ$26:$BK$32,WEEKDAY(DATE(Dashboard!$B$7,MATCH($B$5,Calc!$B$6:$B$17,0),Q$8),2),2)</f>
        <v>Tue</v>
      </c>
      <c r="R7" s="128" t="str">
        <f>INDEX(Calc!$BJ$26:$BK$32,WEEKDAY(DATE(Dashboard!$B$7,MATCH($B$5,Calc!$B$6:$B$17,0),R$8),2),2)</f>
        <v>Wed</v>
      </c>
      <c r="S7" s="128" t="str">
        <f>INDEX(Calc!$BJ$26:$BK$32,WEEKDAY(DATE(Dashboard!$B$7,MATCH($B$5,Calc!$B$6:$B$17,0),S$8),2),2)</f>
        <v>Thu</v>
      </c>
      <c r="T7" s="128" t="str">
        <f>INDEX(Calc!$BJ$26:$BK$32,WEEKDAY(DATE(Dashboard!$B$7,MATCH($B$5,Calc!$B$6:$B$17,0),T$8),2),2)</f>
        <v>Fri</v>
      </c>
      <c r="U7" s="128" t="str">
        <f>INDEX(Calc!$BJ$26:$BK$32,WEEKDAY(DATE(Dashboard!$B$7,MATCH($B$5,Calc!$B$6:$B$17,0),U$8),2),2)</f>
        <v>Sat</v>
      </c>
      <c r="V7" s="128" t="str">
        <f>INDEX(Calc!$BJ$26:$BK$32,WEEKDAY(DATE(Dashboard!$B$7,MATCH($B$5,Calc!$B$6:$B$17,0),V$8),2),2)</f>
        <v>Sun</v>
      </c>
      <c r="W7" s="128" t="str">
        <f>INDEX(Calc!$BJ$26:$BK$32,WEEKDAY(DATE(Dashboard!$B$7,MATCH($B$5,Calc!$B$6:$B$17,0),W$8),2),2)</f>
        <v>Mon</v>
      </c>
      <c r="X7" s="128" t="str">
        <f>INDEX(Calc!$BJ$26:$BK$32,WEEKDAY(DATE(Dashboard!$B$7,MATCH($B$5,Calc!$B$6:$B$17,0),X$8),2),2)</f>
        <v>Tue</v>
      </c>
      <c r="Y7" s="128" t="str">
        <f>INDEX(Calc!$BJ$26:$BK$32,WEEKDAY(DATE(Dashboard!$B$7,MATCH($B$5,Calc!$B$6:$B$17,0),Y$8),2),2)</f>
        <v>Wed</v>
      </c>
      <c r="Z7" s="128" t="str">
        <f>INDEX(Calc!$BJ$26:$BK$32,WEEKDAY(DATE(Dashboard!$B$7,MATCH($B$5,Calc!$B$6:$B$17,0),Z$8),2),2)</f>
        <v>Thu</v>
      </c>
      <c r="AA7" s="128" t="str">
        <f>INDEX(Calc!$BJ$26:$BK$32,WEEKDAY(DATE(Dashboard!$B$7,MATCH($B$5,Calc!$B$6:$B$17,0),AA$8),2),2)</f>
        <v>Fri</v>
      </c>
      <c r="AB7" s="128" t="str">
        <f>INDEX(Calc!$BJ$26:$BK$32,WEEKDAY(DATE(Dashboard!$B$7,MATCH($B$5,Calc!$B$6:$B$17,0),AB$8),2),2)</f>
        <v>Sat</v>
      </c>
      <c r="AC7" s="128" t="str">
        <f>INDEX(Calc!$BJ$26:$BK$32,WEEKDAY(DATE(Dashboard!$B$7,MATCH($B$5,Calc!$B$6:$B$17,0),AC$8),2),2)</f>
        <v>Sun</v>
      </c>
      <c r="AD7" s="128" t="str">
        <f>INDEX(Calc!$BJ$26:$BK$32,WEEKDAY(DATE(Dashboard!$B$7,MATCH($B$5,Calc!$B$6:$B$17,0),AD$8),2),2)</f>
        <v>Mon</v>
      </c>
      <c r="AE7" s="128" t="str">
        <f>INDEX(Calc!$BJ$26:$BK$32,WEEKDAY(DATE(Dashboard!$B$7,MATCH($B$5,Calc!$B$6:$B$17,0),AE$8),2),2)</f>
        <v>Tue</v>
      </c>
      <c r="AF7" s="128" t="str">
        <f>INDEX(Calc!$BJ$26:$BK$32,WEEKDAY(DATE(Dashboard!$B$7,MATCH($B$5,Calc!$B$6:$B$17,0),AF$8),2),2)</f>
        <v>Wed</v>
      </c>
      <c r="AG7" s="128" t="str">
        <f>INDEX(Calc!$BJ$26:$BK$32,WEEKDAY(DATE(Dashboard!$B$7,MATCH($B$5,Calc!$B$6:$B$17,0),AG$8),2),2)</f>
        <v>Thu</v>
      </c>
      <c r="AH7" s="128" t="str">
        <f>INDEX(Calc!$BJ$26:$BK$32,WEEKDAY(DATE(Dashboard!$B$7,MATCH($B$5,Calc!$B$6:$B$17,0),AH$8),2),2)</f>
        <v>Fri</v>
      </c>
      <c r="AJ7" s="155" t="str">
        <f>IF(LEN(Status1)&gt;0,$H$5,"")</f>
        <v>Attended</v>
      </c>
      <c r="AK7" s="155" t="str">
        <f>IF(LEN(Status2)&gt;0,$O$5,"")</f>
        <v>Not Attended</v>
      </c>
      <c r="AL7" s="155" t="str">
        <f>IF(LEN(Status3)&gt;0,$V$5,"")</f>
        <v>Tardy</v>
      </c>
      <c r="AM7" s="155" t="str">
        <f>IF(LEN(Status4)&gt;0,$AC$5,"")</f>
        <v/>
      </c>
    </row>
    <row r="8" spans="1:39" s="1" customFormat="1" ht="20.100000000000001" customHeight="1" x14ac:dyDescent="0.25">
      <c r="A8" s="74"/>
      <c r="B8" s="93" t="s">
        <v>79</v>
      </c>
      <c r="C8" s="7"/>
      <c r="D8" s="129">
        <v>1</v>
      </c>
      <c r="E8" s="129">
        <v>2</v>
      </c>
      <c r="F8" s="129">
        <v>3</v>
      </c>
      <c r="G8" s="129">
        <v>4</v>
      </c>
      <c r="H8" s="129">
        <v>5</v>
      </c>
      <c r="I8" s="129">
        <v>6</v>
      </c>
      <c r="J8" s="129">
        <v>7</v>
      </c>
      <c r="K8" s="129">
        <v>8</v>
      </c>
      <c r="L8" s="129">
        <v>9</v>
      </c>
      <c r="M8" s="129">
        <v>10</v>
      </c>
      <c r="N8" s="129">
        <v>11</v>
      </c>
      <c r="O8" s="129">
        <v>12</v>
      </c>
      <c r="P8" s="129">
        <v>13</v>
      </c>
      <c r="Q8" s="129">
        <v>14</v>
      </c>
      <c r="R8" s="129">
        <v>15</v>
      </c>
      <c r="S8" s="129">
        <v>16</v>
      </c>
      <c r="T8" s="129">
        <v>17</v>
      </c>
      <c r="U8" s="129">
        <v>18</v>
      </c>
      <c r="V8" s="129">
        <v>19</v>
      </c>
      <c r="W8" s="129">
        <v>20</v>
      </c>
      <c r="X8" s="129">
        <v>21</v>
      </c>
      <c r="Y8" s="129">
        <v>22</v>
      </c>
      <c r="Z8" s="129">
        <v>23</v>
      </c>
      <c r="AA8" s="129">
        <v>24</v>
      </c>
      <c r="AB8" s="129">
        <v>25</v>
      </c>
      <c r="AC8" s="129">
        <v>26</v>
      </c>
      <c r="AD8" s="129">
        <v>27</v>
      </c>
      <c r="AE8" s="129">
        <v>28</v>
      </c>
      <c r="AF8" s="129">
        <v>29</v>
      </c>
      <c r="AG8" s="129">
        <v>30</v>
      </c>
      <c r="AH8" s="129">
        <v>31</v>
      </c>
      <c r="AI8" s="7"/>
      <c r="AJ8" s="155"/>
      <c r="AK8" s="155"/>
      <c r="AL8" s="155"/>
      <c r="AM8" s="155"/>
    </row>
    <row r="9" spans="1:39" s="7" customFormat="1" ht="26.25" customHeight="1" x14ac:dyDescent="0.25">
      <c r="A9" s="9"/>
      <c r="B9" s="124" t="str">
        <f>IF(LEN(Calc!$D35)&gt;0,Calc!$D35,"")</f>
        <v>Michael Hall</v>
      </c>
      <c r="C9" s="124"/>
      <c r="D9" s="125" t="s">
        <v>56</v>
      </c>
      <c r="E9" s="125" t="s">
        <v>43</v>
      </c>
      <c r="F9" s="125" t="s">
        <v>56</v>
      </c>
      <c r="G9" s="125"/>
      <c r="H9" s="125"/>
      <c r="I9" s="125" t="s">
        <v>56</v>
      </c>
      <c r="J9" s="125" t="s">
        <v>56</v>
      </c>
      <c r="K9" s="125" t="s">
        <v>56</v>
      </c>
      <c r="L9" s="125" t="s">
        <v>56</v>
      </c>
      <c r="M9" s="125" t="s">
        <v>56</v>
      </c>
      <c r="N9" s="125"/>
      <c r="O9" s="125"/>
      <c r="P9" s="125" t="s">
        <v>56</v>
      </c>
      <c r="Q9" s="125" t="s">
        <v>43</v>
      </c>
      <c r="R9" s="125" t="s">
        <v>56</v>
      </c>
      <c r="S9" s="125" t="s">
        <v>56</v>
      </c>
      <c r="T9" s="125" t="s">
        <v>66</v>
      </c>
      <c r="U9" s="125"/>
      <c r="V9" s="125"/>
      <c r="W9" s="125" t="s">
        <v>56</v>
      </c>
      <c r="X9" s="125" t="s">
        <v>56</v>
      </c>
      <c r="Y9" s="125" t="s">
        <v>56</v>
      </c>
      <c r="Z9" s="125" t="s">
        <v>43</v>
      </c>
      <c r="AA9" s="125" t="s">
        <v>56</v>
      </c>
      <c r="AB9" s="125"/>
      <c r="AC9" s="125"/>
      <c r="AD9" s="125" t="s">
        <v>56</v>
      </c>
      <c r="AE9" s="125" t="s">
        <v>43</v>
      </c>
      <c r="AF9" s="125" t="s">
        <v>56</v>
      </c>
      <c r="AG9" s="125" t="s">
        <v>56</v>
      </c>
      <c r="AH9" s="125" t="s">
        <v>56</v>
      </c>
      <c r="AI9" s="126"/>
      <c r="AJ9" s="127">
        <f t="shared" ref="AJ9:AJ23" si="0">IFERROR(IF(AND(LEN($B9)&gt;0,LEN(AJ$7)&gt;0),COUNTIF($D9:$AH9,Status1),""),"")</f>
        <v>18</v>
      </c>
      <c r="AK9" s="127">
        <f t="shared" ref="AK9:AK23" si="1">IFERROR(IF(AND(LEN($B9)&gt;0,LEN(AK$7)&gt;0),COUNTIF($D9:$AH9,Status2),""),"")</f>
        <v>1</v>
      </c>
      <c r="AL9" s="127">
        <f t="shared" ref="AL9:AL23" si="2">IFERROR(IF(AND(LEN($B9)&gt;0,LEN(AL$7)&gt;0),COUNTIF($D9:$AH9,Status3),""),"")</f>
        <v>4</v>
      </c>
      <c r="AM9" s="127" t="str">
        <f t="shared" ref="AM9:AM23" si="3">IFERROR(IF(AND(LEN($B9)&gt;0,LEN(AM$7)&gt;0),COUNTIF($D9:$AH9,Status4),""),"")</f>
        <v/>
      </c>
    </row>
    <row r="10" spans="1:39" s="7" customFormat="1" ht="26.25" customHeight="1" x14ac:dyDescent="0.25">
      <c r="A10" s="9"/>
      <c r="B10" s="124" t="str">
        <f>IF(LEN(Calc!$D36)&gt;0,Calc!$D36,"")</f>
        <v>James Beriker</v>
      </c>
      <c r="C10" s="124"/>
      <c r="D10" s="125" t="s">
        <v>56</v>
      </c>
      <c r="E10" s="125" t="s">
        <v>56</v>
      </c>
      <c r="F10" s="125" t="s">
        <v>56</v>
      </c>
      <c r="G10" s="125"/>
      <c r="H10" s="125"/>
      <c r="I10" s="125" t="s">
        <v>56</v>
      </c>
      <c r="J10" s="125" t="s">
        <v>56</v>
      </c>
      <c r="K10" s="125" t="s">
        <v>56</v>
      </c>
      <c r="L10" s="125" t="s">
        <v>43</v>
      </c>
      <c r="M10" s="125" t="s">
        <v>56</v>
      </c>
      <c r="N10" s="125"/>
      <c r="O10" s="125"/>
      <c r="P10" s="125" t="s">
        <v>56</v>
      </c>
      <c r="Q10" s="125" t="s">
        <v>56</v>
      </c>
      <c r="R10" s="125" t="s">
        <v>56</v>
      </c>
      <c r="S10" s="125" t="s">
        <v>56</v>
      </c>
      <c r="T10" s="125" t="s">
        <v>56</v>
      </c>
      <c r="U10" s="125"/>
      <c r="V10" s="125"/>
      <c r="W10" s="125" t="s">
        <v>66</v>
      </c>
      <c r="X10" s="125" t="s">
        <v>56</v>
      </c>
      <c r="Y10" s="125" t="s">
        <v>56</v>
      </c>
      <c r="Z10" s="125" t="s">
        <v>56</v>
      </c>
      <c r="AA10" s="125" t="s">
        <v>56</v>
      </c>
      <c r="AB10" s="125"/>
      <c r="AC10" s="125"/>
      <c r="AD10" s="125" t="s">
        <v>56</v>
      </c>
      <c r="AE10" s="125" t="s">
        <v>56</v>
      </c>
      <c r="AF10" s="125" t="s">
        <v>56</v>
      </c>
      <c r="AG10" s="125" t="s">
        <v>56</v>
      </c>
      <c r="AH10" s="125" t="s">
        <v>56</v>
      </c>
      <c r="AI10" s="126"/>
      <c r="AJ10" s="127">
        <f t="shared" si="0"/>
        <v>21</v>
      </c>
      <c r="AK10" s="127">
        <f t="shared" si="1"/>
        <v>1</v>
      </c>
      <c r="AL10" s="127">
        <f t="shared" si="2"/>
        <v>1</v>
      </c>
      <c r="AM10" s="127" t="str">
        <f t="shared" si="3"/>
        <v/>
      </c>
    </row>
    <row r="11" spans="1:39" s="7" customFormat="1" ht="26.25" customHeight="1" x14ac:dyDescent="0.25">
      <c r="A11" s="9"/>
      <c r="B11" s="124" t="str">
        <f>IF(LEN(Calc!$D37)&gt;0,Calc!$D37,"")</f>
        <v>Kelly Hoeyco</v>
      </c>
      <c r="C11" s="124"/>
      <c r="D11" s="125" t="s">
        <v>56</v>
      </c>
      <c r="E11" s="125" t="s">
        <v>56</v>
      </c>
      <c r="F11" s="125" t="s">
        <v>66</v>
      </c>
      <c r="G11" s="125"/>
      <c r="H11" s="125"/>
      <c r="I11" s="125" t="s">
        <v>66</v>
      </c>
      <c r="J11" s="125" t="s">
        <v>56</v>
      </c>
      <c r="K11" s="125" t="s">
        <v>56</v>
      </c>
      <c r="L11" s="125" t="s">
        <v>56</v>
      </c>
      <c r="M11" s="125" t="s">
        <v>56</v>
      </c>
      <c r="N11" s="125"/>
      <c r="O11" s="125"/>
      <c r="P11" s="125" t="s">
        <v>56</v>
      </c>
      <c r="Q11" s="125" t="s">
        <v>56</v>
      </c>
      <c r="R11" s="125" t="s">
        <v>56</v>
      </c>
      <c r="S11" s="125" t="s">
        <v>66</v>
      </c>
      <c r="T11" s="125" t="s">
        <v>56</v>
      </c>
      <c r="U11" s="125"/>
      <c r="V11" s="125"/>
      <c r="W11" s="125" t="s">
        <v>56</v>
      </c>
      <c r="X11" s="125" t="s">
        <v>56</v>
      </c>
      <c r="Y11" s="125" t="s">
        <v>43</v>
      </c>
      <c r="Z11" s="125" t="s">
        <v>56</v>
      </c>
      <c r="AA11" s="125" t="s">
        <v>56</v>
      </c>
      <c r="AB11" s="125"/>
      <c r="AC11" s="125"/>
      <c r="AD11" s="125" t="s">
        <v>56</v>
      </c>
      <c r="AE11" s="125" t="s">
        <v>43</v>
      </c>
      <c r="AF11" s="125" t="s">
        <v>56</v>
      </c>
      <c r="AG11" s="125" t="s">
        <v>66</v>
      </c>
      <c r="AH11" s="125" t="s">
        <v>56</v>
      </c>
      <c r="AI11" s="126"/>
      <c r="AJ11" s="127">
        <f t="shared" si="0"/>
        <v>17</v>
      </c>
      <c r="AK11" s="127">
        <f t="shared" si="1"/>
        <v>4</v>
      </c>
      <c r="AL11" s="127">
        <f t="shared" si="2"/>
        <v>2</v>
      </c>
      <c r="AM11" s="127" t="str">
        <f t="shared" si="3"/>
        <v/>
      </c>
    </row>
    <row r="12" spans="1:39" s="7" customFormat="1" ht="26.25" customHeight="1" x14ac:dyDescent="0.25">
      <c r="A12" s="9"/>
      <c r="B12" s="124" t="str">
        <f>IF(LEN(Calc!$D38)&gt;0,Calc!$D38,"")</f>
        <v>Julia Meighan</v>
      </c>
      <c r="C12" s="124"/>
      <c r="D12" s="125" t="s">
        <v>56</v>
      </c>
      <c r="E12" s="125" t="s">
        <v>56</v>
      </c>
      <c r="F12" s="125" t="s">
        <v>56</v>
      </c>
      <c r="G12" s="125"/>
      <c r="H12" s="125"/>
      <c r="I12" s="125" t="s">
        <v>56</v>
      </c>
      <c r="J12" s="125" t="s">
        <v>56</v>
      </c>
      <c r="K12" s="125" t="s">
        <v>43</v>
      </c>
      <c r="L12" s="125" t="s">
        <v>56</v>
      </c>
      <c r="M12" s="125" t="s">
        <v>56</v>
      </c>
      <c r="N12" s="125"/>
      <c r="O12" s="125"/>
      <c r="P12" s="125" t="s">
        <v>56</v>
      </c>
      <c r="Q12" s="125" t="s">
        <v>56</v>
      </c>
      <c r="R12" s="125" t="s">
        <v>56</v>
      </c>
      <c r="S12" s="125" t="s">
        <v>56</v>
      </c>
      <c r="T12" s="125" t="s">
        <v>56</v>
      </c>
      <c r="U12" s="125"/>
      <c r="V12" s="125"/>
      <c r="W12" s="125" t="s">
        <v>56</v>
      </c>
      <c r="X12" s="125" t="s">
        <v>56</v>
      </c>
      <c r="Y12" s="125" t="s">
        <v>56</v>
      </c>
      <c r="Z12" s="125" t="s">
        <v>66</v>
      </c>
      <c r="AA12" s="125" t="s">
        <v>56</v>
      </c>
      <c r="AB12" s="125"/>
      <c r="AC12" s="125"/>
      <c r="AD12" s="125" t="s">
        <v>56</v>
      </c>
      <c r="AE12" s="125" t="s">
        <v>56</v>
      </c>
      <c r="AF12" s="125" t="s">
        <v>56</v>
      </c>
      <c r="AG12" s="125" t="s">
        <v>56</v>
      </c>
      <c r="AH12" s="125" t="s">
        <v>56</v>
      </c>
      <c r="AI12" s="126"/>
      <c r="AJ12" s="127">
        <f t="shared" si="0"/>
        <v>21</v>
      </c>
      <c r="AK12" s="127">
        <f t="shared" si="1"/>
        <v>1</v>
      </c>
      <c r="AL12" s="127">
        <f t="shared" si="2"/>
        <v>1</v>
      </c>
      <c r="AM12" s="127" t="str">
        <f t="shared" si="3"/>
        <v/>
      </c>
    </row>
    <row r="13" spans="1:39" ht="26.25" customHeight="1" x14ac:dyDescent="0.25">
      <c r="B13" s="124" t="str">
        <f>IF(LEN(Calc!$D39)&gt;0,Calc!$D39,"")</f>
        <v>Kristin Zaslavsky </v>
      </c>
      <c r="C13" s="124"/>
      <c r="D13" s="125" t="s">
        <v>66</v>
      </c>
      <c r="E13" s="125" t="s">
        <v>56</v>
      </c>
      <c r="F13" s="125" t="s">
        <v>56</v>
      </c>
      <c r="G13" s="125"/>
      <c r="H13" s="125"/>
      <c r="I13" s="125" t="s">
        <v>56</v>
      </c>
      <c r="J13" s="125" t="s">
        <v>56</v>
      </c>
      <c r="K13" s="125" t="s">
        <v>56</v>
      </c>
      <c r="L13" s="125" t="s">
        <v>66</v>
      </c>
      <c r="M13" s="125" t="s">
        <v>56</v>
      </c>
      <c r="N13" s="125"/>
      <c r="O13" s="125"/>
      <c r="P13" s="125" t="s">
        <v>43</v>
      </c>
      <c r="Q13" s="125" t="s">
        <v>56</v>
      </c>
      <c r="R13" s="125" t="s">
        <v>56</v>
      </c>
      <c r="S13" s="125" t="s">
        <v>56</v>
      </c>
      <c r="T13" s="125" t="s">
        <v>56</v>
      </c>
      <c r="U13" s="125"/>
      <c r="V13" s="125"/>
      <c r="W13" s="125" t="s">
        <v>56</v>
      </c>
      <c r="X13" s="125" t="s">
        <v>43</v>
      </c>
      <c r="Y13" s="125" t="s">
        <v>56</v>
      </c>
      <c r="Z13" s="125" t="s">
        <v>56</v>
      </c>
      <c r="AA13" s="125" t="s">
        <v>56</v>
      </c>
      <c r="AB13" s="125"/>
      <c r="AC13" s="125"/>
      <c r="AD13" s="125" t="s">
        <v>56</v>
      </c>
      <c r="AE13" s="125" t="s">
        <v>56</v>
      </c>
      <c r="AF13" s="125" t="s">
        <v>66</v>
      </c>
      <c r="AG13" s="125" t="s">
        <v>56</v>
      </c>
      <c r="AH13" s="125" t="s">
        <v>56</v>
      </c>
      <c r="AI13" s="126"/>
      <c r="AJ13" s="127">
        <f t="shared" si="0"/>
        <v>18</v>
      </c>
      <c r="AK13" s="127">
        <f t="shared" si="1"/>
        <v>3</v>
      </c>
      <c r="AL13" s="127">
        <f t="shared" si="2"/>
        <v>2</v>
      </c>
      <c r="AM13" s="127" t="str">
        <f t="shared" si="3"/>
        <v/>
      </c>
    </row>
    <row r="14" spans="1:39" ht="26.25" customHeight="1" x14ac:dyDescent="0.25">
      <c r="B14" s="124" t="str">
        <f>IF(LEN(Calc!$D40)&gt;0,Calc!$D40,"")</f>
        <v>Laurinda Seabra</v>
      </c>
      <c r="C14" s="124"/>
      <c r="D14" s="125" t="s">
        <v>56</v>
      </c>
      <c r="E14" s="125" t="s">
        <v>56</v>
      </c>
      <c r="F14" s="125" t="s">
        <v>56</v>
      </c>
      <c r="G14" s="125"/>
      <c r="H14" s="125"/>
      <c r="I14" s="125" t="s">
        <v>56</v>
      </c>
      <c r="J14" s="125" t="s">
        <v>66</v>
      </c>
      <c r="K14" s="125" t="s">
        <v>56</v>
      </c>
      <c r="L14" s="125" t="s">
        <v>56</v>
      </c>
      <c r="M14" s="125" t="s">
        <v>56</v>
      </c>
      <c r="N14" s="125"/>
      <c r="O14" s="125"/>
      <c r="P14" s="125" t="s">
        <v>56</v>
      </c>
      <c r="Q14" s="125" t="s">
        <v>56</v>
      </c>
      <c r="R14" s="125" t="s">
        <v>56</v>
      </c>
      <c r="S14" s="125" t="s">
        <v>56</v>
      </c>
      <c r="T14" s="125" t="s">
        <v>66</v>
      </c>
      <c r="U14" s="125"/>
      <c r="V14" s="125"/>
      <c r="W14" s="125" t="s">
        <v>56</v>
      </c>
      <c r="X14" s="125" t="s">
        <v>56</v>
      </c>
      <c r="Y14" s="125" t="s">
        <v>66</v>
      </c>
      <c r="Z14" s="125" t="s">
        <v>56</v>
      </c>
      <c r="AA14" s="125" t="s">
        <v>56</v>
      </c>
      <c r="AB14" s="125"/>
      <c r="AC14" s="125"/>
      <c r="AD14" s="125" t="s">
        <v>56</v>
      </c>
      <c r="AE14" s="125" t="s">
        <v>56</v>
      </c>
      <c r="AF14" s="125" t="s">
        <v>56</v>
      </c>
      <c r="AG14" s="125" t="s">
        <v>56</v>
      </c>
      <c r="AH14" s="125" t="s">
        <v>56</v>
      </c>
      <c r="AI14" s="126"/>
      <c r="AJ14" s="127">
        <f t="shared" si="0"/>
        <v>20</v>
      </c>
      <c r="AK14" s="127">
        <f t="shared" si="1"/>
        <v>3</v>
      </c>
      <c r="AL14" s="127">
        <f t="shared" si="2"/>
        <v>0</v>
      </c>
      <c r="AM14" s="127" t="str">
        <f t="shared" si="3"/>
        <v/>
      </c>
    </row>
    <row r="15" spans="1:39" ht="26.25" customHeight="1" x14ac:dyDescent="0.25">
      <c r="B15" s="124" t="str">
        <f>IF(LEN(Calc!$D41)&gt;0,Calc!$D41,"")</f>
        <v>James Maltese</v>
      </c>
      <c r="C15" s="124"/>
      <c r="D15" s="125" t="s">
        <v>56</v>
      </c>
      <c r="E15" s="125" t="s">
        <v>56</v>
      </c>
      <c r="F15" s="125" t="s">
        <v>43</v>
      </c>
      <c r="G15" s="125"/>
      <c r="H15" s="125"/>
      <c r="I15" s="125" t="s">
        <v>56</v>
      </c>
      <c r="J15" s="125" t="s">
        <v>56</v>
      </c>
      <c r="K15" s="125" t="s">
        <v>56</v>
      </c>
      <c r="L15" s="125" t="s">
        <v>56</v>
      </c>
      <c r="M15" s="125" t="s">
        <v>43</v>
      </c>
      <c r="N15" s="125"/>
      <c r="O15" s="125"/>
      <c r="P15" s="125" t="s">
        <v>56</v>
      </c>
      <c r="Q15" s="125" t="s">
        <v>56</v>
      </c>
      <c r="R15" s="125" t="s">
        <v>56</v>
      </c>
      <c r="S15" s="125" t="s">
        <v>56</v>
      </c>
      <c r="T15" s="125" t="s">
        <v>56</v>
      </c>
      <c r="U15" s="125"/>
      <c r="V15" s="125"/>
      <c r="W15" s="125" t="s">
        <v>56</v>
      </c>
      <c r="X15" s="125" t="s">
        <v>56</v>
      </c>
      <c r="Y15" s="125" t="s">
        <v>56</v>
      </c>
      <c r="Z15" s="125" t="s">
        <v>56</v>
      </c>
      <c r="AA15" s="125" t="s">
        <v>56</v>
      </c>
      <c r="AB15" s="125"/>
      <c r="AC15" s="125"/>
      <c r="AD15" s="125" t="s">
        <v>56</v>
      </c>
      <c r="AE15" s="125" t="s">
        <v>43</v>
      </c>
      <c r="AF15" s="125" t="s">
        <v>56</v>
      </c>
      <c r="AG15" s="125" t="s">
        <v>56</v>
      </c>
      <c r="AH15" s="125" t="s">
        <v>56</v>
      </c>
      <c r="AI15" s="126"/>
      <c r="AJ15" s="127">
        <f t="shared" si="0"/>
        <v>20</v>
      </c>
      <c r="AK15" s="127">
        <f t="shared" si="1"/>
        <v>0</v>
      </c>
      <c r="AL15" s="127">
        <f t="shared" si="2"/>
        <v>3</v>
      </c>
      <c r="AM15" s="127" t="str">
        <f t="shared" si="3"/>
        <v/>
      </c>
    </row>
    <row r="16" spans="1:39" ht="26.25" customHeight="1" x14ac:dyDescent="0.25">
      <c r="B16" s="124" t="str">
        <f>IF(LEN(Calc!$D42)&gt;0,Calc!$D42,"")</f>
        <v>Robert Balentine</v>
      </c>
      <c r="C16" s="124"/>
      <c r="D16" s="125" t="s">
        <v>56</v>
      </c>
      <c r="E16" s="125" t="s">
        <v>43</v>
      </c>
      <c r="F16" s="125" t="s">
        <v>56</v>
      </c>
      <c r="G16" s="125"/>
      <c r="H16" s="125"/>
      <c r="I16" s="125" t="s">
        <v>56</v>
      </c>
      <c r="J16" s="125" t="s">
        <v>56</v>
      </c>
      <c r="K16" s="125" t="s">
        <v>66</v>
      </c>
      <c r="L16" s="125" t="s">
        <v>56</v>
      </c>
      <c r="M16" s="125" t="s">
        <v>56</v>
      </c>
      <c r="N16" s="125"/>
      <c r="O16" s="125"/>
      <c r="P16" s="125" t="s">
        <v>56</v>
      </c>
      <c r="Q16" s="125" t="s">
        <v>56</v>
      </c>
      <c r="R16" s="125" t="s">
        <v>66</v>
      </c>
      <c r="S16" s="125" t="s">
        <v>56</v>
      </c>
      <c r="T16" s="125" t="s">
        <v>56</v>
      </c>
      <c r="U16" s="125"/>
      <c r="V16" s="125"/>
      <c r="W16" s="125" t="s">
        <v>66</v>
      </c>
      <c r="X16" s="125" t="s">
        <v>56</v>
      </c>
      <c r="Y16" s="125" t="s">
        <v>56</v>
      </c>
      <c r="Z16" s="125" t="s">
        <v>43</v>
      </c>
      <c r="AA16" s="125" t="s">
        <v>56</v>
      </c>
      <c r="AB16" s="125"/>
      <c r="AC16" s="125"/>
      <c r="AD16" s="125" t="s">
        <v>56</v>
      </c>
      <c r="AE16" s="125" t="s">
        <v>56</v>
      </c>
      <c r="AF16" s="125" t="s">
        <v>56</v>
      </c>
      <c r="AG16" s="125" t="s">
        <v>66</v>
      </c>
      <c r="AH16" s="125" t="s">
        <v>56</v>
      </c>
      <c r="AI16" s="126"/>
      <c r="AJ16" s="127">
        <f t="shared" si="0"/>
        <v>17</v>
      </c>
      <c r="AK16" s="127">
        <f t="shared" si="1"/>
        <v>4</v>
      </c>
      <c r="AL16" s="127">
        <f t="shared" si="2"/>
        <v>2</v>
      </c>
      <c r="AM16" s="127" t="str">
        <f t="shared" si="3"/>
        <v/>
      </c>
    </row>
    <row r="17" spans="2:39" ht="26.25" customHeight="1" x14ac:dyDescent="0.25">
      <c r="B17" s="124" t="str">
        <f>IF(LEN(Calc!$D43)&gt;0,Calc!$D43,"")</f>
        <v/>
      </c>
      <c r="C17" s="124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  <c r="AI17" s="126"/>
      <c r="AJ17" s="127" t="str">
        <f t="shared" si="0"/>
        <v/>
      </c>
      <c r="AK17" s="127" t="str">
        <f t="shared" si="1"/>
        <v/>
      </c>
      <c r="AL17" s="127" t="str">
        <f t="shared" si="2"/>
        <v/>
      </c>
      <c r="AM17" s="127" t="str">
        <f t="shared" si="3"/>
        <v/>
      </c>
    </row>
    <row r="18" spans="2:39" ht="26.25" customHeight="1" x14ac:dyDescent="0.25">
      <c r="B18" s="124" t="str">
        <f>IF(LEN(Calc!$D44)&gt;0,Calc!$D44,"")</f>
        <v/>
      </c>
      <c r="C18" s="124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6"/>
      <c r="AJ18" s="127" t="str">
        <f t="shared" si="0"/>
        <v/>
      </c>
      <c r="AK18" s="127" t="str">
        <f t="shared" si="1"/>
        <v/>
      </c>
      <c r="AL18" s="127" t="str">
        <f t="shared" si="2"/>
        <v/>
      </c>
      <c r="AM18" s="127" t="str">
        <f t="shared" si="3"/>
        <v/>
      </c>
    </row>
    <row r="19" spans="2:39" ht="26.25" customHeight="1" x14ac:dyDescent="0.25">
      <c r="B19" s="124" t="str">
        <f>IF(LEN(Calc!$D45)&gt;0,Calc!$D45,"")</f>
        <v/>
      </c>
      <c r="C19" s="124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6"/>
      <c r="AJ19" s="127" t="str">
        <f t="shared" si="0"/>
        <v/>
      </c>
      <c r="AK19" s="127" t="str">
        <f t="shared" si="1"/>
        <v/>
      </c>
      <c r="AL19" s="127" t="str">
        <f t="shared" si="2"/>
        <v/>
      </c>
      <c r="AM19" s="127" t="str">
        <f t="shared" si="3"/>
        <v/>
      </c>
    </row>
    <row r="20" spans="2:39" ht="26.25" customHeight="1" x14ac:dyDescent="0.25">
      <c r="B20" s="124" t="str">
        <f>IF(LEN(Calc!$D46)&gt;0,Calc!$D46,"")</f>
        <v/>
      </c>
      <c r="C20" s="124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125"/>
      <c r="AI20" s="126"/>
      <c r="AJ20" s="127" t="str">
        <f t="shared" si="0"/>
        <v/>
      </c>
      <c r="AK20" s="127" t="str">
        <f t="shared" si="1"/>
        <v/>
      </c>
      <c r="AL20" s="127" t="str">
        <f t="shared" si="2"/>
        <v/>
      </c>
      <c r="AM20" s="127" t="str">
        <f t="shared" si="3"/>
        <v/>
      </c>
    </row>
    <row r="21" spans="2:39" ht="26.25" customHeight="1" x14ac:dyDescent="0.25">
      <c r="B21" s="124" t="str">
        <f>IF(LEN(Calc!$D47)&gt;0,Calc!$D47,"")</f>
        <v/>
      </c>
      <c r="C21" s="124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6"/>
      <c r="AJ21" s="127" t="str">
        <f t="shared" si="0"/>
        <v/>
      </c>
      <c r="AK21" s="127" t="str">
        <f t="shared" si="1"/>
        <v/>
      </c>
      <c r="AL21" s="127" t="str">
        <f t="shared" si="2"/>
        <v/>
      </c>
      <c r="AM21" s="127" t="str">
        <f t="shared" si="3"/>
        <v/>
      </c>
    </row>
    <row r="22" spans="2:39" ht="26.25" customHeight="1" x14ac:dyDescent="0.25">
      <c r="B22" s="124" t="str">
        <f>IF(LEN(Calc!$D48)&gt;0,Calc!$D48,"")</f>
        <v/>
      </c>
      <c r="C22" s="124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6"/>
      <c r="AJ22" s="127" t="str">
        <f t="shared" si="0"/>
        <v/>
      </c>
      <c r="AK22" s="127" t="str">
        <f t="shared" si="1"/>
        <v/>
      </c>
      <c r="AL22" s="127" t="str">
        <f t="shared" si="2"/>
        <v/>
      </c>
      <c r="AM22" s="127" t="str">
        <f t="shared" si="3"/>
        <v/>
      </c>
    </row>
    <row r="23" spans="2:39" ht="26.25" customHeight="1" x14ac:dyDescent="0.25">
      <c r="B23" s="124" t="str">
        <f>IF(LEN(Calc!$D49)&gt;0,Calc!$D49,"")</f>
        <v/>
      </c>
      <c r="C23" s="124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5"/>
      <c r="AI23" s="126"/>
      <c r="AJ23" s="127" t="str">
        <f t="shared" si="0"/>
        <v/>
      </c>
      <c r="AK23" s="127" t="str">
        <f t="shared" si="1"/>
        <v/>
      </c>
      <c r="AL23" s="127" t="str">
        <f t="shared" si="2"/>
        <v/>
      </c>
      <c r="AM23" s="127" t="str">
        <f t="shared" si="3"/>
        <v/>
      </c>
    </row>
    <row r="24" spans="2:39" ht="26.25" customHeight="1" x14ac:dyDescent="0.25">
      <c r="B24" s="124"/>
      <c r="C24" s="124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  <c r="AH24" s="130"/>
      <c r="AI24" s="126"/>
      <c r="AJ24" s="127"/>
      <c r="AK24" s="127"/>
      <c r="AL24" s="127"/>
      <c r="AM24" s="127"/>
    </row>
    <row r="25" spans="2:39" ht="26.25" customHeight="1" x14ac:dyDescent="0.25">
      <c r="B25" s="124"/>
      <c r="C25" s="124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26"/>
      <c r="AJ25" s="127"/>
      <c r="AK25" s="127"/>
      <c r="AL25" s="127"/>
      <c r="AM25" s="127"/>
    </row>
    <row r="26" spans="2:39" ht="26.25" customHeight="1" x14ac:dyDescent="0.25">
      <c r="B26" s="124"/>
      <c r="C26" s="124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26"/>
      <c r="AJ26" s="127"/>
      <c r="AK26" s="127"/>
      <c r="AL26" s="127"/>
      <c r="AM26" s="127"/>
    </row>
    <row r="27" spans="2:39" ht="26.25" customHeight="1" x14ac:dyDescent="0.25">
      <c r="B27" s="124"/>
      <c r="C27" s="124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26"/>
      <c r="AJ27" s="127"/>
      <c r="AK27" s="127"/>
      <c r="AL27" s="127"/>
      <c r="AM27" s="127"/>
    </row>
    <row r="28" spans="2:39" ht="26.25" customHeight="1" x14ac:dyDescent="0.25">
      <c r="B28" s="124"/>
      <c r="C28" s="124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26"/>
      <c r="AJ28" s="127"/>
      <c r="AK28" s="127"/>
      <c r="AL28" s="127"/>
      <c r="AM28" s="127"/>
    </row>
    <row r="29" spans="2:39" ht="26.25" customHeight="1" x14ac:dyDescent="0.25">
      <c r="B29" s="124"/>
      <c r="C29" s="124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26"/>
      <c r="AJ29" s="127"/>
      <c r="AK29" s="127"/>
      <c r="AL29" s="127"/>
      <c r="AM29" s="127"/>
    </row>
    <row r="30" spans="2:39" ht="26.25" customHeight="1" x14ac:dyDescent="0.25">
      <c r="B30" s="124"/>
      <c r="C30" s="124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26"/>
      <c r="AJ30" s="127"/>
      <c r="AK30" s="127"/>
      <c r="AL30" s="127"/>
      <c r="AM30" s="127"/>
    </row>
    <row r="31" spans="2:39" ht="26.25" customHeight="1" x14ac:dyDescent="0.25">
      <c r="B31" s="124"/>
      <c r="C31" s="124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0"/>
      <c r="AI31" s="126"/>
      <c r="AJ31" s="127"/>
      <c r="AK31" s="127"/>
      <c r="AL31" s="127"/>
      <c r="AM31" s="127"/>
    </row>
    <row r="32" spans="2:39" ht="26.25" customHeight="1" x14ac:dyDescent="0.25">
      <c r="B32" s="124"/>
      <c r="C32" s="124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26"/>
      <c r="AJ32" s="127"/>
      <c r="AK32" s="127"/>
      <c r="AL32" s="127"/>
      <c r="AM32" s="127"/>
    </row>
    <row r="33" spans="2:39" ht="26.25" customHeight="1" x14ac:dyDescent="0.25">
      <c r="B33" s="124"/>
      <c r="C33" s="124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26"/>
      <c r="AJ33" s="127"/>
      <c r="AK33" s="127"/>
      <c r="AL33" s="127"/>
      <c r="AM33" s="127"/>
    </row>
    <row r="34" spans="2:39" ht="26.25" customHeight="1" x14ac:dyDescent="0.25">
      <c r="B34" s="124"/>
      <c r="C34" s="124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  <c r="AF34" s="130"/>
      <c r="AG34" s="130"/>
      <c r="AH34" s="130"/>
      <c r="AI34" s="126"/>
      <c r="AJ34" s="127"/>
      <c r="AK34" s="127"/>
      <c r="AL34" s="127"/>
      <c r="AM34" s="127"/>
    </row>
    <row r="35" spans="2:39" ht="26.25" customHeight="1" x14ac:dyDescent="0.25">
      <c r="B35" s="124"/>
      <c r="C35" s="124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  <c r="AE35" s="130"/>
      <c r="AF35" s="130"/>
      <c r="AG35" s="130"/>
      <c r="AH35" s="130"/>
      <c r="AI35" s="126"/>
      <c r="AJ35" s="127"/>
      <c r="AK35" s="127"/>
      <c r="AL35" s="127"/>
      <c r="AM35" s="127"/>
    </row>
    <row r="36" spans="2:39" ht="26.25" customHeight="1" x14ac:dyDescent="0.25">
      <c r="B36" s="124"/>
      <c r="C36" s="124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26"/>
      <c r="AJ36" s="127"/>
      <c r="AK36" s="127"/>
      <c r="AL36" s="127"/>
      <c r="AM36" s="127"/>
    </row>
    <row r="37" spans="2:39" ht="26.25" customHeight="1" x14ac:dyDescent="0.25">
      <c r="B37" s="124"/>
      <c r="C37" s="124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C37" s="130"/>
      <c r="AD37" s="130"/>
      <c r="AE37" s="130"/>
      <c r="AF37" s="130"/>
      <c r="AG37" s="130"/>
      <c r="AH37" s="130"/>
      <c r="AI37" s="126"/>
      <c r="AJ37" s="127"/>
      <c r="AK37" s="127"/>
      <c r="AL37" s="127"/>
      <c r="AM37" s="127"/>
    </row>
    <row r="38" spans="2:39" ht="26.25" customHeight="1" x14ac:dyDescent="0.25">
      <c r="B38" s="124"/>
      <c r="C38" s="124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26"/>
      <c r="AJ38" s="127"/>
      <c r="AK38" s="127"/>
      <c r="AL38" s="127"/>
      <c r="AM38" s="127"/>
    </row>
    <row r="39" spans="2:39" ht="26.25" customHeight="1" x14ac:dyDescent="0.25">
      <c r="B39" s="124"/>
      <c r="C39" s="124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  <c r="AA39" s="130"/>
      <c r="AB39" s="130"/>
      <c r="AC39" s="130"/>
      <c r="AD39" s="130"/>
      <c r="AE39" s="130"/>
      <c r="AF39" s="130"/>
      <c r="AG39" s="130"/>
      <c r="AH39" s="130"/>
      <c r="AI39" s="126"/>
      <c r="AJ39" s="127"/>
      <c r="AK39" s="127"/>
      <c r="AL39" s="127"/>
      <c r="AM39" s="127"/>
    </row>
    <row r="40" spans="2:39" ht="26.25" customHeight="1" x14ac:dyDescent="0.25">
      <c r="B40" s="124"/>
      <c r="C40" s="124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26"/>
      <c r="AJ40" s="127"/>
      <c r="AK40" s="127"/>
      <c r="AL40" s="127"/>
      <c r="AM40" s="127"/>
    </row>
    <row r="41" spans="2:39" ht="26.25" customHeight="1" x14ac:dyDescent="0.25">
      <c r="B41" s="124"/>
      <c r="C41" s="124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26"/>
      <c r="AJ41" s="127"/>
      <c r="AK41" s="127"/>
      <c r="AL41" s="127"/>
      <c r="AM41" s="127"/>
    </row>
    <row r="42" spans="2:39" ht="26.25" customHeight="1" x14ac:dyDescent="0.25">
      <c r="B42" s="124"/>
      <c r="C42" s="124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26"/>
      <c r="AJ42" s="127"/>
      <c r="AK42" s="127"/>
      <c r="AL42" s="127"/>
      <c r="AM42" s="127"/>
    </row>
    <row r="43" spans="2:39" ht="26.25" customHeight="1" x14ac:dyDescent="0.25">
      <c r="B43" s="124"/>
      <c r="C43" s="124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  <c r="AA43" s="130"/>
      <c r="AB43" s="130"/>
      <c r="AC43" s="130"/>
      <c r="AD43" s="130"/>
      <c r="AE43" s="130"/>
      <c r="AF43" s="130"/>
      <c r="AG43" s="130"/>
      <c r="AH43" s="130"/>
      <c r="AI43" s="126"/>
      <c r="AJ43" s="127"/>
      <c r="AK43" s="127"/>
      <c r="AL43" s="127"/>
      <c r="AM43" s="127"/>
    </row>
    <row r="44" spans="2:39" ht="26.25" customHeight="1" x14ac:dyDescent="0.25">
      <c r="B44" s="124"/>
      <c r="C44" s="124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  <c r="AE44" s="130"/>
      <c r="AF44" s="130"/>
      <c r="AG44" s="130"/>
      <c r="AH44" s="130"/>
      <c r="AI44" s="126"/>
      <c r="AJ44" s="127"/>
      <c r="AK44" s="127"/>
      <c r="AL44" s="127"/>
      <c r="AM44" s="127"/>
    </row>
    <row r="45" spans="2:39" ht="26.25" customHeight="1" x14ac:dyDescent="0.25">
      <c r="B45" s="124"/>
      <c r="C45" s="124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130"/>
      <c r="AG45" s="130"/>
      <c r="AH45" s="130"/>
      <c r="AI45" s="126"/>
      <c r="AJ45" s="127"/>
      <c r="AK45" s="127"/>
      <c r="AL45" s="127"/>
      <c r="AM45" s="127"/>
    </row>
    <row r="46" spans="2:39" ht="26.25" customHeight="1" x14ac:dyDescent="0.25">
      <c r="B46" s="124"/>
      <c r="C46" s="124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  <c r="AB46" s="130"/>
      <c r="AC46" s="130"/>
      <c r="AD46" s="130"/>
      <c r="AE46" s="130"/>
      <c r="AF46" s="130"/>
      <c r="AG46" s="130"/>
      <c r="AH46" s="130"/>
      <c r="AI46" s="126"/>
      <c r="AJ46" s="127"/>
      <c r="AK46" s="127"/>
      <c r="AL46" s="127"/>
      <c r="AM46" s="127"/>
    </row>
    <row r="47" spans="2:39" ht="26.25" customHeight="1" x14ac:dyDescent="0.25">
      <c r="B47" s="124"/>
      <c r="C47" s="124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  <c r="AA47" s="130"/>
      <c r="AB47" s="130"/>
      <c r="AC47" s="130"/>
      <c r="AD47" s="130"/>
      <c r="AE47" s="130"/>
      <c r="AF47" s="130"/>
      <c r="AG47" s="130"/>
      <c r="AH47" s="130"/>
      <c r="AI47" s="126"/>
      <c r="AJ47" s="127"/>
      <c r="AK47" s="127"/>
      <c r="AL47" s="127"/>
      <c r="AM47" s="127"/>
    </row>
    <row r="48" spans="2:39" ht="26.25" customHeight="1" x14ac:dyDescent="0.25">
      <c r="B48" s="124"/>
      <c r="C48" s="124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130"/>
      <c r="AD48" s="130"/>
      <c r="AE48" s="130"/>
      <c r="AF48" s="130"/>
      <c r="AG48" s="130"/>
      <c r="AH48" s="130"/>
      <c r="AI48" s="126"/>
      <c r="AJ48" s="127"/>
      <c r="AK48" s="127"/>
      <c r="AL48" s="127"/>
      <c r="AM48" s="127"/>
    </row>
    <row r="49" spans="2:39" ht="26.25" customHeight="1" x14ac:dyDescent="0.25">
      <c r="B49" s="124"/>
      <c r="C49" s="124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26"/>
      <c r="AJ49" s="127"/>
      <c r="AK49" s="127"/>
      <c r="AL49" s="127"/>
      <c r="AM49" s="127"/>
    </row>
    <row r="50" spans="2:39" ht="26.25" customHeight="1" x14ac:dyDescent="0.25">
      <c r="B50" s="124"/>
      <c r="C50" s="124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26"/>
      <c r="AJ50" s="127"/>
      <c r="AK50" s="127"/>
      <c r="AL50" s="127"/>
      <c r="AM50" s="127"/>
    </row>
    <row r="51" spans="2:39" ht="26.25" customHeight="1" x14ac:dyDescent="0.25">
      <c r="B51" s="124"/>
      <c r="C51" s="124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  <c r="AA51" s="130"/>
      <c r="AB51" s="130"/>
      <c r="AC51" s="130"/>
      <c r="AD51" s="130"/>
      <c r="AE51" s="130"/>
      <c r="AF51" s="130"/>
      <c r="AG51" s="130"/>
      <c r="AH51" s="130"/>
      <c r="AI51" s="126"/>
      <c r="AJ51" s="127"/>
      <c r="AK51" s="127"/>
      <c r="AL51" s="127"/>
      <c r="AM51" s="127"/>
    </row>
    <row r="52" spans="2:39" ht="26.25" customHeight="1" x14ac:dyDescent="0.25">
      <c r="B52" s="124"/>
      <c r="C52" s="124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26"/>
      <c r="AJ52" s="127"/>
      <c r="AK52" s="127"/>
      <c r="AL52" s="127"/>
      <c r="AM52" s="127"/>
    </row>
    <row r="53" spans="2:39" ht="26.25" customHeight="1" x14ac:dyDescent="0.25">
      <c r="B53" s="124"/>
      <c r="C53" s="124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30"/>
      <c r="AA53" s="130"/>
      <c r="AB53" s="130"/>
      <c r="AC53" s="130"/>
      <c r="AD53" s="130"/>
      <c r="AE53" s="130"/>
      <c r="AF53" s="130"/>
      <c r="AG53" s="130"/>
      <c r="AH53" s="130"/>
      <c r="AI53" s="126"/>
      <c r="AJ53" s="127"/>
      <c r="AK53" s="127"/>
      <c r="AL53" s="127"/>
      <c r="AM53" s="127"/>
    </row>
    <row r="54" spans="2:39" ht="26.25" customHeight="1" x14ac:dyDescent="0.25">
      <c r="B54" s="124"/>
      <c r="C54" s="124"/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0"/>
      <c r="AB54" s="130"/>
      <c r="AC54" s="130"/>
      <c r="AD54" s="130"/>
      <c r="AE54" s="130"/>
      <c r="AF54" s="130"/>
      <c r="AG54" s="130"/>
      <c r="AH54" s="130"/>
      <c r="AI54" s="126"/>
      <c r="AJ54" s="127"/>
      <c r="AK54" s="127"/>
      <c r="AL54" s="127"/>
      <c r="AM54" s="127"/>
    </row>
    <row r="55" spans="2:39" ht="26.25" customHeight="1" x14ac:dyDescent="0.25">
      <c r="B55" s="124"/>
      <c r="C55" s="124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0"/>
      <c r="AA55" s="130"/>
      <c r="AB55" s="130"/>
      <c r="AC55" s="130"/>
      <c r="AD55" s="130"/>
      <c r="AE55" s="130"/>
      <c r="AF55" s="130"/>
      <c r="AG55" s="130"/>
      <c r="AH55" s="130"/>
      <c r="AI55" s="126"/>
      <c r="AJ55" s="127"/>
      <c r="AK55" s="127"/>
      <c r="AL55" s="127"/>
      <c r="AM55" s="127"/>
    </row>
    <row r="56" spans="2:39" ht="26.25" customHeight="1" x14ac:dyDescent="0.25">
      <c r="B56" s="124"/>
      <c r="C56" s="124"/>
      <c r="D56" s="130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  <c r="AA56" s="130"/>
      <c r="AB56" s="130"/>
      <c r="AC56" s="130"/>
      <c r="AD56" s="130"/>
      <c r="AE56" s="130"/>
      <c r="AF56" s="130"/>
      <c r="AG56" s="130"/>
      <c r="AH56" s="130"/>
      <c r="AI56" s="126"/>
      <c r="AJ56" s="127"/>
      <c r="AK56" s="127"/>
      <c r="AL56" s="127"/>
      <c r="AM56" s="127"/>
    </row>
    <row r="57" spans="2:39" ht="26.25" customHeight="1" x14ac:dyDescent="0.25">
      <c r="B57" s="124"/>
      <c r="C57" s="124"/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0"/>
      <c r="AA57" s="130"/>
      <c r="AB57" s="130"/>
      <c r="AC57" s="130"/>
      <c r="AD57" s="130"/>
      <c r="AE57" s="130"/>
      <c r="AF57" s="130"/>
      <c r="AG57" s="130"/>
      <c r="AH57" s="130"/>
      <c r="AI57" s="126"/>
      <c r="AJ57" s="127"/>
      <c r="AK57" s="127"/>
      <c r="AL57" s="127"/>
      <c r="AM57" s="127"/>
    </row>
    <row r="58" spans="2:39" ht="26.25" customHeight="1" x14ac:dyDescent="0.25">
      <c r="B58" s="124"/>
      <c r="C58" s="124"/>
      <c r="D58" s="130"/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  <c r="AA58" s="130"/>
      <c r="AB58" s="130"/>
      <c r="AC58" s="130"/>
      <c r="AD58" s="130"/>
      <c r="AE58" s="130"/>
      <c r="AF58" s="130"/>
      <c r="AG58" s="130"/>
      <c r="AH58" s="130"/>
      <c r="AI58" s="126"/>
      <c r="AJ58" s="127"/>
      <c r="AK58" s="127"/>
      <c r="AL58" s="127"/>
      <c r="AM58" s="127"/>
    </row>
    <row r="59" spans="2:39" ht="26.25" customHeight="1" x14ac:dyDescent="0.25">
      <c r="B59" s="124"/>
      <c r="C59" s="124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  <c r="AA59" s="130"/>
      <c r="AB59" s="130"/>
      <c r="AC59" s="130"/>
      <c r="AD59" s="130"/>
      <c r="AE59" s="130"/>
      <c r="AF59" s="130"/>
      <c r="AG59" s="130"/>
      <c r="AH59" s="130"/>
      <c r="AI59" s="126"/>
      <c r="AJ59" s="127"/>
      <c r="AK59" s="127"/>
      <c r="AL59" s="127"/>
      <c r="AM59" s="127"/>
    </row>
    <row r="60" spans="2:39" ht="26.25" customHeight="1" x14ac:dyDescent="0.25">
      <c r="B60" s="124"/>
      <c r="C60" s="124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  <c r="AA60" s="130"/>
      <c r="AB60" s="130"/>
      <c r="AC60" s="130"/>
      <c r="AD60" s="130"/>
      <c r="AE60" s="130"/>
      <c r="AF60" s="130"/>
      <c r="AG60" s="130"/>
      <c r="AH60" s="130"/>
      <c r="AI60" s="126"/>
      <c r="AJ60" s="127"/>
      <c r="AK60" s="127"/>
      <c r="AL60" s="127"/>
      <c r="AM60" s="127"/>
    </row>
    <row r="61" spans="2:39" ht="26.25" customHeight="1" x14ac:dyDescent="0.25">
      <c r="B61" s="124"/>
      <c r="C61" s="124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30"/>
      <c r="AA61" s="130"/>
      <c r="AB61" s="130"/>
      <c r="AC61" s="130"/>
      <c r="AD61" s="130"/>
      <c r="AE61" s="130"/>
      <c r="AF61" s="130"/>
      <c r="AG61" s="130"/>
      <c r="AH61" s="130"/>
      <c r="AI61" s="126"/>
      <c r="AJ61" s="127"/>
      <c r="AK61" s="127"/>
      <c r="AL61" s="127"/>
      <c r="AM61" s="127"/>
    </row>
    <row r="62" spans="2:39" ht="26.25" customHeight="1" x14ac:dyDescent="0.25">
      <c r="B62" s="124"/>
      <c r="C62" s="124"/>
      <c r="D62" s="130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  <c r="AA62" s="130"/>
      <c r="AB62" s="130"/>
      <c r="AC62" s="130"/>
      <c r="AD62" s="130"/>
      <c r="AE62" s="130"/>
      <c r="AF62" s="130"/>
      <c r="AG62" s="130"/>
      <c r="AH62" s="130"/>
      <c r="AI62" s="126"/>
      <c r="AJ62" s="127"/>
      <c r="AK62" s="127"/>
      <c r="AL62" s="127"/>
      <c r="AM62" s="127"/>
    </row>
    <row r="63" spans="2:39" ht="26.25" customHeight="1" x14ac:dyDescent="0.25">
      <c r="B63" s="124"/>
      <c r="C63" s="124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30"/>
      <c r="AA63" s="130"/>
      <c r="AB63" s="130"/>
      <c r="AC63" s="130"/>
      <c r="AD63" s="130"/>
      <c r="AE63" s="130"/>
      <c r="AF63" s="130"/>
      <c r="AG63" s="130"/>
      <c r="AH63" s="130"/>
      <c r="AI63" s="126"/>
      <c r="AJ63" s="127"/>
      <c r="AK63" s="127"/>
      <c r="AL63" s="127"/>
      <c r="AM63" s="127"/>
    </row>
    <row r="64" spans="2:39" ht="26.25" customHeight="1" x14ac:dyDescent="0.25">
      <c r="B64" s="124"/>
      <c r="C64" s="124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  <c r="AA64" s="130"/>
      <c r="AB64" s="130"/>
      <c r="AC64" s="130"/>
      <c r="AD64" s="130"/>
      <c r="AE64" s="130"/>
      <c r="AF64" s="130"/>
      <c r="AG64" s="130"/>
      <c r="AH64" s="130"/>
      <c r="AI64" s="126"/>
      <c r="AJ64" s="127"/>
      <c r="AK64" s="127"/>
      <c r="AL64" s="127"/>
      <c r="AM64" s="127"/>
    </row>
    <row r="65" spans="2:39" ht="26.25" customHeight="1" x14ac:dyDescent="0.25">
      <c r="B65" s="124"/>
      <c r="C65" s="124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  <c r="AA65" s="130"/>
      <c r="AB65" s="130"/>
      <c r="AC65" s="130"/>
      <c r="AD65" s="130"/>
      <c r="AE65" s="130"/>
      <c r="AF65" s="130"/>
      <c r="AG65" s="130"/>
      <c r="AH65" s="130"/>
      <c r="AI65" s="126"/>
      <c r="AJ65" s="127"/>
      <c r="AK65" s="127"/>
      <c r="AL65" s="127"/>
      <c r="AM65" s="127"/>
    </row>
    <row r="66" spans="2:39" ht="26.25" customHeight="1" x14ac:dyDescent="0.25">
      <c r="B66" s="124"/>
      <c r="C66" s="124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  <c r="AA66" s="130"/>
      <c r="AB66" s="130"/>
      <c r="AC66" s="130"/>
      <c r="AD66" s="130"/>
      <c r="AE66" s="130"/>
      <c r="AF66" s="130"/>
      <c r="AG66" s="130"/>
      <c r="AH66" s="130"/>
      <c r="AI66" s="126"/>
      <c r="AJ66" s="127"/>
      <c r="AK66" s="127"/>
      <c r="AL66" s="127"/>
      <c r="AM66" s="127"/>
    </row>
    <row r="67" spans="2:39" ht="26.25" customHeight="1" x14ac:dyDescent="0.25">
      <c r="B67" s="124"/>
      <c r="C67" s="124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0"/>
      <c r="AA67" s="130"/>
      <c r="AB67" s="130"/>
      <c r="AC67" s="130"/>
      <c r="AD67" s="130"/>
      <c r="AE67" s="130"/>
      <c r="AF67" s="130"/>
      <c r="AG67" s="130"/>
      <c r="AH67" s="130"/>
      <c r="AI67" s="126"/>
      <c r="AJ67" s="127"/>
      <c r="AK67" s="127"/>
      <c r="AL67" s="127"/>
      <c r="AM67" s="127"/>
    </row>
    <row r="68" spans="2:39" ht="26.25" customHeight="1" x14ac:dyDescent="0.25">
      <c r="B68" s="124"/>
      <c r="C68" s="124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  <c r="AA68" s="130"/>
      <c r="AB68" s="130"/>
      <c r="AC68" s="130"/>
      <c r="AD68" s="130"/>
      <c r="AE68" s="130"/>
      <c r="AF68" s="130"/>
      <c r="AG68" s="130"/>
      <c r="AH68" s="130"/>
      <c r="AI68" s="126"/>
      <c r="AJ68" s="127"/>
      <c r="AK68" s="127"/>
      <c r="AL68" s="127"/>
      <c r="AM68" s="127"/>
    </row>
    <row r="69" spans="2:39" ht="26.25" customHeight="1" x14ac:dyDescent="0.25">
      <c r="B69" s="124"/>
      <c r="C69" s="124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  <c r="AA69" s="130"/>
      <c r="AB69" s="130"/>
      <c r="AC69" s="130"/>
      <c r="AD69" s="130"/>
      <c r="AE69" s="130"/>
      <c r="AF69" s="130"/>
      <c r="AG69" s="130"/>
      <c r="AH69" s="130"/>
      <c r="AI69" s="126"/>
      <c r="AJ69" s="127"/>
      <c r="AK69" s="127"/>
      <c r="AL69" s="127"/>
      <c r="AM69" s="127"/>
    </row>
    <row r="70" spans="2:39" ht="26.25" customHeight="1" x14ac:dyDescent="0.25">
      <c r="B70" s="124"/>
      <c r="C70" s="124"/>
      <c r="D70" s="130"/>
      <c r="E70" s="130"/>
      <c r="F70" s="130"/>
      <c r="G70" s="130"/>
      <c r="H70" s="130"/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30"/>
      <c r="AA70" s="130"/>
      <c r="AB70" s="130"/>
      <c r="AC70" s="130"/>
      <c r="AD70" s="130"/>
      <c r="AE70" s="130"/>
      <c r="AF70" s="130"/>
      <c r="AG70" s="130"/>
      <c r="AH70" s="130"/>
      <c r="AI70" s="126"/>
      <c r="AJ70" s="127"/>
      <c r="AK70" s="127"/>
      <c r="AL70" s="127"/>
      <c r="AM70" s="127"/>
    </row>
    <row r="71" spans="2:39" ht="26.25" customHeight="1" x14ac:dyDescent="0.25">
      <c r="B71" s="124"/>
      <c r="C71" s="124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26"/>
      <c r="AJ71" s="127"/>
      <c r="AK71" s="127"/>
      <c r="AL71" s="127"/>
      <c r="AM71" s="127"/>
    </row>
    <row r="72" spans="2:39" ht="26.25" customHeight="1" x14ac:dyDescent="0.25">
      <c r="B72" s="124"/>
      <c r="C72" s="124"/>
      <c r="D72" s="130"/>
      <c r="E72" s="130"/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  <c r="AA72" s="130"/>
      <c r="AB72" s="130"/>
      <c r="AC72" s="130"/>
      <c r="AD72" s="130"/>
      <c r="AE72" s="130"/>
      <c r="AF72" s="130"/>
      <c r="AG72" s="130"/>
      <c r="AH72" s="130"/>
      <c r="AI72" s="126"/>
      <c r="AJ72" s="127"/>
      <c r="AK72" s="127"/>
      <c r="AL72" s="127"/>
      <c r="AM72" s="127"/>
    </row>
    <row r="73" spans="2:39" ht="26.25" customHeight="1" x14ac:dyDescent="0.25">
      <c r="B73" s="124"/>
      <c r="C73" s="124"/>
      <c r="D73" s="130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30"/>
      <c r="AA73" s="130"/>
      <c r="AB73" s="130"/>
      <c r="AC73" s="130"/>
      <c r="AD73" s="130"/>
      <c r="AE73" s="130"/>
      <c r="AF73" s="130"/>
      <c r="AG73" s="130"/>
      <c r="AH73" s="130"/>
      <c r="AI73" s="126"/>
      <c r="AJ73" s="127"/>
      <c r="AK73" s="127"/>
      <c r="AL73" s="127"/>
      <c r="AM73" s="127"/>
    </row>
    <row r="74" spans="2:39" ht="26.25" customHeight="1" x14ac:dyDescent="0.25">
      <c r="B74" s="124"/>
      <c r="C74" s="124"/>
      <c r="D74" s="130"/>
      <c r="E74" s="130"/>
      <c r="F74" s="130"/>
      <c r="G74" s="130"/>
      <c r="H74" s="130"/>
      <c r="I74" s="130"/>
      <c r="J74" s="130"/>
      <c r="K74" s="130"/>
      <c r="L74" s="130"/>
      <c r="M74" s="130"/>
      <c r="N74" s="130"/>
      <c r="O74" s="130"/>
      <c r="P74" s="130"/>
      <c r="Q74" s="130"/>
      <c r="R74" s="130"/>
      <c r="S74" s="130"/>
      <c r="T74" s="130"/>
      <c r="U74" s="130"/>
      <c r="V74" s="130"/>
      <c r="W74" s="130"/>
      <c r="X74" s="130"/>
      <c r="Y74" s="130"/>
      <c r="Z74" s="130"/>
      <c r="AA74" s="130"/>
      <c r="AB74" s="130"/>
      <c r="AC74" s="130"/>
      <c r="AD74" s="130"/>
      <c r="AE74" s="130"/>
      <c r="AF74" s="130"/>
      <c r="AG74" s="130"/>
      <c r="AH74" s="130"/>
      <c r="AI74" s="126"/>
      <c r="AJ74" s="127"/>
      <c r="AK74" s="127"/>
      <c r="AL74" s="127"/>
      <c r="AM74" s="127"/>
    </row>
    <row r="75" spans="2:39" ht="26.25" customHeight="1" x14ac:dyDescent="0.25">
      <c r="B75" s="124"/>
      <c r="C75" s="124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130"/>
      <c r="Y75" s="130"/>
      <c r="Z75" s="130"/>
      <c r="AA75" s="130"/>
      <c r="AB75" s="130"/>
      <c r="AC75" s="130"/>
      <c r="AD75" s="130"/>
      <c r="AE75" s="130"/>
      <c r="AF75" s="130"/>
      <c r="AG75" s="130"/>
      <c r="AH75" s="130"/>
      <c r="AI75" s="126"/>
      <c r="AJ75" s="127"/>
      <c r="AK75" s="127"/>
      <c r="AL75" s="127"/>
      <c r="AM75" s="127"/>
    </row>
    <row r="76" spans="2:39" ht="26.25" customHeight="1" x14ac:dyDescent="0.25">
      <c r="B76" s="124"/>
      <c r="C76" s="124"/>
      <c r="D76" s="130"/>
      <c r="E76" s="130"/>
      <c r="F76" s="130"/>
      <c r="G76" s="130"/>
      <c r="H76" s="130"/>
      <c r="I76" s="130"/>
      <c r="J76" s="130"/>
      <c r="K76" s="130"/>
      <c r="L76" s="130"/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30"/>
      <c r="Z76" s="130"/>
      <c r="AA76" s="130"/>
      <c r="AB76" s="130"/>
      <c r="AC76" s="130"/>
      <c r="AD76" s="130"/>
      <c r="AE76" s="130"/>
      <c r="AF76" s="130"/>
      <c r="AG76" s="130"/>
      <c r="AH76" s="130"/>
      <c r="AI76" s="126"/>
      <c r="AJ76" s="127"/>
      <c r="AK76" s="127"/>
      <c r="AL76" s="127"/>
      <c r="AM76" s="127"/>
    </row>
    <row r="77" spans="2:39" ht="26.25" customHeight="1" x14ac:dyDescent="0.25">
      <c r="B77" s="124"/>
      <c r="C77" s="124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  <c r="AA77" s="130"/>
      <c r="AB77" s="130"/>
      <c r="AC77" s="130"/>
      <c r="AD77" s="130"/>
      <c r="AE77" s="130"/>
      <c r="AF77" s="130"/>
      <c r="AG77" s="130"/>
      <c r="AH77" s="130"/>
      <c r="AI77" s="126"/>
      <c r="AJ77" s="127"/>
      <c r="AK77" s="127"/>
      <c r="AL77" s="127"/>
      <c r="AM77" s="127"/>
    </row>
    <row r="78" spans="2:39" ht="26.25" customHeight="1" x14ac:dyDescent="0.25">
      <c r="B78" s="124"/>
      <c r="C78" s="124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  <c r="AA78" s="130"/>
      <c r="AB78" s="130"/>
      <c r="AC78" s="130"/>
      <c r="AD78" s="130"/>
      <c r="AE78" s="130"/>
      <c r="AF78" s="130"/>
      <c r="AG78" s="130"/>
      <c r="AH78" s="130"/>
      <c r="AI78" s="126"/>
      <c r="AJ78" s="127"/>
      <c r="AK78" s="127"/>
      <c r="AL78" s="127"/>
      <c r="AM78" s="127"/>
    </row>
    <row r="79" spans="2:39" ht="26.25" customHeight="1" x14ac:dyDescent="0.25">
      <c r="B79" s="124"/>
      <c r="C79" s="124"/>
      <c r="D79" s="130"/>
      <c r="E79" s="130"/>
      <c r="F79" s="130"/>
      <c r="G79" s="130"/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  <c r="AA79" s="130"/>
      <c r="AB79" s="130"/>
      <c r="AC79" s="130"/>
      <c r="AD79" s="130"/>
      <c r="AE79" s="130"/>
      <c r="AF79" s="130"/>
      <c r="AG79" s="130"/>
      <c r="AH79" s="130"/>
      <c r="AI79" s="126"/>
      <c r="AJ79" s="127"/>
      <c r="AK79" s="127"/>
      <c r="AL79" s="127"/>
      <c r="AM79" s="127"/>
    </row>
    <row r="80" spans="2:39" ht="26.25" customHeight="1" x14ac:dyDescent="0.25">
      <c r="B80" s="124"/>
      <c r="C80" s="124"/>
      <c r="D80" s="130"/>
      <c r="E80" s="130"/>
      <c r="F80" s="130"/>
      <c r="G80" s="130"/>
      <c r="H80" s="130"/>
      <c r="I80" s="130"/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  <c r="W80" s="130"/>
      <c r="X80" s="130"/>
      <c r="Y80" s="130"/>
      <c r="Z80" s="130"/>
      <c r="AA80" s="130"/>
      <c r="AB80" s="130"/>
      <c r="AC80" s="130"/>
      <c r="AD80" s="130"/>
      <c r="AE80" s="130"/>
      <c r="AF80" s="130"/>
      <c r="AG80" s="130"/>
      <c r="AH80" s="130"/>
      <c r="AI80" s="126"/>
      <c r="AJ80" s="127"/>
      <c r="AK80" s="127"/>
      <c r="AL80" s="127"/>
      <c r="AM80" s="127"/>
    </row>
    <row r="81" spans="2:39" ht="26.25" customHeight="1" x14ac:dyDescent="0.25">
      <c r="B81" s="124"/>
      <c r="C81" s="124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30"/>
      <c r="Z81" s="130"/>
      <c r="AA81" s="130"/>
      <c r="AB81" s="130"/>
      <c r="AC81" s="130"/>
      <c r="AD81" s="130"/>
      <c r="AE81" s="130"/>
      <c r="AF81" s="130"/>
      <c r="AG81" s="130"/>
      <c r="AH81" s="130"/>
      <c r="AI81" s="126"/>
      <c r="AJ81" s="127"/>
      <c r="AK81" s="127"/>
      <c r="AL81" s="127"/>
      <c r="AM81" s="127"/>
    </row>
    <row r="82" spans="2:39" ht="26.25" customHeight="1" x14ac:dyDescent="0.25">
      <c r="B82" s="124"/>
      <c r="C82" s="124"/>
      <c r="D82" s="130"/>
      <c r="E82" s="130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  <c r="AA82" s="130"/>
      <c r="AB82" s="130"/>
      <c r="AC82" s="130"/>
      <c r="AD82" s="130"/>
      <c r="AE82" s="130"/>
      <c r="AF82" s="130"/>
      <c r="AG82" s="130"/>
      <c r="AH82" s="130"/>
      <c r="AI82" s="126"/>
      <c r="AJ82" s="127"/>
      <c r="AK82" s="127"/>
      <c r="AL82" s="127"/>
      <c r="AM82" s="127"/>
    </row>
    <row r="83" spans="2:39" ht="26.25" customHeight="1" x14ac:dyDescent="0.25">
      <c r="B83" s="124"/>
      <c r="C83" s="124"/>
      <c r="D83" s="130"/>
      <c r="E83" s="130"/>
      <c r="F83" s="130"/>
      <c r="G83" s="130"/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  <c r="AA83" s="130"/>
      <c r="AB83" s="130"/>
      <c r="AC83" s="130"/>
      <c r="AD83" s="130"/>
      <c r="AE83" s="130"/>
      <c r="AF83" s="130"/>
      <c r="AG83" s="130"/>
      <c r="AH83" s="130"/>
      <c r="AI83" s="126"/>
      <c r="AJ83" s="127"/>
      <c r="AK83" s="127"/>
      <c r="AL83" s="127"/>
      <c r="AM83" s="127"/>
    </row>
    <row r="84" spans="2:39" ht="26.25" customHeight="1" x14ac:dyDescent="0.25">
      <c r="B84" s="124"/>
      <c r="C84" s="124"/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  <c r="AA84" s="130"/>
      <c r="AB84" s="130"/>
      <c r="AC84" s="130"/>
      <c r="AD84" s="130"/>
      <c r="AE84" s="130"/>
      <c r="AF84" s="130"/>
      <c r="AG84" s="130"/>
      <c r="AH84" s="130"/>
      <c r="AI84" s="126"/>
      <c r="AJ84" s="127"/>
      <c r="AK84" s="127"/>
      <c r="AL84" s="127"/>
      <c r="AM84" s="127"/>
    </row>
    <row r="85" spans="2:39" ht="26.25" customHeight="1" x14ac:dyDescent="0.25">
      <c r="B85" s="124"/>
      <c r="C85" s="124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30"/>
      <c r="AC85" s="130"/>
      <c r="AD85" s="130"/>
      <c r="AE85" s="130"/>
      <c r="AF85" s="130"/>
      <c r="AG85" s="130"/>
      <c r="AH85" s="130"/>
      <c r="AI85" s="126"/>
      <c r="AJ85" s="127"/>
      <c r="AK85" s="127"/>
      <c r="AL85" s="127"/>
      <c r="AM85" s="127"/>
    </row>
    <row r="86" spans="2:39" ht="26.25" customHeight="1" x14ac:dyDescent="0.25">
      <c r="B86" s="124"/>
      <c r="C86" s="124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  <c r="AA86" s="130"/>
      <c r="AB86" s="130"/>
      <c r="AC86" s="130"/>
      <c r="AD86" s="130"/>
      <c r="AE86" s="130"/>
      <c r="AF86" s="130"/>
      <c r="AG86" s="130"/>
      <c r="AH86" s="130"/>
      <c r="AI86" s="126"/>
      <c r="AJ86" s="127"/>
      <c r="AK86" s="127"/>
      <c r="AL86" s="127"/>
      <c r="AM86" s="127"/>
    </row>
    <row r="87" spans="2:39" ht="26.25" customHeight="1" x14ac:dyDescent="0.25">
      <c r="B87" s="124"/>
      <c r="C87" s="124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26"/>
      <c r="AJ87" s="127"/>
      <c r="AK87" s="127"/>
      <c r="AL87" s="127"/>
      <c r="AM87" s="127"/>
    </row>
    <row r="88" spans="2:39" ht="26.25" customHeight="1" x14ac:dyDescent="0.25">
      <c r="B88" s="124"/>
      <c r="C88" s="124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30"/>
      <c r="AA88" s="130"/>
      <c r="AB88" s="130"/>
      <c r="AC88" s="130"/>
      <c r="AD88" s="130"/>
      <c r="AE88" s="130"/>
      <c r="AF88" s="130"/>
      <c r="AG88" s="130"/>
      <c r="AH88" s="130"/>
      <c r="AI88" s="126"/>
      <c r="AJ88" s="127"/>
      <c r="AK88" s="127"/>
      <c r="AL88" s="127"/>
      <c r="AM88" s="127"/>
    </row>
    <row r="89" spans="2:39" ht="26.25" customHeight="1" x14ac:dyDescent="0.25">
      <c r="B89" s="124"/>
      <c r="C89" s="124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0"/>
      <c r="AA89" s="130"/>
      <c r="AB89" s="130"/>
      <c r="AC89" s="130"/>
      <c r="AD89" s="130"/>
      <c r="AE89" s="130"/>
      <c r="AF89" s="130"/>
      <c r="AG89" s="130"/>
      <c r="AH89" s="130"/>
      <c r="AI89" s="126"/>
      <c r="AJ89" s="127"/>
      <c r="AK89" s="127"/>
      <c r="AL89" s="127"/>
      <c r="AM89" s="127"/>
    </row>
    <row r="90" spans="2:39" ht="26.25" customHeight="1" x14ac:dyDescent="0.25">
      <c r="B90" s="124"/>
      <c r="C90" s="124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  <c r="AA90" s="130"/>
      <c r="AB90" s="130"/>
      <c r="AC90" s="130"/>
      <c r="AD90" s="130"/>
      <c r="AE90" s="130"/>
      <c r="AF90" s="130"/>
      <c r="AG90" s="130"/>
      <c r="AH90" s="130"/>
      <c r="AI90" s="126"/>
      <c r="AJ90" s="127"/>
      <c r="AK90" s="127"/>
      <c r="AL90" s="127"/>
      <c r="AM90" s="127"/>
    </row>
    <row r="91" spans="2:39" ht="26.25" customHeight="1" x14ac:dyDescent="0.25">
      <c r="B91" s="124"/>
      <c r="C91" s="124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  <c r="AA91" s="130"/>
      <c r="AB91" s="130"/>
      <c r="AC91" s="130"/>
      <c r="AD91" s="130"/>
      <c r="AE91" s="130"/>
      <c r="AF91" s="130"/>
      <c r="AG91" s="130"/>
      <c r="AH91" s="130"/>
      <c r="AI91" s="126"/>
      <c r="AJ91" s="127"/>
      <c r="AK91" s="127"/>
      <c r="AL91" s="127"/>
      <c r="AM91" s="127"/>
    </row>
    <row r="92" spans="2:39" ht="26.25" customHeight="1" x14ac:dyDescent="0.25">
      <c r="B92" s="124"/>
      <c r="C92" s="124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  <c r="AA92" s="130"/>
      <c r="AB92" s="130"/>
      <c r="AC92" s="130"/>
      <c r="AD92" s="130"/>
      <c r="AE92" s="130"/>
      <c r="AF92" s="130"/>
      <c r="AG92" s="130"/>
      <c r="AH92" s="130"/>
      <c r="AI92" s="126"/>
      <c r="AJ92" s="127"/>
      <c r="AK92" s="127"/>
      <c r="AL92" s="127"/>
      <c r="AM92" s="127"/>
    </row>
    <row r="93" spans="2:39" ht="26.25" customHeight="1" x14ac:dyDescent="0.25">
      <c r="B93" s="124"/>
      <c r="C93" s="124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0"/>
      <c r="AA93" s="130"/>
      <c r="AB93" s="130"/>
      <c r="AC93" s="130"/>
      <c r="AD93" s="130"/>
      <c r="AE93" s="130"/>
      <c r="AF93" s="130"/>
      <c r="AG93" s="130"/>
      <c r="AH93" s="130"/>
      <c r="AI93" s="126"/>
      <c r="AJ93" s="127"/>
      <c r="AK93" s="127"/>
      <c r="AL93" s="127"/>
      <c r="AM93" s="127"/>
    </row>
    <row r="94" spans="2:39" ht="26.25" customHeight="1" x14ac:dyDescent="0.25">
      <c r="B94" s="124"/>
      <c r="C94" s="124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  <c r="AA94" s="130"/>
      <c r="AB94" s="130"/>
      <c r="AC94" s="130"/>
      <c r="AD94" s="130"/>
      <c r="AE94" s="130"/>
      <c r="AF94" s="130"/>
      <c r="AG94" s="130"/>
      <c r="AH94" s="130"/>
      <c r="AI94" s="126"/>
      <c r="AJ94" s="127"/>
      <c r="AK94" s="127"/>
      <c r="AL94" s="127"/>
      <c r="AM94" s="127"/>
    </row>
    <row r="95" spans="2:39" ht="26.25" customHeight="1" x14ac:dyDescent="0.25">
      <c r="B95" s="124"/>
      <c r="C95" s="124"/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0"/>
      <c r="AA95" s="130"/>
      <c r="AB95" s="130"/>
      <c r="AC95" s="130"/>
      <c r="AD95" s="130"/>
      <c r="AE95" s="130"/>
      <c r="AF95" s="130"/>
      <c r="AG95" s="130"/>
      <c r="AH95" s="130"/>
      <c r="AI95" s="126"/>
      <c r="AJ95" s="127"/>
      <c r="AK95" s="127"/>
      <c r="AL95" s="127"/>
      <c r="AM95" s="127"/>
    </row>
    <row r="96" spans="2:39" ht="26.25" customHeight="1" x14ac:dyDescent="0.25">
      <c r="B96" s="124"/>
      <c r="C96" s="124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  <c r="AA96" s="130"/>
      <c r="AB96" s="130"/>
      <c r="AC96" s="130"/>
      <c r="AD96" s="130"/>
      <c r="AE96" s="130"/>
      <c r="AF96" s="130"/>
      <c r="AG96" s="130"/>
      <c r="AH96" s="130"/>
      <c r="AI96" s="126"/>
      <c r="AJ96" s="127"/>
      <c r="AK96" s="127"/>
      <c r="AL96" s="127"/>
      <c r="AM96" s="127"/>
    </row>
    <row r="97" spans="1:40" ht="26.25" customHeight="1" x14ac:dyDescent="0.25">
      <c r="B97" s="124"/>
      <c r="C97" s="124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0"/>
      <c r="AA97" s="130"/>
      <c r="AB97" s="130"/>
      <c r="AC97" s="130"/>
      <c r="AD97" s="130"/>
      <c r="AE97" s="130"/>
      <c r="AF97" s="130"/>
      <c r="AG97" s="130"/>
      <c r="AH97" s="130"/>
      <c r="AI97" s="126"/>
      <c r="AJ97" s="127"/>
      <c r="AK97" s="127"/>
      <c r="AL97" s="127"/>
      <c r="AM97" s="127"/>
    </row>
    <row r="98" spans="1:40" ht="26.25" customHeight="1" x14ac:dyDescent="0.25">
      <c r="B98" s="124"/>
      <c r="C98" s="124"/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0"/>
      <c r="AA98" s="130"/>
      <c r="AB98" s="130"/>
      <c r="AC98" s="130"/>
      <c r="AD98" s="130"/>
      <c r="AE98" s="130"/>
      <c r="AF98" s="130"/>
      <c r="AG98" s="130"/>
      <c r="AH98" s="130"/>
      <c r="AI98" s="126"/>
      <c r="AJ98" s="127"/>
      <c r="AK98" s="127"/>
      <c r="AL98" s="127"/>
      <c r="AM98" s="127"/>
    </row>
    <row r="99" spans="1:40" ht="26.25" customHeight="1" x14ac:dyDescent="0.25">
      <c r="B99" s="124"/>
      <c r="C99" s="124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0"/>
      <c r="AA99" s="130"/>
      <c r="AB99" s="130"/>
      <c r="AC99" s="130"/>
      <c r="AD99" s="130"/>
      <c r="AE99" s="130"/>
      <c r="AF99" s="130"/>
      <c r="AG99" s="130"/>
      <c r="AH99" s="130"/>
      <c r="AI99" s="126"/>
      <c r="AJ99" s="127"/>
      <c r="AK99" s="127"/>
      <c r="AL99" s="127"/>
      <c r="AM99" s="127"/>
    </row>
    <row r="100" spans="1:40" ht="26.25" customHeight="1" x14ac:dyDescent="0.25">
      <c r="B100" s="124"/>
      <c r="C100" s="124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  <c r="AA100" s="130"/>
      <c r="AB100" s="130"/>
      <c r="AC100" s="130"/>
      <c r="AD100" s="130"/>
      <c r="AE100" s="130"/>
      <c r="AF100" s="130"/>
      <c r="AG100" s="130"/>
      <c r="AH100" s="130"/>
      <c r="AI100" s="126"/>
      <c r="AJ100" s="127"/>
      <c r="AK100" s="127"/>
      <c r="AL100" s="127"/>
      <c r="AM100" s="127"/>
    </row>
    <row r="101" spans="1:40" ht="26.25" customHeight="1" x14ac:dyDescent="0.25">
      <c r="B101" s="124"/>
      <c r="C101" s="124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0"/>
      <c r="AA101" s="130"/>
      <c r="AB101" s="130"/>
      <c r="AC101" s="130"/>
      <c r="AD101" s="130"/>
      <c r="AE101" s="130"/>
      <c r="AF101" s="130"/>
      <c r="AG101" s="130"/>
      <c r="AH101" s="130"/>
      <c r="AI101" s="126"/>
      <c r="AJ101" s="127"/>
      <c r="AK101" s="127"/>
      <c r="AL101" s="127"/>
      <c r="AM101" s="127"/>
    </row>
    <row r="102" spans="1:40" ht="26.25" customHeight="1" x14ac:dyDescent="0.25">
      <c r="B102" s="124"/>
      <c r="C102" s="124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30"/>
      <c r="AA102" s="130"/>
      <c r="AB102" s="130"/>
      <c r="AC102" s="130"/>
      <c r="AD102" s="130"/>
      <c r="AE102" s="130"/>
      <c r="AF102" s="130"/>
      <c r="AG102" s="130"/>
      <c r="AH102" s="130"/>
      <c r="AI102" s="126"/>
      <c r="AJ102" s="127"/>
      <c r="AK102" s="127"/>
      <c r="AL102" s="127"/>
      <c r="AM102" s="127"/>
    </row>
    <row r="103" spans="1:40" ht="26.25" customHeight="1" x14ac:dyDescent="0.25">
      <c r="B103" s="124"/>
      <c r="C103" s="124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  <c r="AA103" s="130"/>
      <c r="AB103" s="130"/>
      <c r="AC103" s="130"/>
      <c r="AD103" s="130"/>
      <c r="AE103" s="130"/>
      <c r="AF103" s="130"/>
      <c r="AG103" s="130"/>
      <c r="AH103" s="130"/>
      <c r="AI103" s="126"/>
      <c r="AJ103" s="127"/>
      <c r="AK103" s="127"/>
      <c r="AL103" s="127"/>
      <c r="AM103" s="127"/>
    </row>
    <row r="104" spans="1:40" ht="26.25" customHeight="1" x14ac:dyDescent="0.25">
      <c r="B104" s="124"/>
      <c r="C104" s="124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  <c r="AA104" s="130"/>
      <c r="AB104" s="130"/>
      <c r="AC104" s="130"/>
      <c r="AD104" s="130"/>
      <c r="AE104" s="130"/>
      <c r="AF104" s="130"/>
      <c r="AG104" s="130"/>
      <c r="AH104" s="130"/>
      <c r="AI104" s="126"/>
      <c r="AJ104" s="127"/>
      <c r="AK104" s="127"/>
      <c r="AL104" s="127"/>
      <c r="AM104" s="127"/>
    </row>
    <row r="105" spans="1:40" ht="26.25" customHeight="1" x14ac:dyDescent="0.25">
      <c r="B105" s="124"/>
      <c r="C105" s="124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  <c r="AA105" s="130"/>
      <c r="AB105" s="130"/>
      <c r="AC105" s="130"/>
      <c r="AD105" s="130"/>
      <c r="AE105" s="130"/>
      <c r="AF105" s="130"/>
      <c r="AG105" s="130"/>
      <c r="AH105" s="130"/>
      <c r="AI105" s="126"/>
      <c r="AJ105" s="127"/>
      <c r="AK105" s="127"/>
      <c r="AL105" s="127"/>
      <c r="AM105" s="127"/>
    </row>
    <row r="106" spans="1:40" ht="26.25" customHeight="1" x14ac:dyDescent="0.25">
      <c r="B106" s="124"/>
      <c r="C106" s="124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0"/>
      <c r="AA106" s="130"/>
      <c r="AB106" s="130"/>
      <c r="AC106" s="130"/>
      <c r="AD106" s="130"/>
      <c r="AE106" s="130"/>
      <c r="AF106" s="130"/>
      <c r="AG106" s="130"/>
      <c r="AH106" s="130"/>
      <c r="AI106" s="126"/>
      <c r="AJ106" s="127"/>
      <c r="AK106" s="127"/>
      <c r="AL106" s="127"/>
      <c r="AM106" s="127"/>
    </row>
    <row r="107" spans="1:40" ht="26.25" customHeight="1" x14ac:dyDescent="0.25">
      <c r="B107" s="124"/>
      <c r="C107" s="124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0"/>
      <c r="AA107" s="130"/>
      <c r="AB107" s="130"/>
      <c r="AC107" s="130"/>
      <c r="AD107" s="130"/>
      <c r="AE107" s="130"/>
      <c r="AF107" s="130"/>
      <c r="AG107" s="130"/>
      <c r="AH107" s="130"/>
      <c r="AI107" s="126"/>
      <c r="AJ107" s="127"/>
      <c r="AK107" s="127"/>
      <c r="AL107" s="127"/>
      <c r="AM107" s="127"/>
    </row>
    <row r="108" spans="1:40" ht="26.25" customHeight="1" x14ac:dyDescent="0.25">
      <c r="B108" s="124"/>
      <c r="C108" s="124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  <c r="AA108" s="130"/>
      <c r="AB108" s="130"/>
      <c r="AC108" s="130"/>
      <c r="AD108" s="130"/>
      <c r="AE108" s="130"/>
      <c r="AF108" s="130"/>
      <c r="AG108" s="130"/>
      <c r="AH108" s="130"/>
      <c r="AI108" s="126"/>
      <c r="AJ108" s="127"/>
      <c r="AK108" s="127"/>
      <c r="AL108" s="127"/>
      <c r="AM108" s="127"/>
    </row>
    <row r="109" spans="1:40" ht="15" customHeight="1" x14ac:dyDescent="0.25"/>
    <row r="110" spans="1:40" s="7" customFormat="1" x14ac:dyDescent="0.25">
      <c r="A110" s="9"/>
      <c r="B110" s="9"/>
      <c r="C110" s="9"/>
      <c r="D110" s="138"/>
      <c r="E110" s="138"/>
      <c r="F110" s="138"/>
      <c r="G110" s="138"/>
      <c r="H110" s="138"/>
      <c r="I110" s="138"/>
      <c r="J110" s="138"/>
      <c r="K110" s="138"/>
      <c r="L110" s="138"/>
      <c r="M110" s="138"/>
      <c r="N110" s="138"/>
      <c r="O110" s="138"/>
      <c r="P110" s="138"/>
      <c r="Q110" s="138"/>
      <c r="R110" s="138"/>
      <c r="S110" s="138"/>
      <c r="T110" s="138"/>
      <c r="U110" s="138"/>
      <c r="V110" s="138"/>
      <c r="W110" s="138"/>
      <c r="X110" s="138"/>
      <c r="Y110" s="138"/>
      <c r="Z110" s="138"/>
      <c r="AA110" s="138"/>
      <c r="AB110" s="138"/>
      <c r="AC110" s="138"/>
      <c r="AD110" s="138"/>
      <c r="AE110" s="138"/>
      <c r="AF110" s="138"/>
      <c r="AG110" s="138"/>
      <c r="AH110" s="138"/>
      <c r="AI110" s="9"/>
      <c r="AJ110" s="9"/>
      <c r="AK110" s="9"/>
      <c r="AL110" s="9"/>
      <c r="AM110" s="9"/>
      <c r="AN110" s="9"/>
    </row>
    <row r="111" spans="1:40" ht="30" customHeight="1" x14ac:dyDescent="0.25"/>
    <row r="112" spans="1:40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</sheetData>
  <sheetProtection algorithmName="SHA-512" hashValue="mjWxOx/A4kRGYDC070eWniO28GOBrnwlZ9xdXML5f3YrHcGpQdavEOTLKJJyDVwj2kG4r/Cw7x2TIg9GIYcyCA==" saltValue="Ww3dIJrul1xkv6BJSShTnQ==" spinCount="100000" sheet="1" objects="1" scenarios="1"/>
  <mergeCells count="12">
    <mergeCell ref="AM7:AM8"/>
    <mergeCell ref="F5:G5"/>
    <mergeCell ref="H5:K5"/>
    <mergeCell ref="M5:N5"/>
    <mergeCell ref="O5:R5"/>
    <mergeCell ref="T5:U5"/>
    <mergeCell ref="V5:Y5"/>
    <mergeCell ref="AA5:AB5"/>
    <mergeCell ref="AC5:AF5"/>
    <mergeCell ref="AJ7:AJ8"/>
    <mergeCell ref="AK7:AK8"/>
    <mergeCell ref="AL7:AL8"/>
  </mergeCells>
  <conditionalFormatting sqref="D7:AH7">
    <cfRule type="expression" dxfId="9" priority="16">
      <formula>OR(D$7="Sat",D$7="Sun")</formula>
    </cfRule>
  </conditionalFormatting>
  <conditionalFormatting sqref="B9:B23 AJ9:AM23">
    <cfRule type="expression" dxfId="8" priority="17">
      <formula>LEN($B9)&gt;0</formula>
    </cfRule>
  </conditionalFormatting>
  <conditionalFormatting sqref="D7:AH8">
    <cfRule type="expression" dxfId="7" priority="15">
      <formula>LEN(D7)&gt;0</formula>
    </cfRule>
  </conditionalFormatting>
  <conditionalFormatting sqref="D9:AH23">
    <cfRule type="expression" dxfId="6" priority="22">
      <formula>LEN($B9)&gt;0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74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24792517-CBAD-426C-8F67-32BE651754B4}">
            <xm:f>AND(D$8&gt;INDEX(Calc!$D$6:$D$17,MATCH($B$5,Calc!$B$6:$B$17,0),1),LEN($B7)&gt;0)</xm:f>
            <x14:dxf>
              <font>
                <color rgb="FFF2F2F2"/>
              </font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</border>
            </x14:dxf>
          </x14:cfRule>
          <xm:sqref>D7:AH8</xm:sqref>
        </x14:conditionalFormatting>
        <x14:conditionalFormatting xmlns:xm="http://schemas.microsoft.com/office/excel/2006/main">
          <x14:cfRule type="expression" priority="14" id="{21311BB2-7F35-4211-B713-E1336529625F}">
            <xm:f>AND(D$8&gt;INDEX(Calc!$D$6:$D$17,MATCH($B$5,Calc!$B$6:$B$17,0),1),LEN($B9)&gt;0)</xm:f>
            <x14:dxf>
              <font>
                <color auto="1"/>
              </font>
              <fill>
                <patternFill>
                  <bgColor rgb="FFF2F2F2"/>
                </patternFill>
              </fill>
              <border>
                <left/>
                <right/>
                <top/>
                <bottom/>
              </border>
            </x14:dxf>
          </x14:cfRule>
          <x14:cfRule type="expression" priority="18" id="{50273997-5FA5-486D-8137-E307F0173133}">
            <xm:f>AND(D9=Status1,LEN(D9)&gt;0,D$8&lt;=INDEX(Calc!$D$6:$D$17,MATCH($B$5,Calc!$B$6:$B$17,0),1))</xm:f>
            <x14:dxf>
              <fill>
                <patternFill>
                  <bgColor rgb="FF4BBA8D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19" id="{87B9152D-1BFD-4E26-B8E3-E5CD4C597BB8}">
            <xm:f>AND(D9=Status2,LEN(D9)&gt;0,D$8&lt;=INDEX(Calc!$D$6:$D$17,MATCH($B$5,Calc!$B$6:$B$17,0),1))</xm:f>
            <x14:dxf>
              <fill>
                <patternFill>
                  <bgColor rgb="FFFB5936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20" id="{28B3723F-2481-4CE1-8EF1-B53EC54D0E6B}">
            <xm:f>AND(D9=Status3,LEN(D9)&gt;0,D$8&lt;=INDEX(Calc!$D$6:$D$17,MATCH($B$5,Calc!$B$6:$B$17,0),1))</xm:f>
            <x14:dxf>
              <fill>
                <patternFill>
                  <bgColor rgb="FFFFC845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21" id="{09E1A6FD-190A-4B18-8505-F535CCD86367}">
            <xm:f>AND(D9=Status4,LEN(D9)&gt;0,D$8&lt;=INDEX(Calc!$D$6:$D$17,MATCH($B$5,Calc!$B$6:$B$17,0),1))</xm:f>
            <x14:dxf>
              <fill>
                <patternFill>
                  <bgColor rgb="FF39A0FD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m:sqref>D9:AH23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BFC4D27-8C8A-4587-A59C-B70042122E8A}">
          <x14:formula1>
            <xm:f>Calc!$BK$20:$BK$23</xm:f>
          </x14:formula1>
          <xm:sqref>D9:AH23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2E0B7-3351-4D95-8C55-72FED1AC3636}">
  <sheetPr codeName="Sheet3"/>
  <dimension ref="B3:BV134"/>
  <sheetViews>
    <sheetView showGridLines="0" showRowColHeaders="0" showZeros="0" workbookViewId="0">
      <pane ySplit="5" topLeftCell="A6" activePane="bottomLeft" state="frozen"/>
      <selection pane="bottomLeft" activeCell="A6" sqref="A6"/>
    </sheetView>
  </sheetViews>
  <sheetFormatPr defaultColWidth="9" defaultRowHeight="15" x14ac:dyDescent="0.25"/>
  <cols>
    <col min="1" max="1" width="3.7109375" style="9" customWidth="1"/>
    <col min="2" max="2" width="17.7109375" style="9" customWidth="1"/>
    <col min="3" max="3" width="20.28515625" style="9" bestFit="1" customWidth="1"/>
    <col min="4" max="4" width="17.7109375" style="9" customWidth="1"/>
    <col min="5" max="5" width="18.85546875" style="9" bestFit="1" customWidth="1"/>
    <col min="6" max="7" width="17.7109375" style="9" customWidth="1"/>
    <col min="8" max="8" width="15.5703125" style="9" customWidth="1"/>
    <col min="9" max="9" width="6.5703125" style="9" bestFit="1" customWidth="1"/>
    <col min="10" max="10" width="16.140625" style="9" bestFit="1" customWidth="1"/>
    <col min="11" max="58" width="15.7109375" style="9" customWidth="1"/>
    <col min="59" max="59" width="9" style="9"/>
    <col min="60" max="60" width="14.5703125" style="9" bestFit="1" customWidth="1"/>
    <col min="61" max="61" width="6.5703125" style="9" bestFit="1" customWidth="1"/>
    <col min="62" max="62" width="26.140625" style="9" bestFit="1" customWidth="1"/>
    <col min="63" max="74" width="12.7109375" style="9" customWidth="1"/>
    <col min="75" max="16384" width="9" style="9"/>
  </cols>
  <sheetData>
    <row r="3" spans="2:74" s="35" customFormat="1" ht="17.25" x14ac:dyDescent="0.3">
      <c r="B3" s="9"/>
      <c r="C3" s="9"/>
      <c r="D3" s="9"/>
      <c r="E3" s="9"/>
      <c r="F3" s="9"/>
      <c r="G3" s="9"/>
      <c r="K3" s="68">
        <v>1</v>
      </c>
      <c r="L3" s="68">
        <v>2</v>
      </c>
      <c r="M3" s="68">
        <v>3</v>
      </c>
      <c r="N3" s="68">
        <v>4</v>
      </c>
      <c r="O3" s="68">
        <v>1</v>
      </c>
      <c r="P3" s="68">
        <v>2</v>
      </c>
      <c r="Q3" s="68">
        <v>3</v>
      </c>
      <c r="R3" s="68">
        <v>4</v>
      </c>
      <c r="S3" s="68">
        <v>1</v>
      </c>
      <c r="T3" s="68">
        <v>2</v>
      </c>
      <c r="U3" s="68">
        <v>3</v>
      </c>
      <c r="V3" s="68">
        <v>4</v>
      </c>
      <c r="W3" s="68">
        <v>1</v>
      </c>
      <c r="X3" s="68">
        <v>2</v>
      </c>
      <c r="Y3" s="68">
        <v>3</v>
      </c>
      <c r="Z3" s="68">
        <v>4</v>
      </c>
      <c r="AA3" s="68">
        <v>1</v>
      </c>
      <c r="AB3" s="68">
        <v>2</v>
      </c>
      <c r="AC3" s="68">
        <v>3</v>
      </c>
      <c r="AD3" s="68">
        <v>4</v>
      </c>
      <c r="AE3" s="68">
        <v>1</v>
      </c>
      <c r="AF3" s="68">
        <v>2</v>
      </c>
      <c r="AG3" s="68">
        <v>3</v>
      </c>
      <c r="AH3" s="68">
        <v>4</v>
      </c>
      <c r="AI3" s="68">
        <v>1</v>
      </c>
      <c r="AJ3" s="68">
        <v>2</v>
      </c>
      <c r="AK3" s="68">
        <v>3</v>
      </c>
      <c r="AL3" s="68">
        <v>4</v>
      </c>
      <c r="AM3" s="68">
        <v>1</v>
      </c>
      <c r="AN3" s="68">
        <v>2</v>
      </c>
      <c r="AO3" s="68">
        <v>3</v>
      </c>
      <c r="AP3" s="68">
        <v>4</v>
      </c>
      <c r="AQ3" s="68">
        <v>1</v>
      </c>
      <c r="AR3" s="68">
        <v>2</v>
      </c>
      <c r="AS3" s="68">
        <v>3</v>
      </c>
      <c r="AT3" s="68">
        <v>4</v>
      </c>
      <c r="AU3" s="68">
        <v>1</v>
      </c>
      <c r="AV3" s="68">
        <v>2</v>
      </c>
      <c r="AW3" s="68">
        <v>3</v>
      </c>
      <c r="AX3" s="68">
        <v>4</v>
      </c>
      <c r="AY3" s="68">
        <v>1</v>
      </c>
      <c r="AZ3" s="68">
        <v>2</v>
      </c>
      <c r="BA3" s="68">
        <v>3</v>
      </c>
      <c r="BB3" s="68">
        <v>4</v>
      </c>
      <c r="BC3" s="68">
        <v>1</v>
      </c>
      <c r="BD3" s="68">
        <v>2</v>
      </c>
      <c r="BE3" s="68">
        <v>3</v>
      </c>
      <c r="BF3" s="68">
        <v>4</v>
      </c>
      <c r="BG3" s="9"/>
      <c r="BH3" s="9"/>
    </row>
    <row r="4" spans="2:74" s="36" customFormat="1" ht="15" customHeight="1" x14ac:dyDescent="0.35">
      <c r="K4" s="25" t="s">
        <v>16</v>
      </c>
      <c r="L4" s="25" t="s">
        <v>16</v>
      </c>
      <c r="M4" s="25" t="s">
        <v>16</v>
      </c>
      <c r="N4" s="25" t="s">
        <v>16</v>
      </c>
      <c r="O4" s="25" t="s">
        <v>17</v>
      </c>
      <c r="P4" s="25" t="s">
        <v>17</v>
      </c>
      <c r="Q4" s="25" t="s">
        <v>17</v>
      </c>
      <c r="R4" s="25" t="s">
        <v>17</v>
      </c>
      <c r="S4" s="59" t="s">
        <v>18</v>
      </c>
      <c r="T4" s="59" t="s">
        <v>18</v>
      </c>
      <c r="U4" s="59" t="s">
        <v>18</v>
      </c>
      <c r="V4" s="59" t="s">
        <v>18</v>
      </c>
      <c r="W4" s="59" t="s">
        <v>19</v>
      </c>
      <c r="X4" s="59" t="s">
        <v>19</v>
      </c>
      <c r="Y4" s="59" t="s">
        <v>19</v>
      </c>
      <c r="Z4" s="59" t="s">
        <v>19</v>
      </c>
      <c r="AA4" s="59" t="s">
        <v>20</v>
      </c>
      <c r="AB4" s="59" t="s">
        <v>20</v>
      </c>
      <c r="AC4" s="59" t="s">
        <v>20</v>
      </c>
      <c r="AD4" s="59" t="s">
        <v>20</v>
      </c>
      <c r="AE4" s="59" t="s">
        <v>21</v>
      </c>
      <c r="AF4" s="59" t="s">
        <v>21</v>
      </c>
      <c r="AG4" s="59" t="s">
        <v>21</v>
      </c>
      <c r="AH4" s="59" t="s">
        <v>21</v>
      </c>
      <c r="AI4" s="59" t="s">
        <v>22</v>
      </c>
      <c r="AJ4" s="59" t="s">
        <v>22</v>
      </c>
      <c r="AK4" s="59" t="s">
        <v>22</v>
      </c>
      <c r="AL4" s="59" t="s">
        <v>22</v>
      </c>
      <c r="AM4" s="25" t="s">
        <v>23</v>
      </c>
      <c r="AN4" s="25" t="s">
        <v>23</v>
      </c>
      <c r="AO4" s="25" t="s">
        <v>23</v>
      </c>
      <c r="AP4" s="25" t="s">
        <v>23</v>
      </c>
      <c r="AQ4" s="59" t="s">
        <v>24</v>
      </c>
      <c r="AR4" s="59" t="s">
        <v>24</v>
      </c>
      <c r="AS4" s="59" t="s">
        <v>24</v>
      </c>
      <c r="AT4" s="59" t="s">
        <v>24</v>
      </c>
      <c r="AU4" s="59" t="s">
        <v>25</v>
      </c>
      <c r="AV4" s="59" t="s">
        <v>25</v>
      </c>
      <c r="AW4" s="59" t="s">
        <v>25</v>
      </c>
      <c r="AX4" s="59" t="s">
        <v>25</v>
      </c>
      <c r="AY4" s="59" t="s">
        <v>26</v>
      </c>
      <c r="AZ4" s="59" t="s">
        <v>26</v>
      </c>
      <c r="BA4" s="59" t="s">
        <v>26</v>
      </c>
      <c r="BB4" s="59" t="s">
        <v>26</v>
      </c>
      <c r="BC4" s="59" t="s">
        <v>27</v>
      </c>
      <c r="BD4" s="59" t="s">
        <v>27</v>
      </c>
      <c r="BE4" s="59" t="s">
        <v>27</v>
      </c>
      <c r="BF4" s="59" t="s">
        <v>27</v>
      </c>
      <c r="BG4" s="9"/>
      <c r="BH4" s="9"/>
    </row>
    <row r="5" spans="2:74" ht="15" customHeight="1" x14ac:dyDescent="0.25">
      <c r="B5" s="25" t="s">
        <v>69</v>
      </c>
      <c r="C5" s="25" t="s">
        <v>14</v>
      </c>
      <c r="D5" s="25" t="s">
        <v>15</v>
      </c>
      <c r="E5" s="25" t="s">
        <v>30</v>
      </c>
      <c r="I5" s="51" t="s">
        <v>53</v>
      </c>
      <c r="J5" s="52" t="str">
        <f>ParticipantList!$B$5</f>
        <v>Participant List</v>
      </c>
      <c r="K5" s="53" t="str">
        <f>Dashboard!$B$10</f>
        <v>Attended</v>
      </c>
      <c r="L5" s="53" t="str">
        <f>Dashboard!$B$11</f>
        <v>Not Attended</v>
      </c>
      <c r="M5" s="53" t="str">
        <f>Dashboard!$B$12</f>
        <v>Tardy</v>
      </c>
      <c r="N5" s="53">
        <f>Dashboard!$B$13</f>
        <v>0</v>
      </c>
      <c r="O5" s="53" t="str">
        <f>Dashboard!$B$10</f>
        <v>Attended</v>
      </c>
      <c r="P5" s="53" t="str">
        <f>Dashboard!$B$11</f>
        <v>Not Attended</v>
      </c>
      <c r="Q5" s="53" t="str">
        <f>Dashboard!$B$12</f>
        <v>Tardy</v>
      </c>
      <c r="R5" s="53">
        <f>Dashboard!$B$13</f>
        <v>0</v>
      </c>
      <c r="S5" s="53" t="str">
        <f>Dashboard!$B$10</f>
        <v>Attended</v>
      </c>
      <c r="T5" s="53" t="str">
        <f>Dashboard!$B$11</f>
        <v>Not Attended</v>
      </c>
      <c r="U5" s="53" t="str">
        <f>Dashboard!$B$12</f>
        <v>Tardy</v>
      </c>
      <c r="V5" s="53">
        <f>Dashboard!$B$13</f>
        <v>0</v>
      </c>
      <c r="W5" s="53" t="str">
        <f>Dashboard!$B$10</f>
        <v>Attended</v>
      </c>
      <c r="X5" s="53" t="str">
        <f>Dashboard!$B$11</f>
        <v>Not Attended</v>
      </c>
      <c r="Y5" s="53" t="str">
        <f>Dashboard!$B$12</f>
        <v>Tardy</v>
      </c>
      <c r="Z5" s="53">
        <f>Dashboard!$B$13</f>
        <v>0</v>
      </c>
      <c r="AA5" s="53" t="str">
        <f>Dashboard!$B$10</f>
        <v>Attended</v>
      </c>
      <c r="AB5" s="53" t="str">
        <f>Dashboard!$B$11</f>
        <v>Not Attended</v>
      </c>
      <c r="AC5" s="53" t="str">
        <f>Dashboard!$B$12</f>
        <v>Tardy</v>
      </c>
      <c r="AD5" s="53">
        <f>Dashboard!$B$13</f>
        <v>0</v>
      </c>
      <c r="AE5" s="53" t="str">
        <f>Dashboard!$B$10</f>
        <v>Attended</v>
      </c>
      <c r="AF5" s="53" t="str">
        <f>Dashboard!$B$11</f>
        <v>Not Attended</v>
      </c>
      <c r="AG5" s="53" t="str">
        <f>Dashboard!$B$12</f>
        <v>Tardy</v>
      </c>
      <c r="AH5" s="53">
        <f>Dashboard!$B$13</f>
        <v>0</v>
      </c>
      <c r="AI5" s="53" t="str">
        <f>Dashboard!$B$10</f>
        <v>Attended</v>
      </c>
      <c r="AJ5" s="53" t="str">
        <f>Dashboard!$B$11</f>
        <v>Not Attended</v>
      </c>
      <c r="AK5" s="53" t="str">
        <f>Dashboard!$B$12</f>
        <v>Tardy</v>
      </c>
      <c r="AL5" s="53">
        <f>Dashboard!$B$13</f>
        <v>0</v>
      </c>
      <c r="AM5" s="53" t="str">
        <f>Dashboard!$B$10</f>
        <v>Attended</v>
      </c>
      <c r="AN5" s="53" t="str">
        <f>Dashboard!$B$11</f>
        <v>Not Attended</v>
      </c>
      <c r="AO5" s="53" t="str">
        <f>Dashboard!$B$12</f>
        <v>Tardy</v>
      </c>
      <c r="AP5" s="53">
        <f>Dashboard!$B$13</f>
        <v>0</v>
      </c>
      <c r="AQ5" s="53" t="str">
        <f>Dashboard!$B$10</f>
        <v>Attended</v>
      </c>
      <c r="AR5" s="53" t="str">
        <f>Dashboard!$B$11</f>
        <v>Not Attended</v>
      </c>
      <c r="AS5" s="53" t="str">
        <f>Dashboard!$B$12</f>
        <v>Tardy</v>
      </c>
      <c r="AT5" s="53">
        <f>Dashboard!$B$13</f>
        <v>0</v>
      </c>
      <c r="AU5" s="53" t="str">
        <f>Dashboard!$B$10</f>
        <v>Attended</v>
      </c>
      <c r="AV5" s="53" t="str">
        <f>Dashboard!$B$11</f>
        <v>Not Attended</v>
      </c>
      <c r="AW5" s="53" t="str">
        <f>Dashboard!$B$12</f>
        <v>Tardy</v>
      </c>
      <c r="AX5" s="53">
        <f>Dashboard!$B$13</f>
        <v>0</v>
      </c>
      <c r="AY5" s="53" t="str">
        <f>Dashboard!$B$10</f>
        <v>Attended</v>
      </c>
      <c r="AZ5" s="53" t="str">
        <f>Dashboard!$B$11</f>
        <v>Not Attended</v>
      </c>
      <c r="BA5" s="53" t="str">
        <f>Dashboard!$B$12</f>
        <v>Tardy</v>
      </c>
      <c r="BB5" s="53">
        <f>Dashboard!$B$13</f>
        <v>0</v>
      </c>
      <c r="BC5" s="53" t="str">
        <f>Dashboard!$B$10</f>
        <v>Attended</v>
      </c>
      <c r="BD5" s="53" t="str">
        <f>Dashboard!$B$11</f>
        <v>Not Attended</v>
      </c>
      <c r="BE5" s="53" t="str">
        <f>Dashboard!$B$12</f>
        <v>Tardy</v>
      </c>
      <c r="BF5" s="53">
        <f>Dashboard!$B$13</f>
        <v>0</v>
      </c>
    </row>
    <row r="6" spans="2:74" ht="15" customHeight="1" x14ac:dyDescent="0.25">
      <c r="B6" s="26" t="str">
        <f>"JANUARY - "&amp;Dashboard!$B$7</f>
        <v>JANUARY - 2021</v>
      </c>
      <c r="C6" s="26">
        <v>1</v>
      </c>
      <c r="D6" s="26">
        <f>INDEX($B$20:$G$31,C6,6)</f>
        <v>31</v>
      </c>
      <c r="E6" s="26">
        <f>Dashboard!$B$7</f>
        <v>2021</v>
      </c>
      <c r="I6" s="63">
        <v>1</v>
      </c>
      <c r="J6" s="58" t="str">
        <f t="shared" ref="J6:J37" si="0">IF(LEN($D35)&gt;0,$D35,"")</f>
        <v>Michael Hall</v>
      </c>
      <c r="K6" s="56">
        <f>IFERROR(INDEX(January!$AJ$9:$AM$108,Calc!$I6,Calc!K$3),0)</f>
        <v>12</v>
      </c>
      <c r="L6" s="56">
        <f>IFERROR(INDEX(January!$AJ$9:$AM$108,Calc!$I6,Calc!L$3),0)</f>
        <v>5</v>
      </c>
      <c r="M6" s="56">
        <f>IFERROR(INDEX(January!$AJ$9:$AM$108,Calc!$I6,Calc!M$3),0)</f>
        <v>4</v>
      </c>
      <c r="N6" s="56" t="str">
        <f>IFERROR(INDEX(January!$AJ$9:$AM$108,Calc!$I6,Calc!N$3),0)</f>
        <v/>
      </c>
      <c r="O6" s="57">
        <f>IFERROR(INDEX(February!$AJ$9:$AM$108,Calc!$I6,Calc!O$3),"")</f>
        <v>13</v>
      </c>
      <c r="P6" s="57">
        <f>IFERROR(INDEX(February!$AJ$9:$AM$108,Calc!$I6,Calc!P$3),"")</f>
        <v>3</v>
      </c>
      <c r="Q6" s="57">
        <f>IFERROR(INDEX(February!$AJ$9:$AM$108,Calc!$I6,Calc!Q$3),"")</f>
        <v>4</v>
      </c>
      <c r="R6" s="57" t="str">
        <f>IFERROR(INDEX(February!$AJ$9:$AM$108,Calc!$I6,Calc!R$3),"")</f>
        <v/>
      </c>
      <c r="S6" s="56">
        <f>IFERROR(INDEX(March!$AJ$9:$AM$108,Calc!$I6,Calc!S$3),"")</f>
        <v>17</v>
      </c>
      <c r="T6" s="56">
        <f>IFERROR(INDEX(March!$AJ$9:$AM$108,Calc!$I6,Calc!T$3),"")</f>
        <v>3</v>
      </c>
      <c r="U6" s="56">
        <f>IFERROR(INDEX(March!$AJ$9:$AM$108,Calc!$I6,Calc!U$3),"")</f>
        <v>3</v>
      </c>
      <c r="V6" s="56" t="str">
        <f>IFERROR(INDEX(March!$AJ$9:$AM$108,Calc!$I6,Calc!V$3),"")</f>
        <v/>
      </c>
      <c r="W6" s="57">
        <f>IFERROR(INDEX(April!$AJ$9:$AM$108,Calc!$I6,Calc!W$3),"")</f>
        <v>16</v>
      </c>
      <c r="X6" s="57">
        <f>IFERROR(INDEX(April!$AJ$9:$AM$108,Calc!$I6,Calc!X$3),"")</f>
        <v>3</v>
      </c>
      <c r="Y6" s="57">
        <f>IFERROR(INDEX(April!$AJ$9:$AM$108,Calc!$I6,Calc!Y$3),"")</f>
        <v>3</v>
      </c>
      <c r="Z6" s="57" t="str">
        <f>IFERROR(INDEX(April!$AJ$9:$AM$108,Calc!$I6,Calc!Z$3),"")</f>
        <v/>
      </c>
      <c r="AA6" s="56">
        <f>IFERROR(INDEX(May!$AJ$9:$AM$108,Calc!$I6,Calc!AA$3),"")</f>
        <v>16</v>
      </c>
      <c r="AB6" s="56">
        <f>IFERROR(INDEX(May!$AJ$9:$AM$108,Calc!$I6,Calc!AB$3),"")</f>
        <v>2</v>
      </c>
      <c r="AC6" s="56">
        <f>IFERROR(INDEX(May!$AJ$9:$AM$108,Calc!$I6,Calc!AC$3),"")</f>
        <v>3</v>
      </c>
      <c r="AD6" s="56" t="str">
        <f>IFERROR(INDEX(May!$AJ$9:$AM$108,Calc!$I6,Calc!AD$3),"")</f>
        <v/>
      </c>
      <c r="AE6" s="57">
        <f>IFERROR(INDEX(June!$AJ$9:$AM$108,Calc!$I6,Calc!AE$3),"")</f>
        <v>16</v>
      </c>
      <c r="AF6" s="57">
        <f>IFERROR(INDEX(June!$AJ$9:$AM$108,Calc!$I6,Calc!AF$3),"")</f>
        <v>1</v>
      </c>
      <c r="AG6" s="57">
        <f>IFERROR(INDEX(June!$AJ$9:$AM$108,Calc!$I6,Calc!AG$3),"")</f>
        <v>5</v>
      </c>
      <c r="AH6" s="57" t="str">
        <f>IFERROR(INDEX(June!$AJ$9:$AM$108,Calc!$I6,Calc!AH$3),"")</f>
        <v/>
      </c>
      <c r="AI6" s="56">
        <f>IFERROR(INDEX(July!$AJ$9:$AM$108,Calc!$I6,Calc!AI$3),"")</f>
        <v>19</v>
      </c>
      <c r="AJ6" s="56">
        <f>IFERROR(INDEX(July!$AJ$9:$AM$108,Calc!$I6,Calc!AJ$3),"")</f>
        <v>1</v>
      </c>
      <c r="AK6" s="56">
        <f>IFERROR(INDEX(July!$AJ$9:$AM$108,Calc!$I6,Calc!AK$3),"")</f>
        <v>2</v>
      </c>
      <c r="AL6" s="56" t="str">
        <f>IFERROR(INDEX(July!$AJ$9:$AM$108,Calc!$I6,Calc!AL$3),"")</f>
        <v/>
      </c>
      <c r="AM6" s="57">
        <f>IFERROR(INDEX(August!$AJ$9:$AM$108,Calc!$I6,Calc!AM$3),"")</f>
        <v>17</v>
      </c>
      <c r="AN6" s="57">
        <f>IFERROR(INDEX(August!$AJ$9:$AM$108,Calc!$I6,Calc!AN$3),"")</f>
        <v>1</v>
      </c>
      <c r="AO6" s="57">
        <f>IFERROR(INDEX(August!$AJ$9:$AM$108,Calc!$I6,Calc!AO$3),"")</f>
        <v>4</v>
      </c>
      <c r="AP6" s="57" t="str">
        <f>IFERROR(INDEX(August!$AJ$9:$AM$108,Calc!$I6,Calc!AP$3),"")</f>
        <v/>
      </c>
      <c r="AQ6" s="56">
        <f>IFERROR(INDEX(September!$AJ$9:$AM$108,Calc!$I6,Calc!AQ$3),"")</f>
        <v>18</v>
      </c>
      <c r="AR6" s="56">
        <f>IFERROR(INDEX(September!$AJ$9:$AM$108,Calc!$I6,Calc!AR$3),"")</f>
        <v>1</v>
      </c>
      <c r="AS6" s="56">
        <f>IFERROR(INDEX(September!$AJ$9:$AM$108,Calc!$I6,Calc!AS$3),"")</f>
        <v>3</v>
      </c>
      <c r="AT6" s="56" t="str">
        <f>IFERROR(INDEX(September!$AJ$9:$AM$108,Calc!$I6,Calc!AT$3),"")</f>
        <v/>
      </c>
      <c r="AU6" s="57">
        <f>IFERROR(INDEX(October!$AJ$9:$AM$108,Calc!$I6,Calc!AU$3),"")</f>
        <v>19</v>
      </c>
      <c r="AV6" s="57">
        <f>IFERROR(INDEX(October!$AJ$9:$AM$108,Calc!$I6,Calc!AV$3),"")</f>
        <v>1</v>
      </c>
      <c r="AW6" s="57">
        <f>IFERROR(INDEX(October!$AJ$9:$AM$108,Calc!$I6,Calc!AW$3),"")</f>
        <v>1</v>
      </c>
      <c r="AX6" s="57" t="str">
        <f>IFERROR(INDEX(October!$AJ$9:$AM$108,Calc!$I6,Calc!AX$3),"")</f>
        <v/>
      </c>
      <c r="AY6" s="56">
        <f>IFERROR(INDEX(November!$AJ$9:$AM$108,Calc!$I6,Calc!AY$3),"")</f>
        <v>18</v>
      </c>
      <c r="AZ6" s="56">
        <f>IFERROR(INDEX(November!$AJ$9:$AM$108,Calc!$I6,Calc!AZ$3),"")</f>
        <v>1</v>
      </c>
      <c r="BA6" s="56">
        <f>IFERROR(INDEX(November!$AJ$9:$AM$108,Calc!$I6,Calc!BA$3),"")</f>
        <v>3</v>
      </c>
      <c r="BB6" s="56" t="str">
        <f>IFERROR(INDEX(November!$AJ$9:$AM$108,Calc!$I6,Calc!BB$3),"")</f>
        <v/>
      </c>
      <c r="BC6" s="57">
        <f>IFERROR(INDEX(December!$AJ$9:$AM$108,Calc!$I6,Calc!BC$3),"")</f>
        <v>18</v>
      </c>
      <c r="BD6" s="57">
        <f>IFERROR(INDEX(December!$AJ$9:$AM$108,Calc!$I6,Calc!BD$3),"")</f>
        <v>1</v>
      </c>
      <c r="BE6" s="57">
        <f>IFERROR(INDEX(December!$AJ$9:$AM$108,Calc!$I6,Calc!BE$3),"")</f>
        <v>4</v>
      </c>
      <c r="BF6" s="57" t="str">
        <f>IFERROR(INDEX(December!$AJ$9:$AM$108,Calc!$I6,Calc!BF$3),"")</f>
        <v/>
      </c>
      <c r="BK6" s="60" t="s">
        <v>54</v>
      </c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2"/>
    </row>
    <row r="7" spans="2:74" ht="15" customHeight="1" x14ac:dyDescent="0.25">
      <c r="B7" s="26" t="str">
        <f>"FEBRUARY - "&amp;Dashboard!$B$7</f>
        <v>FEBRUARY - 2021</v>
      </c>
      <c r="C7" s="26">
        <v>2</v>
      </c>
      <c r="D7" s="26">
        <f t="shared" ref="D7:D17" si="1">INDEX($B$20:$G$31,C7,6)</f>
        <v>28</v>
      </c>
      <c r="E7" s="26">
        <f>Dashboard!$B$7</f>
        <v>2021</v>
      </c>
      <c r="I7" s="63">
        <v>2</v>
      </c>
      <c r="J7" s="58" t="str">
        <f t="shared" si="0"/>
        <v>James Beriker</v>
      </c>
      <c r="K7" s="56">
        <f>IFERROR(INDEX(January!$AJ$9:$AM$108,Calc!$I7,Calc!K$3),0)</f>
        <v>13</v>
      </c>
      <c r="L7" s="56">
        <f>IFERROR(INDEX(January!$AJ$9:$AM$108,Calc!$I7,Calc!L$3),0)</f>
        <v>4</v>
      </c>
      <c r="M7" s="56">
        <f>IFERROR(INDEX(January!$AJ$9:$AM$108,Calc!$I7,Calc!M$3),0)</f>
        <v>4</v>
      </c>
      <c r="N7" s="56" t="str">
        <f>IFERROR(INDEX(January!$AJ$9:$AM$108,Calc!$I7,Calc!N$3),0)</f>
        <v/>
      </c>
      <c r="O7" s="57">
        <f>IFERROR(INDEX(February!$AJ$9:$AM$108,Calc!$I7,Calc!O$3),"")</f>
        <v>15</v>
      </c>
      <c r="P7" s="57">
        <f>IFERROR(INDEX(February!$AJ$9:$AM$108,Calc!$I7,Calc!P$3),"")</f>
        <v>2</v>
      </c>
      <c r="Q7" s="57">
        <f>IFERROR(INDEX(February!$AJ$9:$AM$108,Calc!$I7,Calc!Q$3),"")</f>
        <v>3</v>
      </c>
      <c r="R7" s="57" t="str">
        <f>IFERROR(INDEX(February!$AJ$9:$AM$108,Calc!$I7,Calc!R$3),"")</f>
        <v/>
      </c>
      <c r="S7" s="56">
        <f>IFERROR(INDEX(March!$AJ$9:$AM$108,Calc!$I7,Calc!S$3),"")</f>
        <v>16</v>
      </c>
      <c r="T7" s="56">
        <f>IFERROR(INDEX(March!$AJ$9:$AM$108,Calc!$I7,Calc!T$3),"")</f>
        <v>4</v>
      </c>
      <c r="U7" s="56">
        <f>IFERROR(INDEX(March!$AJ$9:$AM$108,Calc!$I7,Calc!U$3),"")</f>
        <v>3</v>
      </c>
      <c r="V7" s="56" t="str">
        <f>IFERROR(INDEX(March!$AJ$9:$AM$108,Calc!$I7,Calc!V$3),"")</f>
        <v/>
      </c>
      <c r="W7" s="57">
        <f>IFERROR(INDEX(April!$AJ$9:$AM$108,Calc!$I7,Calc!W$3),"")</f>
        <v>20</v>
      </c>
      <c r="X7" s="57">
        <f>IFERROR(INDEX(April!$AJ$9:$AM$108,Calc!$I7,Calc!X$3),"")</f>
        <v>1</v>
      </c>
      <c r="Y7" s="57">
        <f>IFERROR(INDEX(April!$AJ$9:$AM$108,Calc!$I7,Calc!Y$3),"")</f>
        <v>1</v>
      </c>
      <c r="Z7" s="57" t="str">
        <f>IFERROR(INDEX(April!$AJ$9:$AM$108,Calc!$I7,Calc!Z$3),"")</f>
        <v/>
      </c>
      <c r="AA7" s="56">
        <f>IFERROR(INDEX(May!$AJ$9:$AM$108,Calc!$I7,Calc!AA$3),"")</f>
        <v>18</v>
      </c>
      <c r="AB7" s="56">
        <f>IFERROR(INDEX(May!$AJ$9:$AM$108,Calc!$I7,Calc!AB$3),"")</f>
        <v>1</v>
      </c>
      <c r="AC7" s="56">
        <f>IFERROR(INDEX(May!$AJ$9:$AM$108,Calc!$I7,Calc!AC$3),"")</f>
        <v>2</v>
      </c>
      <c r="AD7" s="56" t="str">
        <f>IFERROR(INDEX(May!$AJ$9:$AM$108,Calc!$I7,Calc!AD$3),"")</f>
        <v/>
      </c>
      <c r="AE7" s="57">
        <f>IFERROR(INDEX(June!$AJ$9:$AM$108,Calc!$I7,Calc!AE$3),"")</f>
        <v>19</v>
      </c>
      <c r="AF7" s="57">
        <f>IFERROR(INDEX(June!$AJ$9:$AM$108,Calc!$I7,Calc!AF$3),"")</f>
        <v>2</v>
      </c>
      <c r="AG7" s="57">
        <f>IFERROR(INDEX(June!$AJ$9:$AM$108,Calc!$I7,Calc!AG$3),"")</f>
        <v>1</v>
      </c>
      <c r="AH7" s="57" t="str">
        <f>IFERROR(INDEX(June!$AJ$9:$AM$108,Calc!$I7,Calc!AH$3),"")</f>
        <v/>
      </c>
      <c r="AI7" s="56">
        <f>IFERROR(INDEX(July!$AJ$9:$AM$108,Calc!$I7,Calc!AI$3),"")</f>
        <v>21</v>
      </c>
      <c r="AJ7" s="56">
        <f>IFERROR(INDEX(July!$AJ$9:$AM$108,Calc!$I7,Calc!AJ$3),"")</f>
        <v>1</v>
      </c>
      <c r="AK7" s="56">
        <f>IFERROR(INDEX(July!$AJ$9:$AM$108,Calc!$I7,Calc!AK$3),"")</f>
        <v>0</v>
      </c>
      <c r="AL7" s="56" t="str">
        <f>IFERROR(INDEX(July!$AJ$9:$AM$108,Calc!$I7,Calc!AL$3),"")</f>
        <v/>
      </c>
      <c r="AM7" s="57">
        <f>IFERROR(INDEX(August!$AJ$9:$AM$108,Calc!$I7,Calc!AM$3),"")</f>
        <v>20</v>
      </c>
      <c r="AN7" s="57">
        <f>IFERROR(INDEX(August!$AJ$9:$AM$108,Calc!$I7,Calc!AN$3),"")</f>
        <v>1</v>
      </c>
      <c r="AO7" s="57">
        <f>IFERROR(INDEX(August!$AJ$9:$AM$108,Calc!$I7,Calc!AO$3),"")</f>
        <v>1</v>
      </c>
      <c r="AP7" s="57" t="str">
        <f>IFERROR(INDEX(August!$AJ$9:$AM$108,Calc!$I7,Calc!AP$3),"")</f>
        <v/>
      </c>
      <c r="AQ7" s="56">
        <f>IFERROR(INDEX(September!$AJ$9:$AM$108,Calc!$I7,Calc!AQ$3),"")</f>
        <v>20</v>
      </c>
      <c r="AR7" s="56">
        <f>IFERROR(INDEX(September!$AJ$9:$AM$108,Calc!$I7,Calc!AR$3),"")</f>
        <v>0</v>
      </c>
      <c r="AS7" s="56">
        <f>IFERROR(INDEX(September!$AJ$9:$AM$108,Calc!$I7,Calc!AS$3),"")</f>
        <v>2</v>
      </c>
      <c r="AT7" s="56" t="str">
        <f>IFERROR(INDEX(September!$AJ$9:$AM$108,Calc!$I7,Calc!AT$3),"")</f>
        <v/>
      </c>
      <c r="AU7" s="57">
        <f>IFERROR(INDEX(October!$AJ$9:$AM$108,Calc!$I7,Calc!AU$3),"")</f>
        <v>17</v>
      </c>
      <c r="AV7" s="57">
        <f>IFERROR(INDEX(October!$AJ$9:$AM$108,Calc!$I7,Calc!AV$3),"")</f>
        <v>1</v>
      </c>
      <c r="AW7" s="57">
        <f>IFERROR(INDEX(October!$AJ$9:$AM$108,Calc!$I7,Calc!AW$3),"")</f>
        <v>3</v>
      </c>
      <c r="AX7" s="57" t="str">
        <f>IFERROR(INDEX(October!$AJ$9:$AM$108,Calc!$I7,Calc!AX$3),"")</f>
        <v/>
      </c>
      <c r="AY7" s="56">
        <f>IFERROR(INDEX(November!$AJ$9:$AM$108,Calc!$I7,Calc!AY$3),"")</f>
        <v>19</v>
      </c>
      <c r="AZ7" s="56">
        <f>IFERROR(INDEX(November!$AJ$9:$AM$108,Calc!$I7,Calc!AZ$3),"")</f>
        <v>1</v>
      </c>
      <c r="BA7" s="56">
        <f>IFERROR(INDEX(November!$AJ$9:$AM$108,Calc!$I7,Calc!BA$3),"")</f>
        <v>2</v>
      </c>
      <c r="BB7" s="56" t="str">
        <f>IFERROR(INDEX(November!$AJ$9:$AM$108,Calc!$I7,Calc!BB$3),"")</f>
        <v/>
      </c>
      <c r="BC7" s="57">
        <f>IFERROR(INDEX(December!$AJ$9:$AM$108,Calc!$I7,Calc!BC$3),"")</f>
        <v>21</v>
      </c>
      <c r="BD7" s="57">
        <f>IFERROR(INDEX(December!$AJ$9:$AM$108,Calc!$I7,Calc!BD$3),"")</f>
        <v>1</v>
      </c>
      <c r="BE7" s="57">
        <f>IFERROR(INDEX(December!$AJ$9:$AM$108,Calc!$I7,Calc!BE$3),"")</f>
        <v>1</v>
      </c>
      <c r="BF7" s="57" t="str">
        <f>IFERROR(INDEX(December!$AJ$9:$AM$108,Calc!$I7,Calc!BF$3),"")</f>
        <v/>
      </c>
      <c r="BK7" s="67">
        <v>1</v>
      </c>
      <c r="BL7" s="67">
        <f>BK7+4</f>
        <v>5</v>
      </c>
      <c r="BM7" s="67">
        <f t="shared" ref="BM7:BV7" si="2">BL7+4</f>
        <v>9</v>
      </c>
      <c r="BN7" s="67">
        <f t="shared" si="2"/>
        <v>13</v>
      </c>
      <c r="BO7" s="67">
        <f t="shared" si="2"/>
        <v>17</v>
      </c>
      <c r="BP7" s="67">
        <f t="shared" si="2"/>
        <v>21</v>
      </c>
      <c r="BQ7" s="67">
        <f t="shared" si="2"/>
        <v>25</v>
      </c>
      <c r="BR7" s="67">
        <f t="shared" si="2"/>
        <v>29</v>
      </c>
      <c r="BS7" s="67">
        <f t="shared" si="2"/>
        <v>33</v>
      </c>
      <c r="BT7" s="67">
        <f t="shared" si="2"/>
        <v>37</v>
      </c>
      <c r="BU7" s="67">
        <f t="shared" si="2"/>
        <v>41</v>
      </c>
      <c r="BV7" s="67">
        <f t="shared" si="2"/>
        <v>45</v>
      </c>
    </row>
    <row r="8" spans="2:74" ht="15" customHeight="1" x14ac:dyDescent="0.25">
      <c r="B8" s="26" t="str">
        <f>"MARCH - "&amp;Dashboard!$B$7</f>
        <v>MARCH - 2021</v>
      </c>
      <c r="C8" s="26">
        <v>3</v>
      </c>
      <c r="D8" s="26">
        <f t="shared" si="1"/>
        <v>31</v>
      </c>
      <c r="E8" s="26">
        <f>Dashboard!$B$7</f>
        <v>2021</v>
      </c>
      <c r="I8" s="63">
        <v>3</v>
      </c>
      <c r="J8" s="58" t="str">
        <f t="shared" si="0"/>
        <v>Kelly Hoeyco</v>
      </c>
      <c r="K8" s="56">
        <f>IFERROR(INDEX(January!$AJ$9:$AM$108,Calc!$I8,Calc!K$3),0)</f>
        <v>13</v>
      </c>
      <c r="L8" s="56">
        <f>IFERROR(INDEX(January!$AJ$9:$AM$108,Calc!$I8,Calc!L$3),0)</f>
        <v>4</v>
      </c>
      <c r="M8" s="56">
        <f>IFERROR(INDEX(January!$AJ$9:$AM$108,Calc!$I8,Calc!M$3),0)</f>
        <v>4</v>
      </c>
      <c r="N8" s="56" t="str">
        <f>IFERROR(INDEX(January!$AJ$9:$AM$108,Calc!$I8,Calc!N$3),0)</f>
        <v/>
      </c>
      <c r="O8" s="57">
        <f>IFERROR(INDEX(February!$AJ$9:$AM$108,Calc!$I8,Calc!O$3),"")</f>
        <v>14</v>
      </c>
      <c r="P8" s="57">
        <f>IFERROR(INDEX(February!$AJ$9:$AM$108,Calc!$I8,Calc!P$3),"")</f>
        <v>2</v>
      </c>
      <c r="Q8" s="57">
        <f>IFERROR(INDEX(February!$AJ$9:$AM$108,Calc!$I8,Calc!Q$3),"")</f>
        <v>4</v>
      </c>
      <c r="R8" s="57" t="str">
        <f>IFERROR(INDEX(February!$AJ$9:$AM$108,Calc!$I8,Calc!R$3),"")</f>
        <v/>
      </c>
      <c r="S8" s="56">
        <f>IFERROR(INDEX(March!$AJ$9:$AM$108,Calc!$I8,Calc!S$3),"")</f>
        <v>23</v>
      </c>
      <c r="T8" s="56">
        <f>IFERROR(INDEX(March!$AJ$9:$AM$108,Calc!$I8,Calc!T$3),"")</f>
        <v>0</v>
      </c>
      <c r="U8" s="56">
        <f>IFERROR(INDEX(March!$AJ$9:$AM$108,Calc!$I8,Calc!U$3),"")</f>
        <v>0</v>
      </c>
      <c r="V8" s="56" t="str">
        <f>IFERROR(INDEX(March!$AJ$9:$AM$108,Calc!$I8,Calc!V$3),"")</f>
        <v/>
      </c>
      <c r="W8" s="57">
        <f>IFERROR(INDEX(April!$AJ$9:$AM$108,Calc!$I8,Calc!W$3),"")</f>
        <v>21</v>
      </c>
      <c r="X8" s="57">
        <f>IFERROR(INDEX(April!$AJ$9:$AM$108,Calc!$I8,Calc!X$3),"")</f>
        <v>0</v>
      </c>
      <c r="Y8" s="57">
        <f>IFERROR(INDEX(April!$AJ$9:$AM$108,Calc!$I8,Calc!Y$3),"")</f>
        <v>1</v>
      </c>
      <c r="Z8" s="57" t="str">
        <f>IFERROR(INDEX(April!$AJ$9:$AM$108,Calc!$I8,Calc!Z$3),"")</f>
        <v/>
      </c>
      <c r="AA8" s="56">
        <f>IFERROR(INDEX(May!$AJ$9:$AM$108,Calc!$I8,Calc!AA$3),"")</f>
        <v>16</v>
      </c>
      <c r="AB8" s="56">
        <f>IFERROR(INDEX(May!$AJ$9:$AM$108,Calc!$I8,Calc!AB$3),"")</f>
        <v>3</v>
      </c>
      <c r="AC8" s="56">
        <f>IFERROR(INDEX(May!$AJ$9:$AM$108,Calc!$I8,Calc!AC$3),"")</f>
        <v>2</v>
      </c>
      <c r="AD8" s="56" t="str">
        <f>IFERROR(INDEX(May!$AJ$9:$AM$108,Calc!$I8,Calc!AD$3),"")</f>
        <v/>
      </c>
      <c r="AE8" s="57">
        <f>IFERROR(INDEX(June!$AJ$9:$AM$108,Calc!$I8,Calc!AE$3),"")</f>
        <v>17</v>
      </c>
      <c r="AF8" s="57">
        <f>IFERROR(INDEX(June!$AJ$9:$AM$108,Calc!$I8,Calc!AF$3),"")</f>
        <v>2</v>
      </c>
      <c r="AG8" s="57">
        <f>IFERROR(INDEX(June!$AJ$9:$AM$108,Calc!$I8,Calc!AG$3),"")</f>
        <v>3</v>
      </c>
      <c r="AH8" s="57" t="str">
        <f>IFERROR(INDEX(June!$AJ$9:$AM$108,Calc!$I8,Calc!AH$3),"")</f>
        <v/>
      </c>
      <c r="AI8" s="56">
        <f>IFERROR(INDEX(July!$AJ$9:$AM$108,Calc!$I8,Calc!AI$3),"")</f>
        <v>18</v>
      </c>
      <c r="AJ8" s="56">
        <f>IFERROR(INDEX(July!$AJ$9:$AM$108,Calc!$I8,Calc!AJ$3),"")</f>
        <v>2</v>
      </c>
      <c r="AK8" s="56">
        <f>IFERROR(INDEX(July!$AJ$9:$AM$108,Calc!$I8,Calc!AK$3),"")</f>
        <v>2</v>
      </c>
      <c r="AL8" s="56" t="str">
        <f>IFERROR(INDEX(July!$AJ$9:$AM$108,Calc!$I8,Calc!AL$3),"")</f>
        <v/>
      </c>
      <c r="AM8" s="57">
        <f>IFERROR(INDEX(August!$AJ$9:$AM$108,Calc!$I8,Calc!AM$3),"")</f>
        <v>20</v>
      </c>
      <c r="AN8" s="57">
        <f>IFERROR(INDEX(August!$AJ$9:$AM$108,Calc!$I8,Calc!AN$3),"")</f>
        <v>2</v>
      </c>
      <c r="AO8" s="57">
        <f>IFERROR(INDEX(August!$AJ$9:$AM$108,Calc!$I8,Calc!AO$3),"")</f>
        <v>0</v>
      </c>
      <c r="AP8" s="57" t="str">
        <f>IFERROR(INDEX(August!$AJ$9:$AM$108,Calc!$I8,Calc!AP$3),"")</f>
        <v/>
      </c>
      <c r="AQ8" s="56">
        <f>IFERROR(INDEX(September!$AJ$9:$AM$108,Calc!$I8,Calc!AQ$3),"")</f>
        <v>20</v>
      </c>
      <c r="AR8" s="56">
        <f>IFERROR(INDEX(September!$AJ$9:$AM$108,Calc!$I8,Calc!AR$3),"")</f>
        <v>1</v>
      </c>
      <c r="AS8" s="56">
        <f>IFERROR(INDEX(September!$AJ$9:$AM$108,Calc!$I8,Calc!AS$3),"")</f>
        <v>1</v>
      </c>
      <c r="AT8" s="56" t="str">
        <f>IFERROR(INDEX(September!$AJ$9:$AM$108,Calc!$I8,Calc!AT$3),"")</f>
        <v/>
      </c>
      <c r="AU8" s="57">
        <f>IFERROR(INDEX(October!$AJ$9:$AM$108,Calc!$I8,Calc!AU$3),"")</f>
        <v>20</v>
      </c>
      <c r="AV8" s="57">
        <f>IFERROR(INDEX(October!$AJ$9:$AM$108,Calc!$I8,Calc!AV$3),"")</f>
        <v>1</v>
      </c>
      <c r="AW8" s="57">
        <f>IFERROR(INDEX(October!$AJ$9:$AM$108,Calc!$I8,Calc!AW$3),"")</f>
        <v>0</v>
      </c>
      <c r="AX8" s="57" t="str">
        <f>IFERROR(INDEX(October!$AJ$9:$AM$108,Calc!$I8,Calc!AX$3),"")</f>
        <v/>
      </c>
      <c r="AY8" s="56">
        <f>IFERROR(INDEX(November!$AJ$9:$AM$108,Calc!$I8,Calc!AY$3),"")</f>
        <v>20</v>
      </c>
      <c r="AZ8" s="56">
        <f>IFERROR(INDEX(November!$AJ$9:$AM$108,Calc!$I8,Calc!AZ$3),"")</f>
        <v>2</v>
      </c>
      <c r="BA8" s="56">
        <f>IFERROR(INDEX(November!$AJ$9:$AM$108,Calc!$I8,Calc!BA$3),"")</f>
        <v>0</v>
      </c>
      <c r="BB8" s="56" t="str">
        <f>IFERROR(INDEX(November!$AJ$9:$AM$108,Calc!$I8,Calc!BB$3),"")</f>
        <v/>
      </c>
      <c r="BC8" s="57">
        <f>IFERROR(INDEX(December!$AJ$9:$AM$108,Calc!$I8,Calc!BC$3),"")</f>
        <v>17</v>
      </c>
      <c r="BD8" s="57">
        <f>IFERROR(INDEX(December!$AJ$9:$AM$108,Calc!$I8,Calc!BD$3),"")</f>
        <v>4</v>
      </c>
      <c r="BE8" s="57">
        <f>IFERROR(INDEX(December!$AJ$9:$AM$108,Calc!$I8,Calc!BE$3),"")</f>
        <v>2</v>
      </c>
      <c r="BF8" s="57" t="str">
        <f>IFERROR(INDEX(December!$AJ$9:$AM$108,Calc!$I8,Calc!BF$3),"")</f>
        <v/>
      </c>
      <c r="BK8" s="59">
        <f>BK7+1</f>
        <v>2</v>
      </c>
      <c r="BL8" s="59">
        <f>BK8+4</f>
        <v>6</v>
      </c>
      <c r="BM8" s="59">
        <f t="shared" ref="BM8:BV8" si="3">BL8+4</f>
        <v>10</v>
      </c>
      <c r="BN8" s="59">
        <f t="shared" si="3"/>
        <v>14</v>
      </c>
      <c r="BO8" s="59">
        <f t="shared" si="3"/>
        <v>18</v>
      </c>
      <c r="BP8" s="59">
        <f t="shared" si="3"/>
        <v>22</v>
      </c>
      <c r="BQ8" s="59">
        <f t="shared" si="3"/>
        <v>26</v>
      </c>
      <c r="BR8" s="59">
        <f t="shared" si="3"/>
        <v>30</v>
      </c>
      <c r="BS8" s="59">
        <f t="shared" si="3"/>
        <v>34</v>
      </c>
      <c r="BT8" s="59">
        <f t="shared" si="3"/>
        <v>38</v>
      </c>
      <c r="BU8" s="59">
        <f t="shared" si="3"/>
        <v>42</v>
      </c>
      <c r="BV8" s="59">
        <f t="shared" si="3"/>
        <v>46</v>
      </c>
    </row>
    <row r="9" spans="2:74" ht="15" customHeight="1" x14ac:dyDescent="0.25">
      <c r="B9" s="26" t="str">
        <f>"APRIL - "&amp;Dashboard!$B$7</f>
        <v>APRIL - 2021</v>
      </c>
      <c r="C9" s="26">
        <v>4</v>
      </c>
      <c r="D9" s="26">
        <f t="shared" si="1"/>
        <v>30</v>
      </c>
      <c r="E9" s="26">
        <f>Dashboard!$B$7</f>
        <v>2021</v>
      </c>
      <c r="I9" s="63">
        <v>4</v>
      </c>
      <c r="J9" s="58" t="str">
        <f t="shared" si="0"/>
        <v>Julia Meighan</v>
      </c>
      <c r="K9" s="56">
        <f>IFERROR(INDEX(January!$AJ$9:$AM$108,Calc!$I9,Calc!K$3),0)</f>
        <v>13</v>
      </c>
      <c r="L9" s="56">
        <f>IFERROR(INDEX(January!$AJ$9:$AM$108,Calc!$I9,Calc!L$3),0)</f>
        <v>5</v>
      </c>
      <c r="M9" s="56">
        <f>IFERROR(INDEX(January!$AJ$9:$AM$108,Calc!$I9,Calc!M$3),0)</f>
        <v>3</v>
      </c>
      <c r="N9" s="56" t="str">
        <f>IFERROR(INDEX(January!$AJ$9:$AM$108,Calc!$I9,Calc!N$3),0)</f>
        <v/>
      </c>
      <c r="O9" s="57">
        <f>IFERROR(INDEX(February!$AJ$9:$AM$108,Calc!$I9,Calc!O$3),"")</f>
        <v>16</v>
      </c>
      <c r="P9" s="57">
        <f>IFERROR(INDEX(February!$AJ$9:$AM$108,Calc!$I9,Calc!P$3),"")</f>
        <v>3</v>
      </c>
      <c r="Q9" s="57">
        <f>IFERROR(INDEX(February!$AJ$9:$AM$108,Calc!$I9,Calc!Q$3),"")</f>
        <v>1</v>
      </c>
      <c r="R9" s="57" t="str">
        <f>IFERROR(INDEX(February!$AJ$9:$AM$108,Calc!$I9,Calc!R$3),"")</f>
        <v/>
      </c>
      <c r="S9" s="56">
        <f>IFERROR(INDEX(March!$AJ$9:$AM$108,Calc!$I9,Calc!S$3),"")</f>
        <v>16</v>
      </c>
      <c r="T9" s="56">
        <f>IFERROR(INDEX(March!$AJ$9:$AM$108,Calc!$I9,Calc!T$3),"")</f>
        <v>3</v>
      </c>
      <c r="U9" s="56">
        <f>IFERROR(INDEX(March!$AJ$9:$AM$108,Calc!$I9,Calc!U$3),"")</f>
        <v>4</v>
      </c>
      <c r="V9" s="56" t="str">
        <f>IFERROR(INDEX(March!$AJ$9:$AM$108,Calc!$I9,Calc!V$3),"")</f>
        <v/>
      </c>
      <c r="W9" s="57">
        <f>IFERROR(INDEX(April!$AJ$9:$AM$108,Calc!$I9,Calc!W$3),"")</f>
        <v>20</v>
      </c>
      <c r="X9" s="57">
        <f>IFERROR(INDEX(April!$AJ$9:$AM$108,Calc!$I9,Calc!X$3),"")</f>
        <v>1</v>
      </c>
      <c r="Y9" s="57">
        <f>IFERROR(INDEX(April!$AJ$9:$AM$108,Calc!$I9,Calc!Y$3),"")</f>
        <v>1</v>
      </c>
      <c r="Z9" s="57" t="str">
        <f>IFERROR(INDEX(April!$AJ$9:$AM$108,Calc!$I9,Calc!Z$3),"")</f>
        <v/>
      </c>
      <c r="AA9" s="56">
        <f>IFERROR(INDEX(May!$AJ$9:$AM$108,Calc!$I9,Calc!AA$3),"")</f>
        <v>16</v>
      </c>
      <c r="AB9" s="56">
        <f>IFERROR(INDEX(May!$AJ$9:$AM$108,Calc!$I9,Calc!AB$3),"")</f>
        <v>2</v>
      </c>
      <c r="AC9" s="56">
        <f>IFERROR(INDEX(May!$AJ$9:$AM$108,Calc!$I9,Calc!AC$3),"")</f>
        <v>3</v>
      </c>
      <c r="AD9" s="56" t="str">
        <f>IFERROR(INDEX(May!$AJ$9:$AM$108,Calc!$I9,Calc!AD$3),"")</f>
        <v/>
      </c>
      <c r="AE9" s="57">
        <f>IFERROR(INDEX(June!$AJ$9:$AM$108,Calc!$I9,Calc!AE$3),"")</f>
        <v>20</v>
      </c>
      <c r="AF9" s="57">
        <f>IFERROR(INDEX(June!$AJ$9:$AM$108,Calc!$I9,Calc!AF$3),"")</f>
        <v>1</v>
      </c>
      <c r="AG9" s="57">
        <f>IFERROR(INDEX(June!$AJ$9:$AM$108,Calc!$I9,Calc!AG$3),"")</f>
        <v>1</v>
      </c>
      <c r="AH9" s="57" t="str">
        <f>IFERROR(INDEX(June!$AJ$9:$AM$108,Calc!$I9,Calc!AH$3),"")</f>
        <v/>
      </c>
      <c r="AI9" s="56">
        <f>IFERROR(INDEX(July!$AJ$9:$AM$108,Calc!$I9,Calc!AI$3),"")</f>
        <v>21</v>
      </c>
      <c r="AJ9" s="56">
        <f>IFERROR(INDEX(July!$AJ$9:$AM$108,Calc!$I9,Calc!AJ$3),"")</f>
        <v>1</v>
      </c>
      <c r="AK9" s="56">
        <f>IFERROR(INDEX(July!$AJ$9:$AM$108,Calc!$I9,Calc!AK$3),"")</f>
        <v>0</v>
      </c>
      <c r="AL9" s="56" t="str">
        <f>IFERROR(INDEX(July!$AJ$9:$AM$108,Calc!$I9,Calc!AL$3),"")</f>
        <v/>
      </c>
      <c r="AM9" s="57">
        <f>IFERROR(INDEX(August!$AJ$9:$AM$108,Calc!$I9,Calc!AM$3),"")</f>
        <v>19</v>
      </c>
      <c r="AN9" s="57">
        <f>IFERROR(INDEX(August!$AJ$9:$AM$108,Calc!$I9,Calc!AN$3),"")</f>
        <v>2</v>
      </c>
      <c r="AO9" s="57">
        <f>IFERROR(INDEX(August!$AJ$9:$AM$108,Calc!$I9,Calc!AO$3),"")</f>
        <v>1</v>
      </c>
      <c r="AP9" s="57" t="str">
        <f>IFERROR(INDEX(August!$AJ$9:$AM$108,Calc!$I9,Calc!AP$3),"")</f>
        <v/>
      </c>
      <c r="AQ9" s="56">
        <f>IFERROR(INDEX(September!$AJ$9:$AM$108,Calc!$I9,Calc!AQ$3),"")</f>
        <v>19</v>
      </c>
      <c r="AR9" s="56">
        <f>IFERROR(INDEX(September!$AJ$9:$AM$108,Calc!$I9,Calc!AR$3),"")</f>
        <v>2</v>
      </c>
      <c r="AS9" s="56">
        <f>IFERROR(INDEX(September!$AJ$9:$AM$108,Calc!$I9,Calc!AS$3),"")</f>
        <v>1</v>
      </c>
      <c r="AT9" s="56" t="str">
        <f>IFERROR(INDEX(September!$AJ$9:$AM$108,Calc!$I9,Calc!AT$3),"")</f>
        <v/>
      </c>
      <c r="AU9" s="57">
        <f>IFERROR(INDEX(October!$AJ$9:$AM$108,Calc!$I9,Calc!AU$3),"")</f>
        <v>18</v>
      </c>
      <c r="AV9" s="57">
        <f>IFERROR(INDEX(October!$AJ$9:$AM$108,Calc!$I9,Calc!AV$3),"")</f>
        <v>2</v>
      </c>
      <c r="AW9" s="57">
        <f>IFERROR(INDEX(October!$AJ$9:$AM$108,Calc!$I9,Calc!AW$3),"")</f>
        <v>1</v>
      </c>
      <c r="AX9" s="57" t="str">
        <f>IFERROR(INDEX(October!$AJ$9:$AM$108,Calc!$I9,Calc!AX$3),"")</f>
        <v/>
      </c>
      <c r="AY9" s="56">
        <f>IFERROR(INDEX(November!$AJ$9:$AM$108,Calc!$I9,Calc!AY$3),"")</f>
        <v>20</v>
      </c>
      <c r="AZ9" s="56">
        <f>IFERROR(INDEX(November!$AJ$9:$AM$108,Calc!$I9,Calc!AZ$3),"")</f>
        <v>2</v>
      </c>
      <c r="BA9" s="56">
        <f>IFERROR(INDEX(November!$AJ$9:$AM$108,Calc!$I9,Calc!BA$3),"")</f>
        <v>0</v>
      </c>
      <c r="BB9" s="56" t="str">
        <f>IFERROR(INDEX(November!$AJ$9:$AM$108,Calc!$I9,Calc!BB$3),"")</f>
        <v/>
      </c>
      <c r="BC9" s="57">
        <f>IFERROR(INDEX(December!$AJ$9:$AM$108,Calc!$I9,Calc!BC$3),"")</f>
        <v>21</v>
      </c>
      <c r="BD9" s="57">
        <f>IFERROR(INDEX(December!$AJ$9:$AM$108,Calc!$I9,Calc!BD$3),"")</f>
        <v>1</v>
      </c>
      <c r="BE9" s="57">
        <f>IFERROR(INDEX(December!$AJ$9:$AM$108,Calc!$I9,Calc!BE$3),"")</f>
        <v>1</v>
      </c>
      <c r="BF9" s="57" t="str">
        <f>IFERROR(INDEX(December!$AJ$9:$AM$108,Calc!$I9,Calc!BF$3),"")</f>
        <v/>
      </c>
      <c r="BK9" s="59">
        <f t="shared" ref="BK9:BK10" si="4">BK8+1</f>
        <v>3</v>
      </c>
      <c r="BL9" s="59">
        <f t="shared" ref="BL9:BV10" si="5">BK9+4</f>
        <v>7</v>
      </c>
      <c r="BM9" s="59">
        <f t="shared" si="5"/>
        <v>11</v>
      </c>
      <c r="BN9" s="59">
        <f t="shared" si="5"/>
        <v>15</v>
      </c>
      <c r="BO9" s="59">
        <f t="shared" si="5"/>
        <v>19</v>
      </c>
      <c r="BP9" s="59">
        <f t="shared" si="5"/>
        <v>23</v>
      </c>
      <c r="BQ9" s="59">
        <f t="shared" si="5"/>
        <v>27</v>
      </c>
      <c r="BR9" s="59">
        <f t="shared" si="5"/>
        <v>31</v>
      </c>
      <c r="BS9" s="59">
        <f t="shared" si="5"/>
        <v>35</v>
      </c>
      <c r="BT9" s="59">
        <f t="shared" si="5"/>
        <v>39</v>
      </c>
      <c r="BU9" s="59">
        <f t="shared" si="5"/>
        <v>43</v>
      </c>
      <c r="BV9" s="59">
        <f t="shared" si="5"/>
        <v>47</v>
      </c>
    </row>
    <row r="10" spans="2:74" ht="15" customHeight="1" x14ac:dyDescent="0.25">
      <c r="B10" s="26" t="str">
        <f>"MAY - "&amp;Dashboard!$B$7</f>
        <v>MAY - 2021</v>
      </c>
      <c r="C10" s="26">
        <v>5</v>
      </c>
      <c r="D10" s="26">
        <f t="shared" si="1"/>
        <v>31</v>
      </c>
      <c r="E10" s="26">
        <f>Dashboard!$B$7</f>
        <v>2021</v>
      </c>
      <c r="I10" s="63">
        <v>5</v>
      </c>
      <c r="J10" s="58" t="str">
        <f t="shared" si="0"/>
        <v>Kristin Zaslavsky </v>
      </c>
      <c r="K10" s="56">
        <f>IFERROR(INDEX(January!$AJ$9:$AM$108,Calc!$I10,Calc!K$3),0)</f>
        <v>15</v>
      </c>
      <c r="L10" s="56">
        <f>IFERROR(INDEX(January!$AJ$9:$AM$108,Calc!$I10,Calc!L$3),0)</f>
        <v>3</v>
      </c>
      <c r="M10" s="56">
        <f>IFERROR(INDEX(January!$AJ$9:$AM$108,Calc!$I10,Calc!M$3),0)</f>
        <v>3</v>
      </c>
      <c r="N10" s="56" t="str">
        <f>IFERROR(INDEX(January!$AJ$9:$AM$108,Calc!$I10,Calc!N$3),0)</f>
        <v/>
      </c>
      <c r="O10" s="57">
        <f>IFERROR(INDEX(February!$AJ$9:$AM$108,Calc!$I10,Calc!O$3),"")</f>
        <v>14</v>
      </c>
      <c r="P10" s="57">
        <f>IFERROR(INDEX(February!$AJ$9:$AM$108,Calc!$I10,Calc!P$3),"")</f>
        <v>3</v>
      </c>
      <c r="Q10" s="57">
        <f>IFERROR(INDEX(February!$AJ$9:$AM$108,Calc!$I10,Calc!Q$3),"")</f>
        <v>3</v>
      </c>
      <c r="R10" s="57" t="str">
        <f>IFERROR(INDEX(February!$AJ$9:$AM$108,Calc!$I10,Calc!R$3),"")</f>
        <v/>
      </c>
      <c r="S10" s="56">
        <f>IFERROR(INDEX(March!$AJ$9:$AM$108,Calc!$I10,Calc!S$3),"")</f>
        <v>23</v>
      </c>
      <c r="T10" s="56">
        <f>IFERROR(INDEX(March!$AJ$9:$AM$108,Calc!$I10,Calc!T$3),"")</f>
        <v>0</v>
      </c>
      <c r="U10" s="56">
        <f>IFERROR(INDEX(March!$AJ$9:$AM$108,Calc!$I10,Calc!U$3),"")</f>
        <v>0</v>
      </c>
      <c r="V10" s="56" t="str">
        <f>IFERROR(INDEX(March!$AJ$9:$AM$108,Calc!$I10,Calc!V$3),"")</f>
        <v/>
      </c>
      <c r="W10" s="57">
        <f>IFERROR(INDEX(April!$AJ$9:$AM$108,Calc!$I10,Calc!W$3),"")</f>
        <v>19</v>
      </c>
      <c r="X10" s="57">
        <f>IFERROR(INDEX(April!$AJ$9:$AM$108,Calc!$I10,Calc!X$3),"")</f>
        <v>1</v>
      </c>
      <c r="Y10" s="57">
        <f>IFERROR(INDEX(April!$AJ$9:$AM$108,Calc!$I10,Calc!Y$3),"")</f>
        <v>2</v>
      </c>
      <c r="Z10" s="57" t="str">
        <f>IFERROR(INDEX(April!$AJ$9:$AM$108,Calc!$I10,Calc!Z$3),"")</f>
        <v/>
      </c>
      <c r="AA10" s="56">
        <f>IFERROR(INDEX(May!$AJ$9:$AM$108,Calc!$I10,Calc!AA$3),"")</f>
        <v>16</v>
      </c>
      <c r="AB10" s="56">
        <f>IFERROR(INDEX(May!$AJ$9:$AM$108,Calc!$I10,Calc!AB$3),"")</f>
        <v>2</v>
      </c>
      <c r="AC10" s="56">
        <f>IFERROR(INDEX(May!$AJ$9:$AM$108,Calc!$I10,Calc!AC$3),"")</f>
        <v>3</v>
      </c>
      <c r="AD10" s="56" t="str">
        <f>IFERROR(INDEX(May!$AJ$9:$AM$108,Calc!$I10,Calc!AD$3),"")</f>
        <v/>
      </c>
      <c r="AE10" s="57">
        <f>IFERROR(INDEX(June!$AJ$9:$AM$108,Calc!$I10,Calc!AE$3),"")</f>
        <v>18</v>
      </c>
      <c r="AF10" s="57">
        <f>IFERROR(INDEX(June!$AJ$9:$AM$108,Calc!$I10,Calc!AF$3),"")</f>
        <v>2</v>
      </c>
      <c r="AG10" s="57">
        <f>IFERROR(INDEX(June!$AJ$9:$AM$108,Calc!$I10,Calc!AG$3),"")</f>
        <v>2</v>
      </c>
      <c r="AH10" s="57" t="str">
        <f>IFERROR(INDEX(June!$AJ$9:$AM$108,Calc!$I10,Calc!AH$3),"")</f>
        <v/>
      </c>
      <c r="AI10" s="56">
        <f>IFERROR(INDEX(July!$AJ$9:$AM$108,Calc!$I10,Calc!AI$3),"")</f>
        <v>18</v>
      </c>
      <c r="AJ10" s="56">
        <f>IFERROR(INDEX(July!$AJ$9:$AM$108,Calc!$I10,Calc!AJ$3),"")</f>
        <v>1</v>
      </c>
      <c r="AK10" s="56">
        <f>IFERROR(INDEX(July!$AJ$9:$AM$108,Calc!$I10,Calc!AK$3),"")</f>
        <v>3</v>
      </c>
      <c r="AL10" s="56" t="str">
        <f>IFERROR(INDEX(July!$AJ$9:$AM$108,Calc!$I10,Calc!AL$3),"")</f>
        <v/>
      </c>
      <c r="AM10" s="57">
        <f>IFERROR(INDEX(August!$AJ$9:$AM$108,Calc!$I10,Calc!AM$3),"")</f>
        <v>20</v>
      </c>
      <c r="AN10" s="57">
        <f>IFERROR(INDEX(August!$AJ$9:$AM$108,Calc!$I10,Calc!AN$3),"")</f>
        <v>2</v>
      </c>
      <c r="AO10" s="57">
        <f>IFERROR(INDEX(August!$AJ$9:$AM$108,Calc!$I10,Calc!AO$3),"")</f>
        <v>0</v>
      </c>
      <c r="AP10" s="57" t="str">
        <f>IFERROR(INDEX(August!$AJ$9:$AM$108,Calc!$I10,Calc!AP$3),"")</f>
        <v/>
      </c>
      <c r="AQ10" s="56">
        <f>IFERROR(INDEX(September!$AJ$9:$AM$108,Calc!$I10,Calc!AQ$3),"")</f>
        <v>20</v>
      </c>
      <c r="AR10" s="56">
        <f>IFERROR(INDEX(September!$AJ$9:$AM$108,Calc!$I10,Calc!AR$3),"")</f>
        <v>1</v>
      </c>
      <c r="AS10" s="56">
        <f>IFERROR(INDEX(September!$AJ$9:$AM$108,Calc!$I10,Calc!AS$3),"")</f>
        <v>1</v>
      </c>
      <c r="AT10" s="56" t="str">
        <f>IFERROR(INDEX(September!$AJ$9:$AM$108,Calc!$I10,Calc!AT$3),"")</f>
        <v/>
      </c>
      <c r="AU10" s="57">
        <f>IFERROR(INDEX(October!$AJ$9:$AM$108,Calc!$I10,Calc!AU$3),"")</f>
        <v>20</v>
      </c>
      <c r="AV10" s="57">
        <f>IFERROR(INDEX(October!$AJ$9:$AM$108,Calc!$I10,Calc!AV$3),"")</f>
        <v>1</v>
      </c>
      <c r="AW10" s="57">
        <f>IFERROR(INDEX(October!$AJ$9:$AM$108,Calc!$I10,Calc!AW$3),"")</f>
        <v>0</v>
      </c>
      <c r="AX10" s="57" t="str">
        <f>IFERROR(INDEX(October!$AJ$9:$AM$108,Calc!$I10,Calc!AX$3),"")</f>
        <v/>
      </c>
      <c r="AY10" s="56">
        <f>IFERROR(INDEX(November!$AJ$9:$AM$108,Calc!$I10,Calc!AY$3),"")</f>
        <v>20</v>
      </c>
      <c r="AZ10" s="56">
        <f>IFERROR(INDEX(November!$AJ$9:$AM$108,Calc!$I10,Calc!AZ$3),"")</f>
        <v>2</v>
      </c>
      <c r="BA10" s="56">
        <f>IFERROR(INDEX(November!$AJ$9:$AM$108,Calc!$I10,Calc!BA$3),"")</f>
        <v>0</v>
      </c>
      <c r="BB10" s="56" t="str">
        <f>IFERROR(INDEX(November!$AJ$9:$AM$108,Calc!$I10,Calc!BB$3),"")</f>
        <v/>
      </c>
      <c r="BC10" s="57">
        <f>IFERROR(INDEX(December!$AJ$9:$AM$108,Calc!$I10,Calc!BC$3),"")</f>
        <v>18</v>
      </c>
      <c r="BD10" s="57">
        <f>IFERROR(INDEX(December!$AJ$9:$AM$108,Calc!$I10,Calc!BD$3),"")</f>
        <v>3</v>
      </c>
      <c r="BE10" s="57">
        <f>IFERROR(INDEX(December!$AJ$9:$AM$108,Calc!$I10,Calc!BE$3),"")</f>
        <v>2</v>
      </c>
      <c r="BF10" s="57" t="str">
        <f>IFERROR(INDEX(December!$AJ$9:$AM$108,Calc!$I10,Calc!BF$3),"")</f>
        <v/>
      </c>
      <c r="BK10" s="59">
        <f t="shared" si="4"/>
        <v>4</v>
      </c>
      <c r="BL10" s="59">
        <f t="shared" si="5"/>
        <v>8</v>
      </c>
      <c r="BM10" s="59">
        <f t="shared" si="5"/>
        <v>12</v>
      </c>
      <c r="BN10" s="59">
        <f t="shared" si="5"/>
        <v>16</v>
      </c>
      <c r="BO10" s="59">
        <f t="shared" si="5"/>
        <v>20</v>
      </c>
      <c r="BP10" s="59">
        <f t="shared" si="5"/>
        <v>24</v>
      </c>
      <c r="BQ10" s="59">
        <f t="shared" si="5"/>
        <v>28</v>
      </c>
      <c r="BR10" s="59">
        <f t="shared" si="5"/>
        <v>32</v>
      </c>
      <c r="BS10" s="59">
        <f t="shared" si="5"/>
        <v>36</v>
      </c>
      <c r="BT10" s="59">
        <f t="shared" si="5"/>
        <v>40</v>
      </c>
      <c r="BU10" s="59">
        <f t="shared" si="5"/>
        <v>44</v>
      </c>
      <c r="BV10" s="59">
        <f t="shared" si="5"/>
        <v>48</v>
      </c>
    </row>
    <row r="11" spans="2:74" ht="15" customHeight="1" x14ac:dyDescent="0.25">
      <c r="B11" s="26" t="str">
        <f>"JUNE - "&amp;Dashboard!$B$7</f>
        <v>JUNE - 2021</v>
      </c>
      <c r="C11" s="26">
        <v>6</v>
      </c>
      <c r="D11" s="26">
        <f t="shared" si="1"/>
        <v>30</v>
      </c>
      <c r="E11" s="26">
        <f>Dashboard!$B$7</f>
        <v>2021</v>
      </c>
      <c r="I11" s="63">
        <v>6</v>
      </c>
      <c r="J11" s="58" t="str">
        <f t="shared" si="0"/>
        <v>Laurinda Seabra</v>
      </c>
      <c r="K11" s="56">
        <f>IFERROR(INDEX(January!$AJ$9:$AM$108,Calc!$I11,Calc!K$3),0)</f>
        <v>15</v>
      </c>
      <c r="L11" s="56">
        <f>IFERROR(INDEX(January!$AJ$9:$AM$108,Calc!$I11,Calc!L$3),0)</f>
        <v>4</v>
      </c>
      <c r="M11" s="56">
        <f>IFERROR(INDEX(January!$AJ$9:$AM$108,Calc!$I11,Calc!M$3),0)</f>
        <v>2</v>
      </c>
      <c r="N11" s="56" t="str">
        <f>IFERROR(INDEX(January!$AJ$9:$AM$108,Calc!$I11,Calc!N$3),0)</f>
        <v/>
      </c>
      <c r="O11" s="57">
        <f>IFERROR(INDEX(February!$AJ$9:$AM$108,Calc!$I11,Calc!O$3),"")</f>
        <v>11</v>
      </c>
      <c r="P11" s="57">
        <f>IFERROR(INDEX(February!$AJ$9:$AM$108,Calc!$I11,Calc!P$3),"")</f>
        <v>5</v>
      </c>
      <c r="Q11" s="57">
        <f>IFERROR(INDEX(February!$AJ$9:$AM$108,Calc!$I11,Calc!Q$3),"")</f>
        <v>4</v>
      </c>
      <c r="R11" s="57" t="str">
        <f>IFERROR(INDEX(February!$AJ$9:$AM$108,Calc!$I11,Calc!R$3),"")</f>
        <v/>
      </c>
      <c r="S11" s="56">
        <f>IFERROR(INDEX(March!$AJ$9:$AM$108,Calc!$I11,Calc!S$3),"")</f>
        <v>17</v>
      </c>
      <c r="T11" s="56">
        <f>IFERROR(INDEX(March!$AJ$9:$AM$108,Calc!$I11,Calc!T$3),"")</f>
        <v>3</v>
      </c>
      <c r="U11" s="56">
        <f>IFERROR(INDEX(March!$AJ$9:$AM$108,Calc!$I11,Calc!U$3),"")</f>
        <v>3</v>
      </c>
      <c r="V11" s="56" t="str">
        <f>IFERROR(INDEX(March!$AJ$9:$AM$108,Calc!$I11,Calc!V$3),"")</f>
        <v/>
      </c>
      <c r="W11" s="57">
        <f>IFERROR(INDEX(April!$AJ$9:$AM$108,Calc!$I11,Calc!W$3),"")</f>
        <v>19</v>
      </c>
      <c r="X11" s="57">
        <f>IFERROR(INDEX(April!$AJ$9:$AM$108,Calc!$I11,Calc!X$3),"")</f>
        <v>2</v>
      </c>
      <c r="Y11" s="57">
        <f>IFERROR(INDEX(April!$AJ$9:$AM$108,Calc!$I11,Calc!Y$3),"")</f>
        <v>1</v>
      </c>
      <c r="Z11" s="57" t="str">
        <f>IFERROR(INDEX(April!$AJ$9:$AM$108,Calc!$I11,Calc!Z$3),"")</f>
        <v/>
      </c>
      <c r="AA11" s="56">
        <f>IFERROR(INDEX(May!$AJ$9:$AM$108,Calc!$I11,Calc!AA$3),"")</f>
        <v>16</v>
      </c>
      <c r="AB11" s="56">
        <f>IFERROR(INDEX(May!$AJ$9:$AM$108,Calc!$I11,Calc!AB$3),"")</f>
        <v>3</v>
      </c>
      <c r="AC11" s="56">
        <f>IFERROR(INDEX(May!$AJ$9:$AM$108,Calc!$I11,Calc!AC$3),"")</f>
        <v>2</v>
      </c>
      <c r="AD11" s="56" t="str">
        <f>IFERROR(INDEX(May!$AJ$9:$AM$108,Calc!$I11,Calc!AD$3),"")</f>
        <v/>
      </c>
      <c r="AE11" s="57">
        <f>IFERROR(INDEX(June!$AJ$9:$AM$108,Calc!$I11,Calc!AE$3),"")</f>
        <v>19</v>
      </c>
      <c r="AF11" s="57">
        <f>IFERROR(INDEX(June!$AJ$9:$AM$108,Calc!$I11,Calc!AF$3),"")</f>
        <v>2</v>
      </c>
      <c r="AG11" s="57">
        <f>IFERROR(INDEX(June!$AJ$9:$AM$108,Calc!$I11,Calc!AG$3),"")</f>
        <v>1</v>
      </c>
      <c r="AH11" s="57" t="str">
        <f>IFERROR(INDEX(June!$AJ$9:$AM$108,Calc!$I11,Calc!AH$3),"")</f>
        <v/>
      </c>
      <c r="AI11" s="56">
        <f>IFERROR(INDEX(July!$AJ$9:$AM$108,Calc!$I11,Calc!AI$3),"")</f>
        <v>21</v>
      </c>
      <c r="AJ11" s="56">
        <f>IFERROR(INDEX(July!$AJ$9:$AM$108,Calc!$I11,Calc!AJ$3),"")</f>
        <v>0</v>
      </c>
      <c r="AK11" s="56">
        <f>IFERROR(INDEX(July!$AJ$9:$AM$108,Calc!$I11,Calc!AK$3),"")</f>
        <v>1</v>
      </c>
      <c r="AL11" s="56" t="str">
        <f>IFERROR(INDEX(July!$AJ$9:$AM$108,Calc!$I11,Calc!AL$3),"")</f>
        <v/>
      </c>
      <c r="AM11" s="57">
        <f>IFERROR(INDEX(August!$AJ$9:$AM$108,Calc!$I11,Calc!AM$3),"")</f>
        <v>20</v>
      </c>
      <c r="AN11" s="57">
        <f>IFERROR(INDEX(August!$AJ$9:$AM$108,Calc!$I11,Calc!AN$3),"")</f>
        <v>0</v>
      </c>
      <c r="AO11" s="57">
        <f>IFERROR(INDEX(August!$AJ$9:$AM$108,Calc!$I11,Calc!AO$3),"")</f>
        <v>2</v>
      </c>
      <c r="AP11" s="57" t="str">
        <f>IFERROR(INDEX(August!$AJ$9:$AM$108,Calc!$I11,Calc!AP$3),"")</f>
        <v/>
      </c>
      <c r="AQ11" s="56">
        <f>IFERROR(INDEX(September!$AJ$9:$AM$108,Calc!$I11,Calc!AQ$3),"")</f>
        <v>20</v>
      </c>
      <c r="AR11" s="56">
        <f>IFERROR(INDEX(September!$AJ$9:$AM$108,Calc!$I11,Calc!AR$3),"")</f>
        <v>2</v>
      </c>
      <c r="AS11" s="56">
        <f>IFERROR(INDEX(September!$AJ$9:$AM$108,Calc!$I11,Calc!AS$3),"")</f>
        <v>0</v>
      </c>
      <c r="AT11" s="56" t="str">
        <f>IFERROR(INDEX(September!$AJ$9:$AM$108,Calc!$I11,Calc!AT$3),"")</f>
        <v/>
      </c>
      <c r="AU11" s="57">
        <f>IFERROR(INDEX(October!$AJ$9:$AM$108,Calc!$I11,Calc!AU$3),"")</f>
        <v>18</v>
      </c>
      <c r="AV11" s="57">
        <f>IFERROR(INDEX(October!$AJ$9:$AM$108,Calc!$I11,Calc!AV$3),"")</f>
        <v>1</v>
      </c>
      <c r="AW11" s="57">
        <f>IFERROR(INDEX(October!$AJ$9:$AM$108,Calc!$I11,Calc!AW$3),"")</f>
        <v>2</v>
      </c>
      <c r="AX11" s="57" t="str">
        <f>IFERROR(INDEX(October!$AJ$9:$AM$108,Calc!$I11,Calc!AX$3),"")</f>
        <v/>
      </c>
      <c r="AY11" s="56">
        <f>IFERROR(INDEX(November!$AJ$9:$AM$108,Calc!$I11,Calc!AY$3),"")</f>
        <v>20</v>
      </c>
      <c r="AZ11" s="56">
        <f>IFERROR(INDEX(November!$AJ$9:$AM$108,Calc!$I11,Calc!AZ$3),"")</f>
        <v>2</v>
      </c>
      <c r="BA11" s="56">
        <f>IFERROR(INDEX(November!$AJ$9:$AM$108,Calc!$I11,Calc!BA$3),"")</f>
        <v>0</v>
      </c>
      <c r="BB11" s="56" t="str">
        <f>IFERROR(INDEX(November!$AJ$9:$AM$108,Calc!$I11,Calc!BB$3),"")</f>
        <v/>
      </c>
      <c r="BC11" s="57">
        <f>IFERROR(INDEX(December!$AJ$9:$AM$108,Calc!$I11,Calc!BC$3),"")</f>
        <v>20</v>
      </c>
      <c r="BD11" s="57">
        <f>IFERROR(INDEX(December!$AJ$9:$AM$108,Calc!$I11,Calc!BD$3),"")</f>
        <v>3</v>
      </c>
      <c r="BE11" s="57">
        <f>IFERROR(INDEX(December!$AJ$9:$AM$108,Calc!$I11,Calc!BE$3),"")</f>
        <v>0</v>
      </c>
      <c r="BF11" s="57" t="str">
        <f>IFERROR(INDEX(December!$AJ$9:$AM$108,Calc!$I11,Calc!BF$3),"")</f>
        <v/>
      </c>
      <c r="BH11" s="119" t="s">
        <v>83</v>
      </c>
    </row>
    <row r="12" spans="2:74" ht="15" customHeight="1" x14ac:dyDescent="0.25">
      <c r="B12" s="26" t="str">
        <f>"JULY - "&amp;Dashboard!$B$7</f>
        <v>JULY - 2021</v>
      </c>
      <c r="C12" s="26">
        <v>7</v>
      </c>
      <c r="D12" s="26">
        <f t="shared" si="1"/>
        <v>31</v>
      </c>
      <c r="E12" s="26">
        <f>Dashboard!$B$7</f>
        <v>2021</v>
      </c>
      <c r="I12" s="63">
        <v>7</v>
      </c>
      <c r="J12" s="58" t="str">
        <f t="shared" si="0"/>
        <v>James Maltese</v>
      </c>
      <c r="K12" s="56">
        <f>IFERROR(INDEX(January!$AJ$9:$AM$108,Calc!$I12,Calc!K$3),0)</f>
        <v>16</v>
      </c>
      <c r="L12" s="56">
        <f>IFERROR(INDEX(January!$AJ$9:$AM$108,Calc!$I12,Calc!L$3),0)</f>
        <v>3</v>
      </c>
      <c r="M12" s="56">
        <f>IFERROR(INDEX(January!$AJ$9:$AM$108,Calc!$I12,Calc!M$3),0)</f>
        <v>2</v>
      </c>
      <c r="N12" s="56" t="str">
        <f>IFERROR(INDEX(January!$AJ$9:$AM$108,Calc!$I12,Calc!N$3),0)</f>
        <v/>
      </c>
      <c r="O12" s="57">
        <f>IFERROR(INDEX(February!$AJ$9:$AM$108,Calc!$I12,Calc!O$3),"")</f>
        <v>15</v>
      </c>
      <c r="P12" s="57">
        <f>IFERROR(INDEX(February!$AJ$9:$AM$108,Calc!$I12,Calc!P$3),"")</f>
        <v>3</v>
      </c>
      <c r="Q12" s="57">
        <f>IFERROR(INDEX(February!$AJ$9:$AM$108,Calc!$I12,Calc!Q$3),"")</f>
        <v>2</v>
      </c>
      <c r="R12" s="57" t="str">
        <f>IFERROR(INDEX(February!$AJ$9:$AM$108,Calc!$I12,Calc!R$3),"")</f>
        <v/>
      </c>
      <c r="S12" s="56">
        <f>IFERROR(INDEX(March!$AJ$9:$AM$108,Calc!$I12,Calc!S$3),"")</f>
        <v>16</v>
      </c>
      <c r="T12" s="56">
        <f>IFERROR(INDEX(March!$AJ$9:$AM$108,Calc!$I12,Calc!T$3),"")</f>
        <v>4</v>
      </c>
      <c r="U12" s="56">
        <f>IFERROR(INDEX(March!$AJ$9:$AM$108,Calc!$I12,Calc!U$3),"")</f>
        <v>3</v>
      </c>
      <c r="V12" s="56" t="str">
        <f>IFERROR(INDEX(March!$AJ$9:$AM$108,Calc!$I12,Calc!V$3),"")</f>
        <v/>
      </c>
      <c r="W12" s="57">
        <f>IFERROR(INDEX(April!$AJ$9:$AM$108,Calc!$I12,Calc!W$3),"")</f>
        <v>16</v>
      </c>
      <c r="X12" s="57">
        <f>IFERROR(INDEX(April!$AJ$9:$AM$108,Calc!$I12,Calc!X$3),"")</f>
        <v>3</v>
      </c>
      <c r="Y12" s="57">
        <f>IFERROR(INDEX(April!$AJ$9:$AM$108,Calc!$I12,Calc!Y$3),"")</f>
        <v>3</v>
      </c>
      <c r="Z12" s="57" t="str">
        <f>IFERROR(INDEX(April!$AJ$9:$AM$108,Calc!$I12,Calc!Z$3),"")</f>
        <v/>
      </c>
      <c r="AA12" s="56">
        <f>IFERROR(INDEX(May!$AJ$9:$AM$108,Calc!$I12,Calc!AA$3),"")</f>
        <v>18</v>
      </c>
      <c r="AB12" s="56">
        <f>IFERROR(INDEX(May!$AJ$9:$AM$108,Calc!$I12,Calc!AB$3),"")</f>
        <v>1</v>
      </c>
      <c r="AC12" s="56">
        <f>IFERROR(INDEX(May!$AJ$9:$AM$108,Calc!$I12,Calc!AC$3),"")</f>
        <v>2</v>
      </c>
      <c r="AD12" s="56" t="str">
        <f>IFERROR(INDEX(May!$AJ$9:$AM$108,Calc!$I12,Calc!AD$3),"")</f>
        <v/>
      </c>
      <c r="AE12" s="57">
        <f>IFERROR(INDEX(June!$AJ$9:$AM$108,Calc!$I12,Calc!AE$3),"")</f>
        <v>19</v>
      </c>
      <c r="AF12" s="57">
        <f>IFERROR(INDEX(June!$AJ$9:$AM$108,Calc!$I12,Calc!AF$3),"")</f>
        <v>0</v>
      </c>
      <c r="AG12" s="57">
        <f>IFERROR(INDEX(June!$AJ$9:$AM$108,Calc!$I12,Calc!AG$3),"")</f>
        <v>3</v>
      </c>
      <c r="AH12" s="57" t="str">
        <f>IFERROR(INDEX(June!$AJ$9:$AM$108,Calc!$I12,Calc!AH$3),"")</f>
        <v/>
      </c>
      <c r="AI12" s="56">
        <f>IFERROR(INDEX(July!$AJ$9:$AM$108,Calc!$I12,Calc!AI$3),"")</f>
        <v>19</v>
      </c>
      <c r="AJ12" s="56">
        <f>IFERROR(INDEX(July!$AJ$9:$AM$108,Calc!$I12,Calc!AJ$3),"")</f>
        <v>3</v>
      </c>
      <c r="AK12" s="56">
        <f>IFERROR(INDEX(July!$AJ$9:$AM$108,Calc!$I12,Calc!AK$3),"")</f>
        <v>0</v>
      </c>
      <c r="AL12" s="56" t="str">
        <f>IFERROR(INDEX(July!$AJ$9:$AM$108,Calc!$I12,Calc!AL$3),"")</f>
        <v/>
      </c>
      <c r="AM12" s="57">
        <f>IFERROR(INDEX(August!$AJ$9:$AM$108,Calc!$I12,Calc!AM$3),"")</f>
        <v>18</v>
      </c>
      <c r="AN12" s="57">
        <f>IFERROR(INDEX(August!$AJ$9:$AM$108,Calc!$I12,Calc!AN$3),"")</f>
        <v>1</v>
      </c>
      <c r="AO12" s="57">
        <f>IFERROR(INDEX(August!$AJ$9:$AM$108,Calc!$I12,Calc!AO$3),"")</f>
        <v>3</v>
      </c>
      <c r="AP12" s="57" t="str">
        <f>IFERROR(INDEX(August!$AJ$9:$AM$108,Calc!$I12,Calc!AP$3),"")</f>
        <v/>
      </c>
      <c r="AQ12" s="56">
        <f>IFERROR(INDEX(September!$AJ$9:$AM$108,Calc!$I12,Calc!AQ$3),"")</f>
        <v>19</v>
      </c>
      <c r="AR12" s="56">
        <f>IFERROR(INDEX(September!$AJ$9:$AM$108,Calc!$I12,Calc!AR$3),"")</f>
        <v>3</v>
      </c>
      <c r="AS12" s="56">
        <f>IFERROR(INDEX(September!$AJ$9:$AM$108,Calc!$I12,Calc!AS$3),"")</f>
        <v>0</v>
      </c>
      <c r="AT12" s="56" t="str">
        <f>IFERROR(INDEX(September!$AJ$9:$AM$108,Calc!$I12,Calc!AT$3),"")</f>
        <v/>
      </c>
      <c r="AU12" s="57">
        <f>IFERROR(INDEX(October!$AJ$9:$AM$108,Calc!$I12,Calc!AU$3),"")</f>
        <v>19</v>
      </c>
      <c r="AV12" s="57">
        <f>IFERROR(INDEX(October!$AJ$9:$AM$108,Calc!$I12,Calc!AV$3),"")</f>
        <v>2</v>
      </c>
      <c r="AW12" s="57">
        <f>IFERROR(INDEX(October!$AJ$9:$AM$108,Calc!$I12,Calc!AW$3),"")</f>
        <v>0</v>
      </c>
      <c r="AX12" s="57" t="str">
        <f>IFERROR(INDEX(October!$AJ$9:$AM$108,Calc!$I12,Calc!AX$3),"")</f>
        <v/>
      </c>
      <c r="AY12" s="56">
        <f>IFERROR(INDEX(November!$AJ$9:$AM$108,Calc!$I12,Calc!AY$3),"")</f>
        <v>17</v>
      </c>
      <c r="AZ12" s="56">
        <f>IFERROR(INDEX(November!$AJ$9:$AM$108,Calc!$I12,Calc!AZ$3),"")</f>
        <v>1</v>
      </c>
      <c r="BA12" s="56">
        <f>IFERROR(INDEX(November!$AJ$9:$AM$108,Calc!$I12,Calc!BA$3),"")</f>
        <v>4</v>
      </c>
      <c r="BB12" s="56" t="str">
        <f>IFERROR(INDEX(November!$AJ$9:$AM$108,Calc!$I12,Calc!BB$3),"")</f>
        <v/>
      </c>
      <c r="BC12" s="57">
        <f>IFERROR(INDEX(December!$AJ$9:$AM$108,Calc!$I12,Calc!BC$3),"")</f>
        <v>20</v>
      </c>
      <c r="BD12" s="57">
        <f>IFERROR(INDEX(December!$AJ$9:$AM$108,Calc!$I12,Calc!BD$3),"")</f>
        <v>0</v>
      </c>
      <c r="BE12" s="57">
        <f>IFERROR(INDEX(December!$AJ$9:$AM$108,Calc!$I12,Calc!BE$3),"")</f>
        <v>3</v>
      </c>
      <c r="BF12" s="57" t="str">
        <f>IFERROR(INDEX(December!$AJ$9:$AM$108,Calc!$I12,Calc!BF$3),"")</f>
        <v/>
      </c>
      <c r="BH12" s="118">
        <v>4</v>
      </c>
      <c r="BJ12" s="120" t="s">
        <v>82</v>
      </c>
    </row>
    <row r="13" spans="2:74" ht="15" customHeight="1" x14ac:dyDescent="0.25">
      <c r="B13" s="26" t="str">
        <f>"AUGUST - "&amp;Dashboard!$B$7</f>
        <v>AUGUST - 2021</v>
      </c>
      <c r="C13" s="26">
        <v>8</v>
      </c>
      <c r="D13" s="26">
        <f t="shared" si="1"/>
        <v>31</v>
      </c>
      <c r="E13" s="26">
        <f>Dashboard!$B$7</f>
        <v>2021</v>
      </c>
      <c r="F13" s="54"/>
      <c r="G13" s="54"/>
      <c r="I13" s="63">
        <v>8</v>
      </c>
      <c r="J13" s="58" t="str">
        <f t="shared" si="0"/>
        <v>Robert Balentine</v>
      </c>
      <c r="K13" s="56">
        <f>IFERROR(INDEX(January!$AJ$9:$AM$108,Calc!$I13,Calc!K$3),0)</f>
        <v>16</v>
      </c>
      <c r="L13" s="56">
        <f>IFERROR(INDEX(January!$AJ$9:$AM$108,Calc!$I13,Calc!L$3),0)</f>
        <v>0</v>
      </c>
      <c r="M13" s="56">
        <f>IFERROR(INDEX(January!$AJ$9:$AM$108,Calc!$I13,Calc!M$3),0)</f>
        <v>5</v>
      </c>
      <c r="N13" s="56" t="str">
        <f>IFERROR(INDEX(January!$AJ$9:$AM$108,Calc!$I13,Calc!N$3),0)</f>
        <v/>
      </c>
      <c r="O13" s="57">
        <f>IFERROR(INDEX(February!$AJ$9:$AM$108,Calc!$I13,Calc!O$3),"")</f>
        <v>18</v>
      </c>
      <c r="P13" s="57">
        <f>IFERROR(INDEX(February!$AJ$9:$AM$108,Calc!$I13,Calc!P$3),"")</f>
        <v>2</v>
      </c>
      <c r="Q13" s="57">
        <f>IFERROR(INDEX(February!$AJ$9:$AM$108,Calc!$I13,Calc!Q$3),"")</f>
        <v>0</v>
      </c>
      <c r="R13" s="57" t="str">
        <f>IFERROR(INDEX(February!$AJ$9:$AM$108,Calc!$I13,Calc!R$3),"")</f>
        <v/>
      </c>
      <c r="S13" s="56">
        <f>IFERROR(INDEX(March!$AJ$9:$AM$108,Calc!$I13,Calc!S$3),"")</f>
        <v>16</v>
      </c>
      <c r="T13" s="56">
        <f>IFERROR(INDEX(March!$AJ$9:$AM$108,Calc!$I13,Calc!T$3),"")</f>
        <v>3</v>
      </c>
      <c r="U13" s="56">
        <f>IFERROR(INDEX(March!$AJ$9:$AM$108,Calc!$I13,Calc!U$3),"")</f>
        <v>4</v>
      </c>
      <c r="V13" s="56" t="str">
        <f>IFERROR(INDEX(March!$AJ$9:$AM$108,Calc!$I13,Calc!V$3),"")</f>
        <v/>
      </c>
      <c r="W13" s="57">
        <f>IFERROR(INDEX(April!$AJ$9:$AM$108,Calc!$I13,Calc!W$3),"")</f>
        <v>20</v>
      </c>
      <c r="X13" s="57">
        <f>IFERROR(INDEX(April!$AJ$9:$AM$108,Calc!$I13,Calc!X$3),"")</f>
        <v>1</v>
      </c>
      <c r="Y13" s="57">
        <f>IFERROR(INDEX(April!$AJ$9:$AM$108,Calc!$I13,Calc!Y$3),"")</f>
        <v>1</v>
      </c>
      <c r="Z13" s="57" t="str">
        <f>IFERROR(INDEX(April!$AJ$9:$AM$108,Calc!$I13,Calc!Z$3),"")</f>
        <v/>
      </c>
      <c r="AA13" s="56">
        <f>IFERROR(INDEX(May!$AJ$9:$AM$108,Calc!$I13,Calc!AA$3),"")</f>
        <v>16</v>
      </c>
      <c r="AB13" s="56">
        <f>IFERROR(INDEX(May!$AJ$9:$AM$108,Calc!$I13,Calc!AB$3),"")</f>
        <v>3</v>
      </c>
      <c r="AC13" s="56">
        <f>IFERROR(INDEX(May!$AJ$9:$AM$108,Calc!$I13,Calc!AC$3),"")</f>
        <v>2</v>
      </c>
      <c r="AD13" s="56" t="str">
        <f>IFERROR(INDEX(May!$AJ$9:$AM$108,Calc!$I13,Calc!AD$3),"")</f>
        <v/>
      </c>
      <c r="AE13" s="57">
        <f>IFERROR(INDEX(June!$AJ$9:$AM$108,Calc!$I13,Calc!AE$3),"")</f>
        <v>19</v>
      </c>
      <c r="AF13" s="57">
        <f>IFERROR(INDEX(June!$AJ$9:$AM$108,Calc!$I13,Calc!AF$3),"")</f>
        <v>3</v>
      </c>
      <c r="AG13" s="57">
        <f>IFERROR(INDEX(June!$AJ$9:$AM$108,Calc!$I13,Calc!AG$3),"")</f>
        <v>0</v>
      </c>
      <c r="AH13" s="57" t="str">
        <f>IFERROR(INDEX(June!$AJ$9:$AM$108,Calc!$I13,Calc!AH$3),"")</f>
        <v/>
      </c>
      <c r="AI13" s="56">
        <f>IFERROR(INDEX(July!$AJ$9:$AM$108,Calc!$I13,Calc!AI$3),"")</f>
        <v>20</v>
      </c>
      <c r="AJ13" s="56">
        <f>IFERROR(INDEX(July!$AJ$9:$AM$108,Calc!$I13,Calc!AJ$3),"")</f>
        <v>1</v>
      </c>
      <c r="AK13" s="56">
        <f>IFERROR(INDEX(July!$AJ$9:$AM$108,Calc!$I13,Calc!AK$3),"")</f>
        <v>1</v>
      </c>
      <c r="AL13" s="56" t="str">
        <f>IFERROR(INDEX(July!$AJ$9:$AM$108,Calc!$I13,Calc!AL$3),"")</f>
        <v/>
      </c>
      <c r="AM13" s="57">
        <f>IFERROR(INDEX(August!$AJ$9:$AM$108,Calc!$I13,Calc!AM$3),"")</f>
        <v>20</v>
      </c>
      <c r="AN13" s="57">
        <f>IFERROR(INDEX(August!$AJ$9:$AM$108,Calc!$I13,Calc!AN$3),"")</f>
        <v>2</v>
      </c>
      <c r="AO13" s="57">
        <f>IFERROR(INDEX(August!$AJ$9:$AM$108,Calc!$I13,Calc!AO$3),"")</f>
        <v>0</v>
      </c>
      <c r="AP13" s="57" t="str">
        <f>IFERROR(INDEX(August!$AJ$9:$AM$108,Calc!$I13,Calc!AP$3),"")</f>
        <v/>
      </c>
      <c r="AQ13" s="56">
        <f>IFERROR(INDEX(September!$AJ$9:$AM$108,Calc!$I13,Calc!AQ$3),"")</f>
        <v>19</v>
      </c>
      <c r="AR13" s="56">
        <f>IFERROR(INDEX(September!$AJ$9:$AM$108,Calc!$I13,Calc!AR$3),"")</f>
        <v>0</v>
      </c>
      <c r="AS13" s="56">
        <f>IFERROR(INDEX(September!$AJ$9:$AM$108,Calc!$I13,Calc!AS$3),"")</f>
        <v>3</v>
      </c>
      <c r="AT13" s="56" t="str">
        <f>IFERROR(INDEX(September!$AJ$9:$AM$108,Calc!$I13,Calc!AT$3),"")</f>
        <v/>
      </c>
      <c r="AU13" s="57">
        <f>IFERROR(INDEX(October!$AJ$9:$AM$108,Calc!$I13,Calc!AU$3),"")</f>
        <v>18</v>
      </c>
      <c r="AV13" s="57">
        <f>IFERROR(INDEX(October!$AJ$9:$AM$108,Calc!$I13,Calc!AV$3),"")</f>
        <v>1</v>
      </c>
      <c r="AW13" s="57">
        <f>IFERROR(INDEX(October!$AJ$9:$AM$108,Calc!$I13,Calc!AW$3),"")</f>
        <v>2</v>
      </c>
      <c r="AX13" s="57" t="str">
        <f>IFERROR(INDEX(October!$AJ$9:$AM$108,Calc!$I13,Calc!AX$3),"")</f>
        <v/>
      </c>
      <c r="AY13" s="56">
        <f>IFERROR(INDEX(November!$AJ$9:$AM$108,Calc!$I13,Calc!AY$3),"")</f>
        <v>18</v>
      </c>
      <c r="AZ13" s="56">
        <f>IFERROR(INDEX(November!$AJ$9:$AM$108,Calc!$I13,Calc!AZ$3),"")</f>
        <v>3</v>
      </c>
      <c r="BA13" s="56">
        <f>IFERROR(INDEX(November!$AJ$9:$AM$108,Calc!$I13,Calc!BA$3),"")</f>
        <v>1</v>
      </c>
      <c r="BB13" s="56" t="str">
        <f>IFERROR(INDEX(November!$AJ$9:$AM$108,Calc!$I13,Calc!BB$3),"")</f>
        <v/>
      </c>
      <c r="BC13" s="57">
        <f>IFERROR(INDEX(December!$AJ$9:$AM$108,Calc!$I13,Calc!BC$3),"")</f>
        <v>17</v>
      </c>
      <c r="BD13" s="57">
        <f>IFERROR(INDEX(December!$AJ$9:$AM$108,Calc!$I13,Calc!BD$3),"")</f>
        <v>4</v>
      </c>
      <c r="BE13" s="57">
        <f>IFERROR(INDEX(December!$AJ$9:$AM$108,Calc!$I13,Calc!BE$3),"")</f>
        <v>2</v>
      </c>
      <c r="BF13" s="57" t="str">
        <f>IFERROR(INDEX(December!$AJ$9:$AM$108,Calc!$I13,Calc!BF$3),"")</f>
        <v/>
      </c>
      <c r="BH13" s="123" t="s">
        <v>8</v>
      </c>
      <c r="BI13" s="121" t="s">
        <v>52</v>
      </c>
      <c r="BJ13" s="118" t="str">
        <f>IF(LEN(Dashboard!$B$16)&gt;0,Dashboard!$B$16,"")</f>
        <v>Michael Hall</v>
      </c>
      <c r="BK13" s="64" t="s">
        <v>16</v>
      </c>
      <c r="BL13" s="65" t="s">
        <v>17</v>
      </c>
      <c r="BM13" s="65" t="s">
        <v>18</v>
      </c>
      <c r="BN13" s="65" t="s">
        <v>19</v>
      </c>
      <c r="BO13" s="65" t="s">
        <v>20</v>
      </c>
      <c r="BP13" s="65" t="s">
        <v>21</v>
      </c>
      <c r="BQ13" s="65" t="s">
        <v>22</v>
      </c>
      <c r="BR13" s="65" t="s">
        <v>23</v>
      </c>
      <c r="BS13" s="65" t="s">
        <v>24</v>
      </c>
      <c r="BT13" s="65" t="s">
        <v>25</v>
      </c>
      <c r="BU13" s="65" t="s">
        <v>26</v>
      </c>
      <c r="BV13" s="66" t="s">
        <v>27</v>
      </c>
    </row>
    <row r="14" spans="2:74" ht="15" customHeight="1" x14ac:dyDescent="0.25">
      <c r="B14" s="26" t="str">
        <f>"SEPTEMBER - "&amp;Dashboard!$B$7</f>
        <v>SEPTEMBER - 2021</v>
      </c>
      <c r="C14" s="26">
        <v>9</v>
      </c>
      <c r="D14" s="26">
        <f t="shared" si="1"/>
        <v>30</v>
      </c>
      <c r="E14" s="26">
        <f>Dashboard!$B$7</f>
        <v>2021</v>
      </c>
      <c r="F14" s="54"/>
      <c r="G14" s="54"/>
      <c r="I14" s="63">
        <v>9</v>
      </c>
      <c r="J14" s="58" t="str">
        <f t="shared" si="0"/>
        <v/>
      </c>
      <c r="K14" s="56" t="str">
        <f>IFERROR(INDEX(January!$AJ$9:$AM$108,Calc!$I14,Calc!K$3),0)</f>
        <v/>
      </c>
      <c r="L14" s="56" t="str">
        <f>IFERROR(INDEX(January!$AJ$9:$AM$108,Calc!$I14,Calc!L$3),0)</f>
        <v/>
      </c>
      <c r="M14" s="56" t="str">
        <f>IFERROR(INDEX(January!$AJ$9:$AM$108,Calc!$I14,Calc!M$3),0)</f>
        <v/>
      </c>
      <c r="N14" s="56" t="str">
        <f>IFERROR(INDEX(January!$AJ$9:$AM$108,Calc!$I14,Calc!N$3),0)</f>
        <v/>
      </c>
      <c r="O14" s="57" t="str">
        <f>IFERROR(INDEX(February!$AJ$9:$AM$108,Calc!$I14,Calc!O$3),"")</f>
        <v/>
      </c>
      <c r="P14" s="57" t="str">
        <f>IFERROR(INDEX(February!$AJ$9:$AM$108,Calc!$I14,Calc!P$3),"")</f>
        <v/>
      </c>
      <c r="Q14" s="57" t="str">
        <f>IFERROR(INDEX(February!$AJ$9:$AM$108,Calc!$I14,Calc!Q$3),"")</f>
        <v/>
      </c>
      <c r="R14" s="57" t="str">
        <f>IFERROR(INDEX(February!$AJ$9:$AM$108,Calc!$I14,Calc!R$3),"")</f>
        <v/>
      </c>
      <c r="S14" s="56" t="str">
        <f>IFERROR(INDEX(March!$AJ$9:$AM$108,Calc!$I14,Calc!S$3),"")</f>
        <v/>
      </c>
      <c r="T14" s="56" t="str">
        <f>IFERROR(INDEX(March!$AJ$9:$AM$108,Calc!$I14,Calc!T$3),"")</f>
        <v/>
      </c>
      <c r="U14" s="56" t="str">
        <f>IFERROR(INDEX(March!$AJ$9:$AM$108,Calc!$I14,Calc!U$3),"")</f>
        <v/>
      </c>
      <c r="V14" s="56" t="str">
        <f>IFERROR(INDEX(March!$AJ$9:$AM$108,Calc!$I14,Calc!V$3),"")</f>
        <v/>
      </c>
      <c r="W14" s="57" t="str">
        <f>IFERROR(INDEX(April!$AJ$9:$AM$108,Calc!$I14,Calc!W$3),"")</f>
        <v/>
      </c>
      <c r="X14" s="57" t="str">
        <f>IFERROR(INDEX(April!$AJ$9:$AM$108,Calc!$I14,Calc!X$3),"")</f>
        <v/>
      </c>
      <c r="Y14" s="57" t="str">
        <f>IFERROR(INDEX(April!$AJ$9:$AM$108,Calc!$I14,Calc!Y$3),"")</f>
        <v/>
      </c>
      <c r="Z14" s="57" t="str">
        <f>IFERROR(INDEX(April!$AJ$9:$AM$108,Calc!$I14,Calc!Z$3),"")</f>
        <v/>
      </c>
      <c r="AA14" s="56" t="str">
        <f>IFERROR(INDEX(May!$AJ$9:$AM$108,Calc!$I14,Calc!AA$3),"")</f>
        <v/>
      </c>
      <c r="AB14" s="56" t="str">
        <f>IFERROR(INDEX(May!$AJ$9:$AM$108,Calc!$I14,Calc!AB$3),"")</f>
        <v/>
      </c>
      <c r="AC14" s="56" t="str">
        <f>IFERROR(INDEX(May!$AJ$9:$AM$108,Calc!$I14,Calc!AC$3),"")</f>
        <v/>
      </c>
      <c r="AD14" s="56" t="str">
        <f>IFERROR(INDEX(May!$AJ$9:$AM$108,Calc!$I14,Calc!AD$3),"")</f>
        <v/>
      </c>
      <c r="AE14" s="57" t="str">
        <f>IFERROR(INDEX(June!$AJ$9:$AM$108,Calc!$I14,Calc!AE$3),"")</f>
        <v/>
      </c>
      <c r="AF14" s="57" t="str">
        <f>IFERROR(INDEX(June!$AJ$9:$AM$108,Calc!$I14,Calc!AF$3),"")</f>
        <v/>
      </c>
      <c r="AG14" s="57" t="str">
        <f>IFERROR(INDEX(June!$AJ$9:$AM$108,Calc!$I14,Calc!AG$3),"")</f>
        <v/>
      </c>
      <c r="AH14" s="57" t="str">
        <f>IFERROR(INDEX(June!$AJ$9:$AM$108,Calc!$I14,Calc!AH$3),"")</f>
        <v/>
      </c>
      <c r="AI14" s="56" t="str">
        <f>IFERROR(INDEX(July!$AJ$9:$AM$108,Calc!$I14,Calc!AI$3),"")</f>
        <v/>
      </c>
      <c r="AJ14" s="56" t="str">
        <f>IFERROR(INDEX(July!$AJ$9:$AM$108,Calc!$I14,Calc!AJ$3),"")</f>
        <v/>
      </c>
      <c r="AK14" s="56" t="str">
        <f>IFERROR(INDEX(July!$AJ$9:$AM$108,Calc!$I14,Calc!AK$3),"")</f>
        <v/>
      </c>
      <c r="AL14" s="56" t="str">
        <f>IFERROR(INDEX(July!$AJ$9:$AM$108,Calc!$I14,Calc!AL$3),"")</f>
        <v/>
      </c>
      <c r="AM14" s="57" t="str">
        <f>IFERROR(INDEX(August!$AJ$9:$AM$108,Calc!$I14,Calc!AM$3),"")</f>
        <v/>
      </c>
      <c r="AN14" s="57" t="str">
        <f>IFERROR(INDEX(August!$AJ$9:$AM$108,Calc!$I14,Calc!AN$3),"")</f>
        <v/>
      </c>
      <c r="AO14" s="57" t="str">
        <f>IFERROR(INDEX(August!$AJ$9:$AM$108,Calc!$I14,Calc!AO$3),"")</f>
        <v/>
      </c>
      <c r="AP14" s="57" t="str">
        <f>IFERROR(INDEX(August!$AJ$9:$AM$108,Calc!$I14,Calc!AP$3),"")</f>
        <v/>
      </c>
      <c r="AQ14" s="56" t="str">
        <f>IFERROR(INDEX(September!$AJ$9:$AM$108,Calc!$I14,Calc!AQ$3),"")</f>
        <v/>
      </c>
      <c r="AR14" s="56" t="str">
        <f>IFERROR(INDEX(September!$AJ$9:$AM$108,Calc!$I14,Calc!AR$3),"")</f>
        <v/>
      </c>
      <c r="AS14" s="56" t="str">
        <f>IFERROR(INDEX(September!$AJ$9:$AM$108,Calc!$I14,Calc!AS$3),"")</f>
        <v/>
      </c>
      <c r="AT14" s="56" t="str">
        <f>IFERROR(INDEX(September!$AJ$9:$AM$108,Calc!$I14,Calc!AT$3),"")</f>
        <v/>
      </c>
      <c r="AU14" s="57" t="str">
        <f>IFERROR(INDEX(October!$AJ$9:$AM$108,Calc!$I14,Calc!AU$3),"")</f>
        <v/>
      </c>
      <c r="AV14" s="57" t="str">
        <f>IFERROR(INDEX(October!$AJ$9:$AM$108,Calc!$I14,Calc!AV$3),"")</f>
        <v/>
      </c>
      <c r="AW14" s="57" t="str">
        <f>IFERROR(INDEX(October!$AJ$9:$AM$108,Calc!$I14,Calc!AW$3),"")</f>
        <v/>
      </c>
      <c r="AX14" s="57" t="str">
        <f>IFERROR(INDEX(October!$AJ$9:$AM$108,Calc!$I14,Calc!AX$3),"")</f>
        <v/>
      </c>
      <c r="AY14" s="56" t="str">
        <f>IFERROR(INDEX(November!$AJ$9:$AM$108,Calc!$I14,Calc!AY$3),"")</f>
        <v/>
      </c>
      <c r="AZ14" s="56" t="str">
        <f>IFERROR(INDEX(November!$AJ$9:$AM$108,Calc!$I14,Calc!AZ$3),"")</f>
        <v/>
      </c>
      <c r="BA14" s="56" t="str">
        <f>IFERROR(INDEX(November!$AJ$9:$AM$108,Calc!$I14,Calc!BA$3),"")</f>
        <v/>
      </c>
      <c r="BB14" s="56" t="str">
        <f>IFERROR(INDEX(November!$AJ$9:$AM$108,Calc!$I14,Calc!BB$3),"")</f>
        <v/>
      </c>
      <c r="BC14" s="57" t="str">
        <f>IFERROR(INDEX(December!$AJ$9:$AM$108,Calc!$I14,Calc!BC$3),"")</f>
        <v/>
      </c>
      <c r="BD14" s="57" t="str">
        <f>IFERROR(INDEX(December!$AJ$9:$AM$108,Calc!$I14,Calc!BD$3),"")</f>
        <v/>
      </c>
      <c r="BE14" s="57" t="str">
        <f>IFERROR(INDEX(December!$AJ$9:$AM$108,Calc!$I14,Calc!BE$3),"")</f>
        <v/>
      </c>
      <c r="BF14" s="57" t="str">
        <f>IFERROR(INDEX(December!$AJ$9:$AM$108,Calc!$I14,Calc!BF$3),"")</f>
        <v/>
      </c>
      <c r="BH14" s="63" t="str">
        <f>IF(LEN($BJ14)&gt;0,"Active","Passive")</f>
        <v>Active</v>
      </c>
      <c r="BI14" s="63">
        <f>SUM($BK14:$BV14)</f>
        <v>199</v>
      </c>
      <c r="BJ14" s="59" t="str">
        <f>$BJ$20</f>
        <v>Attended</v>
      </c>
      <c r="BK14" s="63">
        <f t="shared" ref="BK14:BV14" si="6">IFERROR(IF(LEN($BJ14)&gt;0,IF($BJ$13="All",INDEX($K$106:$BF$106,1,BK7),INDEX($K$6:$BF$105,MATCH($BJ$13,$J$6:$J$105,0),BK7)),""),"")</f>
        <v>12</v>
      </c>
      <c r="BL14" s="63">
        <f t="shared" si="6"/>
        <v>13</v>
      </c>
      <c r="BM14" s="63">
        <f t="shared" si="6"/>
        <v>17</v>
      </c>
      <c r="BN14" s="63">
        <f t="shared" si="6"/>
        <v>16</v>
      </c>
      <c r="BO14" s="63">
        <f t="shared" si="6"/>
        <v>16</v>
      </c>
      <c r="BP14" s="63">
        <f t="shared" si="6"/>
        <v>16</v>
      </c>
      <c r="BQ14" s="63">
        <f t="shared" si="6"/>
        <v>19</v>
      </c>
      <c r="BR14" s="63">
        <f t="shared" si="6"/>
        <v>17</v>
      </c>
      <c r="BS14" s="63">
        <f t="shared" si="6"/>
        <v>18</v>
      </c>
      <c r="BT14" s="63">
        <f t="shared" si="6"/>
        <v>19</v>
      </c>
      <c r="BU14" s="63">
        <f t="shared" si="6"/>
        <v>18</v>
      </c>
      <c r="BV14" s="63">
        <f t="shared" si="6"/>
        <v>18</v>
      </c>
    </row>
    <row r="15" spans="2:74" ht="15" customHeight="1" x14ac:dyDescent="0.25">
      <c r="B15" s="26" t="str">
        <f>"OCTOBER - "&amp;Dashboard!$B$7</f>
        <v>OCTOBER - 2021</v>
      </c>
      <c r="C15" s="26">
        <v>10</v>
      </c>
      <c r="D15" s="26">
        <f t="shared" si="1"/>
        <v>31</v>
      </c>
      <c r="E15" s="26">
        <f>Dashboard!$B$7</f>
        <v>2021</v>
      </c>
      <c r="F15" s="54"/>
      <c r="G15" s="54"/>
      <c r="I15" s="63">
        <v>10</v>
      </c>
      <c r="J15" s="58" t="str">
        <f t="shared" si="0"/>
        <v/>
      </c>
      <c r="K15" s="56" t="str">
        <f>IFERROR(INDEX(January!$AJ$9:$AM$108,Calc!$I15,Calc!K$3),0)</f>
        <v/>
      </c>
      <c r="L15" s="56" t="str">
        <f>IFERROR(INDEX(January!$AJ$9:$AM$108,Calc!$I15,Calc!L$3),0)</f>
        <v/>
      </c>
      <c r="M15" s="56" t="str">
        <f>IFERROR(INDEX(January!$AJ$9:$AM$108,Calc!$I15,Calc!M$3),0)</f>
        <v/>
      </c>
      <c r="N15" s="56" t="str">
        <f>IFERROR(INDEX(January!$AJ$9:$AM$108,Calc!$I15,Calc!N$3),0)</f>
        <v/>
      </c>
      <c r="O15" s="57" t="str">
        <f>IFERROR(INDEX(February!$AJ$9:$AM$108,Calc!$I15,Calc!O$3),"")</f>
        <v/>
      </c>
      <c r="P15" s="57" t="str">
        <f>IFERROR(INDEX(February!$AJ$9:$AM$108,Calc!$I15,Calc!P$3),"")</f>
        <v/>
      </c>
      <c r="Q15" s="57" t="str">
        <f>IFERROR(INDEX(February!$AJ$9:$AM$108,Calc!$I15,Calc!Q$3),"")</f>
        <v/>
      </c>
      <c r="R15" s="57" t="str">
        <f>IFERROR(INDEX(February!$AJ$9:$AM$108,Calc!$I15,Calc!R$3),"")</f>
        <v/>
      </c>
      <c r="S15" s="56" t="str">
        <f>IFERROR(INDEX(March!$AJ$9:$AM$108,Calc!$I15,Calc!S$3),"")</f>
        <v/>
      </c>
      <c r="T15" s="56" t="str">
        <f>IFERROR(INDEX(March!$AJ$9:$AM$108,Calc!$I15,Calc!T$3),"")</f>
        <v/>
      </c>
      <c r="U15" s="56" t="str">
        <f>IFERROR(INDEX(March!$AJ$9:$AM$108,Calc!$I15,Calc!U$3),"")</f>
        <v/>
      </c>
      <c r="V15" s="56" t="str">
        <f>IFERROR(INDEX(March!$AJ$9:$AM$108,Calc!$I15,Calc!V$3),"")</f>
        <v/>
      </c>
      <c r="W15" s="57" t="str">
        <f>IFERROR(INDEX(April!$AJ$9:$AM$108,Calc!$I15,Calc!W$3),"")</f>
        <v/>
      </c>
      <c r="X15" s="57" t="str">
        <f>IFERROR(INDEX(April!$AJ$9:$AM$108,Calc!$I15,Calc!X$3),"")</f>
        <v/>
      </c>
      <c r="Y15" s="57" t="str">
        <f>IFERROR(INDEX(April!$AJ$9:$AM$108,Calc!$I15,Calc!Y$3),"")</f>
        <v/>
      </c>
      <c r="Z15" s="57" t="str">
        <f>IFERROR(INDEX(April!$AJ$9:$AM$108,Calc!$I15,Calc!Z$3),"")</f>
        <v/>
      </c>
      <c r="AA15" s="56" t="str">
        <f>IFERROR(INDEX(May!$AJ$9:$AM$108,Calc!$I15,Calc!AA$3),"")</f>
        <v/>
      </c>
      <c r="AB15" s="56" t="str">
        <f>IFERROR(INDEX(May!$AJ$9:$AM$108,Calc!$I15,Calc!AB$3),"")</f>
        <v/>
      </c>
      <c r="AC15" s="56" t="str">
        <f>IFERROR(INDEX(May!$AJ$9:$AM$108,Calc!$I15,Calc!AC$3),"")</f>
        <v/>
      </c>
      <c r="AD15" s="56" t="str">
        <f>IFERROR(INDEX(May!$AJ$9:$AM$108,Calc!$I15,Calc!AD$3),"")</f>
        <v/>
      </c>
      <c r="AE15" s="57" t="str">
        <f>IFERROR(INDEX(June!$AJ$9:$AM$108,Calc!$I15,Calc!AE$3),"")</f>
        <v/>
      </c>
      <c r="AF15" s="57" t="str">
        <f>IFERROR(INDEX(June!$AJ$9:$AM$108,Calc!$I15,Calc!AF$3),"")</f>
        <v/>
      </c>
      <c r="AG15" s="57" t="str">
        <f>IFERROR(INDEX(June!$AJ$9:$AM$108,Calc!$I15,Calc!AG$3),"")</f>
        <v/>
      </c>
      <c r="AH15" s="57" t="str">
        <f>IFERROR(INDEX(June!$AJ$9:$AM$108,Calc!$I15,Calc!AH$3),"")</f>
        <v/>
      </c>
      <c r="AI15" s="56" t="str">
        <f>IFERROR(INDEX(July!$AJ$9:$AM$108,Calc!$I15,Calc!AI$3),"")</f>
        <v/>
      </c>
      <c r="AJ15" s="56" t="str">
        <f>IFERROR(INDEX(July!$AJ$9:$AM$108,Calc!$I15,Calc!AJ$3),"")</f>
        <v/>
      </c>
      <c r="AK15" s="56" t="str">
        <f>IFERROR(INDEX(July!$AJ$9:$AM$108,Calc!$I15,Calc!AK$3),"")</f>
        <v/>
      </c>
      <c r="AL15" s="56" t="str">
        <f>IFERROR(INDEX(July!$AJ$9:$AM$108,Calc!$I15,Calc!AL$3),"")</f>
        <v/>
      </c>
      <c r="AM15" s="57" t="str">
        <f>IFERROR(INDEX(August!$AJ$9:$AM$108,Calc!$I15,Calc!AM$3),"")</f>
        <v/>
      </c>
      <c r="AN15" s="57" t="str">
        <f>IFERROR(INDEX(August!$AJ$9:$AM$108,Calc!$I15,Calc!AN$3),"")</f>
        <v/>
      </c>
      <c r="AO15" s="57" t="str">
        <f>IFERROR(INDEX(August!$AJ$9:$AM$108,Calc!$I15,Calc!AO$3),"")</f>
        <v/>
      </c>
      <c r="AP15" s="57" t="str">
        <f>IFERROR(INDEX(August!$AJ$9:$AM$108,Calc!$I15,Calc!AP$3),"")</f>
        <v/>
      </c>
      <c r="AQ15" s="56" t="str">
        <f>IFERROR(INDEX(September!$AJ$9:$AM$108,Calc!$I15,Calc!AQ$3),"")</f>
        <v/>
      </c>
      <c r="AR15" s="56" t="str">
        <f>IFERROR(INDEX(September!$AJ$9:$AM$108,Calc!$I15,Calc!AR$3),"")</f>
        <v/>
      </c>
      <c r="AS15" s="56" t="str">
        <f>IFERROR(INDEX(September!$AJ$9:$AM$108,Calc!$I15,Calc!AS$3),"")</f>
        <v/>
      </c>
      <c r="AT15" s="56" t="str">
        <f>IFERROR(INDEX(September!$AJ$9:$AM$108,Calc!$I15,Calc!AT$3),"")</f>
        <v/>
      </c>
      <c r="AU15" s="57" t="str">
        <f>IFERROR(INDEX(October!$AJ$9:$AM$108,Calc!$I15,Calc!AU$3),"")</f>
        <v/>
      </c>
      <c r="AV15" s="57" t="str">
        <f>IFERROR(INDEX(October!$AJ$9:$AM$108,Calc!$I15,Calc!AV$3),"")</f>
        <v/>
      </c>
      <c r="AW15" s="57" t="str">
        <f>IFERROR(INDEX(October!$AJ$9:$AM$108,Calc!$I15,Calc!AW$3),"")</f>
        <v/>
      </c>
      <c r="AX15" s="57" t="str">
        <f>IFERROR(INDEX(October!$AJ$9:$AM$108,Calc!$I15,Calc!AX$3),"")</f>
        <v/>
      </c>
      <c r="AY15" s="56" t="str">
        <f>IFERROR(INDEX(November!$AJ$9:$AM$108,Calc!$I15,Calc!AY$3),"")</f>
        <v/>
      </c>
      <c r="AZ15" s="56" t="str">
        <f>IFERROR(INDEX(November!$AJ$9:$AM$108,Calc!$I15,Calc!AZ$3),"")</f>
        <v/>
      </c>
      <c r="BA15" s="56" t="str">
        <f>IFERROR(INDEX(November!$AJ$9:$AM$108,Calc!$I15,Calc!BA$3),"")</f>
        <v/>
      </c>
      <c r="BB15" s="56" t="str">
        <f>IFERROR(INDEX(November!$AJ$9:$AM$108,Calc!$I15,Calc!BB$3),"")</f>
        <v/>
      </c>
      <c r="BC15" s="57" t="str">
        <f>IFERROR(INDEX(December!$AJ$9:$AM$108,Calc!$I15,Calc!BC$3),"")</f>
        <v/>
      </c>
      <c r="BD15" s="57" t="str">
        <f>IFERROR(INDEX(December!$AJ$9:$AM$108,Calc!$I15,Calc!BD$3),"")</f>
        <v/>
      </c>
      <c r="BE15" s="57" t="str">
        <f>IFERROR(INDEX(December!$AJ$9:$AM$108,Calc!$I15,Calc!BE$3),"")</f>
        <v/>
      </c>
      <c r="BF15" s="57" t="str">
        <f>IFERROR(INDEX(December!$AJ$9:$AM$108,Calc!$I15,Calc!BF$3),"")</f>
        <v/>
      </c>
      <c r="BH15" s="63" t="str">
        <f t="shared" ref="BH15:BH17" si="7">IF(LEN($BJ15)&gt;0,"Active","Passive")</f>
        <v>Active</v>
      </c>
      <c r="BI15" s="63">
        <f>SUM($BK15:$BV15)</f>
        <v>23</v>
      </c>
      <c r="BJ15" s="59" t="str">
        <f>$BJ$21</f>
        <v>Not Attended</v>
      </c>
      <c r="BK15" s="63">
        <f t="shared" ref="BK15:BV15" si="8">IFERROR(IF(LEN($BJ15)&gt;0,IF($BJ$13="All",INDEX($K$106:$BF$106,1,BK8),INDEX($K$6:$BF$105,MATCH($BJ$13,$J$6:$J$105,0),BK8)),""),"")</f>
        <v>5</v>
      </c>
      <c r="BL15" s="63">
        <f t="shared" si="8"/>
        <v>3</v>
      </c>
      <c r="BM15" s="63">
        <f t="shared" si="8"/>
        <v>3</v>
      </c>
      <c r="BN15" s="63">
        <f t="shared" si="8"/>
        <v>3</v>
      </c>
      <c r="BO15" s="63">
        <f t="shared" si="8"/>
        <v>2</v>
      </c>
      <c r="BP15" s="63">
        <f t="shared" si="8"/>
        <v>1</v>
      </c>
      <c r="BQ15" s="63">
        <f t="shared" si="8"/>
        <v>1</v>
      </c>
      <c r="BR15" s="63">
        <f t="shared" si="8"/>
        <v>1</v>
      </c>
      <c r="BS15" s="63">
        <f t="shared" si="8"/>
        <v>1</v>
      </c>
      <c r="BT15" s="63">
        <f t="shared" si="8"/>
        <v>1</v>
      </c>
      <c r="BU15" s="63">
        <f t="shared" si="8"/>
        <v>1</v>
      </c>
      <c r="BV15" s="63">
        <f t="shared" si="8"/>
        <v>1</v>
      </c>
    </row>
    <row r="16" spans="2:74" ht="15" customHeight="1" x14ac:dyDescent="0.25">
      <c r="B16" s="26" t="str">
        <f>"NOVEMBER - "&amp;Dashboard!$B$7</f>
        <v>NOVEMBER - 2021</v>
      </c>
      <c r="C16" s="26">
        <v>11</v>
      </c>
      <c r="D16" s="26">
        <f t="shared" si="1"/>
        <v>30</v>
      </c>
      <c r="E16" s="26">
        <f>Dashboard!$B$7</f>
        <v>2021</v>
      </c>
      <c r="F16" s="54"/>
      <c r="G16" s="54"/>
      <c r="I16" s="63">
        <v>11</v>
      </c>
      <c r="J16" s="58" t="str">
        <f t="shared" si="0"/>
        <v/>
      </c>
      <c r="K16" s="56" t="str">
        <f>IFERROR(INDEX(January!$AJ$9:$AM$108,Calc!$I16,Calc!K$3),0)</f>
        <v/>
      </c>
      <c r="L16" s="56" t="str">
        <f>IFERROR(INDEX(January!$AJ$9:$AM$108,Calc!$I16,Calc!L$3),0)</f>
        <v/>
      </c>
      <c r="M16" s="56" t="str">
        <f>IFERROR(INDEX(January!$AJ$9:$AM$108,Calc!$I16,Calc!M$3),0)</f>
        <v/>
      </c>
      <c r="N16" s="56" t="str">
        <f>IFERROR(INDEX(January!$AJ$9:$AM$108,Calc!$I16,Calc!N$3),0)</f>
        <v/>
      </c>
      <c r="O16" s="57" t="str">
        <f>IFERROR(INDEX(February!$AJ$9:$AM$108,Calc!$I16,Calc!O$3),"")</f>
        <v/>
      </c>
      <c r="P16" s="57" t="str">
        <f>IFERROR(INDEX(February!$AJ$9:$AM$108,Calc!$I16,Calc!P$3),"")</f>
        <v/>
      </c>
      <c r="Q16" s="57" t="str">
        <f>IFERROR(INDEX(February!$AJ$9:$AM$108,Calc!$I16,Calc!Q$3),"")</f>
        <v/>
      </c>
      <c r="R16" s="57" t="str">
        <f>IFERROR(INDEX(February!$AJ$9:$AM$108,Calc!$I16,Calc!R$3),"")</f>
        <v/>
      </c>
      <c r="S16" s="56" t="str">
        <f>IFERROR(INDEX(March!$AJ$9:$AM$108,Calc!$I16,Calc!S$3),"")</f>
        <v/>
      </c>
      <c r="T16" s="56" t="str">
        <f>IFERROR(INDEX(March!$AJ$9:$AM$108,Calc!$I16,Calc!T$3),"")</f>
        <v/>
      </c>
      <c r="U16" s="56" t="str">
        <f>IFERROR(INDEX(March!$AJ$9:$AM$108,Calc!$I16,Calc!U$3),"")</f>
        <v/>
      </c>
      <c r="V16" s="56" t="str">
        <f>IFERROR(INDEX(March!$AJ$9:$AM$108,Calc!$I16,Calc!V$3),"")</f>
        <v/>
      </c>
      <c r="W16" s="57" t="str">
        <f>IFERROR(INDEX(April!$AJ$9:$AM$108,Calc!$I16,Calc!W$3),"")</f>
        <v/>
      </c>
      <c r="X16" s="57" t="str">
        <f>IFERROR(INDEX(April!$AJ$9:$AM$108,Calc!$I16,Calc!X$3),"")</f>
        <v/>
      </c>
      <c r="Y16" s="57" t="str">
        <f>IFERROR(INDEX(April!$AJ$9:$AM$108,Calc!$I16,Calc!Y$3),"")</f>
        <v/>
      </c>
      <c r="Z16" s="57" t="str">
        <f>IFERROR(INDEX(April!$AJ$9:$AM$108,Calc!$I16,Calc!Z$3),"")</f>
        <v/>
      </c>
      <c r="AA16" s="56" t="str">
        <f>IFERROR(INDEX(May!$AJ$9:$AM$108,Calc!$I16,Calc!AA$3),"")</f>
        <v/>
      </c>
      <c r="AB16" s="56" t="str">
        <f>IFERROR(INDEX(May!$AJ$9:$AM$108,Calc!$I16,Calc!AB$3),"")</f>
        <v/>
      </c>
      <c r="AC16" s="56" t="str">
        <f>IFERROR(INDEX(May!$AJ$9:$AM$108,Calc!$I16,Calc!AC$3),"")</f>
        <v/>
      </c>
      <c r="AD16" s="56" t="str">
        <f>IFERROR(INDEX(May!$AJ$9:$AM$108,Calc!$I16,Calc!AD$3),"")</f>
        <v/>
      </c>
      <c r="AE16" s="57" t="str">
        <f>IFERROR(INDEX(June!$AJ$9:$AM$108,Calc!$I16,Calc!AE$3),"")</f>
        <v/>
      </c>
      <c r="AF16" s="57" t="str">
        <f>IFERROR(INDEX(June!$AJ$9:$AM$108,Calc!$I16,Calc!AF$3),"")</f>
        <v/>
      </c>
      <c r="AG16" s="57" t="str">
        <f>IFERROR(INDEX(June!$AJ$9:$AM$108,Calc!$I16,Calc!AG$3),"")</f>
        <v/>
      </c>
      <c r="AH16" s="57" t="str">
        <f>IFERROR(INDEX(June!$AJ$9:$AM$108,Calc!$I16,Calc!AH$3),"")</f>
        <v/>
      </c>
      <c r="AI16" s="56" t="str">
        <f>IFERROR(INDEX(July!$AJ$9:$AM$108,Calc!$I16,Calc!AI$3),"")</f>
        <v/>
      </c>
      <c r="AJ16" s="56" t="str">
        <f>IFERROR(INDEX(July!$AJ$9:$AM$108,Calc!$I16,Calc!AJ$3),"")</f>
        <v/>
      </c>
      <c r="AK16" s="56" t="str">
        <f>IFERROR(INDEX(July!$AJ$9:$AM$108,Calc!$I16,Calc!AK$3),"")</f>
        <v/>
      </c>
      <c r="AL16" s="56" t="str">
        <f>IFERROR(INDEX(July!$AJ$9:$AM$108,Calc!$I16,Calc!AL$3),"")</f>
        <v/>
      </c>
      <c r="AM16" s="57" t="str">
        <f>IFERROR(INDEX(August!$AJ$9:$AM$108,Calc!$I16,Calc!AM$3),"")</f>
        <v/>
      </c>
      <c r="AN16" s="57" t="str">
        <f>IFERROR(INDEX(August!$AJ$9:$AM$108,Calc!$I16,Calc!AN$3),"")</f>
        <v/>
      </c>
      <c r="AO16" s="57" t="str">
        <f>IFERROR(INDEX(August!$AJ$9:$AM$108,Calc!$I16,Calc!AO$3),"")</f>
        <v/>
      </c>
      <c r="AP16" s="57" t="str">
        <f>IFERROR(INDEX(August!$AJ$9:$AM$108,Calc!$I16,Calc!AP$3),"")</f>
        <v/>
      </c>
      <c r="AQ16" s="56" t="str">
        <f>IFERROR(INDEX(September!$AJ$9:$AM$108,Calc!$I16,Calc!AQ$3),"")</f>
        <v/>
      </c>
      <c r="AR16" s="56" t="str">
        <f>IFERROR(INDEX(September!$AJ$9:$AM$108,Calc!$I16,Calc!AR$3),"")</f>
        <v/>
      </c>
      <c r="AS16" s="56" t="str">
        <f>IFERROR(INDEX(September!$AJ$9:$AM$108,Calc!$I16,Calc!AS$3),"")</f>
        <v/>
      </c>
      <c r="AT16" s="56" t="str">
        <f>IFERROR(INDEX(September!$AJ$9:$AM$108,Calc!$I16,Calc!AT$3),"")</f>
        <v/>
      </c>
      <c r="AU16" s="57" t="str">
        <f>IFERROR(INDEX(October!$AJ$9:$AM$108,Calc!$I16,Calc!AU$3),"")</f>
        <v/>
      </c>
      <c r="AV16" s="57" t="str">
        <f>IFERROR(INDEX(October!$AJ$9:$AM$108,Calc!$I16,Calc!AV$3),"")</f>
        <v/>
      </c>
      <c r="AW16" s="57" t="str">
        <f>IFERROR(INDEX(October!$AJ$9:$AM$108,Calc!$I16,Calc!AW$3),"")</f>
        <v/>
      </c>
      <c r="AX16" s="57" t="str">
        <f>IFERROR(INDEX(October!$AJ$9:$AM$108,Calc!$I16,Calc!AX$3),"")</f>
        <v/>
      </c>
      <c r="AY16" s="56" t="str">
        <f>IFERROR(INDEX(November!$AJ$9:$AM$108,Calc!$I16,Calc!AY$3),"")</f>
        <v/>
      </c>
      <c r="AZ16" s="56" t="str">
        <f>IFERROR(INDEX(November!$AJ$9:$AM$108,Calc!$I16,Calc!AZ$3),"")</f>
        <v/>
      </c>
      <c r="BA16" s="56" t="str">
        <f>IFERROR(INDEX(November!$AJ$9:$AM$108,Calc!$I16,Calc!BA$3),"")</f>
        <v/>
      </c>
      <c r="BB16" s="56" t="str">
        <f>IFERROR(INDEX(November!$AJ$9:$AM$108,Calc!$I16,Calc!BB$3),"")</f>
        <v/>
      </c>
      <c r="BC16" s="57" t="str">
        <f>IFERROR(INDEX(December!$AJ$9:$AM$108,Calc!$I16,Calc!BC$3),"")</f>
        <v/>
      </c>
      <c r="BD16" s="57" t="str">
        <f>IFERROR(INDEX(December!$AJ$9:$AM$108,Calc!$I16,Calc!BD$3),"")</f>
        <v/>
      </c>
      <c r="BE16" s="57" t="str">
        <f>IFERROR(INDEX(December!$AJ$9:$AM$108,Calc!$I16,Calc!BE$3),"")</f>
        <v/>
      </c>
      <c r="BF16" s="57" t="str">
        <f>IFERROR(INDEX(December!$AJ$9:$AM$108,Calc!$I16,Calc!BF$3),"")</f>
        <v/>
      </c>
      <c r="BH16" s="63" t="str">
        <f t="shared" si="7"/>
        <v>Active</v>
      </c>
      <c r="BI16" s="63">
        <f>SUM($BK16:$BV16)</f>
        <v>39</v>
      </c>
      <c r="BJ16" s="59" t="str">
        <f>$BJ$22</f>
        <v>Tardy</v>
      </c>
      <c r="BK16" s="63">
        <f t="shared" ref="BK16:BV16" si="9">IFERROR(IF(LEN($BJ16)&gt;0,IF($BJ$13="All",INDEX($K$106:$BF$106,1,BK9),INDEX($K$6:$BF$105,MATCH($BJ$13,$J$6:$J$105,0),BK9)),""),"")</f>
        <v>4</v>
      </c>
      <c r="BL16" s="63">
        <f t="shared" si="9"/>
        <v>4</v>
      </c>
      <c r="BM16" s="63">
        <f t="shared" si="9"/>
        <v>3</v>
      </c>
      <c r="BN16" s="63">
        <f t="shared" si="9"/>
        <v>3</v>
      </c>
      <c r="BO16" s="63">
        <f t="shared" si="9"/>
        <v>3</v>
      </c>
      <c r="BP16" s="63">
        <f t="shared" si="9"/>
        <v>5</v>
      </c>
      <c r="BQ16" s="63">
        <f t="shared" si="9"/>
        <v>2</v>
      </c>
      <c r="BR16" s="63">
        <f t="shared" si="9"/>
        <v>4</v>
      </c>
      <c r="BS16" s="63">
        <f t="shared" si="9"/>
        <v>3</v>
      </c>
      <c r="BT16" s="63">
        <f t="shared" si="9"/>
        <v>1</v>
      </c>
      <c r="BU16" s="63">
        <f t="shared" si="9"/>
        <v>3</v>
      </c>
      <c r="BV16" s="63">
        <f t="shared" si="9"/>
        <v>4</v>
      </c>
    </row>
    <row r="17" spans="2:74" ht="15" customHeight="1" x14ac:dyDescent="0.25">
      <c r="B17" s="26" t="str">
        <f>"DECEMBER - "&amp;Dashboard!$B$7</f>
        <v>DECEMBER - 2021</v>
      </c>
      <c r="C17" s="26">
        <v>12</v>
      </c>
      <c r="D17" s="26">
        <f t="shared" si="1"/>
        <v>31</v>
      </c>
      <c r="E17" s="26">
        <f>Dashboard!$B$7</f>
        <v>2021</v>
      </c>
      <c r="F17" s="54"/>
      <c r="G17" s="54"/>
      <c r="I17" s="63">
        <v>12</v>
      </c>
      <c r="J17" s="58" t="str">
        <f t="shared" si="0"/>
        <v/>
      </c>
      <c r="K17" s="56" t="str">
        <f>IFERROR(INDEX(January!$AJ$9:$AM$108,Calc!$I17,Calc!K$3),0)</f>
        <v/>
      </c>
      <c r="L17" s="56" t="str">
        <f>IFERROR(INDEX(January!$AJ$9:$AM$108,Calc!$I17,Calc!L$3),0)</f>
        <v/>
      </c>
      <c r="M17" s="56" t="str">
        <f>IFERROR(INDEX(January!$AJ$9:$AM$108,Calc!$I17,Calc!M$3),0)</f>
        <v/>
      </c>
      <c r="N17" s="56" t="str">
        <f>IFERROR(INDEX(January!$AJ$9:$AM$108,Calc!$I17,Calc!N$3),0)</f>
        <v/>
      </c>
      <c r="O17" s="57" t="str">
        <f>IFERROR(INDEX(February!$AJ$9:$AM$108,Calc!$I17,Calc!O$3),"")</f>
        <v/>
      </c>
      <c r="P17" s="57" t="str">
        <f>IFERROR(INDEX(February!$AJ$9:$AM$108,Calc!$I17,Calc!P$3),"")</f>
        <v/>
      </c>
      <c r="Q17" s="57" t="str">
        <f>IFERROR(INDEX(February!$AJ$9:$AM$108,Calc!$I17,Calc!Q$3),"")</f>
        <v/>
      </c>
      <c r="R17" s="57" t="str">
        <f>IFERROR(INDEX(February!$AJ$9:$AM$108,Calc!$I17,Calc!R$3),"")</f>
        <v/>
      </c>
      <c r="S17" s="56" t="str">
        <f>IFERROR(INDEX(March!$AJ$9:$AM$108,Calc!$I17,Calc!S$3),"")</f>
        <v/>
      </c>
      <c r="T17" s="56" t="str">
        <f>IFERROR(INDEX(March!$AJ$9:$AM$108,Calc!$I17,Calc!T$3),"")</f>
        <v/>
      </c>
      <c r="U17" s="56" t="str">
        <f>IFERROR(INDEX(March!$AJ$9:$AM$108,Calc!$I17,Calc!U$3),"")</f>
        <v/>
      </c>
      <c r="V17" s="56" t="str">
        <f>IFERROR(INDEX(March!$AJ$9:$AM$108,Calc!$I17,Calc!V$3),"")</f>
        <v/>
      </c>
      <c r="W17" s="57" t="str">
        <f>IFERROR(INDEX(April!$AJ$9:$AM$108,Calc!$I17,Calc!W$3),"")</f>
        <v/>
      </c>
      <c r="X17" s="57" t="str">
        <f>IFERROR(INDEX(April!$AJ$9:$AM$108,Calc!$I17,Calc!X$3),"")</f>
        <v/>
      </c>
      <c r="Y17" s="57" t="str">
        <f>IFERROR(INDEX(April!$AJ$9:$AM$108,Calc!$I17,Calc!Y$3),"")</f>
        <v/>
      </c>
      <c r="Z17" s="57" t="str">
        <f>IFERROR(INDEX(April!$AJ$9:$AM$108,Calc!$I17,Calc!Z$3),"")</f>
        <v/>
      </c>
      <c r="AA17" s="56" t="str">
        <f>IFERROR(INDEX(May!$AJ$9:$AM$108,Calc!$I17,Calc!AA$3),"")</f>
        <v/>
      </c>
      <c r="AB17" s="56" t="str">
        <f>IFERROR(INDEX(May!$AJ$9:$AM$108,Calc!$I17,Calc!AB$3),"")</f>
        <v/>
      </c>
      <c r="AC17" s="56" t="str">
        <f>IFERROR(INDEX(May!$AJ$9:$AM$108,Calc!$I17,Calc!AC$3),"")</f>
        <v/>
      </c>
      <c r="AD17" s="56" t="str">
        <f>IFERROR(INDEX(May!$AJ$9:$AM$108,Calc!$I17,Calc!AD$3),"")</f>
        <v/>
      </c>
      <c r="AE17" s="57" t="str">
        <f>IFERROR(INDEX(June!$AJ$9:$AM$108,Calc!$I17,Calc!AE$3),"")</f>
        <v/>
      </c>
      <c r="AF17" s="57" t="str">
        <f>IFERROR(INDEX(June!$AJ$9:$AM$108,Calc!$I17,Calc!AF$3),"")</f>
        <v/>
      </c>
      <c r="AG17" s="57" t="str">
        <f>IFERROR(INDEX(June!$AJ$9:$AM$108,Calc!$I17,Calc!AG$3),"")</f>
        <v/>
      </c>
      <c r="AH17" s="57" t="str">
        <f>IFERROR(INDEX(June!$AJ$9:$AM$108,Calc!$I17,Calc!AH$3),"")</f>
        <v/>
      </c>
      <c r="AI17" s="56" t="str">
        <f>IFERROR(INDEX(July!$AJ$9:$AM$108,Calc!$I17,Calc!AI$3),"")</f>
        <v/>
      </c>
      <c r="AJ17" s="56" t="str">
        <f>IFERROR(INDEX(July!$AJ$9:$AM$108,Calc!$I17,Calc!AJ$3),"")</f>
        <v/>
      </c>
      <c r="AK17" s="56" t="str">
        <f>IFERROR(INDEX(July!$AJ$9:$AM$108,Calc!$I17,Calc!AK$3),"")</f>
        <v/>
      </c>
      <c r="AL17" s="56" t="str">
        <f>IFERROR(INDEX(July!$AJ$9:$AM$108,Calc!$I17,Calc!AL$3),"")</f>
        <v/>
      </c>
      <c r="AM17" s="57" t="str">
        <f>IFERROR(INDEX(August!$AJ$9:$AM$108,Calc!$I17,Calc!AM$3),"")</f>
        <v/>
      </c>
      <c r="AN17" s="57" t="str">
        <f>IFERROR(INDEX(August!$AJ$9:$AM$108,Calc!$I17,Calc!AN$3),"")</f>
        <v/>
      </c>
      <c r="AO17" s="57" t="str">
        <f>IFERROR(INDEX(August!$AJ$9:$AM$108,Calc!$I17,Calc!AO$3),"")</f>
        <v/>
      </c>
      <c r="AP17" s="57" t="str">
        <f>IFERROR(INDEX(August!$AJ$9:$AM$108,Calc!$I17,Calc!AP$3),"")</f>
        <v/>
      </c>
      <c r="AQ17" s="56" t="str">
        <f>IFERROR(INDEX(September!$AJ$9:$AM$108,Calc!$I17,Calc!AQ$3),"")</f>
        <v/>
      </c>
      <c r="AR17" s="56" t="str">
        <f>IFERROR(INDEX(September!$AJ$9:$AM$108,Calc!$I17,Calc!AR$3),"")</f>
        <v/>
      </c>
      <c r="AS17" s="56" t="str">
        <f>IFERROR(INDEX(September!$AJ$9:$AM$108,Calc!$I17,Calc!AS$3),"")</f>
        <v/>
      </c>
      <c r="AT17" s="56" t="str">
        <f>IFERROR(INDEX(September!$AJ$9:$AM$108,Calc!$I17,Calc!AT$3),"")</f>
        <v/>
      </c>
      <c r="AU17" s="57" t="str">
        <f>IFERROR(INDEX(October!$AJ$9:$AM$108,Calc!$I17,Calc!AU$3),"")</f>
        <v/>
      </c>
      <c r="AV17" s="57" t="str">
        <f>IFERROR(INDEX(October!$AJ$9:$AM$108,Calc!$I17,Calc!AV$3),"")</f>
        <v/>
      </c>
      <c r="AW17" s="57" t="str">
        <f>IFERROR(INDEX(October!$AJ$9:$AM$108,Calc!$I17,Calc!AW$3),"")</f>
        <v/>
      </c>
      <c r="AX17" s="57" t="str">
        <f>IFERROR(INDEX(October!$AJ$9:$AM$108,Calc!$I17,Calc!AX$3),"")</f>
        <v/>
      </c>
      <c r="AY17" s="56" t="str">
        <f>IFERROR(INDEX(November!$AJ$9:$AM$108,Calc!$I17,Calc!AY$3),"")</f>
        <v/>
      </c>
      <c r="AZ17" s="56" t="str">
        <f>IFERROR(INDEX(November!$AJ$9:$AM$108,Calc!$I17,Calc!AZ$3),"")</f>
        <v/>
      </c>
      <c r="BA17" s="56" t="str">
        <f>IFERROR(INDEX(November!$AJ$9:$AM$108,Calc!$I17,Calc!BA$3),"")</f>
        <v/>
      </c>
      <c r="BB17" s="56" t="str">
        <f>IFERROR(INDEX(November!$AJ$9:$AM$108,Calc!$I17,Calc!BB$3),"")</f>
        <v/>
      </c>
      <c r="BC17" s="57" t="str">
        <f>IFERROR(INDEX(December!$AJ$9:$AM$108,Calc!$I17,Calc!BC$3),"")</f>
        <v/>
      </c>
      <c r="BD17" s="57" t="str">
        <f>IFERROR(INDEX(December!$AJ$9:$AM$108,Calc!$I17,Calc!BD$3),"")</f>
        <v/>
      </c>
      <c r="BE17" s="57" t="str">
        <f>IFERROR(INDEX(December!$AJ$9:$AM$108,Calc!$I17,Calc!BE$3),"")</f>
        <v/>
      </c>
      <c r="BF17" s="57" t="str">
        <f>IFERROR(INDEX(December!$AJ$9:$AM$108,Calc!$I17,Calc!BF$3),"")</f>
        <v/>
      </c>
      <c r="BH17" s="63" t="str">
        <f t="shared" si="7"/>
        <v>Passive</v>
      </c>
      <c r="BI17" s="63">
        <f>SUM($BK17:$BV17)</f>
        <v>0</v>
      </c>
      <c r="BJ17" s="59" t="str">
        <f>$BJ$23</f>
        <v/>
      </c>
      <c r="BK17" s="63" t="str">
        <f t="shared" ref="BK17:BV17" si="10">IFERROR(IF(LEN($BJ17)&gt;0,IF($BJ$13="All",INDEX($K$106:$BF$106,1,BK10),INDEX($K$6:$BF$105,MATCH($BJ$13,$J$6:$J$105,0),BK10)),""),"")</f>
        <v/>
      </c>
      <c r="BL17" s="63" t="str">
        <f t="shared" si="10"/>
        <v/>
      </c>
      <c r="BM17" s="63" t="str">
        <f t="shared" si="10"/>
        <v/>
      </c>
      <c r="BN17" s="63" t="str">
        <f t="shared" si="10"/>
        <v/>
      </c>
      <c r="BO17" s="63" t="str">
        <f t="shared" si="10"/>
        <v/>
      </c>
      <c r="BP17" s="63" t="str">
        <f t="shared" si="10"/>
        <v/>
      </c>
      <c r="BQ17" s="63" t="str">
        <f t="shared" si="10"/>
        <v/>
      </c>
      <c r="BR17" s="63" t="str">
        <f t="shared" si="10"/>
        <v/>
      </c>
      <c r="BS17" s="63" t="str">
        <f t="shared" si="10"/>
        <v/>
      </c>
      <c r="BT17" s="63" t="str">
        <f t="shared" si="10"/>
        <v/>
      </c>
      <c r="BU17" s="63" t="str">
        <f t="shared" si="10"/>
        <v/>
      </c>
      <c r="BV17" s="63" t="str">
        <f t="shared" si="10"/>
        <v/>
      </c>
    </row>
    <row r="18" spans="2:74" ht="15" customHeight="1" x14ac:dyDescent="0.25">
      <c r="B18" s="54"/>
      <c r="C18" s="54"/>
      <c r="D18" s="54"/>
      <c r="E18" s="54"/>
      <c r="F18" s="54"/>
      <c r="G18" s="54"/>
      <c r="I18" s="63">
        <v>13</v>
      </c>
      <c r="J18" s="58" t="str">
        <f t="shared" si="0"/>
        <v/>
      </c>
      <c r="K18" s="56" t="str">
        <f>IFERROR(INDEX(January!$AJ$9:$AM$108,Calc!$I18,Calc!K$3),0)</f>
        <v/>
      </c>
      <c r="L18" s="56" t="str">
        <f>IFERROR(INDEX(January!$AJ$9:$AM$108,Calc!$I18,Calc!L$3),0)</f>
        <v/>
      </c>
      <c r="M18" s="56" t="str">
        <f>IFERROR(INDEX(January!$AJ$9:$AM$108,Calc!$I18,Calc!M$3),0)</f>
        <v/>
      </c>
      <c r="N18" s="56" t="str">
        <f>IFERROR(INDEX(January!$AJ$9:$AM$108,Calc!$I18,Calc!N$3),0)</f>
        <v/>
      </c>
      <c r="O18" s="57" t="str">
        <f>IFERROR(INDEX(February!$AJ$9:$AM$108,Calc!$I18,Calc!O$3),"")</f>
        <v/>
      </c>
      <c r="P18" s="57" t="str">
        <f>IFERROR(INDEX(February!$AJ$9:$AM$108,Calc!$I18,Calc!P$3),"")</f>
        <v/>
      </c>
      <c r="Q18" s="57" t="str">
        <f>IFERROR(INDEX(February!$AJ$9:$AM$108,Calc!$I18,Calc!Q$3),"")</f>
        <v/>
      </c>
      <c r="R18" s="57" t="str">
        <f>IFERROR(INDEX(February!$AJ$9:$AM$108,Calc!$I18,Calc!R$3),"")</f>
        <v/>
      </c>
      <c r="S18" s="56" t="str">
        <f>IFERROR(INDEX(March!$AJ$9:$AM$108,Calc!$I18,Calc!S$3),"")</f>
        <v/>
      </c>
      <c r="T18" s="56" t="str">
        <f>IFERROR(INDEX(March!$AJ$9:$AM$108,Calc!$I18,Calc!T$3),"")</f>
        <v/>
      </c>
      <c r="U18" s="56" t="str">
        <f>IFERROR(INDEX(March!$AJ$9:$AM$108,Calc!$I18,Calc!U$3),"")</f>
        <v/>
      </c>
      <c r="V18" s="56" t="str">
        <f>IFERROR(INDEX(March!$AJ$9:$AM$108,Calc!$I18,Calc!V$3),"")</f>
        <v/>
      </c>
      <c r="W18" s="57" t="str">
        <f>IFERROR(INDEX(April!$AJ$9:$AM$108,Calc!$I18,Calc!W$3),"")</f>
        <v/>
      </c>
      <c r="X18" s="57" t="str">
        <f>IFERROR(INDEX(April!$AJ$9:$AM$108,Calc!$I18,Calc!X$3),"")</f>
        <v/>
      </c>
      <c r="Y18" s="57" t="str">
        <f>IFERROR(INDEX(April!$AJ$9:$AM$108,Calc!$I18,Calc!Y$3),"")</f>
        <v/>
      </c>
      <c r="Z18" s="57" t="str">
        <f>IFERROR(INDEX(April!$AJ$9:$AM$108,Calc!$I18,Calc!Z$3),"")</f>
        <v/>
      </c>
      <c r="AA18" s="56" t="str">
        <f>IFERROR(INDEX(May!$AJ$9:$AM$108,Calc!$I18,Calc!AA$3),"")</f>
        <v/>
      </c>
      <c r="AB18" s="56" t="str">
        <f>IFERROR(INDEX(May!$AJ$9:$AM$108,Calc!$I18,Calc!AB$3),"")</f>
        <v/>
      </c>
      <c r="AC18" s="56" t="str">
        <f>IFERROR(INDEX(May!$AJ$9:$AM$108,Calc!$I18,Calc!AC$3),"")</f>
        <v/>
      </c>
      <c r="AD18" s="56" t="str">
        <f>IFERROR(INDEX(May!$AJ$9:$AM$108,Calc!$I18,Calc!AD$3),"")</f>
        <v/>
      </c>
      <c r="AE18" s="57" t="str">
        <f>IFERROR(INDEX(June!$AJ$9:$AM$108,Calc!$I18,Calc!AE$3),"")</f>
        <v/>
      </c>
      <c r="AF18" s="57" t="str">
        <f>IFERROR(INDEX(June!$AJ$9:$AM$108,Calc!$I18,Calc!AF$3),"")</f>
        <v/>
      </c>
      <c r="AG18" s="57" t="str">
        <f>IFERROR(INDEX(June!$AJ$9:$AM$108,Calc!$I18,Calc!AG$3),"")</f>
        <v/>
      </c>
      <c r="AH18" s="57" t="str">
        <f>IFERROR(INDEX(June!$AJ$9:$AM$108,Calc!$I18,Calc!AH$3),"")</f>
        <v/>
      </c>
      <c r="AI18" s="56" t="str">
        <f>IFERROR(INDEX(July!$AJ$9:$AM$108,Calc!$I18,Calc!AI$3),"")</f>
        <v/>
      </c>
      <c r="AJ18" s="56" t="str">
        <f>IFERROR(INDEX(July!$AJ$9:$AM$108,Calc!$I18,Calc!AJ$3),"")</f>
        <v/>
      </c>
      <c r="AK18" s="56" t="str">
        <f>IFERROR(INDEX(July!$AJ$9:$AM$108,Calc!$I18,Calc!AK$3),"")</f>
        <v/>
      </c>
      <c r="AL18" s="56" t="str">
        <f>IFERROR(INDEX(July!$AJ$9:$AM$108,Calc!$I18,Calc!AL$3),"")</f>
        <v/>
      </c>
      <c r="AM18" s="57" t="str">
        <f>IFERROR(INDEX(August!$AJ$9:$AM$108,Calc!$I18,Calc!AM$3),"")</f>
        <v/>
      </c>
      <c r="AN18" s="57" t="str">
        <f>IFERROR(INDEX(August!$AJ$9:$AM$108,Calc!$I18,Calc!AN$3),"")</f>
        <v/>
      </c>
      <c r="AO18" s="57" t="str">
        <f>IFERROR(INDEX(August!$AJ$9:$AM$108,Calc!$I18,Calc!AO$3),"")</f>
        <v/>
      </c>
      <c r="AP18" s="57" t="str">
        <f>IFERROR(INDEX(August!$AJ$9:$AM$108,Calc!$I18,Calc!AP$3),"")</f>
        <v/>
      </c>
      <c r="AQ18" s="56" t="str">
        <f>IFERROR(INDEX(September!$AJ$9:$AM$108,Calc!$I18,Calc!AQ$3),"")</f>
        <v/>
      </c>
      <c r="AR18" s="56" t="str">
        <f>IFERROR(INDEX(September!$AJ$9:$AM$108,Calc!$I18,Calc!AR$3),"")</f>
        <v/>
      </c>
      <c r="AS18" s="56" t="str">
        <f>IFERROR(INDEX(September!$AJ$9:$AM$108,Calc!$I18,Calc!AS$3),"")</f>
        <v/>
      </c>
      <c r="AT18" s="56" t="str">
        <f>IFERROR(INDEX(September!$AJ$9:$AM$108,Calc!$I18,Calc!AT$3),"")</f>
        <v/>
      </c>
      <c r="AU18" s="57" t="str">
        <f>IFERROR(INDEX(October!$AJ$9:$AM$108,Calc!$I18,Calc!AU$3),"")</f>
        <v/>
      </c>
      <c r="AV18" s="57" t="str">
        <f>IFERROR(INDEX(October!$AJ$9:$AM$108,Calc!$I18,Calc!AV$3),"")</f>
        <v/>
      </c>
      <c r="AW18" s="57" t="str">
        <f>IFERROR(INDEX(October!$AJ$9:$AM$108,Calc!$I18,Calc!AW$3),"")</f>
        <v/>
      </c>
      <c r="AX18" s="57" t="str">
        <f>IFERROR(INDEX(October!$AJ$9:$AM$108,Calc!$I18,Calc!AX$3),"")</f>
        <v/>
      </c>
      <c r="AY18" s="56" t="str">
        <f>IFERROR(INDEX(November!$AJ$9:$AM$108,Calc!$I18,Calc!AY$3),"")</f>
        <v/>
      </c>
      <c r="AZ18" s="56" t="str">
        <f>IFERROR(INDEX(November!$AJ$9:$AM$108,Calc!$I18,Calc!AZ$3),"")</f>
        <v/>
      </c>
      <c r="BA18" s="56" t="str">
        <f>IFERROR(INDEX(November!$AJ$9:$AM$108,Calc!$I18,Calc!BA$3),"")</f>
        <v/>
      </c>
      <c r="BB18" s="56" t="str">
        <f>IFERROR(INDEX(November!$AJ$9:$AM$108,Calc!$I18,Calc!BB$3),"")</f>
        <v/>
      </c>
      <c r="BC18" s="57" t="str">
        <f>IFERROR(INDEX(December!$AJ$9:$AM$108,Calc!$I18,Calc!BC$3),"")</f>
        <v/>
      </c>
      <c r="BD18" s="57" t="str">
        <f>IFERROR(INDEX(December!$AJ$9:$AM$108,Calc!$I18,Calc!BD$3),"")</f>
        <v/>
      </c>
      <c r="BE18" s="57" t="str">
        <f>IFERROR(INDEX(December!$AJ$9:$AM$108,Calc!$I18,Calc!BE$3),"")</f>
        <v/>
      </c>
      <c r="BF18" s="57" t="str">
        <f>IFERROR(INDEX(December!$AJ$9:$AM$108,Calc!$I18,Calc!BF$3),"")</f>
        <v/>
      </c>
    </row>
    <row r="19" spans="2:74" ht="15" customHeight="1" x14ac:dyDescent="0.25">
      <c r="B19" s="25" t="s">
        <v>31</v>
      </c>
      <c r="C19" s="25" t="s">
        <v>9</v>
      </c>
      <c r="D19" s="25" t="s">
        <v>10</v>
      </c>
      <c r="E19" s="25" t="s">
        <v>11</v>
      </c>
      <c r="F19" s="25" t="s">
        <v>12</v>
      </c>
      <c r="G19" s="25" t="s">
        <v>13</v>
      </c>
      <c r="I19" s="63">
        <v>14</v>
      </c>
      <c r="J19" s="58" t="str">
        <f t="shared" si="0"/>
        <v/>
      </c>
      <c r="K19" s="56" t="str">
        <f>IFERROR(INDEX(January!$AJ$9:$AM$108,Calc!$I19,Calc!K$3),0)</f>
        <v/>
      </c>
      <c r="L19" s="56" t="str">
        <f>IFERROR(INDEX(January!$AJ$9:$AM$108,Calc!$I19,Calc!L$3),0)</f>
        <v/>
      </c>
      <c r="M19" s="56" t="str">
        <f>IFERROR(INDEX(January!$AJ$9:$AM$108,Calc!$I19,Calc!M$3),0)</f>
        <v/>
      </c>
      <c r="N19" s="56" t="str">
        <f>IFERROR(INDEX(January!$AJ$9:$AM$108,Calc!$I19,Calc!N$3),0)</f>
        <v/>
      </c>
      <c r="O19" s="57" t="str">
        <f>IFERROR(INDEX(February!$AJ$9:$AM$108,Calc!$I19,Calc!O$3),"")</f>
        <v/>
      </c>
      <c r="P19" s="57" t="str">
        <f>IFERROR(INDEX(February!$AJ$9:$AM$108,Calc!$I19,Calc!P$3),"")</f>
        <v/>
      </c>
      <c r="Q19" s="57" t="str">
        <f>IFERROR(INDEX(February!$AJ$9:$AM$108,Calc!$I19,Calc!Q$3),"")</f>
        <v/>
      </c>
      <c r="R19" s="57" t="str">
        <f>IFERROR(INDEX(February!$AJ$9:$AM$108,Calc!$I19,Calc!R$3),"")</f>
        <v/>
      </c>
      <c r="S19" s="56" t="str">
        <f>IFERROR(INDEX(March!$AJ$9:$AM$108,Calc!$I19,Calc!S$3),"")</f>
        <v/>
      </c>
      <c r="T19" s="56" t="str">
        <f>IFERROR(INDEX(March!$AJ$9:$AM$108,Calc!$I19,Calc!T$3),"")</f>
        <v/>
      </c>
      <c r="U19" s="56" t="str">
        <f>IFERROR(INDEX(March!$AJ$9:$AM$108,Calc!$I19,Calc!U$3),"")</f>
        <v/>
      </c>
      <c r="V19" s="56" t="str">
        <f>IFERROR(INDEX(March!$AJ$9:$AM$108,Calc!$I19,Calc!V$3),"")</f>
        <v/>
      </c>
      <c r="W19" s="57" t="str">
        <f>IFERROR(INDEX(April!$AJ$9:$AM$108,Calc!$I19,Calc!W$3),"")</f>
        <v/>
      </c>
      <c r="X19" s="57" t="str">
        <f>IFERROR(INDEX(April!$AJ$9:$AM$108,Calc!$I19,Calc!X$3),"")</f>
        <v/>
      </c>
      <c r="Y19" s="57" t="str">
        <f>IFERROR(INDEX(April!$AJ$9:$AM$108,Calc!$I19,Calc!Y$3),"")</f>
        <v/>
      </c>
      <c r="Z19" s="57" t="str">
        <f>IFERROR(INDEX(April!$AJ$9:$AM$108,Calc!$I19,Calc!Z$3),"")</f>
        <v/>
      </c>
      <c r="AA19" s="56" t="str">
        <f>IFERROR(INDEX(May!$AJ$9:$AM$108,Calc!$I19,Calc!AA$3),"")</f>
        <v/>
      </c>
      <c r="AB19" s="56" t="str">
        <f>IFERROR(INDEX(May!$AJ$9:$AM$108,Calc!$I19,Calc!AB$3),"")</f>
        <v/>
      </c>
      <c r="AC19" s="56" t="str">
        <f>IFERROR(INDEX(May!$AJ$9:$AM$108,Calc!$I19,Calc!AC$3),"")</f>
        <v/>
      </c>
      <c r="AD19" s="56" t="str">
        <f>IFERROR(INDEX(May!$AJ$9:$AM$108,Calc!$I19,Calc!AD$3),"")</f>
        <v/>
      </c>
      <c r="AE19" s="57" t="str">
        <f>IFERROR(INDEX(June!$AJ$9:$AM$108,Calc!$I19,Calc!AE$3),"")</f>
        <v/>
      </c>
      <c r="AF19" s="57" t="str">
        <f>IFERROR(INDEX(June!$AJ$9:$AM$108,Calc!$I19,Calc!AF$3),"")</f>
        <v/>
      </c>
      <c r="AG19" s="57" t="str">
        <f>IFERROR(INDEX(June!$AJ$9:$AM$108,Calc!$I19,Calc!AG$3),"")</f>
        <v/>
      </c>
      <c r="AH19" s="57" t="str">
        <f>IFERROR(INDEX(June!$AJ$9:$AM$108,Calc!$I19,Calc!AH$3),"")</f>
        <v/>
      </c>
      <c r="AI19" s="56" t="str">
        <f>IFERROR(INDEX(July!$AJ$9:$AM$108,Calc!$I19,Calc!AI$3),"")</f>
        <v/>
      </c>
      <c r="AJ19" s="56" t="str">
        <f>IFERROR(INDEX(July!$AJ$9:$AM$108,Calc!$I19,Calc!AJ$3),"")</f>
        <v/>
      </c>
      <c r="AK19" s="56" t="str">
        <f>IFERROR(INDEX(July!$AJ$9:$AM$108,Calc!$I19,Calc!AK$3),"")</f>
        <v/>
      </c>
      <c r="AL19" s="56" t="str">
        <f>IFERROR(INDEX(July!$AJ$9:$AM$108,Calc!$I19,Calc!AL$3),"")</f>
        <v/>
      </c>
      <c r="AM19" s="57" t="str">
        <f>IFERROR(INDEX(August!$AJ$9:$AM$108,Calc!$I19,Calc!AM$3),"")</f>
        <v/>
      </c>
      <c r="AN19" s="57" t="str">
        <f>IFERROR(INDEX(August!$AJ$9:$AM$108,Calc!$I19,Calc!AN$3),"")</f>
        <v/>
      </c>
      <c r="AO19" s="57" t="str">
        <f>IFERROR(INDEX(August!$AJ$9:$AM$108,Calc!$I19,Calc!AO$3),"")</f>
        <v/>
      </c>
      <c r="AP19" s="57" t="str">
        <f>IFERROR(INDEX(August!$AJ$9:$AM$108,Calc!$I19,Calc!AP$3),"")</f>
        <v/>
      </c>
      <c r="AQ19" s="56" t="str">
        <f>IFERROR(INDEX(September!$AJ$9:$AM$108,Calc!$I19,Calc!AQ$3),"")</f>
        <v/>
      </c>
      <c r="AR19" s="56" t="str">
        <f>IFERROR(INDEX(September!$AJ$9:$AM$108,Calc!$I19,Calc!AR$3),"")</f>
        <v/>
      </c>
      <c r="AS19" s="56" t="str">
        <f>IFERROR(INDEX(September!$AJ$9:$AM$108,Calc!$I19,Calc!AS$3),"")</f>
        <v/>
      </c>
      <c r="AT19" s="56" t="str">
        <f>IFERROR(INDEX(September!$AJ$9:$AM$108,Calc!$I19,Calc!AT$3),"")</f>
        <v/>
      </c>
      <c r="AU19" s="57" t="str">
        <f>IFERROR(INDEX(October!$AJ$9:$AM$108,Calc!$I19,Calc!AU$3),"")</f>
        <v/>
      </c>
      <c r="AV19" s="57" t="str">
        <f>IFERROR(INDEX(October!$AJ$9:$AM$108,Calc!$I19,Calc!AV$3),"")</f>
        <v/>
      </c>
      <c r="AW19" s="57" t="str">
        <f>IFERROR(INDEX(October!$AJ$9:$AM$108,Calc!$I19,Calc!AW$3),"")</f>
        <v/>
      </c>
      <c r="AX19" s="57" t="str">
        <f>IFERROR(INDEX(October!$AJ$9:$AM$108,Calc!$I19,Calc!AX$3),"")</f>
        <v/>
      </c>
      <c r="AY19" s="56" t="str">
        <f>IFERROR(INDEX(November!$AJ$9:$AM$108,Calc!$I19,Calc!AY$3),"")</f>
        <v/>
      </c>
      <c r="AZ19" s="56" t="str">
        <f>IFERROR(INDEX(November!$AJ$9:$AM$108,Calc!$I19,Calc!AZ$3),"")</f>
        <v/>
      </c>
      <c r="BA19" s="56" t="str">
        <f>IFERROR(INDEX(November!$AJ$9:$AM$108,Calc!$I19,Calc!BA$3),"")</f>
        <v/>
      </c>
      <c r="BB19" s="56" t="str">
        <f>IFERROR(INDEX(November!$AJ$9:$AM$108,Calc!$I19,Calc!BB$3),"")</f>
        <v/>
      </c>
      <c r="BC19" s="57" t="str">
        <f>IFERROR(INDEX(December!$AJ$9:$AM$108,Calc!$I19,Calc!BC$3),"")</f>
        <v/>
      </c>
      <c r="BD19" s="57" t="str">
        <f>IFERROR(INDEX(December!$AJ$9:$AM$108,Calc!$I19,Calc!BD$3),"")</f>
        <v/>
      </c>
      <c r="BE19" s="57" t="str">
        <f>IFERROR(INDEX(December!$AJ$9:$AM$108,Calc!$I19,Calc!BE$3),"")</f>
        <v/>
      </c>
      <c r="BF19" s="57" t="str">
        <f>IFERROR(INDEX(December!$AJ$9:$AM$108,Calc!$I19,Calc!BF$3),"")</f>
        <v/>
      </c>
      <c r="BJ19" s="38" t="s">
        <v>8</v>
      </c>
      <c r="BK19" s="38" t="s">
        <v>29</v>
      </c>
    </row>
    <row r="20" spans="2:74" ht="15" customHeight="1" x14ac:dyDescent="0.25">
      <c r="B20" s="28">
        <v>2020</v>
      </c>
      <c r="C20" s="28">
        <v>1</v>
      </c>
      <c r="D20" s="22" t="s">
        <v>16</v>
      </c>
      <c r="E20" s="31">
        <f>DATE($E$6,C20,1)</f>
        <v>44197</v>
      </c>
      <c r="F20" s="23">
        <f>EOMONTH(E20,0)</f>
        <v>44227</v>
      </c>
      <c r="G20" s="28">
        <f>DAY(F20)</f>
        <v>31</v>
      </c>
      <c r="I20" s="63">
        <v>15</v>
      </c>
      <c r="J20" s="58" t="str">
        <f t="shared" si="0"/>
        <v/>
      </c>
      <c r="K20" s="56" t="str">
        <f>IFERROR(INDEX(January!$AJ$9:$AM$108,Calc!$I20,Calc!K$3),0)</f>
        <v/>
      </c>
      <c r="L20" s="56" t="str">
        <f>IFERROR(INDEX(January!$AJ$9:$AM$108,Calc!$I20,Calc!L$3),0)</f>
        <v/>
      </c>
      <c r="M20" s="56" t="str">
        <f>IFERROR(INDEX(January!$AJ$9:$AM$108,Calc!$I20,Calc!M$3),0)</f>
        <v/>
      </c>
      <c r="N20" s="56" t="str">
        <f>IFERROR(INDEX(January!$AJ$9:$AM$108,Calc!$I20,Calc!N$3),0)</f>
        <v/>
      </c>
      <c r="O20" s="57" t="str">
        <f>IFERROR(INDEX(February!$AJ$9:$AM$108,Calc!$I20,Calc!O$3),"")</f>
        <v/>
      </c>
      <c r="P20" s="57" t="str">
        <f>IFERROR(INDEX(February!$AJ$9:$AM$108,Calc!$I20,Calc!P$3),"")</f>
        <v/>
      </c>
      <c r="Q20" s="57" t="str">
        <f>IFERROR(INDEX(February!$AJ$9:$AM$108,Calc!$I20,Calc!Q$3),"")</f>
        <v/>
      </c>
      <c r="R20" s="57" t="str">
        <f>IFERROR(INDEX(February!$AJ$9:$AM$108,Calc!$I20,Calc!R$3),"")</f>
        <v/>
      </c>
      <c r="S20" s="56" t="str">
        <f>IFERROR(INDEX(March!$AJ$9:$AM$108,Calc!$I20,Calc!S$3),"")</f>
        <v/>
      </c>
      <c r="T20" s="56" t="str">
        <f>IFERROR(INDEX(March!$AJ$9:$AM$108,Calc!$I20,Calc!T$3),"")</f>
        <v/>
      </c>
      <c r="U20" s="56" t="str">
        <f>IFERROR(INDEX(March!$AJ$9:$AM$108,Calc!$I20,Calc!U$3),"")</f>
        <v/>
      </c>
      <c r="V20" s="56" t="str">
        <f>IFERROR(INDEX(March!$AJ$9:$AM$108,Calc!$I20,Calc!V$3),"")</f>
        <v/>
      </c>
      <c r="W20" s="57" t="str">
        <f>IFERROR(INDEX(April!$AJ$9:$AM$108,Calc!$I20,Calc!W$3),"")</f>
        <v/>
      </c>
      <c r="X20" s="57" t="str">
        <f>IFERROR(INDEX(April!$AJ$9:$AM$108,Calc!$I20,Calc!X$3),"")</f>
        <v/>
      </c>
      <c r="Y20" s="57" t="str">
        <f>IFERROR(INDEX(April!$AJ$9:$AM$108,Calc!$I20,Calc!Y$3),"")</f>
        <v/>
      </c>
      <c r="Z20" s="57" t="str">
        <f>IFERROR(INDEX(April!$AJ$9:$AM$108,Calc!$I20,Calc!Z$3),"")</f>
        <v/>
      </c>
      <c r="AA20" s="56" t="str">
        <f>IFERROR(INDEX(May!$AJ$9:$AM$108,Calc!$I20,Calc!AA$3),"")</f>
        <v/>
      </c>
      <c r="AB20" s="56" t="str">
        <f>IFERROR(INDEX(May!$AJ$9:$AM$108,Calc!$I20,Calc!AB$3),"")</f>
        <v/>
      </c>
      <c r="AC20" s="56" t="str">
        <f>IFERROR(INDEX(May!$AJ$9:$AM$108,Calc!$I20,Calc!AC$3),"")</f>
        <v/>
      </c>
      <c r="AD20" s="56" t="str">
        <f>IFERROR(INDEX(May!$AJ$9:$AM$108,Calc!$I20,Calc!AD$3),"")</f>
        <v/>
      </c>
      <c r="AE20" s="57" t="str">
        <f>IFERROR(INDEX(June!$AJ$9:$AM$108,Calc!$I20,Calc!AE$3),"")</f>
        <v/>
      </c>
      <c r="AF20" s="57" t="str">
        <f>IFERROR(INDEX(June!$AJ$9:$AM$108,Calc!$I20,Calc!AF$3),"")</f>
        <v/>
      </c>
      <c r="AG20" s="57" t="str">
        <f>IFERROR(INDEX(June!$AJ$9:$AM$108,Calc!$I20,Calc!AG$3),"")</f>
        <v/>
      </c>
      <c r="AH20" s="57" t="str">
        <f>IFERROR(INDEX(June!$AJ$9:$AM$108,Calc!$I20,Calc!AH$3),"")</f>
        <v/>
      </c>
      <c r="AI20" s="56" t="str">
        <f>IFERROR(INDEX(July!$AJ$9:$AM$108,Calc!$I20,Calc!AI$3),"")</f>
        <v/>
      </c>
      <c r="AJ20" s="56" t="str">
        <f>IFERROR(INDEX(July!$AJ$9:$AM$108,Calc!$I20,Calc!AJ$3),"")</f>
        <v/>
      </c>
      <c r="AK20" s="56" t="str">
        <f>IFERROR(INDEX(July!$AJ$9:$AM$108,Calc!$I20,Calc!AK$3),"")</f>
        <v/>
      </c>
      <c r="AL20" s="56" t="str">
        <f>IFERROR(INDEX(July!$AJ$9:$AM$108,Calc!$I20,Calc!AL$3),"")</f>
        <v/>
      </c>
      <c r="AM20" s="57" t="str">
        <f>IFERROR(INDEX(August!$AJ$9:$AM$108,Calc!$I20,Calc!AM$3),"")</f>
        <v/>
      </c>
      <c r="AN20" s="57" t="str">
        <f>IFERROR(INDEX(August!$AJ$9:$AM$108,Calc!$I20,Calc!AN$3),"")</f>
        <v/>
      </c>
      <c r="AO20" s="57" t="str">
        <f>IFERROR(INDEX(August!$AJ$9:$AM$108,Calc!$I20,Calc!AO$3),"")</f>
        <v/>
      </c>
      <c r="AP20" s="57" t="str">
        <f>IFERROR(INDEX(August!$AJ$9:$AM$108,Calc!$I20,Calc!AP$3),"")</f>
        <v/>
      </c>
      <c r="AQ20" s="56" t="str">
        <f>IFERROR(INDEX(September!$AJ$9:$AM$108,Calc!$I20,Calc!AQ$3),"")</f>
        <v/>
      </c>
      <c r="AR20" s="56" t="str">
        <f>IFERROR(INDEX(September!$AJ$9:$AM$108,Calc!$I20,Calc!AR$3),"")</f>
        <v/>
      </c>
      <c r="AS20" s="56" t="str">
        <f>IFERROR(INDEX(September!$AJ$9:$AM$108,Calc!$I20,Calc!AS$3),"")</f>
        <v/>
      </c>
      <c r="AT20" s="56" t="str">
        <f>IFERROR(INDEX(September!$AJ$9:$AM$108,Calc!$I20,Calc!AT$3),"")</f>
        <v/>
      </c>
      <c r="AU20" s="57" t="str">
        <f>IFERROR(INDEX(October!$AJ$9:$AM$108,Calc!$I20,Calc!AU$3),"")</f>
        <v/>
      </c>
      <c r="AV20" s="57" t="str">
        <f>IFERROR(INDEX(October!$AJ$9:$AM$108,Calc!$I20,Calc!AV$3),"")</f>
        <v/>
      </c>
      <c r="AW20" s="57" t="str">
        <f>IFERROR(INDEX(October!$AJ$9:$AM$108,Calc!$I20,Calc!AW$3),"")</f>
        <v/>
      </c>
      <c r="AX20" s="57" t="str">
        <f>IFERROR(INDEX(October!$AJ$9:$AM$108,Calc!$I20,Calc!AX$3),"")</f>
        <v/>
      </c>
      <c r="AY20" s="56" t="str">
        <f>IFERROR(INDEX(November!$AJ$9:$AM$108,Calc!$I20,Calc!AY$3),"")</f>
        <v/>
      </c>
      <c r="AZ20" s="56" t="str">
        <f>IFERROR(INDEX(November!$AJ$9:$AM$108,Calc!$I20,Calc!AZ$3),"")</f>
        <v/>
      </c>
      <c r="BA20" s="56" t="str">
        <f>IFERROR(INDEX(November!$AJ$9:$AM$108,Calc!$I20,Calc!BA$3),"")</f>
        <v/>
      </c>
      <c r="BB20" s="56" t="str">
        <f>IFERROR(INDEX(November!$AJ$9:$AM$108,Calc!$I20,Calc!BB$3),"")</f>
        <v/>
      </c>
      <c r="BC20" s="57" t="str">
        <f>IFERROR(INDEX(December!$AJ$9:$AM$108,Calc!$I20,Calc!BC$3),"")</f>
        <v/>
      </c>
      <c r="BD20" s="57" t="str">
        <f>IFERROR(INDEX(December!$AJ$9:$AM$108,Calc!$I20,Calc!BD$3),"")</f>
        <v/>
      </c>
      <c r="BE20" s="57" t="str">
        <f>IFERROR(INDEX(December!$AJ$9:$AM$108,Calc!$I20,Calc!BE$3),"")</f>
        <v/>
      </c>
      <c r="BF20" s="57" t="str">
        <f>IFERROR(INDEX(December!$AJ$9:$AM$108,Calc!$I20,Calc!BF$3),"")</f>
        <v/>
      </c>
      <c r="BJ20" s="39" t="str">
        <f>IFERROR(IF(LEN(Dashboard!$B10)&gt;0,Dashboard!$B10,""),"")</f>
        <v>Attended</v>
      </c>
      <c r="BK20" s="42" t="str">
        <f>IFERROR(IF(LEN(Dashboard!$C10)&gt;0,Dashboard!$C10,""),"")</f>
        <v>A</v>
      </c>
    </row>
    <row r="21" spans="2:74" ht="15" customHeight="1" x14ac:dyDescent="0.25">
      <c r="B21" s="29">
        <v>2021</v>
      </c>
      <c r="C21" s="29">
        <v>2</v>
      </c>
      <c r="D21" s="22" t="s">
        <v>17</v>
      </c>
      <c r="E21" s="32">
        <f t="shared" ref="E21:E31" si="11">DATE($E$6,C21,1)</f>
        <v>44228</v>
      </c>
      <c r="F21" s="23">
        <f t="shared" ref="F21:F31" si="12">EOMONTH(E21,0)</f>
        <v>44255</v>
      </c>
      <c r="G21" s="29">
        <f t="shared" ref="G21:G31" si="13">DAY(F21)</f>
        <v>28</v>
      </c>
      <c r="I21" s="63">
        <v>16</v>
      </c>
      <c r="J21" s="58" t="str">
        <f t="shared" si="0"/>
        <v/>
      </c>
      <c r="K21" s="56">
        <f>IFERROR(INDEX(January!$AJ$9:$AM$108,Calc!$I21,Calc!K$3),0)</f>
        <v>0</v>
      </c>
      <c r="L21" s="56">
        <f>IFERROR(INDEX(January!$AJ$9:$AM$108,Calc!$I21,Calc!L$3),0)</f>
        <v>0</v>
      </c>
      <c r="M21" s="56">
        <f>IFERROR(INDEX(January!$AJ$9:$AM$108,Calc!$I21,Calc!M$3),0)</f>
        <v>0</v>
      </c>
      <c r="N21" s="56">
        <f>IFERROR(INDEX(January!$AJ$9:$AM$108,Calc!$I21,Calc!N$3),0)</f>
        <v>0</v>
      </c>
      <c r="O21" s="57">
        <f>IFERROR(INDEX(February!$AJ$9:$AM$108,Calc!$I21,Calc!O$3),"")</f>
        <v>0</v>
      </c>
      <c r="P21" s="57">
        <f>IFERROR(INDEX(February!$AJ$9:$AM$108,Calc!$I21,Calc!P$3),"")</f>
        <v>0</v>
      </c>
      <c r="Q21" s="57">
        <f>IFERROR(INDEX(February!$AJ$9:$AM$108,Calc!$I21,Calc!Q$3),"")</f>
        <v>0</v>
      </c>
      <c r="R21" s="57">
        <f>IFERROR(INDEX(February!$AJ$9:$AM$108,Calc!$I21,Calc!R$3),"")</f>
        <v>0</v>
      </c>
      <c r="S21" s="56">
        <f>IFERROR(INDEX(March!$AJ$9:$AM$108,Calc!$I21,Calc!S$3),"")</f>
        <v>0</v>
      </c>
      <c r="T21" s="56">
        <f>IFERROR(INDEX(March!$AJ$9:$AM$108,Calc!$I21,Calc!T$3),"")</f>
        <v>0</v>
      </c>
      <c r="U21" s="56">
        <f>IFERROR(INDEX(March!$AJ$9:$AM$108,Calc!$I21,Calc!U$3),"")</f>
        <v>0</v>
      </c>
      <c r="V21" s="56">
        <f>IFERROR(INDEX(March!$AJ$9:$AM$108,Calc!$I21,Calc!V$3),"")</f>
        <v>0</v>
      </c>
      <c r="W21" s="57">
        <f>IFERROR(INDEX(April!$AJ$9:$AM$108,Calc!$I21,Calc!W$3),"")</f>
        <v>0</v>
      </c>
      <c r="X21" s="57">
        <f>IFERROR(INDEX(April!$AJ$9:$AM$108,Calc!$I21,Calc!X$3),"")</f>
        <v>0</v>
      </c>
      <c r="Y21" s="57">
        <f>IFERROR(INDEX(April!$AJ$9:$AM$108,Calc!$I21,Calc!Y$3),"")</f>
        <v>0</v>
      </c>
      <c r="Z21" s="57">
        <f>IFERROR(INDEX(April!$AJ$9:$AM$108,Calc!$I21,Calc!Z$3),"")</f>
        <v>0</v>
      </c>
      <c r="AA21" s="56">
        <f>IFERROR(INDEX(May!$AJ$9:$AM$108,Calc!$I21,Calc!AA$3),"")</f>
        <v>0</v>
      </c>
      <c r="AB21" s="56">
        <f>IFERROR(INDEX(May!$AJ$9:$AM$108,Calc!$I21,Calc!AB$3),"")</f>
        <v>0</v>
      </c>
      <c r="AC21" s="56">
        <f>IFERROR(INDEX(May!$AJ$9:$AM$108,Calc!$I21,Calc!AC$3),"")</f>
        <v>0</v>
      </c>
      <c r="AD21" s="56">
        <f>IFERROR(INDEX(May!$AJ$9:$AM$108,Calc!$I21,Calc!AD$3),"")</f>
        <v>0</v>
      </c>
      <c r="AE21" s="57">
        <f>IFERROR(INDEX(June!$AJ$9:$AM$108,Calc!$I21,Calc!AE$3),"")</f>
        <v>0</v>
      </c>
      <c r="AF21" s="57">
        <f>IFERROR(INDEX(June!$AJ$9:$AM$108,Calc!$I21,Calc!AF$3),"")</f>
        <v>0</v>
      </c>
      <c r="AG21" s="57">
        <f>IFERROR(INDEX(June!$AJ$9:$AM$108,Calc!$I21,Calc!AG$3),"")</f>
        <v>0</v>
      </c>
      <c r="AH21" s="57">
        <f>IFERROR(INDEX(June!$AJ$9:$AM$108,Calc!$I21,Calc!AH$3),"")</f>
        <v>0</v>
      </c>
      <c r="AI21" s="56">
        <f>IFERROR(INDEX(July!$AJ$9:$AM$108,Calc!$I21,Calc!AI$3),"")</f>
        <v>0</v>
      </c>
      <c r="AJ21" s="56">
        <f>IFERROR(INDEX(July!$AJ$9:$AM$108,Calc!$I21,Calc!AJ$3),"")</f>
        <v>0</v>
      </c>
      <c r="AK21" s="56">
        <f>IFERROR(INDEX(July!$AJ$9:$AM$108,Calc!$I21,Calc!AK$3),"")</f>
        <v>0</v>
      </c>
      <c r="AL21" s="56">
        <f>IFERROR(INDEX(July!$AJ$9:$AM$108,Calc!$I21,Calc!AL$3),"")</f>
        <v>0</v>
      </c>
      <c r="AM21" s="57">
        <f>IFERROR(INDEX(August!$AJ$9:$AM$108,Calc!$I21,Calc!AM$3),"")</f>
        <v>0</v>
      </c>
      <c r="AN21" s="57">
        <f>IFERROR(INDEX(August!$AJ$9:$AM$108,Calc!$I21,Calc!AN$3),"")</f>
        <v>0</v>
      </c>
      <c r="AO21" s="57">
        <f>IFERROR(INDEX(August!$AJ$9:$AM$108,Calc!$I21,Calc!AO$3),"")</f>
        <v>0</v>
      </c>
      <c r="AP21" s="57">
        <f>IFERROR(INDEX(August!$AJ$9:$AM$108,Calc!$I21,Calc!AP$3),"")</f>
        <v>0</v>
      </c>
      <c r="AQ21" s="56">
        <f>IFERROR(INDEX(September!$AJ$9:$AM$108,Calc!$I21,Calc!AQ$3),"")</f>
        <v>0</v>
      </c>
      <c r="AR21" s="56">
        <f>IFERROR(INDEX(September!$AJ$9:$AM$108,Calc!$I21,Calc!AR$3),"")</f>
        <v>0</v>
      </c>
      <c r="AS21" s="56">
        <f>IFERROR(INDEX(September!$AJ$9:$AM$108,Calc!$I21,Calc!AS$3),"")</f>
        <v>0</v>
      </c>
      <c r="AT21" s="56">
        <f>IFERROR(INDEX(September!$AJ$9:$AM$108,Calc!$I21,Calc!AT$3),"")</f>
        <v>0</v>
      </c>
      <c r="AU21" s="57">
        <f>IFERROR(INDEX(October!$AJ$9:$AM$108,Calc!$I21,Calc!AU$3),"")</f>
        <v>0</v>
      </c>
      <c r="AV21" s="57">
        <f>IFERROR(INDEX(October!$AJ$9:$AM$108,Calc!$I21,Calc!AV$3),"")</f>
        <v>0</v>
      </c>
      <c r="AW21" s="57">
        <f>IFERROR(INDEX(October!$AJ$9:$AM$108,Calc!$I21,Calc!AW$3),"")</f>
        <v>0</v>
      </c>
      <c r="AX21" s="57">
        <f>IFERROR(INDEX(October!$AJ$9:$AM$108,Calc!$I21,Calc!AX$3),"")</f>
        <v>0</v>
      </c>
      <c r="AY21" s="56">
        <f>IFERROR(INDEX(November!$AJ$9:$AM$108,Calc!$I21,Calc!AY$3),"")</f>
        <v>0</v>
      </c>
      <c r="AZ21" s="56">
        <f>IFERROR(INDEX(November!$AJ$9:$AM$108,Calc!$I21,Calc!AZ$3),"")</f>
        <v>0</v>
      </c>
      <c r="BA21" s="56">
        <f>IFERROR(INDEX(November!$AJ$9:$AM$108,Calc!$I21,Calc!BA$3),"")</f>
        <v>0</v>
      </c>
      <c r="BB21" s="56">
        <f>IFERROR(INDEX(November!$AJ$9:$AM$108,Calc!$I21,Calc!BB$3),"")</f>
        <v>0</v>
      </c>
      <c r="BC21" s="57">
        <f>IFERROR(INDEX(December!$AJ$9:$AM$108,Calc!$I21,Calc!BC$3),"")</f>
        <v>0</v>
      </c>
      <c r="BD21" s="57">
        <f>IFERROR(INDEX(December!$AJ$9:$AM$108,Calc!$I21,Calc!BD$3),"")</f>
        <v>0</v>
      </c>
      <c r="BE21" s="57">
        <f>IFERROR(INDEX(December!$AJ$9:$AM$108,Calc!$I21,Calc!BE$3),"")</f>
        <v>0</v>
      </c>
      <c r="BF21" s="57">
        <f>IFERROR(INDEX(December!$AJ$9:$AM$108,Calc!$I21,Calc!BF$3),"")</f>
        <v>0</v>
      </c>
      <c r="BJ21" s="40" t="str">
        <f>IFERROR(IF(LEN(Dashboard!$B11)&gt;0,Dashboard!$B11,""),"")</f>
        <v>Not Attended</v>
      </c>
      <c r="BK21" s="43" t="str">
        <f>IFERROR(IF(LEN(Dashboard!$C11)&gt;0,Dashboard!$C11,""),"")</f>
        <v>N</v>
      </c>
    </row>
    <row r="22" spans="2:74" ht="15" customHeight="1" x14ac:dyDescent="0.25">
      <c r="B22" s="29">
        <v>2022</v>
      </c>
      <c r="C22" s="29">
        <v>3</v>
      </c>
      <c r="D22" s="22" t="s">
        <v>18</v>
      </c>
      <c r="E22" s="32">
        <f t="shared" si="11"/>
        <v>44256</v>
      </c>
      <c r="F22" s="23">
        <f t="shared" si="12"/>
        <v>44286</v>
      </c>
      <c r="G22" s="29">
        <f t="shared" si="13"/>
        <v>31</v>
      </c>
      <c r="I22" s="63">
        <v>17</v>
      </c>
      <c r="J22" s="58" t="str">
        <f t="shared" si="0"/>
        <v/>
      </c>
      <c r="K22" s="56">
        <f>IFERROR(INDEX(January!$AJ$9:$AM$108,Calc!$I22,Calc!K$3),0)</f>
        <v>0</v>
      </c>
      <c r="L22" s="56">
        <f>IFERROR(INDEX(January!$AJ$9:$AM$108,Calc!$I22,Calc!L$3),0)</f>
        <v>0</v>
      </c>
      <c r="M22" s="56">
        <f>IFERROR(INDEX(January!$AJ$9:$AM$108,Calc!$I22,Calc!M$3),0)</f>
        <v>0</v>
      </c>
      <c r="N22" s="56">
        <f>IFERROR(INDEX(January!$AJ$9:$AM$108,Calc!$I22,Calc!N$3),0)</f>
        <v>0</v>
      </c>
      <c r="O22" s="57">
        <f>IFERROR(INDEX(February!$AJ$9:$AM$108,Calc!$I22,Calc!O$3),"")</f>
        <v>0</v>
      </c>
      <c r="P22" s="57">
        <f>IFERROR(INDEX(February!$AJ$9:$AM$108,Calc!$I22,Calc!P$3),"")</f>
        <v>0</v>
      </c>
      <c r="Q22" s="57">
        <f>IFERROR(INDEX(February!$AJ$9:$AM$108,Calc!$I22,Calc!Q$3),"")</f>
        <v>0</v>
      </c>
      <c r="R22" s="57">
        <f>IFERROR(INDEX(February!$AJ$9:$AM$108,Calc!$I22,Calc!R$3),"")</f>
        <v>0</v>
      </c>
      <c r="S22" s="56">
        <f>IFERROR(INDEX(March!$AJ$9:$AM$108,Calc!$I22,Calc!S$3),"")</f>
        <v>0</v>
      </c>
      <c r="T22" s="56">
        <f>IFERROR(INDEX(March!$AJ$9:$AM$108,Calc!$I22,Calc!T$3),"")</f>
        <v>0</v>
      </c>
      <c r="U22" s="56">
        <f>IFERROR(INDEX(March!$AJ$9:$AM$108,Calc!$I22,Calc!U$3),"")</f>
        <v>0</v>
      </c>
      <c r="V22" s="56">
        <f>IFERROR(INDEX(March!$AJ$9:$AM$108,Calc!$I22,Calc!V$3),"")</f>
        <v>0</v>
      </c>
      <c r="W22" s="57">
        <f>IFERROR(INDEX(April!$AJ$9:$AM$108,Calc!$I22,Calc!W$3),"")</f>
        <v>0</v>
      </c>
      <c r="X22" s="57">
        <f>IFERROR(INDEX(April!$AJ$9:$AM$108,Calc!$I22,Calc!X$3),"")</f>
        <v>0</v>
      </c>
      <c r="Y22" s="57">
        <f>IFERROR(INDEX(April!$AJ$9:$AM$108,Calc!$I22,Calc!Y$3),"")</f>
        <v>0</v>
      </c>
      <c r="Z22" s="57">
        <f>IFERROR(INDEX(April!$AJ$9:$AM$108,Calc!$I22,Calc!Z$3),"")</f>
        <v>0</v>
      </c>
      <c r="AA22" s="56">
        <f>IFERROR(INDEX(May!$AJ$9:$AM$108,Calc!$I22,Calc!AA$3),"")</f>
        <v>0</v>
      </c>
      <c r="AB22" s="56">
        <f>IFERROR(INDEX(May!$AJ$9:$AM$108,Calc!$I22,Calc!AB$3),"")</f>
        <v>0</v>
      </c>
      <c r="AC22" s="56">
        <f>IFERROR(INDEX(May!$AJ$9:$AM$108,Calc!$I22,Calc!AC$3),"")</f>
        <v>0</v>
      </c>
      <c r="AD22" s="56">
        <f>IFERROR(INDEX(May!$AJ$9:$AM$108,Calc!$I22,Calc!AD$3),"")</f>
        <v>0</v>
      </c>
      <c r="AE22" s="57">
        <f>IFERROR(INDEX(June!$AJ$9:$AM$108,Calc!$I22,Calc!AE$3),"")</f>
        <v>0</v>
      </c>
      <c r="AF22" s="57">
        <f>IFERROR(INDEX(June!$AJ$9:$AM$108,Calc!$I22,Calc!AF$3),"")</f>
        <v>0</v>
      </c>
      <c r="AG22" s="57">
        <f>IFERROR(INDEX(June!$AJ$9:$AM$108,Calc!$I22,Calc!AG$3),"")</f>
        <v>0</v>
      </c>
      <c r="AH22" s="57">
        <f>IFERROR(INDEX(June!$AJ$9:$AM$108,Calc!$I22,Calc!AH$3),"")</f>
        <v>0</v>
      </c>
      <c r="AI22" s="56">
        <f>IFERROR(INDEX(July!$AJ$9:$AM$108,Calc!$I22,Calc!AI$3),"")</f>
        <v>0</v>
      </c>
      <c r="AJ22" s="56">
        <f>IFERROR(INDEX(July!$AJ$9:$AM$108,Calc!$I22,Calc!AJ$3),"")</f>
        <v>0</v>
      </c>
      <c r="AK22" s="56">
        <f>IFERROR(INDEX(July!$AJ$9:$AM$108,Calc!$I22,Calc!AK$3),"")</f>
        <v>0</v>
      </c>
      <c r="AL22" s="56">
        <f>IFERROR(INDEX(July!$AJ$9:$AM$108,Calc!$I22,Calc!AL$3),"")</f>
        <v>0</v>
      </c>
      <c r="AM22" s="57">
        <f>IFERROR(INDEX(August!$AJ$9:$AM$108,Calc!$I22,Calc!AM$3),"")</f>
        <v>0</v>
      </c>
      <c r="AN22" s="57">
        <f>IFERROR(INDEX(August!$AJ$9:$AM$108,Calc!$I22,Calc!AN$3),"")</f>
        <v>0</v>
      </c>
      <c r="AO22" s="57">
        <f>IFERROR(INDEX(August!$AJ$9:$AM$108,Calc!$I22,Calc!AO$3),"")</f>
        <v>0</v>
      </c>
      <c r="AP22" s="57">
        <f>IFERROR(INDEX(August!$AJ$9:$AM$108,Calc!$I22,Calc!AP$3),"")</f>
        <v>0</v>
      </c>
      <c r="AQ22" s="56">
        <f>IFERROR(INDEX(September!$AJ$9:$AM$108,Calc!$I22,Calc!AQ$3),"")</f>
        <v>0</v>
      </c>
      <c r="AR22" s="56">
        <f>IFERROR(INDEX(September!$AJ$9:$AM$108,Calc!$I22,Calc!AR$3),"")</f>
        <v>0</v>
      </c>
      <c r="AS22" s="56">
        <f>IFERROR(INDEX(September!$AJ$9:$AM$108,Calc!$I22,Calc!AS$3),"")</f>
        <v>0</v>
      </c>
      <c r="AT22" s="56">
        <f>IFERROR(INDEX(September!$AJ$9:$AM$108,Calc!$I22,Calc!AT$3),"")</f>
        <v>0</v>
      </c>
      <c r="AU22" s="57">
        <f>IFERROR(INDEX(October!$AJ$9:$AM$108,Calc!$I22,Calc!AU$3),"")</f>
        <v>0</v>
      </c>
      <c r="AV22" s="57">
        <f>IFERROR(INDEX(October!$AJ$9:$AM$108,Calc!$I22,Calc!AV$3),"")</f>
        <v>0</v>
      </c>
      <c r="AW22" s="57">
        <f>IFERROR(INDEX(October!$AJ$9:$AM$108,Calc!$I22,Calc!AW$3),"")</f>
        <v>0</v>
      </c>
      <c r="AX22" s="57">
        <f>IFERROR(INDEX(October!$AJ$9:$AM$108,Calc!$I22,Calc!AX$3),"")</f>
        <v>0</v>
      </c>
      <c r="AY22" s="56">
        <f>IFERROR(INDEX(November!$AJ$9:$AM$108,Calc!$I22,Calc!AY$3),"")</f>
        <v>0</v>
      </c>
      <c r="AZ22" s="56">
        <f>IFERROR(INDEX(November!$AJ$9:$AM$108,Calc!$I22,Calc!AZ$3),"")</f>
        <v>0</v>
      </c>
      <c r="BA22" s="56">
        <f>IFERROR(INDEX(November!$AJ$9:$AM$108,Calc!$I22,Calc!BA$3),"")</f>
        <v>0</v>
      </c>
      <c r="BB22" s="56">
        <f>IFERROR(INDEX(November!$AJ$9:$AM$108,Calc!$I22,Calc!BB$3),"")</f>
        <v>0</v>
      </c>
      <c r="BC22" s="57">
        <f>IFERROR(INDEX(December!$AJ$9:$AM$108,Calc!$I22,Calc!BC$3),"")</f>
        <v>0</v>
      </c>
      <c r="BD22" s="57">
        <f>IFERROR(INDEX(December!$AJ$9:$AM$108,Calc!$I22,Calc!BD$3),"")</f>
        <v>0</v>
      </c>
      <c r="BE22" s="57">
        <f>IFERROR(INDEX(December!$AJ$9:$AM$108,Calc!$I22,Calc!BE$3),"")</f>
        <v>0</v>
      </c>
      <c r="BF22" s="57">
        <f>IFERROR(INDEX(December!$AJ$9:$AM$108,Calc!$I22,Calc!BF$3),"")</f>
        <v>0</v>
      </c>
      <c r="BJ22" s="40" t="str">
        <f>IFERROR(IF(LEN(Dashboard!$B12)&gt;0,Dashboard!$B12,""),"")</f>
        <v>Tardy</v>
      </c>
      <c r="BK22" s="43" t="str">
        <f>IFERROR(IF(LEN(Dashboard!$C12)&gt;0,Dashboard!$C12,""),"")</f>
        <v>T</v>
      </c>
    </row>
    <row r="23" spans="2:74" ht="15" customHeight="1" x14ac:dyDescent="0.25">
      <c r="B23" s="29">
        <v>2023</v>
      </c>
      <c r="C23" s="29">
        <v>4</v>
      </c>
      <c r="D23" s="22" t="s">
        <v>19</v>
      </c>
      <c r="E23" s="32">
        <f t="shared" si="11"/>
        <v>44287</v>
      </c>
      <c r="F23" s="23">
        <f t="shared" si="12"/>
        <v>44316</v>
      </c>
      <c r="G23" s="29">
        <f t="shared" si="13"/>
        <v>30</v>
      </c>
      <c r="I23" s="63">
        <v>18</v>
      </c>
      <c r="J23" s="58" t="str">
        <f t="shared" si="0"/>
        <v/>
      </c>
      <c r="K23" s="56">
        <f>IFERROR(INDEX(January!$AJ$9:$AM$108,Calc!$I23,Calc!K$3),0)</f>
        <v>0</v>
      </c>
      <c r="L23" s="56">
        <f>IFERROR(INDEX(January!$AJ$9:$AM$108,Calc!$I23,Calc!L$3),0)</f>
        <v>0</v>
      </c>
      <c r="M23" s="56">
        <f>IFERROR(INDEX(January!$AJ$9:$AM$108,Calc!$I23,Calc!M$3),0)</f>
        <v>0</v>
      </c>
      <c r="N23" s="56">
        <f>IFERROR(INDEX(January!$AJ$9:$AM$108,Calc!$I23,Calc!N$3),0)</f>
        <v>0</v>
      </c>
      <c r="O23" s="57">
        <f>IFERROR(INDEX(February!$AJ$9:$AM$108,Calc!$I23,Calc!O$3),"")</f>
        <v>0</v>
      </c>
      <c r="P23" s="57">
        <f>IFERROR(INDEX(February!$AJ$9:$AM$108,Calc!$I23,Calc!P$3),"")</f>
        <v>0</v>
      </c>
      <c r="Q23" s="57">
        <f>IFERROR(INDEX(February!$AJ$9:$AM$108,Calc!$I23,Calc!Q$3),"")</f>
        <v>0</v>
      </c>
      <c r="R23" s="57">
        <f>IFERROR(INDEX(February!$AJ$9:$AM$108,Calc!$I23,Calc!R$3),"")</f>
        <v>0</v>
      </c>
      <c r="S23" s="56">
        <f>IFERROR(INDEX(March!$AJ$9:$AM$108,Calc!$I23,Calc!S$3),"")</f>
        <v>0</v>
      </c>
      <c r="T23" s="56">
        <f>IFERROR(INDEX(March!$AJ$9:$AM$108,Calc!$I23,Calc!T$3),"")</f>
        <v>0</v>
      </c>
      <c r="U23" s="56">
        <f>IFERROR(INDEX(March!$AJ$9:$AM$108,Calc!$I23,Calc!U$3),"")</f>
        <v>0</v>
      </c>
      <c r="V23" s="56">
        <f>IFERROR(INDEX(March!$AJ$9:$AM$108,Calc!$I23,Calc!V$3),"")</f>
        <v>0</v>
      </c>
      <c r="W23" s="57">
        <f>IFERROR(INDEX(April!$AJ$9:$AM$108,Calc!$I23,Calc!W$3),"")</f>
        <v>0</v>
      </c>
      <c r="X23" s="57">
        <f>IFERROR(INDEX(April!$AJ$9:$AM$108,Calc!$I23,Calc!X$3),"")</f>
        <v>0</v>
      </c>
      <c r="Y23" s="57">
        <f>IFERROR(INDEX(April!$AJ$9:$AM$108,Calc!$I23,Calc!Y$3),"")</f>
        <v>0</v>
      </c>
      <c r="Z23" s="57">
        <f>IFERROR(INDEX(April!$AJ$9:$AM$108,Calc!$I23,Calc!Z$3),"")</f>
        <v>0</v>
      </c>
      <c r="AA23" s="56">
        <f>IFERROR(INDEX(May!$AJ$9:$AM$108,Calc!$I23,Calc!AA$3),"")</f>
        <v>0</v>
      </c>
      <c r="AB23" s="56">
        <f>IFERROR(INDEX(May!$AJ$9:$AM$108,Calc!$I23,Calc!AB$3),"")</f>
        <v>0</v>
      </c>
      <c r="AC23" s="56">
        <f>IFERROR(INDEX(May!$AJ$9:$AM$108,Calc!$I23,Calc!AC$3),"")</f>
        <v>0</v>
      </c>
      <c r="AD23" s="56">
        <f>IFERROR(INDEX(May!$AJ$9:$AM$108,Calc!$I23,Calc!AD$3),"")</f>
        <v>0</v>
      </c>
      <c r="AE23" s="57">
        <f>IFERROR(INDEX(June!$AJ$9:$AM$108,Calc!$I23,Calc!AE$3),"")</f>
        <v>0</v>
      </c>
      <c r="AF23" s="57">
        <f>IFERROR(INDEX(June!$AJ$9:$AM$108,Calc!$I23,Calc!AF$3),"")</f>
        <v>0</v>
      </c>
      <c r="AG23" s="57">
        <f>IFERROR(INDEX(June!$AJ$9:$AM$108,Calc!$I23,Calc!AG$3),"")</f>
        <v>0</v>
      </c>
      <c r="AH23" s="57">
        <f>IFERROR(INDEX(June!$AJ$9:$AM$108,Calc!$I23,Calc!AH$3),"")</f>
        <v>0</v>
      </c>
      <c r="AI23" s="56">
        <f>IFERROR(INDEX(July!$AJ$9:$AM$108,Calc!$I23,Calc!AI$3),"")</f>
        <v>0</v>
      </c>
      <c r="AJ23" s="56">
        <f>IFERROR(INDEX(July!$AJ$9:$AM$108,Calc!$I23,Calc!AJ$3),"")</f>
        <v>0</v>
      </c>
      <c r="AK23" s="56">
        <f>IFERROR(INDEX(July!$AJ$9:$AM$108,Calc!$I23,Calc!AK$3),"")</f>
        <v>0</v>
      </c>
      <c r="AL23" s="56">
        <f>IFERROR(INDEX(July!$AJ$9:$AM$108,Calc!$I23,Calc!AL$3),"")</f>
        <v>0</v>
      </c>
      <c r="AM23" s="57">
        <f>IFERROR(INDEX(August!$AJ$9:$AM$108,Calc!$I23,Calc!AM$3),"")</f>
        <v>0</v>
      </c>
      <c r="AN23" s="57">
        <f>IFERROR(INDEX(August!$AJ$9:$AM$108,Calc!$I23,Calc!AN$3),"")</f>
        <v>0</v>
      </c>
      <c r="AO23" s="57">
        <f>IFERROR(INDEX(August!$AJ$9:$AM$108,Calc!$I23,Calc!AO$3),"")</f>
        <v>0</v>
      </c>
      <c r="AP23" s="57">
        <f>IFERROR(INDEX(August!$AJ$9:$AM$108,Calc!$I23,Calc!AP$3),"")</f>
        <v>0</v>
      </c>
      <c r="AQ23" s="56">
        <f>IFERROR(INDEX(September!$AJ$9:$AM$108,Calc!$I23,Calc!AQ$3),"")</f>
        <v>0</v>
      </c>
      <c r="AR23" s="56">
        <f>IFERROR(INDEX(September!$AJ$9:$AM$108,Calc!$I23,Calc!AR$3),"")</f>
        <v>0</v>
      </c>
      <c r="AS23" s="56">
        <f>IFERROR(INDEX(September!$AJ$9:$AM$108,Calc!$I23,Calc!AS$3),"")</f>
        <v>0</v>
      </c>
      <c r="AT23" s="56">
        <f>IFERROR(INDEX(September!$AJ$9:$AM$108,Calc!$I23,Calc!AT$3),"")</f>
        <v>0</v>
      </c>
      <c r="AU23" s="57">
        <f>IFERROR(INDEX(October!$AJ$9:$AM$108,Calc!$I23,Calc!AU$3),"")</f>
        <v>0</v>
      </c>
      <c r="AV23" s="57">
        <f>IFERROR(INDEX(October!$AJ$9:$AM$108,Calc!$I23,Calc!AV$3),"")</f>
        <v>0</v>
      </c>
      <c r="AW23" s="57">
        <f>IFERROR(INDEX(October!$AJ$9:$AM$108,Calc!$I23,Calc!AW$3),"")</f>
        <v>0</v>
      </c>
      <c r="AX23" s="57">
        <f>IFERROR(INDEX(October!$AJ$9:$AM$108,Calc!$I23,Calc!AX$3),"")</f>
        <v>0</v>
      </c>
      <c r="AY23" s="56">
        <f>IFERROR(INDEX(November!$AJ$9:$AM$108,Calc!$I23,Calc!AY$3),"")</f>
        <v>0</v>
      </c>
      <c r="AZ23" s="56">
        <f>IFERROR(INDEX(November!$AJ$9:$AM$108,Calc!$I23,Calc!AZ$3),"")</f>
        <v>0</v>
      </c>
      <c r="BA23" s="56">
        <f>IFERROR(INDEX(November!$AJ$9:$AM$108,Calc!$I23,Calc!BA$3),"")</f>
        <v>0</v>
      </c>
      <c r="BB23" s="56">
        <f>IFERROR(INDEX(November!$AJ$9:$AM$108,Calc!$I23,Calc!BB$3),"")</f>
        <v>0</v>
      </c>
      <c r="BC23" s="57">
        <f>IFERROR(INDEX(December!$AJ$9:$AM$108,Calc!$I23,Calc!BC$3),"")</f>
        <v>0</v>
      </c>
      <c r="BD23" s="57">
        <f>IFERROR(INDEX(December!$AJ$9:$AM$108,Calc!$I23,Calc!BD$3),"")</f>
        <v>0</v>
      </c>
      <c r="BE23" s="57">
        <f>IFERROR(INDEX(December!$AJ$9:$AM$108,Calc!$I23,Calc!BE$3),"")</f>
        <v>0</v>
      </c>
      <c r="BF23" s="57">
        <f>IFERROR(INDEX(December!$AJ$9:$AM$108,Calc!$I23,Calc!BF$3),"")</f>
        <v>0</v>
      </c>
      <c r="BJ23" s="41" t="str">
        <f>IFERROR(IF(LEN(Dashboard!$B13)&gt;0,Dashboard!$B13,""),"")</f>
        <v/>
      </c>
      <c r="BK23" s="44" t="str">
        <f>IFERROR(IF(LEN(Dashboard!$C13)&gt;0,Dashboard!$C13,""),"")</f>
        <v/>
      </c>
    </row>
    <row r="24" spans="2:74" ht="15" customHeight="1" x14ac:dyDescent="0.25">
      <c r="B24" s="29">
        <v>2024</v>
      </c>
      <c r="C24" s="29">
        <v>5</v>
      </c>
      <c r="D24" s="22" t="s">
        <v>20</v>
      </c>
      <c r="E24" s="32">
        <f t="shared" si="11"/>
        <v>44317</v>
      </c>
      <c r="F24" s="23">
        <f t="shared" si="12"/>
        <v>44347</v>
      </c>
      <c r="G24" s="29">
        <f t="shared" si="13"/>
        <v>31</v>
      </c>
      <c r="I24" s="63">
        <v>19</v>
      </c>
      <c r="J24" s="58" t="str">
        <f t="shared" si="0"/>
        <v/>
      </c>
      <c r="K24" s="56">
        <f>IFERROR(INDEX(January!$AJ$9:$AM$108,Calc!$I24,Calc!K$3),0)</f>
        <v>0</v>
      </c>
      <c r="L24" s="56">
        <f>IFERROR(INDEX(January!$AJ$9:$AM$108,Calc!$I24,Calc!L$3),0)</f>
        <v>0</v>
      </c>
      <c r="M24" s="56">
        <f>IFERROR(INDEX(January!$AJ$9:$AM$108,Calc!$I24,Calc!M$3),0)</f>
        <v>0</v>
      </c>
      <c r="N24" s="56">
        <f>IFERROR(INDEX(January!$AJ$9:$AM$108,Calc!$I24,Calc!N$3),0)</f>
        <v>0</v>
      </c>
      <c r="O24" s="57">
        <f>IFERROR(INDEX(February!$AJ$9:$AM$108,Calc!$I24,Calc!O$3),"")</f>
        <v>0</v>
      </c>
      <c r="P24" s="57">
        <f>IFERROR(INDEX(February!$AJ$9:$AM$108,Calc!$I24,Calc!P$3),"")</f>
        <v>0</v>
      </c>
      <c r="Q24" s="57">
        <f>IFERROR(INDEX(February!$AJ$9:$AM$108,Calc!$I24,Calc!Q$3),"")</f>
        <v>0</v>
      </c>
      <c r="R24" s="57">
        <f>IFERROR(INDEX(February!$AJ$9:$AM$108,Calc!$I24,Calc!R$3),"")</f>
        <v>0</v>
      </c>
      <c r="S24" s="56">
        <f>IFERROR(INDEX(March!$AJ$9:$AM$108,Calc!$I24,Calc!S$3),"")</f>
        <v>0</v>
      </c>
      <c r="T24" s="56">
        <f>IFERROR(INDEX(March!$AJ$9:$AM$108,Calc!$I24,Calc!T$3),"")</f>
        <v>0</v>
      </c>
      <c r="U24" s="56">
        <f>IFERROR(INDEX(March!$AJ$9:$AM$108,Calc!$I24,Calc!U$3),"")</f>
        <v>0</v>
      </c>
      <c r="V24" s="56">
        <f>IFERROR(INDEX(March!$AJ$9:$AM$108,Calc!$I24,Calc!V$3),"")</f>
        <v>0</v>
      </c>
      <c r="W24" s="57">
        <f>IFERROR(INDEX(April!$AJ$9:$AM$108,Calc!$I24,Calc!W$3),"")</f>
        <v>0</v>
      </c>
      <c r="X24" s="57">
        <f>IFERROR(INDEX(April!$AJ$9:$AM$108,Calc!$I24,Calc!X$3),"")</f>
        <v>0</v>
      </c>
      <c r="Y24" s="57">
        <f>IFERROR(INDEX(April!$AJ$9:$AM$108,Calc!$I24,Calc!Y$3),"")</f>
        <v>0</v>
      </c>
      <c r="Z24" s="57">
        <f>IFERROR(INDEX(April!$AJ$9:$AM$108,Calc!$I24,Calc!Z$3),"")</f>
        <v>0</v>
      </c>
      <c r="AA24" s="56">
        <f>IFERROR(INDEX(May!$AJ$9:$AM$108,Calc!$I24,Calc!AA$3),"")</f>
        <v>0</v>
      </c>
      <c r="AB24" s="56">
        <f>IFERROR(INDEX(May!$AJ$9:$AM$108,Calc!$I24,Calc!AB$3),"")</f>
        <v>0</v>
      </c>
      <c r="AC24" s="56">
        <f>IFERROR(INDEX(May!$AJ$9:$AM$108,Calc!$I24,Calc!AC$3),"")</f>
        <v>0</v>
      </c>
      <c r="AD24" s="56">
        <f>IFERROR(INDEX(May!$AJ$9:$AM$108,Calc!$I24,Calc!AD$3),"")</f>
        <v>0</v>
      </c>
      <c r="AE24" s="57">
        <f>IFERROR(INDEX(June!$AJ$9:$AM$108,Calc!$I24,Calc!AE$3),"")</f>
        <v>0</v>
      </c>
      <c r="AF24" s="57">
        <f>IFERROR(INDEX(June!$AJ$9:$AM$108,Calc!$I24,Calc!AF$3),"")</f>
        <v>0</v>
      </c>
      <c r="AG24" s="57">
        <f>IFERROR(INDEX(June!$AJ$9:$AM$108,Calc!$I24,Calc!AG$3),"")</f>
        <v>0</v>
      </c>
      <c r="AH24" s="57">
        <f>IFERROR(INDEX(June!$AJ$9:$AM$108,Calc!$I24,Calc!AH$3),"")</f>
        <v>0</v>
      </c>
      <c r="AI24" s="56">
        <f>IFERROR(INDEX(July!$AJ$9:$AM$108,Calc!$I24,Calc!AI$3),"")</f>
        <v>0</v>
      </c>
      <c r="AJ24" s="56">
        <f>IFERROR(INDEX(July!$AJ$9:$AM$108,Calc!$I24,Calc!AJ$3),"")</f>
        <v>0</v>
      </c>
      <c r="AK24" s="56">
        <f>IFERROR(INDEX(July!$AJ$9:$AM$108,Calc!$I24,Calc!AK$3),"")</f>
        <v>0</v>
      </c>
      <c r="AL24" s="56">
        <f>IFERROR(INDEX(July!$AJ$9:$AM$108,Calc!$I24,Calc!AL$3),"")</f>
        <v>0</v>
      </c>
      <c r="AM24" s="57">
        <f>IFERROR(INDEX(August!$AJ$9:$AM$108,Calc!$I24,Calc!AM$3),"")</f>
        <v>0</v>
      </c>
      <c r="AN24" s="57">
        <f>IFERROR(INDEX(August!$AJ$9:$AM$108,Calc!$I24,Calc!AN$3),"")</f>
        <v>0</v>
      </c>
      <c r="AO24" s="57">
        <f>IFERROR(INDEX(August!$AJ$9:$AM$108,Calc!$I24,Calc!AO$3),"")</f>
        <v>0</v>
      </c>
      <c r="AP24" s="57">
        <f>IFERROR(INDEX(August!$AJ$9:$AM$108,Calc!$I24,Calc!AP$3),"")</f>
        <v>0</v>
      </c>
      <c r="AQ24" s="56">
        <f>IFERROR(INDEX(September!$AJ$9:$AM$108,Calc!$I24,Calc!AQ$3),"")</f>
        <v>0</v>
      </c>
      <c r="AR24" s="56">
        <f>IFERROR(INDEX(September!$AJ$9:$AM$108,Calc!$I24,Calc!AR$3),"")</f>
        <v>0</v>
      </c>
      <c r="AS24" s="56">
        <f>IFERROR(INDEX(September!$AJ$9:$AM$108,Calc!$I24,Calc!AS$3),"")</f>
        <v>0</v>
      </c>
      <c r="AT24" s="56">
        <f>IFERROR(INDEX(September!$AJ$9:$AM$108,Calc!$I24,Calc!AT$3),"")</f>
        <v>0</v>
      </c>
      <c r="AU24" s="57">
        <f>IFERROR(INDEX(October!$AJ$9:$AM$108,Calc!$I24,Calc!AU$3),"")</f>
        <v>0</v>
      </c>
      <c r="AV24" s="57">
        <f>IFERROR(INDEX(October!$AJ$9:$AM$108,Calc!$I24,Calc!AV$3),"")</f>
        <v>0</v>
      </c>
      <c r="AW24" s="57">
        <f>IFERROR(INDEX(October!$AJ$9:$AM$108,Calc!$I24,Calc!AW$3),"")</f>
        <v>0</v>
      </c>
      <c r="AX24" s="57">
        <f>IFERROR(INDEX(October!$AJ$9:$AM$108,Calc!$I24,Calc!AX$3),"")</f>
        <v>0</v>
      </c>
      <c r="AY24" s="56">
        <f>IFERROR(INDEX(November!$AJ$9:$AM$108,Calc!$I24,Calc!AY$3),"")</f>
        <v>0</v>
      </c>
      <c r="AZ24" s="56">
        <f>IFERROR(INDEX(November!$AJ$9:$AM$108,Calc!$I24,Calc!AZ$3),"")</f>
        <v>0</v>
      </c>
      <c r="BA24" s="56">
        <f>IFERROR(INDEX(November!$AJ$9:$AM$108,Calc!$I24,Calc!BA$3),"")</f>
        <v>0</v>
      </c>
      <c r="BB24" s="56">
        <f>IFERROR(INDEX(November!$AJ$9:$AM$108,Calc!$I24,Calc!BB$3),"")</f>
        <v>0</v>
      </c>
      <c r="BC24" s="57">
        <f>IFERROR(INDEX(December!$AJ$9:$AM$108,Calc!$I24,Calc!BC$3),"")</f>
        <v>0</v>
      </c>
      <c r="BD24" s="57">
        <f>IFERROR(INDEX(December!$AJ$9:$AM$108,Calc!$I24,Calc!BD$3),"")</f>
        <v>0</v>
      </c>
      <c r="BE24" s="57">
        <f>IFERROR(INDEX(December!$AJ$9:$AM$108,Calc!$I24,Calc!BE$3),"")</f>
        <v>0</v>
      </c>
      <c r="BF24" s="57">
        <f>IFERROR(INDEX(December!$AJ$9:$AM$108,Calc!$I24,Calc!BF$3),"")</f>
        <v>0</v>
      </c>
    </row>
    <row r="25" spans="2:74" ht="15" customHeight="1" x14ac:dyDescent="0.25">
      <c r="B25" s="29">
        <v>2025</v>
      </c>
      <c r="C25" s="29">
        <v>6</v>
      </c>
      <c r="D25" s="22" t="s">
        <v>21</v>
      </c>
      <c r="E25" s="32">
        <f t="shared" si="11"/>
        <v>44348</v>
      </c>
      <c r="F25" s="23">
        <f t="shared" si="12"/>
        <v>44377</v>
      </c>
      <c r="G25" s="29">
        <f t="shared" si="13"/>
        <v>30</v>
      </c>
      <c r="I25" s="63">
        <v>20</v>
      </c>
      <c r="J25" s="58" t="str">
        <f t="shared" si="0"/>
        <v/>
      </c>
      <c r="K25" s="56">
        <f>IFERROR(INDEX(January!$AJ$9:$AM$108,Calc!$I25,Calc!K$3),0)</f>
        <v>0</v>
      </c>
      <c r="L25" s="56">
        <f>IFERROR(INDEX(January!$AJ$9:$AM$108,Calc!$I25,Calc!L$3),0)</f>
        <v>0</v>
      </c>
      <c r="M25" s="56">
        <f>IFERROR(INDEX(January!$AJ$9:$AM$108,Calc!$I25,Calc!M$3),0)</f>
        <v>0</v>
      </c>
      <c r="N25" s="56">
        <f>IFERROR(INDEX(January!$AJ$9:$AM$108,Calc!$I25,Calc!N$3),0)</f>
        <v>0</v>
      </c>
      <c r="O25" s="57">
        <f>IFERROR(INDEX(February!$AJ$9:$AM$108,Calc!$I25,Calc!O$3),"")</f>
        <v>0</v>
      </c>
      <c r="P25" s="57">
        <f>IFERROR(INDEX(February!$AJ$9:$AM$108,Calc!$I25,Calc!P$3),"")</f>
        <v>0</v>
      </c>
      <c r="Q25" s="57">
        <f>IFERROR(INDEX(February!$AJ$9:$AM$108,Calc!$I25,Calc!Q$3),"")</f>
        <v>0</v>
      </c>
      <c r="R25" s="57">
        <f>IFERROR(INDEX(February!$AJ$9:$AM$108,Calc!$I25,Calc!R$3),"")</f>
        <v>0</v>
      </c>
      <c r="S25" s="56">
        <f>IFERROR(INDEX(March!$AJ$9:$AM$108,Calc!$I25,Calc!S$3),"")</f>
        <v>0</v>
      </c>
      <c r="T25" s="56">
        <f>IFERROR(INDEX(March!$AJ$9:$AM$108,Calc!$I25,Calc!T$3),"")</f>
        <v>0</v>
      </c>
      <c r="U25" s="56">
        <f>IFERROR(INDEX(March!$AJ$9:$AM$108,Calc!$I25,Calc!U$3),"")</f>
        <v>0</v>
      </c>
      <c r="V25" s="56">
        <f>IFERROR(INDEX(March!$AJ$9:$AM$108,Calc!$I25,Calc!V$3),"")</f>
        <v>0</v>
      </c>
      <c r="W25" s="57">
        <f>IFERROR(INDEX(April!$AJ$9:$AM$108,Calc!$I25,Calc!W$3),"")</f>
        <v>0</v>
      </c>
      <c r="X25" s="57">
        <f>IFERROR(INDEX(April!$AJ$9:$AM$108,Calc!$I25,Calc!X$3),"")</f>
        <v>0</v>
      </c>
      <c r="Y25" s="57">
        <f>IFERROR(INDEX(April!$AJ$9:$AM$108,Calc!$I25,Calc!Y$3),"")</f>
        <v>0</v>
      </c>
      <c r="Z25" s="57">
        <f>IFERROR(INDEX(April!$AJ$9:$AM$108,Calc!$I25,Calc!Z$3),"")</f>
        <v>0</v>
      </c>
      <c r="AA25" s="56">
        <f>IFERROR(INDEX(May!$AJ$9:$AM$108,Calc!$I25,Calc!AA$3),"")</f>
        <v>0</v>
      </c>
      <c r="AB25" s="56">
        <f>IFERROR(INDEX(May!$AJ$9:$AM$108,Calc!$I25,Calc!AB$3),"")</f>
        <v>0</v>
      </c>
      <c r="AC25" s="56">
        <f>IFERROR(INDEX(May!$AJ$9:$AM$108,Calc!$I25,Calc!AC$3),"")</f>
        <v>0</v>
      </c>
      <c r="AD25" s="56">
        <f>IFERROR(INDEX(May!$AJ$9:$AM$108,Calc!$I25,Calc!AD$3),"")</f>
        <v>0</v>
      </c>
      <c r="AE25" s="57">
        <f>IFERROR(INDEX(June!$AJ$9:$AM$108,Calc!$I25,Calc!AE$3),"")</f>
        <v>0</v>
      </c>
      <c r="AF25" s="57">
        <f>IFERROR(INDEX(June!$AJ$9:$AM$108,Calc!$I25,Calc!AF$3),"")</f>
        <v>0</v>
      </c>
      <c r="AG25" s="57">
        <f>IFERROR(INDEX(June!$AJ$9:$AM$108,Calc!$I25,Calc!AG$3),"")</f>
        <v>0</v>
      </c>
      <c r="AH25" s="57">
        <f>IFERROR(INDEX(June!$AJ$9:$AM$108,Calc!$I25,Calc!AH$3),"")</f>
        <v>0</v>
      </c>
      <c r="AI25" s="56">
        <f>IFERROR(INDEX(July!$AJ$9:$AM$108,Calc!$I25,Calc!AI$3),"")</f>
        <v>0</v>
      </c>
      <c r="AJ25" s="56">
        <f>IFERROR(INDEX(July!$AJ$9:$AM$108,Calc!$I25,Calc!AJ$3),"")</f>
        <v>0</v>
      </c>
      <c r="AK25" s="56">
        <f>IFERROR(INDEX(July!$AJ$9:$AM$108,Calc!$I25,Calc!AK$3),"")</f>
        <v>0</v>
      </c>
      <c r="AL25" s="56">
        <f>IFERROR(INDEX(July!$AJ$9:$AM$108,Calc!$I25,Calc!AL$3),"")</f>
        <v>0</v>
      </c>
      <c r="AM25" s="57">
        <f>IFERROR(INDEX(August!$AJ$9:$AM$108,Calc!$I25,Calc!AM$3),"")</f>
        <v>0</v>
      </c>
      <c r="AN25" s="57">
        <f>IFERROR(INDEX(August!$AJ$9:$AM$108,Calc!$I25,Calc!AN$3),"")</f>
        <v>0</v>
      </c>
      <c r="AO25" s="57">
        <f>IFERROR(INDEX(August!$AJ$9:$AM$108,Calc!$I25,Calc!AO$3),"")</f>
        <v>0</v>
      </c>
      <c r="AP25" s="57">
        <f>IFERROR(INDEX(August!$AJ$9:$AM$108,Calc!$I25,Calc!AP$3),"")</f>
        <v>0</v>
      </c>
      <c r="AQ25" s="56">
        <f>IFERROR(INDEX(September!$AJ$9:$AM$108,Calc!$I25,Calc!AQ$3),"")</f>
        <v>0</v>
      </c>
      <c r="AR25" s="56">
        <f>IFERROR(INDEX(September!$AJ$9:$AM$108,Calc!$I25,Calc!AR$3),"")</f>
        <v>0</v>
      </c>
      <c r="AS25" s="56">
        <f>IFERROR(INDEX(September!$AJ$9:$AM$108,Calc!$I25,Calc!AS$3),"")</f>
        <v>0</v>
      </c>
      <c r="AT25" s="56">
        <f>IFERROR(INDEX(September!$AJ$9:$AM$108,Calc!$I25,Calc!AT$3),"")</f>
        <v>0</v>
      </c>
      <c r="AU25" s="57">
        <f>IFERROR(INDEX(October!$AJ$9:$AM$108,Calc!$I25,Calc!AU$3),"")</f>
        <v>0</v>
      </c>
      <c r="AV25" s="57">
        <f>IFERROR(INDEX(October!$AJ$9:$AM$108,Calc!$I25,Calc!AV$3),"")</f>
        <v>0</v>
      </c>
      <c r="AW25" s="57">
        <f>IFERROR(INDEX(October!$AJ$9:$AM$108,Calc!$I25,Calc!AW$3),"")</f>
        <v>0</v>
      </c>
      <c r="AX25" s="57">
        <f>IFERROR(INDEX(October!$AJ$9:$AM$108,Calc!$I25,Calc!AX$3),"")</f>
        <v>0</v>
      </c>
      <c r="AY25" s="56">
        <f>IFERROR(INDEX(November!$AJ$9:$AM$108,Calc!$I25,Calc!AY$3),"")</f>
        <v>0</v>
      </c>
      <c r="AZ25" s="56">
        <f>IFERROR(INDEX(November!$AJ$9:$AM$108,Calc!$I25,Calc!AZ$3),"")</f>
        <v>0</v>
      </c>
      <c r="BA25" s="56">
        <f>IFERROR(INDEX(November!$AJ$9:$AM$108,Calc!$I25,Calc!BA$3),"")</f>
        <v>0</v>
      </c>
      <c r="BB25" s="56">
        <f>IFERROR(INDEX(November!$AJ$9:$AM$108,Calc!$I25,Calc!BB$3),"")</f>
        <v>0</v>
      </c>
      <c r="BC25" s="57">
        <f>IFERROR(INDEX(December!$AJ$9:$AM$108,Calc!$I25,Calc!BC$3),"")</f>
        <v>0</v>
      </c>
      <c r="BD25" s="57">
        <f>IFERROR(INDEX(December!$AJ$9:$AM$108,Calc!$I25,Calc!BD$3),"")</f>
        <v>0</v>
      </c>
      <c r="BE25" s="57">
        <f>IFERROR(INDEX(December!$AJ$9:$AM$108,Calc!$I25,Calc!BE$3),"")</f>
        <v>0</v>
      </c>
      <c r="BF25" s="57">
        <f>IFERROR(INDEX(December!$AJ$9:$AM$108,Calc!$I25,Calc!BF$3),"")</f>
        <v>0</v>
      </c>
      <c r="BJ25" s="25" t="s">
        <v>34</v>
      </c>
      <c r="BK25" s="25" t="s">
        <v>33</v>
      </c>
    </row>
    <row r="26" spans="2:74" ht="15" customHeight="1" x14ac:dyDescent="0.25">
      <c r="B26" s="29">
        <v>2026</v>
      </c>
      <c r="C26" s="29">
        <v>7</v>
      </c>
      <c r="D26" s="22" t="s">
        <v>22</v>
      </c>
      <c r="E26" s="32">
        <f t="shared" si="11"/>
        <v>44378</v>
      </c>
      <c r="F26" s="23">
        <f t="shared" si="12"/>
        <v>44408</v>
      </c>
      <c r="G26" s="29">
        <f t="shared" si="13"/>
        <v>31</v>
      </c>
      <c r="I26" s="63">
        <v>21</v>
      </c>
      <c r="J26" s="58" t="str">
        <f t="shared" si="0"/>
        <v/>
      </c>
      <c r="K26" s="56">
        <f>IFERROR(INDEX(January!$AJ$9:$AM$108,Calc!$I26,Calc!K$3),0)</f>
        <v>0</v>
      </c>
      <c r="L26" s="56">
        <f>IFERROR(INDEX(January!$AJ$9:$AM$108,Calc!$I26,Calc!L$3),0)</f>
        <v>0</v>
      </c>
      <c r="M26" s="56">
        <f>IFERROR(INDEX(January!$AJ$9:$AM$108,Calc!$I26,Calc!M$3),0)</f>
        <v>0</v>
      </c>
      <c r="N26" s="56">
        <f>IFERROR(INDEX(January!$AJ$9:$AM$108,Calc!$I26,Calc!N$3),0)</f>
        <v>0</v>
      </c>
      <c r="O26" s="57">
        <f>IFERROR(INDEX(February!$AJ$9:$AM$108,Calc!$I26,Calc!O$3),"")</f>
        <v>0</v>
      </c>
      <c r="P26" s="57">
        <f>IFERROR(INDEX(February!$AJ$9:$AM$108,Calc!$I26,Calc!P$3),"")</f>
        <v>0</v>
      </c>
      <c r="Q26" s="57">
        <f>IFERROR(INDEX(February!$AJ$9:$AM$108,Calc!$I26,Calc!Q$3),"")</f>
        <v>0</v>
      </c>
      <c r="R26" s="57">
        <f>IFERROR(INDEX(February!$AJ$9:$AM$108,Calc!$I26,Calc!R$3),"")</f>
        <v>0</v>
      </c>
      <c r="S26" s="56">
        <f>IFERROR(INDEX(March!$AJ$9:$AM$108,Calc!$I26,Calc!S$3),"")</f>
        <v>0</v>
      </c>
      <c r="T26" s="56">
        <f>IFERROR(INDEX(March!$AJ$9:$AM$108,Calc!$I26,Calc!T$3),"")</f>
        <v>0</v>
      </c>
      <c r="U26" s="56">
        <f>IFERROR(INDEX(March!$AJ$9:$AM$108,Calc!$I26,Calc!U$3),"")</f>
        <v>0</v>
      </c>
      <c r="V26" s="56">
        <f>IFERROR(INDEX(March!$AJ$9:$AM$108,Calc!$I26,Calc!V$3),"")</f>
        <v>0</v>
      </c>
      <c r="W26" s="57">
        <f>IFERROR(INDEX(April!$AJ$9:$AM$108,Calc!$I26,Calc!W$3),"")</f>
        <v>0</v>
      </c>
      <c r="X26" s="57">
        <f>IFERROR(INDEX(April!$AJ$9:$AM$108,Calc!$I26,Calc!X$3),"")</f>
        <v>0</v>
      </c>
      <c r="Y26" s="57">
        <f>IFERROR(INDEX(April!$AJ$9:$AM$108,Calc!$I26,Calc!Y$3),"")</f>
        <v>0</v>
      </c>
      <c r="Z26" s="57">
        <f>IFERROR(INDEX(April!$AJ$9:$AM$108,Calc!$I26,Calc!Z$3),"")</f>
        <v>0</v>
      </c>
      <c r="AA26" s="56">
        <f>IFERROR(INDEX(May!$AJ$9:$AM$108,Calc!$I26,Calc!AA$3),"")</f>
        <v>0</v>
      </c>
      <c r="AB26" s="56">
        <f>IFERROR(INDEX(May!$AJ$9:$AM$108,Calc!$I26,Calc!AB$3),"")</f>
        <v>0</v>
      </c>
      <c r="AC26" s="56">
        <f>IFERROR(INDEX(May!$AJ$9:$AM$108,Calc!$I26,Calc!AC$3),"")</f>
        <v>0</v>
      </c>
      <c r="AD26" s="56">
        <f>IFERROR(INDEX(May!$AJ$9:$AM$108,Calc!$I26,Calc!AD$3),"")</f>
        <v>0</v>
      </c>
      <c r="AE26" s="57">
        <f>IFERROR(INDEX(June!$AJ$9:$AM$108,Calc!$I26,Calc!AE$3),"")</f>
        <v>0</v>
      </c>
      <c r="AF26" s="57">
        <f>IFERROR(INDEX(June!$AJ$9:$AM$108,Calc!$I26,Calc!AF$3),"")</f>
        <v>0</v>
      </c>
      <c r="AG26" s="57">
        <f>IFERROR(INDEX(June!$AJ$9:$AM$108,Calc!$I26,Calc!AG$3),"")</f>
        <v>0</v>
      </c>
      <c r="AH26" s="57">
        <f>IFERROR(INDEX(June!$AJ$9:$AM$108,Calc!$I26,Calc!AH$3),"")</f>
        <v>0</v>
      </c>
      <c r="AI26" s="56">
        <f>IFERROR(INDEX(July!$AJ$9:$AM$108,Calc!$I26,Calc!AI$3),"")</f>
        <v>0</v>
      </c>
      <c r="AJ26" s="56">
        <f>IFERROR(INDEX(July!$AJ$9:$AM$108,Calc!$I26,Calc!AJ$3),"")</f>
        <v>0</v>
      </c>
      <c r="AK26" s="56">
        <f>IFERROR(INDEX(July!$AJ$9:$AM$108,Calc!$I26,Calc!AK$3),"")</f>
        <v>0</v>
      </c>
      <c r="AL26" s="56">
        <f>IFERROR(INDEX(July!$AJ$9:$AM$108,Calc!$I26,Calc!AL$3),"")</f>
        <v>0</v>
      </c>
      <c r="AM26" s="57">
        <f>IFERROR(INDEX(August!$AJ$9:$AM$108,Calc!$I26,Calc!AM$3),"")</f>
        <v>0</v>
      </c>
      <c r="AN26" s="57">
        <f>IFERROR(INDEX(August!$AJ$9:$AM$108,Calc!$I26,Calc!AN$3),"")</f>
        <v>0</v>
      </c>
      <c r="AO26" s="57">
        <f>IFERROR(INDEX(August!$AJ$9:$AM$108,Calc!$I26,Calc!AO$3),"")</f>
        <v>0</v>
      </c>
      <c r="AP26" s="57">
        <f>IFERROR(INDEX(August!$AJ$9:$AM$108,Calc!$I26,Calc!AP$3),"")</f>
        <v>0</v>
      </c>
      <c r="AQ26" s="56">
        <f>IFERROR(INDEX(September!$AJ$9:$AM$108,Calc!$I26,Calc!AQ$3),"")</f>
        <v>0</v>
      </c>
      <c r="AR26" s="56">
        <f>IFERROR(INDEX(September!$AJ$9:$AM$108,Calc!$I26,Calc!AR$3),"")</f>
        <v>0</v>
      </c>
      <c r="AS26" s="56">
        <f>IFERROR(INDEX(September!$AJ$9:$AM$108,Calc!$I26,Calc!AS$3),"")</f>
        <v>0</v>
      </c>
      <c r="AT26" s="56">
        <f>IFERROR(INDEX(September!$AJ$9:$AM$108,Calc!$I26,Calc!AT$3),"")</f>
        <v>0</v>
      </c>
      <c r="AU26" s="57">
        <f>IFERROR(INDEX(October!$AJ$9:$AM$108,Calc!$I26,Calc!AU$3),"")</f>
        <v>0</v>
      </c>
      <c r="AV26" s="57">
        <f>IFERROR(INDEX(October!$AJ$9:$AM$108,Calc!$I26,Calc!AV$3),"")</f>
        <v>0</v>
      </c>
      <c r="AW26" s="57">
        <f>IFERROR(INDEX(October!$AJ$9:$AM$108,Calc!$I26,Calc!AW$3),"")</f>
        <v>0</v>
      </c>
      <c r="AX26" s="57">
        <f>IFERROR(INDEX(October!$AJ$9:$AM$108,Calc!$I26,Calc!AX$3),"")</f>
        <v>0</v>
      </c>
      <c r="AY26" s="56">
        <f>IFERROR(INDEX(November!$AJ$9:$AM$108,Calc!$I26,Calc!AY$3),"")</f>
        <v>0</v>
      </c>
      <c r="AZ26" s="56">
        <f>IFERROR(INDEX(November!$AJ$9:$AM$108,Calc!$I26,Calc!AZ$3),"")</f>
        <v>0</v>
      </c>
      <c r="BA26" s="56">
        <f>IFERROR(INDEX(November!$AJ$9:$AM$108,Calc!$I26,Calc!BA$3),"")</f>
        <v>0</v>
      </c>
      <c r="BB26" s="56">
        <f>IFERROR(INDEX(November!$AJ$9:$AM$108,Calc!$I26,Calc!BB$3),"")</f>
        <v>0</v>
      </c>
      <c r="BC26" s="57">
        <f>IFERROR(INDEX(December!$AJ$9:$AM$108,Calc!$I26,Calc!BC$3),"")</f>
        <v>0</v>
      </c>
      <c r="BD26" s="57">
        <f>IFERROR(INDEX(December!$AJ$9:$AM$108,Calc!$I26,Calc!BD$3),"")</f>
        <v>0</v>
      </c>
      <c r="BE26" s="57">
        <f>IFERROR(INDEX(December!$AJ$9:$AM$108,Calc!$I26,Calc!BE$3),"")</f>
        <v>0</v>
      </c>
      <c r="BF26" s="57">
        <f>IFERROR(INDEX(December!$AJ$9:$AM$108,Calc!$I26,Calc!BF$3),"")</f>
        <v>0</v>
      </c>
      <c r="BJ26" s="63">
        <v>1</v>
      </c>
      <c r="BK26" s="26" t="s">
        <v>35</v>
      </c>
    </row>
    <row r="27" spans="2:74" ht="15" customHeight="1" x14ac:dyDescent="0.25">
      <c r="B27" s="29">
        <v>2027</v>
      </c>
      <c r="C27" s="29">
        <v>8</v>
      </c>
      <c r="D27" s="22" t="s">
        <v>23</v>
      </c>
      <c r="E27" s="32">
        <f t="shared" si="11"/>
        <v>44409</v>
      </c>
      <c r="F27" s="23">
        <f t="shared" si="12"/>
        <v>44439</v>
      </c>
      <c r="G27" s="29">
        <f t="shared" si="13"/>
        <v>31</v>
      </c>
      <c r="I27" s="63">
        <v>22</v>
      </c>
      <c r="J27" s="58" t="str">
        <f t="shared" si="0"/>
        <v/>
      </c>
      <c r="K27" s="56">
        <f>IFERROR(INDEX(January!$AJ$9:$AM$108,Calc!$I27,Calc!K$3),0)</f>
        <v>0</v>
      </c>
      <c r="L27" s="56">
        <f>IFERROR(INDEX(January!$AJ$9:$AM$108,Calc!$I27,Calc!L$3),0)</f>
        <v>0</v>
      </c>
      <c r="M27" s="56">
        <f>IFERROR(INDEX(January!$AJ$9:$AM$108,Calc!$I27,Calc!M$3),0)</f>
        <v>0</v>
      </c>
      <c r="N27" s="56">
        <f>IFERROR(INDEX(January!$AJ$9:$AM$108,Calc!$I27,Calc!N$3),0)</f>
        <v>0</v>
      </c>
      <c r="O27" s="57">
        <f>IFERROR(INDEX(February!$AJ$9:$AM$108,Calc!$I27,Calc!O$3),"")</f>
        <v>0</v>
      </c>
      <c r="P27" s="57">
        <f>IFERROR(INDEX(February!$AJ$9:$AM$108,Calc!$I27,Calc!P$3),"")</f>
        <v>0</v>
      </c>
      <c r="Q27" s="57">
        <f>IFERROR(INDEX(February!$AJ$9:$AM$108,Calc!$I27,Calc!Q$3),"")</f>
        <v>0</v>
      </c>
      <c r="R27" s="57">
        <f>IFERROR(INDEX(February!$AJ$9:$AM$108,Calc!$I27,Calc!R$3),"")</f>
        <v>0</v>
      </c>
      <c r="S27" s="56">
        <f>IFERROR(INDEX(March!$AJ$9:$AM$108,Calc!$I27,Calc!S$3),"")</f>
        <v>0</v>
      </c>
      <c r="T27" s="56">
        <f>IFERROR(INDEX(March!$AJ$9:$AM$108,Calc!$I27,Calc!T$3),"")</f>
        <v>0</v>
      </c>
      <c r="U27" s="56">
        <f>IFERROR(INDEX(March!$AJ$9:$AM$108,Calc!$I27,Calc!U$3),"")</f>
        <v>0</v>
      </c>
      <c r="V27" s="56">
        <f>IFERROR(INDEX(March!$AJ$9:$AM$108,Calc!$I27,Calc!V$3),"")</f>
        <v>0</v>
      </c>
      <c r="W27" s="57">
        <f>IFERROR(INDEX(April!$AJ$9:$AM$108,Calc!$I27,Calc!W$3),"")</f>
        <v>0</v>
      </c>
      <c r="X27" s="57">
        <f>IFERROR(INDEX(April!$AJ$9:$AM$108,Calc!$I27,Calc!X$3),"")</f>
        <v>0</v>
      </c>
      <c r="Y27" s="57">
        <f>IFERROR(INDEX(April!$AJ$9:$AM$108,Calc!$I27,Calc!Y$3),"")</f>
        <v>0</v>
      </c>
      <c r="Z27" s="57">
        <f>IFERROR(INDEX(April!$AJ$9:$AM$108,Calc!$I27,Calc!Z$3),"")</f>
        <v>0</v>
      </c>
      <c r="AA27" s="56">
        <f>IFERROR(INDEX(May!$AJ$9:$AM$108,Calc!$I27,Calc!AA$3),"")</f>
        <v>0</v>
      </c>
      <c r="AB27" s="56">
        <f>IFERROR(INDEX(May!$AJ$9:$AM$108,Calc!$I27,Calc!AB$3),"")</f>
        <v>0</v>
      </c>
      <c r="AC27" s="56">
        <f>IFERROR(INDEX(May!$AJ$9:$AM$108,Calc!$I27,Calc!AC$3),"")</f>
        <v>0</v>
      </c>
      <c r="AD27" s="56">
        <f>IFERROR(INDEX(May!$AJ$9:$AM$108,Calc!$I27,Calc!AD$3),"")</f>
        <v>0</v>
      </c>
      <c r="AE27" s="57">
        <f>IFERROR(INDEX(June!$AJ$9:$AM$108,Calc!$I27,Calc!AE$3),"")</f>
        <v>0</v>
      </c>
      <c r="AF27" s="57">
        <f>IFERROR(INDEX(June!$AJ$9:$AM$108,Calc!$I27,Calc!AF$3),"")</f>
        <v>0</v>
      </c>
      <c r="AG27" s="57">
        <f>IFERROR(INDEX(June!$AJ$9:$AM$108,Calc!$I27,Calc!AG$3),"")</f>
        <v>0</v>
      </c>
      <c r="AH27" s="57">
        <f>IFERROR(INDEX(June!$AJ$9:$AM$108,Calc!$I27,Calc!AH$3),"")</f>
        <v>0</v>
      </c>
      <c r="AI27" s="56">
        <f>IFERROR(INDEX(July!$AJ$9:$AM$108,Calc!$I27,Calc!AI$3),"")</f>
        <v>0</v>
      </c>
      <c r="AJ27" s="56">
        <f>IFERROR(INDEX(July!$AJ$9:$AM$108,Calc!$I27,Calc!AJ$3),"")</f>
        <v>0</v>
      </c>
      <c r="AK27" s="56">
        <f>IFERROR(INDEX(July!$AJ$9:$AM$108,Calc!$I27,Calc!AK$3),"")</f>
        <v>0</v>
      </c>
      <c r="AL27" s="56">
        <f>IFERROR(INDEX(July!$AJ$9:$AM$108,Calc!$I27,Calc!AL$3),"")</f>
        <v>0</v>
      </c>
      <c r="AM27" s="57">
        <f>IFERROR(INDEX(August!$AJ$9:$AM$108,Calc!$I27,Calc!AM$3),"")</f>
        <v>0</v>
      </c>
      <c r="AN27" s="57">
        <f>IFERROR(INDEX(August!$AJ$9:$AM$108,Calc!$I27,Calc!AN$3),"")</f>
        <v>0</v>
      </c>
      <c r="AO27" s="57">
        <f>IFERROR(INDEX(August!$AJ$9:$AM$108,Calc!$I27,Calc!AO$3),"")</f>
        <v>0</v>
      </c>
      <c r="AP27" s="57">
        <f>IFERROR(INDEX(August!$AJ$9:$AM$108,Calc!$I27,Calc!AP$3),"")</f>
        <v>0</v>
      </c>
      <c r="AQ27" s="56">
        <f>IFERROR(INDEX(September!$AJ$9:$AM$108,Calc!$I27,Calc!AQ$3),"")</f>
        <v>0</v>
      </c>
      <c r="AR27" s="56">
        <f>IFERROR(INDEX(September!$AJ$9:$AM$108,Calc!$I27,Calc!AR$3),"")</f>
        <v>0</v>
      </c>
      <c r="AS27" s="56">
        <f>IFERROR(INDEX(September!$AJ$9:$AM$108,Calc!$I27,Calc!AS$3),"")</f>
        <v>0</v>
      </c>
      <c r="AT27" s="56">
        <f>IFERROR(INDEX(September!$AJ$9:$AM$108,Calc!$I27,Calc!AT$3),"")</f>
        <v>0</v>
      </c>
      <c r="AU27" s="57">
        <f>IFERROR(INDEX(October!$AJ$9:$AM$108,Calc!$I27,Calc!AU$3),"")</f>
        <v>0</v>
      </c>
      <c r="AV27" s="57">
        <f>IFERROR(INDEX(October!$AJ$9:$AM$108,Calc!$I27,Calc!AV$3),"")</f>
        <v>0</v>
      </c>
      <c r="AW27" s="57">
        <f>IFERROR(INDEX(October!$AJ$9:$AM$108,Calc!$I27,Calc!AW$3),"")</f>
        <v>0</v>
      </c>
      <c r="AX27" s="57">
        <f>IFERROR(INDEX(October!$AJ$9:$AM$108,Calc!$I27,Calc!AX$3),"")</f>
        <v>0</v>
      </c>
      <c r="AY27" s="56">
        <f>IFERROR(INDEX(November!$AJ$9:$AM$108,Calc!$I27,Calc!AY$3),"")</f>
        <v>0</v>
      </c>
      <c r="AZ27" s="56">
        <f>IFERROR(INDEX(November!$AJ$9:$AM$108,Calc!$I27,Calc!AZ$3),"")</f>
        <v>0</v>
      </c>
      <c r="BA27" s="56">
        <f>IFERROR(INDEX(November!$AJ$9:$AM$108,Calc!$I27,Calc!BA$3),"")</f>
        <v>0</v>
      </c>
      <c r="BB27" s="56">
        <f>IFERROR(INDEX(November!$AJ$9:$AM$108,Calc!$I27,Calc!BB$3),"")</f>
        <v>0</v>
      </c>
      <c r="BC27" s="57">
        <f>IFERROR(INDEX(December!$AJ$9:$AM$108,Calc!$I27,Calc!BC$3),"")</f>
        <v>0</v>
      </c>
      <c r="BD27" s="57">
        <f>IFERROR(INDEX(December!$AJ$9:$AM$108,Calc!$I27,Calc!BD$3),"")</f>
        <v>0</v>
      </c>
      <c r="BE27" s="57">
        <f>IFERROR(INDEX(December!$AJ$9:$AM$108,Calc!$I27,Calc!BE$3),"")</f>
        <v>0</v>
      </c>
      <c r="BF27" s="57">
        <f>IFERROR(INDEX(December!$AJ$9:$AM$108,Calc!$I27,Calc!BF$3),"")</f>
        <v>0</v>
      </c>
      <c r="BJ27" s="63">
        <v>2</v>
      </c>
      <c r="BK27" s="26" t="s">
        <v>36</v>
      </c>
    </row>
    <row r="28" spans="2:74" ht="15" customHeight="1" x14ac:dyDescent="0.25">
      <c r="B28" s="29">
        <v>2028</v>
      </c>
      <c r="C28" s="29">
        <v>9</v>
      </c>
      <c r="D28" s="22" t="s">
        <v>24</v>
      </c>
      <c r="E28" s="32">
        <f t="shared" si="11"/>
        <v>44440</v>
      </c>
      <c r="F28" s="23">
        <f t="shared" si="12"/>
        <v>44469</v>
      </c>
      <c r="G28" s="29">
        <f t="shared" si="13"/>
        <v>30</v>
      </c>
      <c r="I28" s="63">
        <v>23</v>
      </c>
      <c r="J28" s="58" t="str">
        <f t="shared" si="0"/>
        <v/>
      </c>
      <c r="K28" s="56">
        <f>IFERROR(INDEX(January!$AJ$9:$AM$108,Calc!$I28,Calc!K$3),0)</f>
        <v>0</v>
      </c>
      <c r="L28" s="56">
        <f>IFERROR(INDEX(January!$AJ$9:$AM$108,Calc!$I28,Calc!L$3),0)</f>
        <v>0</v>
      </c>
      <c r="M28" s="56">
        <f>IFERROR(INDEX(January!$AJ$9:$AM$108,Calc!$I28,Calc!M$3),0)</f>
        <v>0</v>
      </c>
      <c r="N28" s="56">
        <f>IFERROR(INDEX(January!$AJ$9:$AM$108,Calc!$I28,Calc!N$3),0)</f>
        <v>0</v>
      </c>
      <c r="O28" s="57">
        <f>IFERROR(INDEX(February!$AJ$9:$AM$108,Calc!$I28,Calc!O$3),"")</f>
        <v>0</v>
      </c>
      <c r="P28" s="57">
        <f>IFERROR(INDEX(February!$AJ$9:$AM$108,Calc!$I28,Calc!P$3),"")</f>
        <v>0</v>
      </c>
      <c r="Q28" s="57">
        <f>IFERROR(INDEX(February!$AJ$9:$AM$108,Calc!$I28,Calc!Q$3),"")</f>
        <v>0</v>
      </c>
      <c r="R28" s="57">
        <f>IFERROR(INDEX(February!$AJ$9:$AM$108,Calc!$I28,Calc!R$3),"")</f>
        <v>0</v>
      </c>
      <c r="S28" s="56">
        <f>IFERROR(INDEX(March!$AJ$9:$AM$108,Calc!$I28,Calc!S$3),"")</f>
        <v>0</v>
      </c>
      <c r="T28" s="56">
        <f>IFERROR(INDEX(March!$AJ$9:$AM$108,Calc!$I28,Calc!T$3),"")</f>
        <v>0</v>
      </c>
      <c r="U28" s="56">
        <f>IFERROR(INDEX(March!$AJ$9:$AM$108,Calc!$I28,Calc!U$3),"")</f>
        <v>0</v>
      </c>
      <c r="V28" s="56">
        <f>IFERROR(INDEX(March!$AJ$9:$AM$108,Calc!$I28,Calc!V$3),"")</f>
        <v>0</v>
      </c>
      <c r="W28" s="57">
        <f>IFERROR(INDEX(April!$AJ$9:$AM$108,Calc!$I28,Calc!W$3),"")</f>
        <v>0</v>
      </c>
      <c r="X28" s="57">
        <f>IFERROR(INDEX(April!$AJ$9:$AM$108,Calc!$I28,Calc!X$3),"")</f>
        <v>0</v>
      </c>
      <c r="Y28" s="57">
        <f>IFERROR(INDEX(April!$AJ$9:$AM$108,Calc!$I28,Calc!Y$3),"")</f>
        <v>0</v>
      </c>
      <c r="Z28" s="57">
        <f>IFERROR(INDEX(April!$AJ$9:$AM$108,Calc!$I28,Calc!Z$3),"")</f>
        <v>0</v>
      </c>
      <c r="AA28" s="56">
        <f>IFERROR(INDEX(May!$AJ$9:$AM$108,Calc!$I28,Calc!AA$3),"")</f>
        <v>0</v>
      </c>
      <c r="AB28" s="56">
        <f>IFERROR(INDEX(May!$AJ$9:$AM$108,Calc!$I28,Calc!AB$3),"")</f>
        <v>0</v>
      </c>
      <c r="AC28" s="56">
        <f>IFERROR(INDEX(May!$AJ$9:$AM$108,Calc!$I28,Calc!AC$3),"")</f>
        <v>0</v>
      </c>
      <c r="AD28" s="56">
        <f>IFERROR(INDEX(May!$AJ$9:$AM$108,Calc!$I28,Calc!AD$3),"")</f>
        <v>0</v>
      </c>
      <c r="AE28" s="57">
        <f>IFERROR(INDEX(June!$AJ$9:$AM$108,Calc!$I28,Calc!AE$3),"")</f>
        <v>0</v>
      </c>
      <c r="AF28" s="57">
        <f>IFERROR(INDEX(June!$AJ$9:$AM$108,Calc!$I28,Calc!AF$3),"")</f>
        <v>0</v>
      </c>
      <c r="AG28" s="57">
        <f>IFERROR(INDEX(June!$AJ$9:$AM$108,Calc!$I28,Calc!AG$3),"")</f>
        <v>0</v>
      </c>
      <c r="AH28" s="57">
        <f>IFERROR(INDEX(June!$AJ$9:$AM$108,Calc!$I28,Calc!AH$3),"")</f>
        <v>0</v>
      </c>
      <c r="AI28" s="56">
        <f>IFERROR(INDEX(July!$AJ$9:$AM$108,Calc!$I28,Calc!AI$3),"")</f>
        <v>0</v>
      </c>
      <c r="AJ28" s="56">
        <f>IFERROR(INDEX(July!$AJ$9:$AM$108,Calc!$I28,Calc!AJ$3),"")</f>
        <v>0</v>
      </c>
      <c r="AK28" s="56">
        <f>IFERROR(INDEX(July!$AJ$9:$AM$108,Calc!$I28,Calc!AK$3),"")</f>
        <v>0</v>
      </c>
      <c r="AL28" s="56">
        <f>IFERROR(INDEX(July!$AJ$9:$AM$108,Calc!$I28,Calc!AL$3),"")</f>
        <v>0</v>
      </c>
      <c r="AM28" s="57">
        <f>IFERROR(INDEX(August!$AJ$9:$AM$108,Calc!$I28,Calc!AM$3),"")</f>
        <v>0</v>
      </c>
      <c r="AN28" s="57">
        <f>IFERROR(INDEX(August!$AJ$9:$AM$108,Calc!$I28,Calc!AN$3),"")</f>
        <v>0</v>
      </c>
      <c r="AO28" s="57">
        <f>IFERROR(INDEX(August!$AJ$9:$AM$108,Calc!$I28,Calc!AO$3),"")</f>
        <v>0</v>
      </c>
      <c r="AP28" s="57">
        <f>IFERROR(INDEX(August!$AJ$9:$AM$108,Calc!$I28,Calc!AP$3),"")</f>
        <v>0</v>
      </c>
      <c r="AQ28" s="56">
        <f>IFERROR(INDEX(September!$AJ$9:$AM$108,Calc!$I28,Calc!AQ$3),"")</f>
        <v>0</v>
      </c>
      <c r="AR28" s="56">
        <f>IFERROR(INDEX(September!$AJ$9:$AM$108,Calc!$I28,Calc!AR$3),"")</f>
        <v>0</v>
      </c>
      <c r="AS28" s="56">
        <f>IFERROR(INDEX(September!$AJ$9:$AM$108,Calc!$I28,Calc!AS$3),"")</f>
        <v>0</v>
      </c>
      <c r="AT28" s="56">
        <f>IFERROR(INDEX(September!$AJ$9:$AM$108,Calc!$I28,Calc!AT$3),"")</f>
        <v>0</v>
      </c>
      <c r="AU28" s="57">
        <f>IFERROR(INDEX(October!$AJ$9:$AM$108,Calc!$I28,Calc!AU$3),"")</f>
        <v>0</v>
      </c>
      <c r="AV28" s="57">
        <f>IFERROR(INDEX(October!$AJ$9:$AM$108,Calc!$I28,Calc!AV$3),"")</f>
        <v>0</v>
      </c>
      <c r="AW28" s="57">
        <f>IFERROR(INDEX(October!$AJ$9:$AM$108,Calc!$I28,Calc!AW$3),"")</f>
        <v>0</v>
      </c>
      <c r="AX28" s="57">
        <f>IFERROR(INDEX(October!$AJ$9:$AM$108,Calc!$I28,Calc!AX$3),"")</f>
        <v>0</v>
      </c>
      <c r="AY28" s="56">
        <f>IFERROR(INDEX(November!$AJ$9:$AM$108,Calc!$I28,Calc!AY$3),"")</f>
        <v>0</v>
      </c>
      <c r="AZ28" s="56">
        <f>IFERROR(INDEX(November!$AJ$9:$AM$108,Calc!$I28,Calc!AZ$3),"")</f>
        <v>0</v>
      </c>
      <c r="BA28" s="56">
        <f>IFERROR(INDEX(November!$AJ$9:$AM$108,Calc!$I28,Calc!BA$3),"")</f>
        <v>0</v>
      </c>
      <c r="BB28" s="56">
        <f>IFERROR(INDEX(November!$AJ$9:$AM$108,Calc!$I28,Calc!BB$3),"")</f>
        <v>0</v>
      </c>
      <c r="BC28" s="57">
        <f>IFERROR(INDEX(December!$AJ$9:$AM$108,Calc!$I28,Calc!BC$3),"")</f>
        <v>0</v>
      </c>
      <c r="BD28" s="57">
        <f>IFERROR(INDEX(December!$AJ$9:$AM$108,Calc!$I28,Calc!BD$3),"")</f>
        <v>0</v>
      </c>
      <c r="BE28" s="57">
        <f>IFERROR(INDEX(December!$AJ$9:$AM$108,Calc!$I28,Calc!BE$3),"")</f>
        <v>0</v>
      </c>
      <c r="BF28" s="57">
        <f>IFERROR(INDEX(December!$AJ$9:$AM$108,Calc!$I28,Calc!BF$3),"")</f>
        <v>0</v>
      </c>
      <c r="BJ28" s="63">
        <v>3</v>
      </c>
      <c r="BK28" s="26" t="s">
        <v>37</v>
      </c>
    </row>
    <row r="29" spans="2:74" ht="15" customHeight="1" x14ac:dyDescent="0.25">
      <c r="B29" s="29">
        <v>2029</v>
      </c>
      <c r="C29" s="29">
        <v>10</v>
      </c>
      <c r="D29" s="22" t="s">
        <v>25</v>
      </c>
      <c r="E29" s="32">
        <f t="shared" si="11"/>
        <v>44470</v>
      </c>
      <c r="F29" s="23">
        <f t="shared" si="12"/>
        <v>44500</v>
      </c>
      <c r="G29" s="29">
        <f t="shared" si="13"/>
        <v>31</v>
      </c>
      <c r="I29" s="63">
        <v>24</v>
      </c>
      <c r="J29" s="58" t="str">
        <f t="shared" si="0"/>
        <v/>
      </c>
      <c r="K29" s="56">
        <f>IFERROR(INDEX(January!$AJ$9:$AM$108,Calc!$I29,Calc!K$3),0)</f>
        <v>0</v>
      </c>
      <c r="L29" s="56">
        <f>IFERROR(INDEX(January!$AJ$9:$AM$108,Calc!$I29,Calc!L$3),0)</f>
        <v>0</v>
      </c>
      <c r="M29" s="56">
        <f>IFERROR(INDEX(January!$AJ$9:$AM$108,Calc!$I29,Calc!M$3),0)</f>
        <v>0</v>
      </c>
      <c r="N29" s="56">
        <f>IFERROR(INDEX(January!$AJ$9:$AM$108,Calc!$I29,Calc!N$3),0)</f>
        <v>0</v>
      </c>
      <c r="O29" s="57">
        <f>IFERROR(INDEX(February!$AJ$9:$AM$108,Calc!$I29,Calc!O$3),"")</f>
        <v>0</v>
      </c>
      <c r="P29" s="57">
        <f>IFERROR(INDEX(February!$AJ$9:$AM$108,Calc!$I29,Calc!P$3),"")</f>
        <v>0</v>
      </c>
      <c r="Q29" s="57">
        <f>IFERROR(INDEX(February!$AJ$9:$AM$108,Calc!$I29,Calc!Q$3),"")</f>
        <v>0</v>
      </c>
      <c r="R29" s="57">
        <f>IFERROR(INDEX(February!$AJ$9:$AM$108,Calc!$I29,Calc!R$3),"")</f>
        <v>0</v>
      </c>
      <c r="S29" s="56">
        <f>IFERROR(INDEX(March!$AJ$9:$AM$108,Calc!$I29,Calc!S$3),"")</f>
        <v>0</v>
      </c>
      <c r="T29" s="56">
        <f>IFERROR(INDEX(March!$AJ$9:$AM$108,Calc!$I29,Calc!T$3),"")</f>
        <v>0</v>
      </c>
      <c r="U29" s="56">
        <f>IFERROR(INDEX(March!$AJ$9:$AM$108,Calc!$I29,Calc!U$3),"")</f>
        <v>0</v>
      </c>
      <c r="V29" s="56">
        <f>IFERROR(INDEX(March!$AJ$9:$AM$108,Calc!$I29,Calc!V$3),"")</f>
        <v>0</v>
      </c>
      <c r="W29" s="57">
        <f>IFERROR(INDEX(April!$AJ$9:$AM$108,Calc!$I29,Calc!W$3),"")</f>
        <v>0</v>
      </c>
      <c r="X29" s="57">
        <f>IFERROR(INDEX(April!$AJ$9:$AM$108,Calc!$I29,Calc!X$3),"")</f>
        <v>0</v>
      </c>
      <c r="Y29" s="57">
        <f>IFERROR(INDEX(April!$AJ$9:$AM$108,Calc!$I29,Calc!Y$3),"")</f>
        <v>0</v>
      </c>
      <c r="Z29" s="57">
        <f>IFERROR(INDEX(April!$AJ$9:$AM$108,Calc!$I29,Calc!Z$3),"")</f>
        <v>0</v>
      </c>
      <c r="AA29" s="56">
        <f>IFERROR(INDEX(May!$AJ$9:$AM$108,Calc!$I29,Calc!AA$3),"")</f>
        <v>0</v>
      </c>
      <c r="AB29" s="56">
        <f>IFERROR(INDEX(May!$AJ$9:$AM$108,Calc!$I29,Calc!AB$3),"")</f>
        <v>0</v>
      </c>
      <c r="AC29" s="56">
        <f>IFERROR(INDEX(May!$AJ$9:$AM$108,Calc!$I29,Calc!AC$3),"")</f>
        <v>0</v>
      </c>
      <c r="AD29" s="56">
        <f>IFERROR(INDEX(May!$AJ$9:$AM$108,Calc!$I29,Calc!AD$3),"")</f>
        <v>0</v>
      </c>
      <c r="AE29" s="57">
        <f>IFERROR(INDEX(June!$AJ$9:$AM$108,Calc!$I29,Calc!AE$3),"")</f>
        <v>0</v>
      </c>
      <c r="AF29" s="57">
        <f>IFERROR(INDEX(June!$AJ$9:$AM$108,Calc!$I29,Calc!AF$3),"")</f>
        <v>0</v>
      </c>
      <c r="AG29" s="57">
        <f>IFERROR(INDEX(June!$AJ$9:$AM$108,Calc!$I29,Calc!AG$3),"")</f>
        <v>0</v>
      </c>
      <c r="AH29" s="57">
        <f>IFERROR(INDEX(June!$AJ$9:$AM$108,Calc!$I29,Calc!AH$3),"")</f>
        <v>0</v>
      </c>
      <c r="AI29" s="56">
        <f>IFERROR(INDEX(July!$AJ$9:$AM$108,Calc!$I29,Calc!AI$3),"")</f>
        <v>0</v>
      </c>
      <c r="AJ29" s="56">
        <f>IFERROR(INDEX(July!$AJ$9:$AM$108,Calc!$I29,Calc!AJ$3),"")</f>
        <v>0</v>
      </c>
      <c r="AK29" s="56">
        <f>IFERROR(INDEX(July!$AJ$9:$AM$108,Calc!$I29,Calc!AK$3),"")</f>
        <v>0</v>
      </c>
      <c r="AL29" s="56">
        <f>IFERROR(INDEX(July!$AJ$9:$AM$108,Calc!$I29,Calc!AL$3),"")</f>
        <v>0</v>
      </c>
      <c r="AM29" s="57">
        <f>IFERROR(INDEX(August!$AJ$9:$AM$108,Calc!$I29,Calc!AM$3),"")</f>
        <v>0</v>
      </c>
      <c r="AN29" s="57">
        <f>IFERROR(INDEX(August!$AJ$9:$AM$108,Calc!$I29,Calc!AN$3),"")</f>
        <v>0</v>
      </c>
      <c r="AO29" s="57">
        <f>IFERROR(INDEX(August!$AJ$9:$AM$108,Calc!$I29,Calc!AO$3),"")</f>
        <v>0</v>
      </c>
      <c r="AP29" s="57">
        <f>IFERROR(INDEX(August!$AJ$9:$AM$108,Calc!$I29,Calc!AP$3),"")</f>
        <v>0</v>
      </c>
      <c r="AQ29" s="56">
        <f>IFERROR(INDEX(September!$AJ$9:$AM$108,Calc!$I29,Calc!AQ$3),"")</f>
        <v>0</v>
      </c>
      <c r="AR29" s="56">
        <f>IFERROR(INDEX(September!$AJ$9:$AM$108,Calc!$I29,Calc!AR$3),"")</f>
        <v>0</v>
      </c>
      <c r="AS29" s="56">
        <f>IFERROR(INDEX(September!$AJ$9:$AM$108,Calc!$I29,Calc!AS$3),"")</f>
        <v>0</v>
      </c>
      <c r="AT29" s="56">
        <f>IFERROR(INDEX(September!$AJ$9:$AM$108,Calc!$I29,Calc!AT$3),"")</f>
        <v>0</v>
      </c>
      <c r="AU29" s="57">
        <f>IFERROR(INDEX(October!$AJ$9:$AM$108,Calc!$I29,Calc!AU$3),"")</f>
        <v>0</v>
      </c>
      <c r="AV29" s="57">
        <f>IFERROR(INDEX(October!$AJ$9:$AM$108,Calc!$I29,Calc!AV$3),"")</f>
        <v>0</v>
      </c>
      <c r="AW29" s="57">
        <f>IFERROR(INDEX(October!$AJ$9:$AM$108,Calc!$I29,Calc!AW$3),"")</f>
        <v>0</v>
      </c>
      <c r="AX29" s="57">
        <f>IFERROR(INDEX(October!$AJ$9:$AM$108,Calc!$I29,Calc!AX$3),"")</f>
        <v>0</v>
      </c>
      <c r="AY29" s="56">
        <f>IFERROR(INDEX(November!$AJ$9:$AM$108,Calc!$I29,Calc!AY$3),"")</f>
        <v>0</v>
      </c>
      <c r="AZ29" s="56">
        <f>IFERROR(INDEX(November!$AJ$9:$AM$108,Calc!$I29,Calc!AZ$3),"")</f>
        <v>0</v>
      </c>
      <c r="BA29" s="56">
        <f>IFERROR(INDEX(November!$AJ$9:$AM$108,Calc!$I29,Calc!BA$3),"")</f>
        <v>0</v>
      </c>
      <c r="BB29" s="56">
        <f>IFERROR(INDEX(November!$AJ$9:$AM$108,Calc!$I29,Calc!BB$3),"")</f>
        <v>0</v>
      </c>
      <c r="BC29" s="57">
        <f>IFERROR(INDEX(December!$AJ$9:$AM$108,Calc!$I29,Calc!BC$3),"")</f>
        <v>0</v>
      </c>
      <c r="BD29" s="57">
        <f>IFERROR(INDEX(December!$AJ$9:$AM$108,Calc!$I29,Calc!BD$3),"")</f>
        <v>0</v>
      </c>
      <c r="BE29" s="57">
        <f>IFERROR(INDEX(December!$AJ$9:$AM$108,Calc!$I29,Calc!BE$3),"")</f>
        <v>0</v>
      </c>
      <c r="BF29" s="57">
        <f>IFERROR(INDEX(December!$AJ$9:$AM$108,Calc!$I29,Calc!BF$3),"")</f>
        <v>0</v>
      </c>
      <c r="BJ29" s="63">
        <v>4</v>
      </c>
      <c r="BK29" s="26" t="s">
        <v>41</v>
      </c>
    </row>
    <row r="30" spans="2:74" ht="15" customHeight="1" x14ac:dyDescent="0.25">
      <c r="B30" s="29">
        <v>2030</v>
      </c>
      <c r="C30" s="29">
        <v>11</v>
      </c>
      <c r="D30" s="22" t="s">
        <v>26</v>
      </c>
      <c r="E30" s="32">
        <f t="shared" si="11"/>
        <v>44501</v>
      </c>
      <c r="F30" s="23">
        <f t="shared" si="12"/>
        <v>44530</v>
      </c>
      <c r="G30" s="29">
        <f t="shared" si="13"/>
        <v>30</v>
      </c>
      <c r="I30" s="63">
        <v>25</v>
      </c>
      <c r="J30" s="58" t="str">
        <f t="shared" si="0"/>
        <v/>
      </c>
      <c r="K30" s="56">
        <f>IFERROR(INDEX(January!$AJ$9:$AM$108,Calc!$I30,Calc!K$3),0)</f>
        <v>0</v>
      </c>
      <c r="L30" s="56">
        <f>IFERROR(INDEX(January!$AJ$9:$AM$108,Calc!$I30,Calc!L$3),0)</f>
        <v>0</v>
      </c>
      <c r="M30" s="56">
        <f>IFERROR(INDEX(January!$AJ$9:$AM$108,Calc!$I30,Calc!M$3),0)</f>
        <v>0</v>
      </c>
      <c r="N30" s="56">
        <f>IFERROR(INDEX(January!$AJ$9:$AM$108,Calc!$I30,Calc!N$3),0)</f>
        <v>0</v>
      </c>
      <c r="O30" s="57">
        <f>IFERROR(INDEX(February!$AJ$9:$AM$108,Calc!$I30,Calc!O$3),"")</f>
        <v>0</v>
      </c>
      <c r="P30" s="57">
        <f>IFERROR(INDEX(February!$AJ$9:$AM$108,Calc!$I30,Calc!P$3),"")</f>
        <v>0</v>
      </c>
      <c r="Q30" s="57">
        <f>IFERROR(INDEX(February!$AJ$9:$AM$108,Calc!$I30,Calc!Q$3),"")</f>
        <v>0</v>
      </c>
      <c r="R30" s="57">
        <f>IFERROR(INDEX(February!$AJ$9:$AM$108,Calc!$I30,Calc!R$3),"")</f>
        <v>0</v>
      </c>
      <c r="S30" s="56">
        <f>IFERROR(INDEX(March!$AJ$9:$AM$108,Calc!$I30,Calc!S$3),"")</f>
        <v>0</v>
      </c>
      <c r="T30" s="56">
        <f>IFERROR(INDEX(March!$AJ$9:$AM$108,Calc!$I30,Calc!T$3),"")</f>
        <v>0</v>
      </c>
      <c r="U30" s="56">
        <f>IFERROR(INDEX(March!$AJ$9:$AM$108,Calc!$I30,Calc!U$3),"")</f>
        <v>0</v>
      </c>
      <c r="V30" s="56">
        <f>IFERROR(INDEX(March!$AJ$9:$AM$108,Calc!$I30,Calc!V$3),"")</f>
        <v>0</v>
      </c>
      <c r="W30" s="57">
        <f>IFERROR(INDEX(April!$AJ$9:$AM$108,Calc!$I30,Calc!W$3),"")</f>
        <v>0</v>
      </c>
      <c r="X30" s="57">
        <f>IFERROR(INDEX(April!$AJ$9:$AM$108,Calc!$I30,Calc!X$3),"")</f>
        <v>0</v>
      </c>
      <c r="Y30" s="57">
        <f>IFERROR(INDEX(April!$AJ$9:$AM$108,Calc!$I30,Calc!Y$3),"")</f>
        <v>0</v>
      </c>
      <c r="Z30" s="57">
        <f>IFERROR(INDEX(April!$AJ$9:$AM$108,Calc!$I30,Calc!Z$3),"")</f>
        <v>0</v>
      </c>
      <c r="AA30" s="56">
        <f>IFERROR(INDEX(May!$AJ$9:$AM$108,Calc!$I30,Calc!AA$3),"")</f>
        <v>0</v>
      </c>
      <c r="AB30" s="56">
        <f>IFERROR(INDEX(May!$AJ$9:$AM$108,Calc!$I30,Calc!AB$3),"")</f>
        <v>0</v>
      </c>
      <c r="AC30" s="56">
        <f>IFERROR(INDEX(May!$AJ$9:$AM$108,Calc!$I30,Calc!AC$3),"")</f>
        <v>0</v>
      </c>
      <c r="AD30" s="56">
        <f>IFERROR(INDEX(May!$AJ$9:$AM$108,Calc!$I30,Calc!AD$3),"")</f>
        <v>0</v>
      </c>
      <c r="AE30" s="57">
        <f>IFERROR(INDEX(June!$AJ$9:$AM$108,Calc!$I30,Calc!AE$3),"")</f>
        <v>0</v>
      </c>
      <c r="AF30" s="57">
        <f>IFERROR(INDEX(June!$AJ$9:$AM$108,Calc!$I30,Calc!AF$3),"")</f>
        <v>0</v>
      </c>
      <c r="AG30" s="57">
        <f>IFERROR(INDEX(June!$AJ$9:$AM$108,Calc!$I30,Calc!AG$3),"")</f>
        <v>0</v>
      </c>
      <c r="AH30" s="57">
        <f>IFERROR(INDEX(June!$AJ$9:$AM$108,Calc!$I30,Calc!AH$3),"")</f>
        <v>0</v>
      </c>
      <c r="AI30" s="56">
        <f>IFERROR(INDEX(July!$AJ$9:$AM$108,Calc!$I30,Calc!AI$3),"")</f>
        <v>0</v>
      </c>
      <c r="AJ30" s="56">
        <f>IFERROR(INDEX(July!$AJ$9:$AM$108,Calc!$I30,Calc!AJ$3),"")</f>
        <v>0</v>
      </c>
      <c r="AK30" s="56">
        <f>IFERROR(INDEX(July!$AJ$9:$AM$108,Calc!$I30,Calc!AK$3),"")</f>
        <v>0</v>
      </c>
      <c r="AL30" s="56">
        <f>IFERROR(INDEX(July!$AJ$9:$AM$108,Calc!$I30,Calc!AL$3),"")</f>
        <v>0</v>
      </c>
      <c r="AM30" s="57">
        <f>IFERROR(INDEX(August!$AJ$9:$AM$108,Calc!$I30,Calc!AM$3),"")</f>
        <v>0</v>
      </c>
      <c r="AN30" s="57">
        <f>IFERROR(INDEX(August!$AJ$9:$AM$108,Calc!$I30,Calc!AN$3),"")</f>
        <v>0</v>
      </c>
      <c r="AO30" s="57">
        <f>IFERROR(INDEX(August!$AJ$9:$AM$108,Calc!$I30,Calc!AO$3),"")</f>
        <v>0</v>
      </c>
      <c r="AP30" s="57">
        <f>IFERROR(INDEX(August!$AJ$9:$AM$108,Calc!$I30,Calc!AP$3),"")</f>
        <v>0</v>
      </c>
      <c r="AQ30" s="56">
        <f>IFERROR(INDEX(September!$AJ$9:$AM$108,Calc!$I30,Calc!AQ$3),"")</f>
        <v>0</v>
      </c>
      <c r="AR30" s="56">
        <f>IFERROR(INDEX(September!$AJ$9:$AM$108,Calc!$I30,Calc!AR$3),"")</f>
        <v>0</v>
      </c>
      <c r="AS30" s="56">
        <f>IFERROR(INDEX(September!$AJ$9:$AM$108,Calc!$I30,Calc!AS$3),"")</f>
        <v>0</v>
      </c>
      <c r="AT30" s="56">
        <f>IFERROR(INDEX(September!$AJ$9:$AM$108,Calc!$I30,Calc!AT$3),"")</f>
        <v>0</v>
      </c>
      <c r="AU30" s="57">
        <f>IFERROR(INDEX(October!$AJ$9:$AM$108,Calc!$I30,Calc!AU$3),"")</f>
        <v>0</v>
      </c>
      <c r="AV30" s="57">
        <f>IFERROR(INDEX(October!$AJ$9:$AM$108,Calc!$I30,Calc!AV$3),"")</f>
        <v>0</v>
      </c>
      <c r="AW30" s="57">
        <f>IFERROR(INDEX(October!$AJ$9:$AM$108,Calc!$I30,Calc!AW$3),"")</f>
        <v>0</v>
      </c>
      <c r="AX30" s="57">
        <f>IFERROR(INDEX(October!$AJ$9:$AM$108,Calc!$I30,Calc!AX$3),"")</f>
        <v>0</v>
      </c>
      <c r="AY30" s="56">
        <f>IFERROR(INDEX(November!$AJ$9:$AM$108,Calc!$I30,Calc!AY$3),"")</f>
        <v>0</v>
      </c>
      <c r="AZ30" s="56">
        <f>IFERROR(INDEX(November!$AJ$9:$AM$108,Calc!$I30,Calc!AZ$3),"")</f>
        <v>0</v>
      </c>
      <c r="BA30" s="56">
        <f>IFERROR(INDEX(November!$AJ$9:$AM$108,Calc!$I30,Calc!BA$3),"")</f>
        <v>0</v>
      </c>
      <c r="BB30" s="56">
        <f>IFERROR(INDEX(November!$AJ$9:$AM$108,Calc!$I30,Calc!BB$3),"")</f>
        <v>0</v>
      </c>
      <c r="BC30" s="57">
        <f>IFERROR(INDEX(December!$AJ$9:$AM$108,Calc!$I30,Calc!BC$3),"")</f>
        <v>0</v>
      </c>
      <c r="BD30" s="57">
        <f>IFERROR(INDEX(December!$AJ$9:$AM$108,Calc!$I30,Calc!BD$3),"")</f>
        <v>0</v>
      </c>
      <c r="BE30" s="57">
        <f>IFERROR(INDEX(December!$AJ$9:$AM$108,Calc!$I30,Calc!BE$3),"")</f>
        <v>0</v>
      </c>
      <c r="BF30" s="57">
        <f>IFERROR(INDEX(December!$AJ$9:$AM$108,Calc!$I30,Calc!BF$3),"")</f>
        <v>0</v>
      </c>
      <c r="BJ30" s="63">
        <v>5</v>
      </c>
      <c r="BK30" s="26" t="s">
        <v>38</v>
      </c>
    </row>
    <row r="31" spans="2:74" ht="15" customHeight="1" x14ac:dyDescent="0.25">
      <c r="B31" s="30">
        <v>2031</v>
      </c>
      <c r="C31" s="30">
        <v>12</v>
      </c>
      <c r="D31" s="24" t="s">
        <v>27</v>
      </c>
      <c r="E31" s="33">
        <f t="shared" si="11"/>
        <v>44531</v>
      </c>
      <c r="F31" s="27">
        <f t="shared" si="12"/>
        <v>44561</v>
      </c>
      <c r="G31" s="30">
        <f t="shared" si="13"/>
        <v>31</v>
      </c>
      <c r="I31" s="63">
        <v>26</v>
      </c>
      <c r="J31" s="58" t="str">
        <f t="shared" si="0"/>
        <v/>
      </c>
      <c r="K31" s="56">
        <f>IFERROR(INDEX(January!$AJ$9:$AM$108,Calc!$I31,Calc!K$3),0)</f>
        <v>0</v>
      </c>
      <c r="L31" s="56">
        <f>IFERROR(INDEX(January!$AJ$9:$AM$108,Calc!$I31,Calc!L$3),0)</f>
        <v>0</v>
      </c>
      <c r="M31" s="56">
        <f>IFERROR(INDEX(January!$AJ$9:$AM$108,Calc!$I31,Calc!M$3),0)</f>
        <v>0</v>
      </c>
      <c r="N31" s="56">
        <f>IFERROR(INDEX(January!$AJ$9:$AM$108,Calc!$I31,Calc!N$3),0)</f>
        <v>0</v>
      </c>
      <c r="O31" s="57">
        <f>IFERROR(INDEX(February!$AJ$9:$AM$108,Calc!$I31,Calc!O$3),"")</f>
        <v>0</v>
      </c>
      <c r="P31" s="57">
        <f>IFERROR(INDEX(February!$AJ$9:$AM$108,Calc!$I31,Calc!P$3),"")</f>
        <v>0</v>
      </c>
      <c r="Q31" s="57">
        <f>IFERROR(INDEX(February!$AJ$9:$AM$108,Calc!$I31,Calc!Q$3),"")</f>
        <v>0</v>
      </c>
      <c r="R31" s="57">
        <f>IFERROR(INDEX(February!$AJ$9:$AM$108,Calc!$I31,Calc!R$3),"")</f>
        <v>0</v>
      </c>
      <c r="S31" s="56">
        <f>IFERROR(INDEX(March!$AJ$9:$AM$108,Calc!$I31,Calc!S$3),"")</f>
        <v>0</v>
      </c>
      <c r="T31" s="56">
        <f>IFERROR(INDEX(March!$AJ$9:$AM$108,Calc!$I31,Calc!T$3),"")</f>
        <v>0</v>
      </c>
      <c r="U31" s="56">
        <f>IFERROR(INDEX(March!$AJ$9:$AM$108,Calc!$I31,Calc!U$3),"")</f>
        <v>0</v>
      </c>
      <c r="V31" s="56">
        <f>IFERROR(INDEX(March!$AJ$9:$AM$108,Calc!$I31,Calc!V$3),"")</f>
        <v>0</v>
      </c>
      <c r="W31" s="57">
        <f>IFERROR(INDEX(April!$AJ$9:$AM$108,Calc!$I31,Calc!W$3),"")</f>
        <v>0</v>
      </c>
      <c r="X31" s="57">
        <f>IFERROR(INDEX(April!$AJ$9:$AM$108,Calc!$I31,Calc!X$3),"")</f>
        <v>0</v>
      </c>
      <c r="Y31" s="57">
        <f>IFERROR(INDEX(April!$AJ$9:$AM$108,Calc!$I31,Calc!Y$3),"")</f>
        <v>0</v>
      </c>
      <c r="Z31" s="57">
        <f>IFERROR(INDEX(April!$AJ$9:$AM$108,Calc!$I31,Calc!Z$3),"")</f>
        <v>0</v>
      </c>
      <c r="AA31" s="56">
        <f>IFERROR(INDEX(May!$AJ$9:$AM$108,Calc!$I31,Calc!AA$3),"")</f>
        <v>0</v>
      </c>
      <c r="AB31" s="56">
        <f>IFERROR(INDEX(May!$AJ$9:$AM$108,Calc!$I31,Calc!AB$3),"")</f>
        <v>0</v>
      </c>
      <c r="AC31" s="56">
        <f>IFERROR(INDEX(May!$AJ$9:$AM$108,Calc!$I31,Calc!AC$3),"")</f>
        <v>0</v>
      </c>
      <c r="AD31" s="56">
        <f>IFERROR(INDEX(May!$AJ$9:$AM$108,Calc!$I31,Calc!AD$3),"")</f>
        <v>0</v>
      </c>
      <c r="AE31" s="57">
        <f>IFERROR(INDEX(June!$AJ$9:$AM$108,Calc!$I31,Calc!AE$3),"")</f>
        <v>0</v>
      </c>
      <c r="AF31" s="57">
        <f>IFERROR(INDEX(June!$AJ$9:$AM$108,Calc!$I31,Calc!AF$3),"")</f>
        <v>0</v>
      </c>
      <c r="AG31" s="57">
        <f>IFERROR(INDEX(June!$AJ$9:$AM$108,Calc!$I31,Calc!AG$3),"")</f>
        <v>0</v>
      </c>
      <c r="AH31" s="57">
        <f>IFERROR(INDEX(June!$AJ$9:$AM$108,Calc!$I31,Calc!AH$3),"")</f>
        <v>0</v>
      </c>
      <c r="AI31" s="56">
        <f>IFERROR(INDEX(July!$AJ$9:$AM$108,Calc!$I31,Calc!AI$3),"")</f>
        <v>0</v>
      </c>
      <c r="AJ31" s="56">
        <f>IFERROR(INDEX(July!$AJ$9:$AM$108,Calc!$I31,Calc!AJ$3),"")</f>
        <v>0</v>
      </c>
      <c r="AK31" s="56">
        <f>IFERROR(INDEX(July!$AJ$9:$AM$108,Calc!$I31,Calc!AK$3),"")</f>
        <v>0</v>
      </c>
      <c r="AL31" s="56">
        <f>IFERROR(INDEX(July!$AJ$9:$AM$108,Calc!$I31,Calc!AL$3),"")</f>
        <v>0</v>
      </c>
      <c r="AM31" s="57">
        <f>IFERROR(INDEX(August!$AJ$9:$AM$108,Calc!$I31,Calc!AM$3),"")</f>
        <v>0</v>
      </c>
      <c r="AN31" s="57">
        <f>IFERROR(INDEX(August!$AJ$9:$AM$108,Calc!$I31,Calc!AN$3),"")</f>
        <v>0</v>
      </c>
      <c r="AO31" s="57">
        <f>IFERROR(INDEX(August!$AJ$9:$AM$108,Calc!$I31,Calc!AO$3),"")</f>
        <v>0</v>
      </c>
      <c r="AP31" s="57">
        <f>IFERROR(INDEX(August!$AJ$9:$AM$108,Calc!$I31,Calc!AP$3),"")</f>
        <v>0</v>
      </c>
      <c r="AQ31" s="56">
        <f>IFERROR(INDEX(September!$AJ$9:$AM$108,Calc!$I31,Calc!AQ$3),"")</f>
        <v>0</v>
      </c>
      <c r="AR31" s="56">
        <f>IFERROR(INDEX(September!$AJ$9:$AM$108,Calc!$I31,Calc!AR$3),"")</f>
        <v>0</v>
      </c>
      <c r="AS31" s="56">
        <f>IFERROR(INDEX(September!$AJ$9:$AM$108,Calc!$I31,Calc!AS$3),"")</f>
        <v>0</v>
      </c>
      <c r="AT31" s="56">
        <f>IFERROR(INDEX(September!$AJ$9:$AM$108,Calc!$I31,Calc!AT$3),"")</f>
        <v>0</v>
      </c>
      <c r="AU31" s="57">
        <f>IFERROR(INDEX(October!$AJ$9:$AM$108,Calc!$I31,Calc!AU$3),"")</f>
        <v>0</v>
      </c>
      <c r="AV31" s="57">
        <f>IFERROR(INDEX(October!$AJ$9:$AM$108,Calc!$I31,Calc!AV$3),"")</f>
        <v>0</v>
      </c>
      <c r="AW31" s="57">
        <f>IFERROR(INDEX(October!$AJ$9:$AM$108,Calc!$I31,Calc!AW$3),"")</f>
        <v>0</v>
      </c>
      <c r="AX31" s="57">
        <f>IFERROR(INDEX(October!$AJ$9:$AM$108,Calc!$I31,Calc!AX$3),"")</f>
        <v>0</v>
      </c>
      <c r="AY31" s="56">
        <f>IFERROR(INDEX(November!$AJ$9:$AM$108,Calc!$I31,Calc!AY$3),"")</f>
        <v>0</v>
      </c>
      <c r="AZ31" s="56">
        <f>IFERROR(INDEX(November!$AJ$9:$AM$108,Calc!$I31,Calc!AZ$3),"")</f>
        <v>0</v>
      </c>
      <c r="BA31" s="56">
        <f>IFERROR(INDEX(November!$AJ$9:$AM$108,Calc!$I31,Calc!BA$3),"")</f>
        <v>0</v>
      </c>
      <c r="BB31" s="56">
        <f>IFERROR(INDEX(November!$AJ$9:$AM$108,Calc!$I31,Calc!BB$3),"")</f>
        <v>0</v>
      </c>
      <c r="BC31" s="57">
        <f>IFERROR(INDEX(December!$AJ$9:$AM$108,Calc!$I31,Calc!BC$3),"")</f>
        <v>0</v>
      </c>
      <c r="BD31" s="57">
        <f>IFERROR(INDEX(December!$AJ$9:$AM$108,Calc!$I31,Calc!BD$3),"")</f>
        <v>0</v>
      </c>
      <c r="BE31" s="57">
        <f>IFERROR(INDEX(December!$AJ$9:$AM$108,Calc!$I31,Calc!BE$3),"")</f>
        <v>0</v>
      </c>
      <c r="BF31" s="57">
        <f>IFERROR(INDEX(December!$AJ$9:$AM$108,Calc!$I31,Calc!BF$3),"")</f>
        <v>0</v>
      </c>
      <c r="BJ31" s="63">
        <v>6</v>
      </c>
      <c r="BK31" s="26" t="s">
        <v>39</v>
      </c>
    </row>
    <row r="32" spans="2:74" ht="15" customHeight="1" x14ac:dyDescent="0.25">
      <c r="I32" s="63">
        <v>27</v>
      </c>
      <c r="J32" s="58" t="str">
        <f t="shared" si="0"/>
        <v/>
      </c>
      <c r="K32" s="56">
        <f>IFERROR(INDEX(January!$AJ$9:$AM$108,Calc!$I32,Calc!K$3),0)</f>
        <v>0</v>
      </c>
      <c r="L32" s="56">
        <f>IFERROR(INDEX(January!$AJ$9:$AM$108,Calc!$I32,Calc!L$3),0)</f>
        <v>0</v>
      </c>
      <c r="M32" s="56">
        <f>IFERROR(INDEX(January!$AJ$9:$AM$108,Calc!$I32,Calc!M$3),0)</f>
        <v>0</v>
      </c>
      <c r="N32" s="56">
        <f>IFERROR(INDEX(January!$AJ$9:$AM$108,Calc!$I32,Calc!N$3),0)</f>
        <v>0</v>
      </c>
      <c r="O32" s="57">
        <f>IFERROR(INDEX(February!$AJ$9:$AM$108,Calc!$I32,Calc!O$3),"")</f>
        <v>0</v>
      </c>
      <c r="P32" s="57">
        <f>IFERROR(INDEX(February!$AJ$9:$AM$108,Calc!$I32,Calc!P$3),"")</f>
        <v>0</v>
      </c>
      <c r="Q32" s="57">
        <f>IFERROR(INDEX(February!$AJ$9:$AM$108,Calc!$I32,Calc!Q$3),"")</f>
        <v>0</v>
      </c>
      <c r="R32" s="57">
        <f>IFERROR(INDEX(February!$AJ$9:$AM$108,Calc!$I32,Calc!R$3),"")</f>
        <v>0</v>
      </c>
      <c r="S32" s="56">
        <f>IFERROR(INDEX(March!$AJ$9:$AM$108,Calc!$I32,Calc!S$3),"")</f>
        <v>0</v>
      </c>
      <c r="T32" s="56">
        <f>IFERROR(INDEX(March!$AJ$9:$AM$108,Calc!$I32,Calc!T$3),"")</f>
        <v>0</v>
      </c>
      <c r="U32" s="56">
        <f>IFERROR(INDEX(March!$AJ$9:$AM$108,Calc!$I32,Calc!U$3),"")</f>
        <v>0</v>
      </c>
      <c r="V32" s="56">
        <f>IFERROR(INDEX(March!$AJ$9:$AM$108,Calc!$I32,Calc!V$3),"")</f>
        <v>0</v>
      </c>
      <c r="W32" s="57">
        <f>IFERROR(INDEX(April!$AJ$9:$AM$108,Calc!$I32,Calc!W$3),"")</f>
        <v>0</v>
      </c>
      <c r="X32" s="57">
        <f>IFERROR(INDEX(April!$AJ$9:$AM$108,Calc!$I32,Calc!X$3),"")</f>
        <v>0</v>
      </c>
      <c r="Y32" s="57">
        <f>IFERROR(INDEX(April!$AJ$9:$AM$108,Calc!$I32,Calc!Y$3),"")</f>
        <v>0</v>
      </c>
      <c r="Z32" s="57">
        <f>IFERROR(INDEX(April!$AJ$9:$AM$108,Calc!$I32,Calc!Z$3),"")</f>
        <v>0</v>
      </c>
      <c r="AA32" s="56">
        <f>IFERROR(INDEX(May!$AJ$9:$AM$108,Calc!$I32,Calc!AA$3),"")</f>
        <v>0</v>
      </c>
      <c r="AB32" s="56">
        <f>IFERROR(INDEX(May!$AJ$9:$AM$108,Calc!$I32,Calc!AB$3),"")</f>
        <v>0</v>
      </c>
      <c r="AC32" s="56">
        <f>IFERROR(INDEX(May!$AJ$9:$AM$108,Calc!$I32,Calc!AC$3),"")</f>
        <v>0</v>
      </c>
      <c r="AD32" s="56">
        <f>IFERROR(INDEX(May!$AJ$9:$AM$108,Calc!$I32,Calc!AD$3),"")</f>
        <v>0</v>
      </c>
      <c r="AE32" s="57">
        <f>IFERROR(INDEX(June!$AJ$9:$AM$108,Calc!$I32,Calc!AE$3),"")</f>
        <v>0</v>
      </c>
      <c r="AF32" s="57">
        <f>IFERROR(INDEX(June!$AJ$9:$AM$108,Calc!$I32,Calc!AF$3),"")</f>
        <v>0</v>
      </c>
      <c r="AG32" s="57">
        <f>IFERROR(INDEX(June!$AJ$9:$AM$108,Calc!$I32,Calc!AG$3),"")</f>
        <v>0</v>
      </c>
      <c r="AH32" s="57">
        <f>IFERROR(INDEX(June!$AJ$9:$AM$108,Calc!$I32,Calc!AH$3),"")</f>
        <v>0</v>
      </c>
      <c r="AI32" s="56">
        <f>IFERROR(INDEX(July!$AJ$9:$AM$108,Calc!$I32,Calc!AI$3),"")</f>
        <v>0</v>
      </c>
      <c r="AJ32" s="56">
        <f>IFERROR(INDEX(July!$AJ$9:$AM$108,Calc!$I32,Calc!AJ$3),"")</f>
        <v>0</v>
      </c>
      <c r="AK32" s="56">
        <f>IFERROR(INDEX(July!$AJ$9:$AM$108,Calc!$I32,Calc!AK$3),"")</f>
        <v>0</v>
      </c>
      <c r="AL32" s="56">
        <f>IFERROR(INDEX(July!$AJ$9:$AM$108,Calc!$I32,Calc!AL$3),"")</f>
        <v>0</v>
      </c>
      <c r="AM32" s="57">
        <f>IFERROR(INDEX(August!$AJ$9:$AM$108,Calc!$I32,Calc!AM$3),"")</f>
        <v>0</v>
      </c>
      <c r="AN32" s="57">
        <f>IFERROR(INDEX(August!$AJ$9:$AM$108,Calc!$I32,Calc!AN$3),"")</f>
        <v>0</v>
      </c>
      <c r="AO32" s="57">
        <f>IFERROR(INDEX(August!$AJ$9:$AM$108,Calc!$I32,Calc!AO$3),"")</f>
        <v>0</v>
      </c>
      <c r="AP32" s="57">
        <f>IFERROR(INDEX(August!$AJ$9:$AM$108,Calc!$I32,Calc!AP$3),"")</f>
        <v>0</v>
      </c>
      <c r="AQ32" s="56">
        <f>IFERROR(INDEX(September!$AJ$9:$AM$108,Calc!$I32,Calc!AQ$3),"")</f>
        <v>0</v>
      </c>
      <c r="AR32" s="56">
        <f>IFERROR(INDEX(September!$AJ$9:$AM$108,Calc!$I32,Calc!AR$3),"")</f>
        <v>0</v>
      </c>
      <c r="AS32" s="56">
        <f>IFERROR(INDEX(September!$AJ$9:$AM$108,Calc!$I32,Calc!AS$3),"")</f>
        <v>0</v>
      </c>
      <c r="AT32" s="56">
        <f>IFERROR(INDEX(September!$AJ$9:$AM$108,Calc!$I32,Calc!AT$3),"")</f>
        <v>0</v>
      </c>
      <c r="AU32" s="57">
        <f>IFERROR(INDEX(October!$AJ$9:$AM$108,Calc!$I32,Calc!AU$3),"")</f>
        <v>0</v>
      </c>
      <c r="AV32" s="57">
        <f>IFERROR(INDEX(October!$AJ$9:$AM$108,Calc!$I32,Calc!AV$3),"")</f>
        <v>0</v>
      </c>
      <c r="AW32" s="57">
        <f>IFERROR(INDEX(October!$AJ$9:$AM$108,Calc!$I32,Calc!AW$3),"")</f>
        <v>0</v>
      </c>
      <c r="AX32" s="57">
        <f>IFERROR(INDEX(October!$AJ$9:$AM$108,Calc!$I32,Calc!AX$3),"")</f>
        <v>0</v>
      </c>
      <c r="AY32" s="56">
        <f>IFERROR(INDEX(November!$AJ$9:$AM$108,Calc!$I32,Calc!AY$3),"")</f>
        <v>0</v>
      </c>
      <c r="AZ32" s="56">
        <f>IFERROR(INDEX(November!$AJ$9:$AM$108,Calc!$I32,Calc!AZ$3),"")</f>
        <v>0</v>
      </c>
      <c r="BA32" s="56">
        <f>IFERROR(INDEX(November!$AJ$9:$AM$108,Calc!$I32,Calc!BA$3),"")</f>
        <v>0</v>
      </c>
      <c r="BB32" s="56">
        <f>IFERROR(INDEX(November!$AJ$9:$AM$108,Calc!$I32,Calc!BB$3),"")</f>
        <v>0</v>
      </c>
      <c r="BC32" s="57">
        <f>IFERROR(INDEX(December!$AJ$9:$AM$108,Calc!$I32,Calc!BC$3),"")</f>
        <v>0</v>
      </c>
      <c r="BD32" s="57">
        <f>IFERROR(INDEX(December!$AJ$9:$AM$108,Calc!$I32,Calc!BD$3),"")</f>
        <v>0</v>
      </c>
      <c r="BE32" s="57">
        <f>IFERROR(INDEX(December!$AJ$9:$AM$108,Calc!$I32,Calc!BE$3),"")</f>
        <v>0</v>
      </c>
      <c r="BF32" s="57">
        <f>IFERROR(INDEX(December!$AJ$9:$AM$108,Calc!$I32,Calc!BF$3),"")</f>
        <v>0</v>
      </c>
      <c r="BJ32" s="63">
        <v>7</v>
      </c>
      <c r="BK32" s="26" t="s">
        <v>40</v>
      </c>
    </row>
    <row r="33" spans="2:58" ht="15" customHeight="1" x14ac:dyDescent="0.25">
      <c r="E33" s="119" t="s">
        <v>81</v>
      </c>
      <c r="I33" s="63">
        <v>28</v>
      </c>
      <c r="J33" s="58" t="str">
        <f t="shared" si="0"/>
        <v/>
      </c>
      <c r="K33" s="56">
        <f>IFERROR(INDEX(January!$AJ$9:$AM$108,Calc!$I33,Calc!K$3),0)</f>
        <v>0</v>
      </c>
      <c r="L33" s="56">
        <f>IFERROR(INDEX(January!$AJ$9:$AM$108,Calc!$I33,Calc!L$3),0)</f>
        <v>0</v>
      </c>
      <c r="M33" s="56">
        <f>IFERROR(INDEX(January!$AJ$9:$AM$108,Calc!$I33,Calc!M$3),0)</f>
        <v>0</v>
      </c>
      <c r="N33" s="56">
        <f>IFERROR(INDEX(January!$AJ$9:$AM$108,Calc!$I33,Calc!N$3),0)</f>
        <v>0</v>
      </c>
      <c r="O33" s="57">
        <f>IFERROR(INDEX(February!$AJ$9:$AM$108,Calc!$I33,Calc!O$3),"")</f>
        <v>0</v>
      </c>
      <c r="P33" s="57">
        <f>IFERROR(INDEX(February!$AJ$9:$AM$108,Calc!$I33,Calc!P$3),"")</f>
        <v>0</v>
      </c>
      <c r="Q33" s="57">
        <f>IFERROR(INDEX(February!$AJ$9:$AM$108,Calc!$I33,Calc!Q$3),"")</f>
        <v>0</v>
      </c>
      <c r="R33" s="57">
        <f>IFERROR(INDEX(February!$AJ$9:$AM$108,Calc!$I33,Calc!R$3),"")</f>
        <v>0</v>
      </c>
      <c r="S33" s="56">
        <f>IFERROR(INDEX(March!$AJ$9:$AM$108,Calc!$I33,Calc!S$3),"")</f>
        <v>0</v>
      </c>
      <c r="T33" s="56">
        <f>IFERROR(INDEX(March!$AJ$9:$AM$108,Calc!$I33,Calc!T$3),"")</f>
        <v>0</v>
      </c>
      <c r="U33" s="56">
        <f>IFERROR(INDEX(March!$AJ$9:$AM$108,Calc!$I33,Calc!U$3),"")</f>
        <v>0</v>
      </c>
      <c r="V33" s="56">
        <f>IFERROR(INDEX(March!$AJ$9:$AM$108,Calc!$I33,Calc!V$3),"")</f>
        <v>0</v>
      </c>
      <c r="W33" s="57">
        <f>IFERROR(INDEX(April!$AJ$9:$AM$108,Calc!$I33,Calc!W$3),"")</f>
        <v>0</v>
      </c>
      <c r="X33" s="57">
        <f>IFERROR(INDEX(April!$AJ$9:$AM$108,Calc!$I33,Calc!X$3),"")</f>
        <v>0</v>
      </c>
      <c r="Y33" s="57">
        <f>IFERROR(INDEX(April!$AJ$9:$AM$108,Calc!$I33,Calc!Y$3),"")</f>
        <v>0</v>
      </c>
      <c r="Z33" s="57">
        <f>IFERROR(INDEX(April!$AJ$9:$AM$108,Calc!$I33,Calc!Z$3),"")</f>
        <v>0</v>
      </c>
      <c r="AA33" s="56">
        <f>IFERROR(INDEX(May!$AJ$9:$AM$108,Calc!$I33,Calc!AA$3),"")</f>
        <v>0</v>
      </c>
      <c r="AB33" s="56">
        <f>IFERROR(INDEX(May!$AJ$9:$AM$108,Calc!$I33,Calc!AB$3),"")</f>
        <v>0</v>
      </c>
      <c r="AC33" s="56">
        <f>IFERROR(INDEX(May!$AJ$9:$AM$108,Calc!$I33,Calc!AC$3),"")</f>
        <v>0</v>
      </c>
      <c r="AD33" s="56">
        <f>IFERROR(INDEX(May!$AJ$9:$AM$108,Calc!$I33,Calc!AD$3),"")</f>
        <v>0</v>
      </c>
      <c r="AE33" s="57">
        <f>IFERROR(INDEX(June!$AJ$9:$AM$108,Calc!$I33,Calc!AE$3),"")</f>
        <v>0</v>
      </c>
      <c r="AF33" s="57">
        <f>IFERROR(INDEX(June!$AJ$9:$AM$108,Calc!$I33,Calc!AF$3),"")</f>
        <v>0</v>
      </c>
      <c r="AG33" s="57">
        <f>IFERROR(INDEX(June!$AJ$9:$AM$108,Calc!$I33,Calc!AG$3),"")</f>
        <v>0</v>
      </c>
      <c r="AH33" s="57">
        <f>IFERROR(INDEX(June!$AJ$9:$AM$108,Calc!$I33,Calc!AH$3),"")</f>
        <v>0</v>
      </c>
      <c r="AI33" s="56">
        <f>IFERROR(INDEX(July!$AJ$9:$AM$108,Calc!$I33,Calc!AI$3),"")</f>
        <v>0</v>
      </c>
      <c r="AJ33" s="56">
        <f>IFERROR(INDEX(July!$AJ$9:$AM$108,Calc!$I33,Calc!AJ$3),"")</f>
        <v>0</v>
      </c>
      <c r="AK33" s="56">
        <f>IFERROR(INDEX(July!$AJ$9:$AM$108,Calc!$I33,Calc!AK$3),"")</f>
        <v>0</v>
      </c>
      <c r="AL33" s="56">
        <f>IFERROR(INDEX(July!$AJ$9:$AM$108,Calc!$I33,Calc!AL$3),"")</f>
        <v>0</v>
      </c>
      <c r="AM33" s="57">
        <f>IFERROR(INDEX(August!$AJ$9:$AM$108,Calc!$I33,Calc!AM$3),"")</f>
        <v>0</v>
      </c>
      <c r="AN33" s="57">
        <f>IFERROR(INDEX(August!$AJ$9:$AM$108,Calc!$I33,Calc!AN$3),"")</f>
        <v>0</v>
      </c>
      <c r="AO33" s="57">
        <f>IFERROR(INDEX(August!$AJ$9:$AM$108,Calc!$I33,Calc!AO$3),"")</f>
        <v>0</v>
      </c>
      <c r="AP33" s="57">
        <f>IFERROR(INDEX(August!$AJ$9:$AM$108,Calc!$I33,Calc!AP$3),"")</f>
        <v>0</v>
      </c>
      <c r="AQ33" s="56">
        <f>IFERROR(INDEX(September!$AJ$9:$AM$108,Calc!$I33,Calc!AQ$3),"")</f>
        <v>0</v>
      </c>
      <c r="AR33" s="56">
        <f>IFERROR(INDEX(September!$AJ$9:$AM$108,Calc!$I33,Calc!AR$3),"")</f>
        <v>0</v>
      </c>
      <c r="AS33" s="56">
        <f>IFERROR(INDEX(September!$AJ$9:$AM$108,Calc!$I33,Calc!AS$3),"")</f>
        <v>0</v>
      </c>
      <c r="AT33" s="56">
        <f>IFERROR(INDEX(September!$AJ$9:$AM$108,Calc!$I33,Calc!AT$3),"")</f>
        <v>0</v>
      </c>
      <c r="AU33" s="57">
        <f>IFERROR(INDEX(October!$AJ$9:$AM$108,Calc!$I33,Calc!AU$3),"")</f>
        <v>0</v>
      </c>
      <c r="AV33" s="57">
        <f>IFERROR(INDEX(October!$AJ$9:$AM$108,Calc!$I33,Calc!AV$3),"")</f>
        <v>0</v>
      </c>
      <c r="AW33" s="57">
        <f>IFERROR(INDEX(October!$AJ$9:$AM$108,Calc!$I33,Calc!AW$3),"")</f>
        <v>0</v>
      </c>
      <c r="AX33" s="57">
        <f>IFERROR(INDEX(October!$AJ$9:$AM$108,Calc!$I33,Calc!AX$3),"")</f>
        <v>0</v>
      </c>
      <c r="AY33" s="56">
        <f>IFERROR(INDEX(November!$AJ$9:$AM$108,Calc!$I33,Calc!AY$3),"")</f>
        <v>0</v>
      </c>
      <c r="AZ33" s="56">
        <f>IFERROR(INDEX(November!$AJ$9:$AM$108,Calc!$I33,Calc!AZ$3),"")</f>
        <v>0</v>
      </c>
      <c r="BA33" s="56">
        <f>IFERROR(INDEX(November!$AJ$9:$AM$108,Calc!$I33,Calc!BA$3),"")</f>
        <v>0</v>
      </c>
      <c r="BB33" s="56">
        <f>IFERROR(INDEX(November!$AJ$9:$AM$108,Calc!$I33,Calc!BB$3),"")</f>
        <v>0</v>
      </c>
      <c r="BC33" s="57">
        <f>IFERROR(INDEX(December!$AJ$9:$AM$108,Calc!$I33,Calc!BC$3),"")</f>
        <v>0</v>
      </c>
      <c r="BD33" s="57">
        <f>IFERROR(INDEX(December!$AJ$9:$AM$108,Calc!$I33,Calc!BD$3),"")</f>
        <v>0</v>
      </c>
      <c r="BE33" s="57">
        <f>IFERROR(INDEX(December!$AJ$9:$AM$108,Calc!$I33,Calc!BE$3),"")</f>
        <v>0</v>
      </c>
      <c r="BF33" s="57">
        <f>IFERROR(INDEX(December!$AJ$9:$AM$108,Calc!$I33,Calc!BF$3),"")</f>
        <v>0</v>
      </c>
    </row>
    <row r="34" spans="2:58" ht="15" customHeight="1" x14ac:dyDescent="0.25">
      <c r="B34" s="53" t="s">
        <v>73</v>
      </c>
      <c r="C34" s="113" t="s">
        <v>74</v>
      </c>
      <c r="D34" s="37" t="s">
        <v>71</v>
      </c>
      <c r="E34" s="118">
        <f>SUM($E$35:$E$134)+1</f>
        <v>9</v>
      </c>
      <c r="I34" s="63">
        <v>29</v>
      </c>
      <c r="J34" s="58" t="str">
        <f t="shared" si="0"/>
        <v/>
      </c>
      <c r="K34" s="56">
        <f>IFERROR(INDEX(January!$AJ$9:$AM$108,Calc!$I34,Calc!K$3),0)</f>
        <v>0</v>
      </c>
      <c r="L34" s="56">
        <f>IFERROR(INDEX(January!$AJ$9:$AM$108,Calc!$I34,Calc!L$3),0)</f>
        <v>0</v>
      </c>
      <c r="M34" s="56">
        <f>IFERROR(INDEX(January!$AJ$9:$AM$108,Calc!$I34,Calc!M$3),0)</f>
        <v>0</v>
      </c>
      <c r="N34" s="56">
        <f>IFERROR(INDEX(January!$AJ$9:$AM$108,Calc!$I34,Calc!N$3),0)</f>
        <v>0</v>
      </c>
      <c r="O34" s="57">
        <f>IFERROR(INDEX(February!$AJ$9:$AM$108,Calc!$I34,Calc!O$3),"")</f>
        <v>0</v>
      </c>
      <c r="P34" s="57">
        <f>IFERROR(INDEX(February!$AJ$9:$AM$108,Calc!$I34,Calc!P$3),"")</f>
        <v>0</v>
      </c>
      <c r="Q34" s="57">
        <f>IFERROR(INDEX(February!$AJ$9:$AM$108,Calc!$I34,Calc!Q$3),"")</f>
        <v>0</v>
      </c>
      <c r="R34" s="57">
        <f>IFERROR(INDEX(February!$AJ$9:$AM$108,Calc!$I34,Calc!R$3),"")</f>
        <v>0</v>
      </c>
      <c r="S34" s="56">
        <f>IFERROR(INDEX(March!$AJ$9:$AM$108,Calc!$I34,Calc!S$3),"")</f>
        <v>0</v>
      </c>
      <c r="T34" s="56">
        <f>IFERROR(INDEX(March!$AJ$9:$AM$108,Calc!$I34,Calc!T$3),"")</f>
        <v>0</v>
      </c>
      <c r="U34" s="56">
        <f>IFERROR(INDEX(March!$AJ$9:$AM$108,Calc!$I34,Calc!U$3),"")</f>
        <v>0</v>
      </c>
      <c r="V34" s="56">
        <f>IFERROR(INDEX(March!$AJ$9:$AM$108,Calc!$I34,Calc!V$3),"")</f>
        <v>0</v>
      </c>
      <c r="W34" s="57">
        <f>IFERROR(INDEX(April!$AJ$9:$AM$108,Calc!$I34,Calc!W$3),"")</f>
        <v>0</v>
      </c>
      <c r="X34" s="57">
        <f>IFERROR(INDEX(April!$AJ$9:$AM$108,Calc!$I34,Calc!X$3),"")</f>
        <v>0</v>
      </c>
      <c r="Y34" s="57">
        <f>IFERROR(INDEX(April!$AJ$9:$AM$108,Calc!$I34,Calc!Y$3),"")</f>
        <v>0</v>
      </c>
      <c r="Z34" s="57">
        <f>IFERROR(INDEX(April!$AJ$9:$AM$108,Calc!$I34,Calc!Z$3),"")</f>
        <v>0</v>
      </c>
      <c r="AA34" s="56">
        <f>IFERROR(INDEX(May!$AJ$9:$AM$108,Calc!$I34,Calc!AA$3),"")</f>
        <v>0</v>
      </c>
      <c r="AB34" s="56">
        <f>IFERROR(INDEX(May!$AJ$9:$AM$108,Calc!$I34,Calc!AB$3),"")</f>
        <v>0</v>
      </c>
      <c r="AC34" s="56">
        <f>IFERROR(INDEX(May!$AJ$9:$AM$108,Calc!$I34,Calc!AC$3),"")</f>
        <v>0</v>
      </c>
      <c r="AD34" s="56">
        <f>IFERROR(INDEX(May!$AJ$9:$AM$108,Calc!$I34,Calc!AD$3),"")</f>
        <v>0</v>
      </c>
      <c r="AE34" s="57">
        <f>IFERROR(INDEX(June!$AJ$9:$AM$108,Calc!$I34,Calc!AE$3),"")</f>
        <v>0</v>
      </c>
      <c r="AF34" s="57">
        <f>IFERROR(INDEX(June!$AJ$9:$AM$108,Calc!$I34,Calc!AF$3),"")</f>
        <v>0</v>
      </c>
      <c r="AG34" s="57">
        <f>IFERROR(INDEX(June!$AJ$9:$AM$108,Calc!$I34,Calc!AG$3),"")</f>
        <v>0</v>
      </c>
      <c r="AH34" s="57">
        <f>IFERROR(INDEX(June!$AJ$9:$AM$108,Calc!$I34,Calc!AH$3),"")</f>
        <v>0</v>
      </c>
      <c r="AI34" s="56">
        <f>IFERROR(INDEX(July!$AJ$9:$AM$108,Calc!$I34,Calc!AI$3),"")</f>
        <v>0</v>
      </c>
      <c r="AJ34" s="56">
        <f>IFERROR(INDEX(July!$AJ$9:$AM$108,Calc!$I34,Calc!AJ$3),"")</f>
        <v>0</v>
      </c>
      <c r="AK34" s="56">
        <f>IFERROR(INDEX(July!$AJ$9:$AM$108,Calc!$I34,Calc!AK$3),"")</f>
        <v>0</v>
      </c>
      <c r="AL34" s="56">
        <f>IFERROR(INDEX(July!$AJ$9:$AM$108,Calc!$I34,Calc!AL$3),"")</f>
        <v>0</v>
      </c>
      <c r="AM34" s="57">
        <f>IFERROR(INDEX(August!$AJ$9:$AM$108,Calc!$I34,Calc!AM$3),"")</f>
        <v>0</v>
      </c>
      <c r="AN34" s="57">
        <f>IFERROR(INDEX(August!$AJ$9:$AM$108,Calc!$I34,Calc!AN$3),"")</f>
        <v>0</v>
      </c>
      <c r="AO34" s="57">
        <f>IFERROR(INDEX(August!$AJ$9:$AM$108,Calc!$I34,Calc!AO$3),"")</f>
        <v>0</v>
      </c>
      <c r="AP34" s="57">
        <f>IFERROR(INDEX(August!$AJ$9:$AM$108,Calc!$I34,Calc!AP$3),"")</f>
        <v>0</v>
      </c>
      <c r="AQ34" s="56">
        <f>IFERROR(INDEX(September!$AJ$9:$AM$108,Calc!$I34,Calc!AQ$3),"")</f>
        <v>0</v>
      </c>
      <c r="AR34" s="56">
        <f>IFERROR(INDEX(September!$AJ$9:$AM$108,Calc!$I34,Calc!AR$3),"")</f>
        <v>0</v>
      </c>
      <c r="AS34" s="56">
        <f>IFERROR(INDEX(September!$AJ$9:$AM$108,Calc!$I34,Calc!AS$3),"")</f>
        <v>0</v>
      </c>
      <c r="AT34" s="56">
        <f>IFERROR(INDEX(September!$AJ$9:$AM$108,Calc!$I34,Calc!AT$3),"")</f>
        <v>0</v>
      </c>
      <c r="AU34" s="57">
        <f>IFERROR(INDEX(October!$AJ$9:$AM$108,Calc!$I34,Calc!AU$3),"")</f>
        <v>0</v>
      </c>
      <c r="AV34" s="57">
        <f>IFERROR(INDEX(October!$AJ$9:$AM$108,Calc!$I34,Calc!AV$3),"")</f>
        <v>0</v>
      </c>
      <c r="AW34" s="57">
        <f>IFERROR(INDEX(October!$AJ$9:$AM$108,Calc!$I34,Calc!AW$3),"")</f>
        <v>0</v>
      </c>
      <c r="AX34" s="57">
        <f>IFERROR(INDEX(October!$AJ$9:$AM$108,Calc!$I34,Calc!AX$3),"")</f>
        <v>0</v>
      </c>
      <c r="AY34" s="56">
        <f>IFERROR(INDEX(November!$AJ$9:$AM$108,Calc!$I34,Calc!AY$3),"")</f>
        <v>0</v>
      </c>
      <c r="AZ34" s="56">
        <f>IFERROR(INDEX(November!$AJ$9:$AM$108,Calc!$I34,Calc!AZ$3),"")</f>
        <v>0</v>
      </c>
      <c r="BA34" s="56">
        <f>IFERROR(INDEX(November!$AJ$9:$AM$108,Calc!$I34,Calc!BA$3),"")</f>
        <v>0</v>
      </c>
      <c r="BB34" s="56">
        <f>IFERROR(INDEX(November!$AJ$9:$AM$108,Calc!$I34,Calc!BB$3),"")</f>
        <v>0</v>
      </c>
      <c r="BC34" s="57">
        <f>IFERROR(INDEX(December!$AJ$9:$AM$108,Calc!$I34,Calc!BC$3),"")</f>
        <v>0</v>
      </c>
      <c r="BD34" s="57">
        <f>IFERROR(INDEX(December!$AJ$9:$AM$108,Calc!$I34,Calc!BD$3),"")</f>
        <v>0</v>
      </c>
      <c r="BE34" s="57">
        <f>IFERROR(INDEX(December!$AJ$9:$AM$108,Calc!$I34,Calc!BE$3),"")</f>
        <v>0</v>
      </c>
      <c r="BF34" s="57">
        <f>IFERROR(INDEX(December!$AJ$9:$AM$108,Calc!$I34,Calc!BF$3),"")</f>
        <v>0</v>
      </c>
    </row>
    <row r="35" spans="2:58" ht="15" customHeight="1" x14ac:dyDescent="0.25">
      <c r="B35" s="63">
        <f>IF(LEN(ParticipantList!$B6)&gt;0,ROW(ParticipantList!$B6)-ROW(ParticipantList!$B$5),"")</f>
        <v>1</v>
      </c>
      <c r="C35" s="63">
        <f t="shared" ref="C35:C66" si="14">IFERROR(SMALL($B$35:$B$134,ROW($C35)-ROW($C$34)),"")</f>
        <v>1</v>
      </c>
      <c r="D35" s="73" t="str">
        <f>IF(LEN($C35)&gt;0,INDEX(ParticipantList!$B$6:$B$105,Calc!$C35,1),"")</f>
        <v>Michael Hall</v>
      </c>
      <c r="E35" s="47">
        <f t="shared" ref="E35:E66" si="15">IF(LEN($D35)&gt;0,1,"")</f>
        <v>1</v>
      </c>
      <c r="I35" s="63">
        <v>30</v>
      </c>
      <c r="J35" s="58" t="str">
        <f t="shared" si="0"/>
        <v/>
      </c>
      <c r="K35" s="56">
        <f>IFERROR(INDEX(January!$AJ$9:$AM$108,Calc!$I35,Calc!K$3),0)</f>
        <v>0</v>
      </c>
      <c r="L35" s="56">
        <f>IFERROR(INDEX(January!$AJ$9:$AM$108,Calc!$I35,Calc!L$3),0)</f>
        <v>0</v>
      </c>
      <c r="M35" s="56">
        <f>IFERROR(INDEX(January!$AJ$9:$AM$108,Calc!$I35,Calc!M$3),0)</f>
        <v>0</v>
      </c>
      <c r="N35" s="56">
        <f>IFERROR(INDEX(January!$AJ$9:$AM$108,Calc!$I35,Calc!N$3),0)</f>
        <v>0</v>
      </c>
      <c r="O35" s="57">
        <f>IFERROR(INDEX(February!$AJ$9:$AM$108,Calc!$I35,Calc!O$3),"")</f>
        <v>0</v>
      </c>
      <c r="P35" s="57">
        <f>IFERROR(INDEX(February!$AJ$9:$AM$108,Calc!$I35,Calc!P$3),"")</f>
        <v>0</v>
      </c>
      <c r="Q35" s="57">
        <f>IFERROR(INDEX(February!$AJ$9:$AM$108,Calc!$I35,Calc!Q$3),"")</f>
        <v>0</v>
      </c>
      <c r="R35" s="57">
        <f>IFERROR(INDEX(February!$AJ$9:$AM$108,Calc!$I35,Calc!R$3),"")</f>
        <v>0</v>
      </c>
      <c r="S35" s="56">
        <f>IFERROR(INDEX(March!$AJ$9:$AM$108,Calc!$I35,Calc!S$3),"")</f>
        <v>0</v>
      </c>
      <c r="T35" s="56">
        <f>IFERROR(INDEX(March!$AJ$9:$AM$108,Calc!$I35,Calc!T$3),"")</f>
        <v>0</v>
      </c>
      <c r="U35" s="56">
        <f>IFERROR(INDEX(March!$AJ$9:$AM$108,Calc!$I35,Calc!U$3),"")</f>
        <v>0</v>
      </c>
      <c r="V35" s="56">
        <f>IFERROR(INDEX(March!$AJ$9:$AM$108,Calc!$I35,Calc!V$3),"")</f>
        <v>0</v>
      </c>
      <c r="W35" s="57">
        <f>IFERROR(INDEX(April!$AJ$9:$AM$108,Calc!$I35,Calc!W$3),"")</f>
        <v>0</v>
      </c>
      <c r="X35" s="57">
        <f>IFERROR(INDEX(April!$AJ$9:$AM$108,Calc!$I35,Calc!X$3),"")</f>
        <v>0</v>
      </c>
      <c r="Y35" s="57">
        <f>IFERROR(INDEX(April!$AJ$9:$AM$108,Calc!$I35,Calc!Y$3),"")</f>
        <v>0</v>
      </c>
      <c r="Z35" s="57">
        <f>IFERROR(INDEX(April!$AJ$9:$AM$108,Calc!$I35,Calc!Z$3),"")</f>
        <v>0</v>
      </c>
      <c r="AA35" s="56">
        <f>IFERROR(INDEX(May!$AJ$9:$AM$108,Calc!$I35,Calc!AA$3),"")</f>
        <v>0</v>
      </c>
      <c r="AB35" s="56">
        <f>IFERROR(INDEX(May!$AJ$9:$AM$108,Calc!$I35,Calc!AB$3),"")</f>
        <v>0</v>
      </c>
      <c r="AC35" s="56">
        <f>IFERROR(INDEX(May!$AJ$9:$AM$108,Calc!$I35,Calc!AC$3),"")</f>
        <v>0</v>
      </c>
      <c r="AD35" s="56">
        <f>IFERROR(INDEX(May!$AJ$9:$AM$108,Calc!$I35,Calc!AD$3),"")</f>
        <v>0</v>
      </c>
      <c r="AE35" s="57">
        <f>IFERROR(INDEX(June!$AJ$9:$AM$108,Calc!$I35,Calc!AE$3),"")</f>
        <v>0</v>
      </c>
      <c r="AF35" s="57">
        <f>IFERROR(INDEX(June!$AJ$9:$AM$108,Calc!$I35,Calc!AF$3),"")</f>
        <v>0</v>
      </c>
      <c r="AG35" s="57">
        <f>IFERROR(INDEX(June!$AJ$9:$AM$108,Calc!$I35,Calc!AG$3),"")</f>
        <v>0</v>
      </c>
      <c r="AH35" s="57">
        <f>IFERROR(INDEX(June!$AJ$9:$AM$108,Calc!$I35,Calc!AH$3),"")</f>
        <v>0</v>
      </c>
      <c r="AI35" s="56">
        <f>IFERROR(INDEX(July!$AJ$9:$AM$108,Calc!$I35,Calc!AI$3),"")</f>
        <v>0</v>
      </c>
      <c r="AJ35" s="56">
        <f>IFERROR(INDEX(July!$AJ$9:$AM$108,Calc!$I35,Calc!AJ$3),"")</f>
        <v>0</v>
      </c>
      <c r="AK35" s="56">
        <f>IFERROR(INDEX(July!$AJ$9:$AM$108,Calc!$I35,Calc!AK$3),"")</f>
        <v>0</v>
      </c>
      <c r="AL35" s="56">
        <f>IFERROR(INDEX(July!$AJ$9:$AM$108,Calc!$I35,Calc!AL$3),"")</f>
        <v>0</v>
      </c>
      <c r="AM35" s="57">
        <f>IFERROR(INDEX(August!$AJ$9:$AM$108,Calc!$I35,Calc!AM$3),"")</f>
        <v>0</v>
      </c>
      <c r="AN35" s="57">
        <f>IFERROR(INDEX(August!$AJ$9:$AM$108,Calc!$I35,Calc!AN$3),"")</f>
        <v>0</v>
      </c>
      <c r="AO35" s="57">
        <f>IFERROR(INDEX(August!$AJ$9:$AM$108,Calc!$I35,Calc!AO$3),"")</f>
        <v>0</v>
      </c>
      <c r="AP35" s="57">
        <f>IFERROR(INDEX(August!$AJ$9:$AM$108,Calc!$I35,Calc!AP$3),"")</f>
        <v>0</v>
      </c>
      <c r="AQ35" s="56">
        <f>IFERROR(INDEX(September!$AJ$9:$AM$108,Calc!$I35,Calc!AQ$3),"")</f>
        <v>0</v>
      </c>
      <c r="AR35" s="56">
        <f>IFERROR(INDEX(September!$AJ$9:$AM$108,Calc!$I35,Calc!AR$3),"")</f>
        <v>0</v>
      </c>
      <c r="AS35" s="56">
        <f>IFERROR(INDEX(September!$AJ$9:$AM$108,Calc!$I35,Calc!AS$3),"")</f>
        <v>0</v>
      </c>
      <c r="AT35" s="56">
        <f>IFERROR(INDEX(September!$AJ$9:$AM$108,Calc!$I35,Calc!AT$3),"")</f>
        <v>0</v>
      </c>
      <c r="AU35" s="57">
        <f>IFERROR(INDEX(October!$AJ$9:$AM$108,Calc!$I35,Calc!AU$3),"")</f>
        <v>0</v>
      </c>
      <c r="AV35" s="57">
        <f>IFERROR(INDEX(October!$AJ$9:$AM$108,Calc!$I35,Calc!AV$3),"")</f>
        <v>0</v>
      </c>
      <c r="AW35" s="57">
        <f>IFERROR(INDEX(October!$AJ$9:$AM$108,Calc!$I35,Calc!AW$3),"")</f>
        <v>0</v>
      </c>
      <c r="AX35" s="57">
        <f>IFERROR(INDEX(October!$AJ$9:$AM$108,Calc!$I35,Calc!AX$3),"")</f>
        <v>0</v>
      </c>
      <c r="AY35" s="56">
        <f>IFERROR(INDEX(November!$AJ$9:$AM$108,Calc!$I35,Calc!AY$3),"")</f>
        <v>0</v>
      </c>
      <c r="AZ35" s="56">
        <f>IFERROR(INDEX(November!$AJ$9:$AM$108,Calc!$I35,Calc!AZ$3),"")</f>
        <v>0</v>
      </c>
      <c r="BA35" s="56">
        <f>IFERROR(INDEX(November!$AJ$9:$AM$108,Calc!$I35,Calc!BA$3),"")</f>
        <v>0</v>
      </c>
      <c r="BB35" s="56">
        <f>IFERROR(INDEX(November!$AJ$9:$AM$108,Calc!$I35,Calc!BB$3),"")</f>
        <v>0</v>
      </c>
      <c r="BC35" s="57">
        <f>IFERROR(INDEX(December!$AJ$9:$AM$108,Calc!$I35,Calc!BC$3),"")</f>
        <v>0</v>
      </c>
      <c r="BD35" s="57">
        <f>IFERROR(INDEX(December!$AJ$9:$AM$108,Calc!$I35,Calc!BD$3),"")</f>
        <v>0</v>
      </c>
      <c r="BE35" s="57">
        <f>IFERROR(INDEX(December!$AJ$9:$AM$108,Calc!$I35,Calc!BE$3),"")</f>
        <v>0</v>
      </c>
      <c r="BF35" s="57">
        <f>IFERROR(INDEX(December!$AJ$9:$AM$108,Calc!$I35,Calc!BF$3),"")</f>
        <v>0</v>
      </c>
    </row>
    <row r="36" spans="2:58" ht="15" customHeight="1" x14ac:dyDescent="0.25">
      <c r="B36" s="63">
        <f>IF(LEN(ParticipantList!$B7)&gt;0,ROW(ParticipantList!$B7)-ROW(ParticipantList!$B$5),"")</f>
        <v>2</v>
      </c>
      <c r="C36" s="63">
        <f t="shared" si="14"/>
        <v>2</v>
      </c>
      <c r="D36" s="73" t="str">
        <f>IF(LEN($C36)&gt;0,INDEX(ParticipantList!$B$6:$B$105,Calc!$C36,1),"")</f>
        <v>James Beriker</v>
      </c>
      <c r="E36" s="47">
        <f t="shared" si="15"/>
        <v>1</v>
      </c>
      <c r="I36" s="63">
        <v>31</v>
      </c>
      <c r="J36" s="58" t="str">
        <f t="shared" si="0"/>
        <v/>
      </c>
      <c r="K36" s="56">
        <f>IFERROR(INDEX(January!$AJ$9:$AM$108,Calc!$I36,Calc!K$3),0)</f>
        <v>0</v>
      </c>
      <c r="L36" s="56">
        <f>IFERROR(INDEX(January!$AJ$9:$AM$108,Calc!$I36,Calc!L$3),0)</f>
        <v>0</v>
      </c>
      <c r="M36" s="56">
        <f>IFERROR(INDEX(January!$AJ$9:$AM$108,Calc!$I36,Calc!M$3),0)</f>
        <v>0</v>
      </c>
      <c r="N36" s="56">
        <f>IFERROR(INDEX(January!$AJ$9:$AM$108,Calc!$I36,Calc!N$3),0)</f>
        <v>0</v>
      </c>
      <c r="O36" s="57">
        <f>IFERROR(INDEX(February!$AJ$9:$AM$108,Calc!$I36,Calc!O$3),"")</f>
        <v>0</v>
      </c>
      <c r="P36" s="57">
        <f>IFERROR(INDEX(February!$AJ$9:$AM$108,Calc!$I36,Calc!P$3),"")</f>
        <v>0</v>
      </c>
      <c r="Q36" s="57">
        <f>IFERROR(INDEX(February!$AJ$9:$AM$108,Calc!$I36,Calc!Q$3),"")</f>
        <v>0</v>
      </c>
      <c r="R36" s="57">
        <f>IFERROR(INDEX(February!$AJ$9:$AM$108,Calc!$I36,Calc!R$3),"")</f>
        <v>0</v>
      </c>
      <c r="S36" s="56">
        <f>IFERROR(INDEX(March!$AJ$9:$AM$108,Calc!$I36,Calc!S$3),"")</f>
        <v>0</v>
      </c>
      <c r="T36" s="56">
        <f>IFERROR(INDEX(March!$AJ$9:$AM$108,Calc!$I36,Calc!T$3),"")</f>
        <v>0</v>
      </c>
      <c r="U36" s="56">
        <f>IFERROR(INDEX(March!$AJ$9:$AM$108,Calc!$I36,Calc!U$3),"")</f>
        <v>0</v>
      </c>
      <c r="V36" s="56">
        <f>IFERROR(INDEX(March!$AJ$9:$AM$108,Calc!$I36,Calc!V$3),"")</f>
        <v>0</v>
      </c>
      <c r="W36" s="57">
        <f>IFERROR(INDEX(April!$AJ$9:$AM$108,Calc!$I36,Calc!W$3),"")</f>
        <v>0</v>
      </c>
      <c r="X36" s="57">
        <f>IFERROR(INDEX(April!$AJ$9:$AM$108,Calc!$I36,Calc!X$3),"")</f>
        <v>0</v>
      </c>
      <c r="Y36" s="57">
        <f>IFERROR(INDEX(April!$AJ$9:$AM$108,Calc!$I36,Calc!Y$3),"")</f>
        <v>0</v>
      </c>
      <c r="Z36" s="57">
        <f>IFERROR(INDEX(April!$AJ$9:$AM$108,Calc!$I36,Calc!Z$3),"")</f>
        <v>0</v>
      </c>
      <c r="AA36" s="56">
        <f>IFERROR(INDEX(May!$AJ$9:$AM$108,Calc!$I36,Calc!AA$3),"")</f>
        <v>0</v>
      </c>
      <c r="AB36" s="56">
        <f>IFERROR(INDEX(May!$AJ$9:$AM$108,Calc!$I36,Calc!AB$3),"")</f>
        <v>0</v>
      </c>
      <c r="AC36" s="56">
        <f>IFERROR(INDEX(May!$AJ$9:$AM$108,Calc!$I36,Calc!AC$3),"")</f>
        <v>0</v>
      </c>
      <c r="AD36" s="56">
        <f>IFERROR(INDEX(May!$AJ$9:$AM$108,Calc!$I36,Calc!AD$3),"")</f>
        <v>0</v>
      </c>
      <c r="AE36" s="57">
        <f>IFERROR(INDEX(June!$AJ$9:$AM$108,Calc!$I36,Calc!AE$3),"")</f>
        <v>0</v>
      </c>
      <c r="AF36" s="57">
        <f>IFERROR(INDEX(June!$AJ$9:$AM$108,Calc!$I36,Calc!AF$3),"")</f>
        <v>0</v>
      </c>
      <c r="AG36" s="57">
        <f>IFERROR(INDEX(June!$AJ$9:$AM$108,Calc!$I36,Calc!AG$3),"")</f>
        <v>0</v>
      </c>
      <c r="AH36" s="57">
        <f>IFERROR(INDEX(June!$AJ$9:$AM$108,Calc!$I36,Calc!AH$3),"")</f>
        <v>0</v>
      </c>
      <c r="AI36" s="56">
        <f>IFERROR(INDEX(July!$AJ$9:$AM$108,Calc!$I36,Calc!AI$3),"")</f>
        <v>0</v>
      </c>
      <c r="AJ36" s="56">
        <f>IFERROR(INDEX(July!$AJ$9:$AM$108,Calc!$I36,Calc!AJ$3),"")</f>
        <v>0</v>
      </c>
      <c r="AK36" s="56">
        <f>IFERROR(INDEX(July!$AJ$9:$AM$108,Calc!$I36,Calc!AK$3),"")</f>
        <v>0</v>
      </c>
      <c r="AL36" s="56">
        <f>IFERROR(INDEX(July!$AJ$9:$AM$108,Calc!$I36,Calc!AL$3),"")</f>
        <v>0</v>
      </c>
      <c r="AM36" s="57">
        <f>IFERROR(INDEX(August!$AJ$9:$AM$108,Calc!$I36,Calc!AM$3),"")</f>
        <v>0</v>
      </c>
      <c r="AN36" s="57">
        <f>IFERROR(INDEX(August!$AJ$9:$AM$108,Calc!$I36,Calc!AN$3),"")</f>
        <v>0</v>
      </c>
      <c r="AO36" s="57">
        <f>IFERROR(INDEX(August!$AJ$9:$AM$108,Calc!$I36,Calc!AO$3),"")</f>
        <v>0</v>
      </c>
      <c r="AP36" s="57">
        <f>IFERROR(INDEX(August!$AJ$9:$AM$108,Calc!$I36,Calc!AP$3),"")</f>
        <v>0</v>
      </c>
      <c r="AQ36" s="56">
        <f>IFERROR(INDEX(September!$AJ$9:$AM$108,Calc!$I36,Calc!AQ$3),"")</f>
        <v>0</v>
      </c>
      <c r="AR36" s="56">
        <f>IFERROR(INDEX(September!$AJ$9:$AM$108,Calc!$I36,Calc!AR$3),"")</f>
        <v>0</v>
      </c>
      <c r="AS36" s="56">
        <f>IFERROR(INDEX(September!$AJ$9:$AM$108,Calc!$I36,Calc!AS$3),"")</f>
        <v>0</v>
      </c>
      <c r="AT36" s="56">
        <f>IFERROR(INDEX(September!$AJ$9:$AM$108,Calc!$I36,Calc!AT$3),"")</f>
        <v>0</v>
      </c>
      <c r="AU36" s="57">
        <f>IFERROR(INDEX(October!$AJ$9:$AM$108,Calc!$I36,Calc!AU$3),"")</f>
        <v>0</v>
      </c>
      <c r="AV36" s="57">
        <f>IFERROR(INDEX(October!$AJ$9:$AM$108,Calc!$I36,Calc!AV$3),"")</f>
        <v>0</v>
      </c>
      <c r="AW36" s="57">
        <f>IFERROR(INDEX(October!$AJ$9:$AM$108,Calc!$I36,Calc!AW$3),"")</f>
        <v>0</v>
      </c>
      <c r="AX36" s="57">
        <f>IFERROR(INDEX(October!$AJ$9:$AM$108,Calc!$I36,Calc!AX$3),"")</f>
        <v>0</v>
      </c>
      <c r="AY36" s="56">
        <f>IFERROR(INDEX(November!$AJ$9:$AM$108,Calc!$I36,Calc!AY$3),"")</f>
        <v>0</v>
      </c>
      <c r="AZ36" s="56">
        <f>IFERROR(INDEX(November!$AJ$9:$AM$108,Calc!$I36,Calc!AZ$3),"")</f>
        <v>0</v>
      </c>
      <c r="BA36" s="56">
        <f>IFERROR(INDEX(November!$AJ$9:$AM$108,Calc!$I36,Calc!BA$3),"")</f>
        <v>0</v>
      </c>
      <c r="BB36" s="56">
        <f>IFERROR(INDEX(November!$AJ$9:$AM$108,Calc!$I36,Calc!BB$3),"")</f>
        <v>0</v>
      </c>
      <c r="BC36" s="57">
        <f>IFERROR(INDEX(December!$AJ$9:$AM$108,Calc!$I36,Calc!BC$3),"")</f>
        <v>0</v>
      </c>
      <c r="BD36" s="57">
        <f>IFERROR(INDEX(December!$AJ$9:$AM$108,Calc!$I36,Calc!BD$3),"")</f>
        <v>0</v>
      </c>
      <c r="BE36" s="57">
        <f>IFERROR(INDEX(December!$AJ$9:$AM$108,Calc!$I36,Calc!BE$3),"")</f>
        <v>0</v>
      </c>
      <c r="BF36" s="57">
        <f>IFERROR(INDEX(December!$AJ$9:$AM$108,Calc!$I36,Calc!BF$3),"")</f>
        <v>0</v>
      </c>
    </row>
    <row r="37" spans="2:58" ht="15" customHeight="1" x14ac:dyDescent="0.25">
      <c r="B37" s="63">
        <f>IF(LEN(ParticipantList!$B8)&gt;0,ROW(ParticipantList!$B8)-ROW(ParticipantList!$B$5),"")</f>
        <v>3</v>
      </c>
      <c r="C37" s="63">
        <f t="shared" si="14"/>
        <v>3</v>
      </c>
      <c r="D37" s="73" t="str">
        <f>IF(LEN($C37)&gt;0,INDEX(ParticipantList!$B$6:$B$105,Calc!$C37,1),"")</f>
        <v>Kelly Hoeyco</v>
      </c>
      <c r="E37" s="47">
        <f t="shared" si="15"/>
        <v>1</v>
      </c>
      <c r="I37" s="63">
        <v>32</v>
      </c>
      <c r="J37" s="58" t="str">
        <f t="shared" si="0"/>
        <v/>
      </c>
      <c r="K37" s="56">
        <f>IFERROR(INDEX(January!$AJ$9:$AM$108,Calc!$I37,Calc!K$3),0)</f>
        <v>0</v>
      </c>
      <c r="L37" s="56">
        <f>IFERROR(INDEX(January!$AJ$9:$AM$108,Calc!$I37,Calc!L$3),0)</f>
        <v>0</v>
      </c>
      <c r="M37" s="56">
        <f>IFERROR(INDEX(January!$AJ$9:$AM$108,Calc!$I37,Calc!M$3),0)</f>
        <v>0</v>
      </c>
      <c r="N37" s="56">
        <f>IFERROR(INDEX(January!$AJ$9:$AM$108,Calc!$I37,Calc!N$3),0)</f>
        <v>0</v>
      </c>
      <c r="O37" s="57">
        <f>IFERROR(INDEX(February!$AJ$9:$AM$108,Calc!$I37,Calc!O$3),"")</f>
        <v>0</v>
      </c>
      <c r="P37" s="57">
        <f>IFERROR(INDEX(February!$AJ$9:$AM$108,Calc!$I37,Calc!P$3),"")</f>
        <v>0</v>
      </c>
      <c r="Q37" s="57">
        <f>IFERROR(INDEX(February!$AJ$9:$AM$108,Calc!$I37,Calc!Q$3),"")</f>
        <v>0</v>
      </c>
      <c r="R37" s="57">
        <f>IFERROR(INDEX(February!$AJ$9:$AM$108,Calc!$I37,Calc!R$3),"")</f>
        <v>0</v>
      </c>
      <c r="S37" s="56">
        <f>IFERROR(INDEX(March!$AJ$9:$AM$108,Calc!$I37,Calc!S$3),"")</f>
        <v>0</v>
      </c>
      <c r="T37" s="56">
        <f>IFERROR(INDEX(March!$AJ$9:$AM$108,Calc!$I37,Calc!T$3),"")</f>
        <v>0</v>
      </c>
      <c r="U37" s="56">
        <f>IFERROR(INDEX(March!$AJ$9:$AM$108,Calc!$I37,Calc!U$3),"")</f>
        <v>0</v>
      </c>
      <c r="V37" s="56">
        <f>IFERROR(INDEX(March!$AJ$9:$AM$108,Calc!$I37,Calc!V$3),"")</f>
        <v>0</v>
      </c>
      <c r="W37" s="57">
        <f>IFERROR(INDEX(April!$AJ$9:$AM$108,Calc!$I37,Calc!W$3),"")</f>
        <v>0</v>
      </c>
      <c r="X37" s="57">
        <f>IFERROR(INDEX(April!$AJ$9:$AM$108,Calc!$I37,Calc!X$3),"")</f>
        <v>0</v>
      </c>
      <c r="Y37" s="57">
        <f>IFERROR(INDEX(April!$AJ$9:$AM$108,Calc!$I37,Calc!Y$3),"")</f>
        <v>0</v>
      </c>
      <c r="Z37" s="57">
        <f>IFERROR(INDEX(April!$AJ$9:$AM$108,Calc!$I37,Calc!Z$3),"")</f>
        <v>0</v>
      </c>
      <c r="AA37" s="56">
        <f>IFERROR(INDEX(May!$AJ$9:$AM$108,Calc!$I37,Calc!AA$3),"")</f>
        <v>0</v>
      </c>
      <c r="AB37" s="56">
        <f>IFERROR(INDEX(May!$AJ$9:$AM$108,Calc!$I37,Calc!AB$3),"")</f>
        <v>0</v>
      </c>
      <c r="AC37" s="56">
        <f>IFERROR(INDEX(May!$AJ$9:$AM$108,Calc!$I37,Calc!AC$3),"")</f>
        <v>0</v>
      </c>
      <c r="AD37" s="56">
        <f>IFERROR(INDEX(May!$AJ$9:$AM$108,Calc!$I37,Calc!AD$3),"")</f>
        <v>0</v>
      </c>
      <c r="AE37" s="57">
        <f>IFERROR(INDEX(June!$AJ$9:$AM$108,Calc!$I37,Calc!AE$3),"")</f>
        <v>0</v>
      </c>
      <c r="AF37" s="57">
        <f>IFERROR(INDEX(June!$AJ$9:$AM$108,Calc!$I37,Calc!AF$3),"")</f>
        <v>0</v>
      </c>
      <c r="AG37" s="57">
        <f>IFERROR(INDEX(June!$AJ$9:$AM$108,Calc!$I37,Calc!AG$3),"")</f>
        <v>0</v>
      </c>
      <c r="AH37" s="57">
        <f>IFERROR(INDEX(June!$AJ$9:$AM$108,Calc!$I37,Calc!AH$3),"")</f>
        <v>0</v>
      </c>
      <c r="AI37" s="56">
        <f>IFERROR(INDEX(July!$AJ$9:$AM$108,Calc!$I37,Calc!AI$3),"")</f>
        <v>0</v>
      </c>
      <c r="AJ37" s="56">
        <f>IFERROR(INDEX(July!$AJ$9:$AM$108,Calc!$I37,Calc!AJ$3),"")</f>
        <v>0</v>
      </c>
      <c r="AK37" s="56">
        <f>IFERROR(INDEX(July!$AJ$9:$AM$108,Calc!$I37,Calc!AK$3),"")</f>
        <v>0</v>
      </c>
      <c r="AL37" s="56">
        <f>IFERROR(INDEX(July!$AJ$9:$AM$108,Calc!$I37,Calc!AL$3),"")</f>
        <v>0</v>
      </c>
      <c r="AM37" s="57">
        <f>IFERROR(INDEX(August!$AJ$9:$AM$108,Calc!$I37,Calc!AM$3),"")</f>
        <v>0</v>
      </c>
      <c r="AN37" s="57">
        <f>IFERROR(INDEX(August!$AJ$9:$AM$108,Calc!$I37,Calc!AN$3),"")</f>
        <v>0</v>
      </c>
      <c r="AO37" s="57">
        <f>IFERROR(INDEX(August!$AJ$9:$AM$108,Calc!$I37,Calc!AO$3),"")</f>
        <v>0</v>
      </c>
      <c r="AP37" s="57">
        <f>IFERROR(INDEX(August!$AJ$9:$AM$108,Calc!$I37,Calc!AP$3),"")</f>
        <v>0</v>
      </c>
      <c r="AQ37" s="56">
        <f>IFERROR(INDEX(September!$AJ$9:$AM$108,Calc!$I37,Calc!AQ$3),"")</f>
        <v>0</v>
      </c>
      <c r="AR37" s="56">
        <f>IFERROR(INDEX(September!$AJ$9:$AM$108,Calc!$I37,Calc!AR$3),"")</f>
        <v>0</v>
      </c>
      <c r="AS37" s="56">
        <f>IFERROR(INDEX(September!$AJ$9:$AM$108,Calc!$I37,Calc!AS$3),"")</f>
        <v>0</v>
      </c>
      <c r="AT37" s="56">
        <f>IFERROR(INDEX(September!$AJ$9:$AM$108,Calc!$I37,Calc!AT$3),"")</f>
        <v>0</v>
      </c>
      <c r="AU37" s="57">
        <f>IFERROR(INDEX(October!$AJ$9:$AM$108,Calc!$I37,Calc!AU$3),"")</f>
        <v>0</v>
      </c>
      <c r="AV37" s="57">
        <f>IFERROR(INDEX(October!$AJ$9:$AM$108,Calc!$I37,Calc!AV$3),"")</f>
        <v>0</v>
      </c>
      <c r="AW37" s="57">
        <f>IFERROR(INDEX(October!$AJ$9:$AM$108,Calc!$I37,Calc!AW$3),"")</f>
        <v>0</v>
      </c>
      <c r="AX37" s="57">
        <f>IFERROR(INDEX(October!$AJ$9:$AM$108,Calc!$I37,Calc!AX$3),"")</f>
        <v>0</v>
      </c>
      <c r="AY37" s="56">
        <f>IFERROR(INDEX(November!$AJ$9:$AM$108,Calc!$I37,Calc!AY$3),"")</f>
        <v>0</v>
      </c>
      <c r="AZ37" s="56">
        <f>IFERROR(INDEX(November!$AJ$9:$AM$108,Calc!$I37,Calc!AZ$3),"")</f>
        <v>0</v>
      </c>
      <c r="BA37" s="56">
        <f>IFERROR(INDEX(November!$AJ$9:$AM$108,Calc!$I37,Calc!BA$3),"")</f>
        <v>0</v>
      </c>
      <c r="BB37" s="56">
        <f>IFERROR(INDEX(November!$AJ$9:$AM$108,Calc!$I37,Calc!BB$3),"")</f>
        <v>0</v>
      </c>
      <c r="BC37" s="57">
        <f>IFERROR(INDEX(December!$AJ$9:$AM$108,Calc!$I37,Calc!BC$3),"")</f>
        <v>0</v>
      </c>
      <c r="BD37" s="57">
        <f>IFERROR(INDEX(December!$AJ$9:$AM$108,Calc!$I37,Calc!BD$3),"")</f>
        <v>0</v>
      </c>
      <c r="BE37" s="57">
        <f>IFERROR(INDEX(December!$AJ$9:$AM$108,Calc!$I37,Calc!BE$3),"")</f>
        <v>0</v>
      </c>
      <c r="BF37" s="57">
        <f>IFERROR(INDEX(December!$AJ$9:$AM$108,Calc!$I37,Calc!BF$3),"")</f>
        <v>0</v>
      </c>
    </row>
    <row r="38" spans="2:58" ht="15" customHeight="1" x14ac:dyDescent="0.25">
      <c r="B38" s="63">
        <f>IF(LEN(ParticipantList!$B9)&gt;0,ROW(ParticipantList!$B9)-ROW(ParticipantList!$B$5),"")</f>
        <v>4</v>
      </c>
      <c r="C38" s="63">
        <f t="shared" si="14"/>
        <v>4</v>
      </c>
      <c r="D38" s="73" t="str">
        <f>IF(LEN($C38)&gt;0,INDEX(ParticipantList!$B$6:$B$105,Calc!$C38,1),"")</f>
        <v>Julia Meighan</v>
      </c>
      <c r="E38" s="47">
        <f t="shared" si="15"/>
        <v>1</v>
      </c>
      <c r="I38" s="63">
        <v>33</v>
      </c>
      <c r="J38" s="58" t="str">
        <f t="shared" ref="J38:J69" si="16">IF(LEN($D67)&gt;0,$D67,"")</f>
        <v/>
      </c>
      <c r="K38" s="56">
        <f>IFERROR(INDEX(January!$AJ$9:$AM$108,Calc!$I38,Calc!K$3),0)</f>
        <v>0</v>
      </c>
      <c r="L38" s="56">
        <f>IFERROR(INDEX(January!$AJ$9:$AM$108,Calc!$I38,Calc!L$3),0)</f>
        <v>0</v>
      </c>
      <c r="M38" s="56">
        <f>IFERROR(INDEX(January!$AJ$9:$AM$108,Calc!$I38,Calc!M$3),0)</f>
        <v>0</v>
      </c>
      <c r="N38" s="56">
        <f>IFERROR(INDEX(January!$AJ$9:$AM$108,Calc!$I38,Calc!N$3),0)</f>
        <v>0</v>
      </c>
      <c r="O38" s="57">
        <f>IFERROR(INDEX(February!$AJ$9:$AM$108,Calc!$I38,Calc!O$3),"")</f>
        <v>0</v>
      </c>
      <c r="P38" s="57">
        <f>IFERROR(INDEX(February!$AJ$9:$AM$108,Calc!$I38,Calc!P$3),"")</f>
        <v>0</v>
      </c>
      <c r="Q38" s="57">
        <f>IFERROR(INDEX(February!$AJ$9:$AM$108,Calc!$I38,Calc!Q$3),"")</f>
        <v>0</v>
      </c>
      <c r="R38" s="57">
        <f>IFERROR(INDEX(February!$AJ$9:$AM$108,Calc!$I38,Calc!R$3),"")</f>
        <v>0</v>
      </c>
      <c r="S38" s="56">
        <f>IFERROR(INDEX(March!$AJ$9:$AM$108,Calc!$I38,Calc!S$3),"")</f>
        <v>0</v>
      </c>
      <c r="T38" s="56">
        <f>IFERROR(INDEX(March!$AJ$9:$AM$108,Calc!$I38,Calc!T$3),"")</f>
        <v>0</v>
      </c>
      <c r="U38" s="56">
        <f>IFERROR(INDEX(March!$AJ$9:$AM$108,Calc!$I38,Calc!U$3),"")</f>
        <v>0</v>
      </c>
      <c r="V38" s="56">
        <f>IFERROR(INDEX(March!$AJ$9:$AM$108,Calc!$I38,Calc!V$3),"")</f>
        <v>0</v>
      </c>
      <c r="W38" s="57">
        <f>IFERROR(INDEX(April!$AJ$9:$AM$108,Calc!$I38,Calc!W$3),"")</f>
        <v>0</v>
      </c>
      <c r="X38" s="57">
        <f>IFERROR(INDEX(April!$AJ$9:$AM$108,Calc!$I38,Calc!X$3),"")</f>
        <v>0</v>
      </c>
      <c r="Y38" s="57">
        <f>IFERROR(INDEX(April!$AJ$9:$AM$108,Calc!$I38,Calc!Y$3),"")</f>
        <v>0</v>
      </c>
      <c r="Z38" s="57">
        <f>IFERROR(INDEX(April!$AJ$9:$AM$108,Calc!$I38,Calc!Z$3),"")</f>
        <v>0</v>
      </c>
      <c r="AA38" s="56">
        <f>IFERROR(INDEX(May!$AJ$9:$AM$108,Calc!$I38,Calc!AA$3),"")</f>
        <v>0</v>
      </c>
      <c r="AB38" s="56">
        <f>IFERROR(INDEX(May!$AJ$9:$AM$108,Calc!$I38,Calc!AB$3),"")</f>
        <v>0</v>
      </c>
      <c r="AC38" s="56">
        <f>IFERROR(INDEX(May!$AJ$9:$AM$108,Calc!$I38,Calc!AC$3),"")</f>
        <v>0</v>
      </c>
      <c r="AD38" s="56">
        <f>IFERROR(INDEX(May!$AJ$9:$AM$108,Calc!$I38,Calc!AD$3),"")</f>
        <v>0</v>
      </c>
      <c r="AE38" s="57">
        <f>IFERROR(INDEX(June!$AJ$9:$AM$108,Calc!$I38,Calc!AE$3),"")</f>
        <v>0</v>
      </c>
      <c r="AF38" s="57">
        <f>IFERROR(INDEX(June!$AJ$9:$AM$108,Calc!$I38,Calc!AF$3),"")</f>
        <v>0</v>
      </c>
      <c r="AG38" s="57">
        <f>IFERROR(INDEX(June!$AJ$9:$AM$108,Calc!$I38,Calc!AG$3),"")</f>
        <v>0</v>
      </c>
      <c r="AH38" s="57">
        <f>IFERROR(INDEX(June!$AJ$9:$AM$108,Calc!$I38,Calc!AH$3),"")</f>
        <v>0</v>
      </c>
      <c r="AI38" s="56">
        <f>IFERROR(INDEX(July!$AJ$9:$AM$108,Calc!$I38,Calc!AI$3),"")</f>
        <v>0</v>
      </c>
      <c r="AJ38" s="56">
        <f>IFERROR(INDEX(July!$AJ$9:$AM$108,Calc!$I38,Calc!AJ$3),"")</f>
        <v>0</v>
      </c>
      <c r="AK38" s="56">
        <f>IFERROR(INDEX(July!$AJ$9:$AM$108,Calc!$I38,Calc!AK$3),"")</f>
        <v>0</v>
      </c>
      <c r="AL38" s="56">
        <f>IFERROR(INDEX(July!$AJ$9:$AM$108,Calc!$I38,Calc!AL$3),"")</f>
        <v>0</v>
      </c>
      <c r="AM38" s="57">
        <f>IFERROR(INDEX(August!$AJ$9:$AM$108,Calc!$I38,Calc!AM$3),"")</f>
        <v>0</v>
      </c>
      <c r="AN38" s="57">
        <f>IFERROR(INDEX(August!$AJ$9:$AM$108,Calc!$I38,Calc!AN$3),"")</f>
        <v>0</v>
      </c>
      <c r="AO38" s="57">
        <f>IFERROR(INDEX(August!$AJ$9:$AM$108,Calc!$I38,Calc!AO$3),"")</f>
        <v>0</v>
      </c>
      <c r="AP38" s="57">
        <f>IFERROR(INDEX(August!$AJ$9:$AM$108,Calc!$I38,Calc!AP$3),"")</f>
        <v>0</v>
      </c>
      <c r="AQ38" s="56">
        <f>IFERROR(INDEX(September!$AJ$9:$AM$108,Calc!$I38,Calc!AQ$3),"")</f>
        <v>0</v>
      </c>
      <c r="AR38" s="56">
        <f>IFERROR(INDEX(September!$AJ$9:$AM$108,Calc!$I38,Calc!AR$3),"")</f>
        <v>0</v>
      </c>
      <c r="AS38" s="56">
        <f>IFERROR(INDEX(September!$AJ$9:$AM$108,Calc!$I38,Calc!AS$3),"")</f>
        <v>0</v>
      </c>
      <c r="AT38" s="56">
        <f>IFERROR(INDEX(September!$AJ$9:$AM$108,Calc!$I38,Calc!AT$3),"")</f>
        <v>0</v>
      </c>
      <c r="AU38" s="57">
        <f>IFERROR(INDEX(October!$AJ$9:$AM$108,Calc!$I38,Calc!AU$3),"")</f>
        <v>0</v>
      </c>
      <c r="AV38" s="57">
        <f>IFERROR(INDEX(October!$AJ$9:$AM$108,Calc!$I38,Calc!AV$3),"")</f>
        <v>0</v>
      </c>
      <c r="AW38" s="57">
        <f>IFERROR(INDEX(October!$AJ$9:$AM$108,Calc!$I38,Calc!AW$3),"")</f>
        <v>0</v>
      </c>
      <c r="AX38" s="57">
        <f>IFERROR(INDEX(October!$AJ$9:$AM$108,Calc!$I38,Calc!AX$3),"")</f>
        <v>0</v>
      </c>
      <c r="AY38" s="56">
        <f>IFERROR(INDEX(November!$AJ$9:$AM$108,Calc!$I38,Calc!AY$3),"")</f>
        <v>0</v>
      </c>
      <c r="AZ38" s="56">
        <f>IFERROR(INDEX(November!$AJ$9:$AM$108,Calc!$I38,Calc!AZ$3),"")</f>
        <v>0</v>
      </c>
      <c r="BA38" s="56">
        <f>IFERROR(INDEX(November!$AJ$9:$AM$108,Calc!$I38,Calc!BA$3),"")</f>
        <v>0</v>
      </c>
      <c r="BB38" s="56">
        <f>IFERROR(INDEX(November!$AJ$9:$AM$108,Calc!$I38,Calc!BB$3),"")</f>
        <v>0</v>
      </c>
      <c r="BC38" s="57">
        <f>IFERROR(INDEX(December!$AJ$9:$AM$108,Calc!$I38,Calc!BC$3),"")</f>
        <v>0</v>
      </c>
      <c r="BD38" s="57">
        <f>IFERROR(INDEX(December!$AJ$9:$AM$108,Calc!$I38,Calc!BD$3),"")</f>
        <v>0</v>
      </c>
      <c r="BE38" s="57">
        <f>IFERROR(INDEX(December!$AJ$9:$AM$108,Calc!$I38,Calc!BE$3),"")</f>
        <v>0</v>
      </c>
      <c r="BF38" s="57">
        <f>IFERROR(INDEX(December!$AJ$9:$AM$108,Calc!$I38,Calc!BF$3),"")</f>
        <v>0</v>
      </c>
    </row>
    <row r="39" spans="2:58" ht="15" customHeight="1" x14ac:dyDescent="0.25">
      <c r="B39" s="63">
        <f>IF(LEN(ParticipantList!$B10)&gt;0,ROW(ParticipantList!$B10)-ROW(ParticipantList!$B$5),"")</f>
        <v>5</v>
      </c>
      <c r="C39" s="63">
        <f t="shared" si="14"/>
        <v>5</v>
      </c>
      <c r="D39" s="73" t="str">
        <f>IF(LEN($C39)&gt;0,INDEX(ParticipantList!$B$6:$B$105,Calc!$C39,1),"")</f>
        <v>Kristin Zaslavsky </v>
      </c>
      <c r="E39" s="47">
        <f t="shared" si="15"/>
        <v>1</v>
      </c>
      <c r="I39" s="63">
        <v>34</v>
      </c>
      <c r="J39" s="58" t="str">
        <f t="shared" si="16"/>
        <v/>
      </c>
      <c r="K39" s="56">
        <f>IFERROR(INDEX(January!$AJ$9:$AM$108,Calc!$I39,Calc!K$3),0)</f>
        <v>0</v>
      </c>
      <c r="L39" s="56">
        <f>IFERROR(INDEX(January!$AJ$9:$AM$108,Calc!$I39,Calc!L$3),0)</f>
        <v>0</v>
      </c>
      <c r="M39" s="56">
        <f>IFERROR(INDEX(January!$AJ$9:$AM$108,Calc!$I39,Calc!M$3),0)</f>
        <v>0</v>
      </c>
      <c r="N39" s="56">
        <f>IFERROR(INDEX(January!$AJ$9:$AM$108,Calc!$I39,Calc!N$3),0)</f>
        <v>0</v>
      </c>
      <c r="O39" s="57">
        <f>IFERROR(INDEX(February!$AJ$9:$AM$108,Calc!$I39,Calc!O$3),"")</f>
        <v>0</v>
      </c>
      <c r="P39" s="57">
        <f>IFERROR(INDEX(February!$AJ$9:$AM$108,Calc!$I39,Calc!P$3),"")</f>
        <v>0</v>
      </c>
      <c r="Q39" s="57">
        <f>IFERROR(INDEX(February!$AJ$9:$AM$108,Calc!$I39,Calc!Q$3),"")</f>
        <v>0</v>
      </c>
      <c r="R39" s="57">
        <f>IFERROR(INDEX(February!$AJ$9:$AM$108,Calc!$I39,Calc!R$3),"")</f>
        <v>0</v>
      </c>
      <c r="S39" s="56">
        <f>IFERROR(INDEX(March!$AJ$9:$AM$108,Calc!$I39,Calc!S$3),"")</f>
        <v>0</v>
      </c>
      <c r="T39" s="56">
        <f>IFERROR(INDEX(March!$AJ$9:$AM$108,Calc!$I39,Calc!T$3),"")</f>
        <v>0</v>
      </c>
      <c r="U39" s="56">
        <f>IFERROR(INDEX(March!$AJ$9:$AM$108,Calc!$I39,Calc!U$3),"")</f>
        <v>0</v>
      </c>
      <c r="V39" s="56">
        <f>IFERROR(INDEX(March!$AJ$9:$AM$108,Calc!$I39,Calc!V$3),"")</f>
        <v>0</v>
      </c>
      <c r="W39" s="57">
        <f>IFERROR(INDEX(April!$AJ$9:$AM$108,Calc!$I39,Calc!W$3),"")</f>
        <v>0</v>
      </c>
      <c r="X39" s="57">
        <f>IFERROR(INDEX(April!$AJ$9:$AM$108,Calc!$I39,Calc!X$3),"")</f>
        <v>0</v>
      </c>
      <c r="Y39" s="57">
        <f>IFERROR(INDEX(April!$AJ$9:$AM$108,Calc!$I39,Calc!Y$3),"")</f>
        <v>0</v>
      </c>
      <c r="Z39" s="57">
        <f>IFERROR(INDEX(April!$AJ$9:$AM$108,Calc!$I39,Calc!Z$3),"")</f>
        <v>0</v>
      </c>
      <c r="AA39" s="56">
        <f>IFERROR(INDEX(May!$AJ$9:$AM$108,Calc!$I39,Calc!AA$3),"")</f>
        <v>0</v>
      </c>
      <c r="AB39" s="56">
        <f>IFERROR(INDEX(May!$AJ$9:$AM$108,Calc!$I39,Calc!AB$3),"")</f>
        <v>0</v>
      </c>
      <c r="AC39" s="56">
        <f>IFERROR(INDEX(May!$AJ$9:$AM$108,Calc!$I39,Calc!AC$3),"")</f>
        <v>0</v>
      </c>
      <c r="AD39" s="56">
        <f>IFERROR(INDEX(May!$AJ$9:$AM$108,Calc!$I39,Calc!AD$3),"")</f>
        <v>0</v>
      </c>
      <c r="AE39" s="57">
        <f>IFERROR(INDEX(June!$AJ$9:$AM$108,Calc!$I39,Calc!AE$3),"")</f>
        <v>0</v>
      </c>
      <c r="AF39" s="57">
        <f>IFERROR(INDEX(June!$AJ$9:$AM$108,Calc!$I39,Calc!AF$3),"")</f>
        <v>0</v>
      </c>
      <c r="AG39" s="57">
        <f>IFERROR(INDEX(June!$AJ$9:$AM$108,Calc!$I39,Calc!AG$3),"")</f>
        <v>0</v>
      </c>
      <c r="AH39" s="57">
        <f>IFERROR(INDEX(June!$AJ$9:$AM$108,Calc!$I39,Calc!AH$3),"")</f>
        <v>0</v>
      </c>
      <c r="AI39" s="56">
        <f>IFERROR(INDEX(July!$AJ$9:$AM$108,Calc!$I39,Calc!AI$3),"")</f>
        <v>0</v>
      </c>
      <c r="AJ39" s="56">
        <f>IFERROR(INDEX(July!$AJ$9:$AM$108,Calc!$I39,Calc!AJ$3),"")</f>
        <v>0</v>
      </c>
      <c r="AK39" s="56">
        <f>IFERROR(INDEX(July!$AJ$9:$AM$108,Calc!$I39,Calc!AK$3),"")</f>
        <v>0</v>
      </c>
      <c r="AL39" s="56">
        <f>IFERROR(INDEX(July!$AJ$9:$AM$108,Calc!$I39,Calc!AL$3),"")</f>
        <v>0</v>
      </c>
      <c r="AM39" s="57">
        <f>IFERROR(INDEX(August!$AJ$9:$AM$108,Calc!$I39,Calc!AM$3),"")</f>
        <v>0</v>
      </c>
      <c r="AN39" s="57">
        <f>IFERROR(INDEX(August!$AJ$9:$AM$108,Calc!$I39,Calc!AN$3),"")</f>
        <v>0</v>
      </c>
      <c r="AO39" s="57">
        <f>IFERROR(INDEX(August!$AJ$9:$AM$108,Calc!$I39,Calc!AO$3),"")</f>
        <v>0</v>
      </c>
      <c r="AP39" s="57">
        <f>IFERROR(INDEX(August!$AJ$9:$AM$108,Calc!$I39,Calc!AP$3),"")</f>
        <v>0</v>
      </c>
      <c r="AQ39" s="56">
        <f>IFERROR(INDEX(September!$AJ$9:$AM$108,Calc!$I39,Calc!AQ$3),"")</f>
        <v>0</v>
      </c>
      <c r="AR39" s="56">
        <f>IFERROR(INDEX(September!$AJ$9:$AM$108,Calc!$I39,Calc!AR$3),"")</f>
        <v>0</v>
      </c>
      <c r="AS39" s="56">
        <f>IFERROR(INDEX(September!$AJ$9:$AM$108,Calc!$I39,Calc!AS$3),"")</f>
        <v>0</v>
      </c>
      <c r="AT39" s="56">
        <f>IFERROR(INDEX(September!$AJ$9:$AM$108,Calc!$I39,Calc!AT$3),"")</f>
        <v>0</v>
      </c>
      <c r="AU39" s="57">
        <f>IFERROR(INDEX(October!$AJ$9:$AM$108,Calc!$I39,Calc!AU$3),"")</f>
        <v>0</v>
      </c>
      <c r="AV39" s="57">
        <f>IFERROR(INDEX(October!$AJ$9:$AM$108,Calc!$I39,Calc!AV$3),"")</f>
        <v>0</v>
      </c>
      <c r="AW39" s="57">
        <f>IFERROR(INDEX(October!$AJ$9:$AM$108,Calc!$I39,Calc!AW$3),"")</f>
        <v>0</v>
      </c>
      <c r="AX39" s="57">
        <f>IFERROR(INDEX(October!$AJ$9:$AM$108,Calc!$I39,Calc!AX$3),"")</f>
        <v>0</v>
      </c>
      <c r="AY39" s="56">
        <f>IFERROR(INDEX(November!$AJ$9:$AM$108,Calc!$I39,Calc!AY$3),"")</f>
        <v>0</v>
      </c>
      <c r="AZ39" s="56">
        <f>IFERROR(INDEX(November!$AJ$9:$AM$108,Calc!$I39,Calc!AZ$3),"")</f>
        <v>0</v>
      </c>
      <c r="BA39" s="56">
        <f>IFERROR(INDEX(November!$AJ$9:$AM$108,Calc!$I39,Calc!BA$3),"")</f>
        <v>0</v>
      </c>
      <c r="BB39" s="56">
        <f>IFERROR(INDEX(November!$AJ$9:$AM$108,Calc!$I39,Calc!BB$3),"")</f>
        <v>0</v>
      </c>
      <c r="BC39" s="57">
        <f>IFERROR(INDEX(December!$AJ$9:$AM$108,Calc!$I39,Calc!BC$3),"")</f>
        <v>0</v>
      </c>
      <c r="BD39" s="57">
        <f>IFERROR(INDEX(December!$AJ$9:$AM$108,Calc!$I39,Calc!BD$3),"")</f>
        <v>0</v>
      </c>
      <c r="BE39" s="57">
        <f>IFERROR(INDEX(December!$AJ$9:$AM$108,Calc!$I39,Calc!BE$3),"")</f>
        <v>0</v>
      </c>
      <c r="BF39" s="57">
        <f>IFERROR(INDEX(December!$AJ$9:$AM$108,Calc!$I39,Calc!BF$3),"")</f>
        <v>0</v>
      </c>
    </row>
    <row r="40" spans="2:58" ht="14.25" customHeight="1" x14ac:dyDescent="0.25">
      <c r="B40" s="63">
        <f>IF(LEN(ParticipantList!$B11)&gt;0,ROW(ParticipantList!$B11)-ROW(ParticipantList!$B$5),"")</f>
        <v>6</v>
      </c>
      <c r="C40" s="63">
        <f t="shared" si="14"/>
        <v>6</v>
      </c>
      <c r="D40" s="73" t="str">
        <f>IF(LEN($C40)&gt;0,INDEX(ParticipantList!$B$6:$B$105,Calc!$C40,1),"")</f>
        <v>Laurinda Seabra</v>
      </c>
      <c r="E40" s="47">
        <f t="shared" si="15"/>
        <v>1</v>
      </c>
      <c r="I40" s="63">
        <v>35</v>
      </c>
      <c r="J40" s="58" t="str">
        <f t="shared" si="16"/>
        <v/>
      </c>
      <c r="K40" s="56">
        <f>IFERROR(INDEX(January!$AJ$9:$AM$108,Calc!$I40,Calc!K$3),0)</f>
        <v>0</v>
      </c>
      <c r="L40" s="56">
        <f>IFERROR(INDEX(January!$AJ$9:$AM$108,Calc!$I40,Calc!L$3),0)</f>
        <v>0</v>
      </c>
      <c r="M40" s="56">
        <f>IFERROR(INDEX(January!$AJ$9:$AM$108,Calc!$I40,Calc!M$3),0)</f>
        <v>0</v>
      </c>
      <c r="N40" s="56">
        <f>IFERROR(INDEX(January!$AJ$9:$AM$108,Calc!$I40,Calc!N$3),0)</f>
        <v>0</v>
      </c>
      <c r="O40" s="57">
        <f>IFERROR(INDEX(February!$AJ$9:$AM$108,Calc!$I40,Calc!O$3),"")</f>
        <v>0</v>
      </c>
      <c r="P40" s="57">
        <f>IFERROR(INDEX(February!$AJ$9:$AM$108,Calc!$I40,Calc!P$3),"")</f>
        <v>0</v>
      </c>
      <c r="Q40" s="57">
        <f>IFERROR(INDEX(February!$AJ$9:$AM$108,Calc!$I40,Calc!Q$3),"")</f>
        <v>0</v>
      </c>
      <c r="R40" s="57">
        <f>IFERROR(INDEX(February!$AJ$9:$AM$108,Calc!$I40,Calc!R$3),"")</f>
        <v>0</v>
      </c>
      <c r="S40" s="56">
        <f>IFERROR(INDEX(March!$AJ$9:$AM$108,Calc!$I40,Calc!S$3),"")</f>
        <v>0</v>
      </c>
      <c r="T40" s="56">
        <f>IFERROR(INDEX(March!$AJ$9:$AM$108,Calc!$I40,Calc!T$3),"")</f>
        <v>0</v>
      </c>
      <c r="U40" s="56">
        <f>IFERROR(INDEX(March!$AJ$9:$AM$108,Calc!$I40,Calc!U$3),"")</f>
        <v>0</v>
      </c>
      <c r="V40" s="56">
        <f>IFERROR(INDEX(March!$AJ$9:$AM$108,Calc!$I40,Calc!V$3),"")</f>
        <v>0</v>
      </c>
      <c r="W40" s="57">
        <f>IFERROR(INDEX(April!$AJ$9:$AM$108,Calc!$I40,Calc!W$3),"")</f>
        <v>0</v>
      </c>
      <c r="X40" s="57">
        <f>IFERROR(INDEX(April!$AJ$9:$AM$108,Calc!$I40,Calc!X$3),"")</f>
        <v>0</v>
      </c>
      <c r="Y40" s="57">
        <f>IFERROR(INDEX(April!$AJ$9:$AM$108,Calc!$I40,Calc!Y$3),"")</f>
        <v>0</v>
      </c>
      <c r="Z40" s="57">
        <f>IFERROR(INDEX(April!$AJ$9:$AM$108,Calc!$I40,Calc!Z$3),"")</f>
        <v>0</v>
      </c>
      <c r="AA40" s="56">
        <f>IFERROR(INDEX(May!$AJ$9:$AM$108,Calc!$I40,Calc!AA$3),"")</f>
        <v>0</v>
      </c>
      <c r="AB40" s="56">
        <f>IFERROR(INDEX(May!$AJ$9:$AM$108,Calc!$I40,Calc!AB$3),"")</f>
        <v>0</v>
      </c>
      <c r="AC40" s="56">
        <f>IFERROR(INDEX(May!$AJ$9:$AM$108,Calc!$I40,Calc!AC$3),"")</f>
        <v>0</v>
      </c>
      <c r="AD40" s="56">
        <f>IFERROR(INDEX(May!$AJ$9:$AM$108,Calc!$I40,Calc!AD$3),"")</f>
        <v>0</v>
      </c>
      <c r="AE40" s="57">
        <f>IFERROR(INDEX(June!$AJ$9:$AM$108,Calc!$I40,Calc!AE$3),"")</f>
        <v>0</v>
      </c>
      <c r="AF40" s="57">
        <f>IFERROR(INDEX(June!$AJ$9:$AM$108,Calc!$I40,Calc!AF$3),"")</f>
        <v>0</v>
      </c>
      <c r="AG40" s="57">
        <f>IFERROR(INDEX(June!$AJ$9:$AM$108,Calc!$I40,Calc!AG$3),"")</f>
        <v>0</v>
      </c>
      <c r="AH40" s="57">
        <f>IFERROR(INDEX(June!$AJ$9:$AM$108,Calc!$I40,Calc!AH$3),"")</f>
        <v>0</v>
      </c>
      <c r="AI40" s="56">
        <f>IFERROR(INDEX(July!$AJ$9:$AM$108,Calc!$I40,Calc!AI$3),"")</f>
        <v>0</v>
      </c>
      <c r="AJ40" s="56">
        <f>IFERROR(INDEX(July!$AJ$9:$AM$108,Calc!$I40,Calc!AJ$3),"")</f>
        <v>0</v>
      </c>
      <c r="AK40" s="56">
        <f>IFERROR(INDEX(July!$AJ$9:$AM$108,Calc!$I40,Calc!AK$3),"")</f>
        <v>0</v>
      </c>
      <c r="AL40" s="56">
        <f>IFERROR(INDEX(July!$AJ$9:$AM$108,Calc!$I40,Calc!AL$3),"")</f>
        <v>0</v>
      </c>
      <c r="AM40" s="57">
        <f>IFERROR(INDEX(August!$AJ$9:$AM$108,Calc!$I40,Calc!AM$3),"")</f>
        <v>0</v>
      </c>
      <c r="AN40" s="57">
        <f>IFERROR(INDEX(August!$AJ$9:$AM$108,Calc!$I40,Calc!AN$3),"")</f>
        <v>0</v>
      </c>
      <c r="AO40" s="57">
        <f>IFERROR(INDEX(August!$AJ$9:$AM$108,Calc!$I40,Calc!AO$3),"")</f>
        <v>0</v>
      </c>
      <c r="AP40" s="57">
        <f>IFERROR(INDEX(August!$AJ$9:$AM$108,Calc!$I40,Calc!AP$3),"")</f>
        <v>0</v>
      </c>
      <c r="AQ40" s="56">
        <f>IFERROR(INDEX(September!$AJ$9:$AM$108,Calc!$I40,Calc!AQ$3),"")</f>
        <v>0</v>
      </c>
      <c r="AR40" s="56">
        <f>IFERROR(INDEX(September!$AJ$9:$AM$108,Calc!$I40,Calc!AR$3),"")</f>
        <v>0</v>
      </c>
      <c r="AS40" s="56">
        <f>IFERROR(INDEX(September!$AJ$9:$AM$108,Calc!$I40,Calc!AS$3),"")</f>
        <v>0</v>
      </c>
      <c r="AT40" s="56">
        <f>IFERROR(INDEX(September!$AJ$9:$AM$108,Calc!$I40,Calc!AT$3),"")</f>
        <v>0</v>
      </c>
      <c r="AU40" s="57">
        <f>IFERROR(INDEX(October!$AJ$9:$AM$108,Calc!$I40,Calc!AU$3),"")</f>
        <v>0</v>
      </c>
      <c r="AV40" s="57">
        <f>IFERROR(INDEX(October!$AJ$9:$AM$108,Calc!$I40,Calc!AV$3),"")</f>
        <v>0</v>
      </c>
      <c r="AW40" s="57">
        <f>IFERROR(INDEX(October!$AJ$9:$AM$108,Calc!$I40,Calc!AW$3),"")</f>
        <v>0</v>
      </c>
      <c r="AX40" s="57">
        <f>IFERROR(INDEX(October!$AJ$9:$AM$108,Calc!$I40,Calc!AX$3),"")</f>
        <v>0</v>
      </c>
      <c r="AY40" s="56">
        <f>IFERROR(INDEX(November!$AJ$9:$AM$108,Calc!$I40,Calc!AY$3),"")</f>
        <v>0</v>
      </c>
      <c r="AZ40" s="56">
        <f>IFERROR(INDEX(November!$AJ$9:$AM$108,Calc!$I40,Calc!AZ$3),"")</f>
        <v>0</v>
      </c>
      <c r="BA40" s="56">
        <f>IFERROR(INDEX(November!$AJ$9:$AM$108,Calc!$I40,Calc!BA$3),"")</f>
        <v>0</v>
      </c>
      <c r="BB40" s="56">
        <f>IFERROR(INDEX(November!$AJ$9:$AM$108,Calc!$I40,Calc!BB$3),"")</f>
        <v>0</v>
      </c>
      <c r="BC40" s="57">
        <f>IFERROR(INDEX(December!$AJ$9:$AM$108,Calc!$I40,Calc!BC$3),"")</f>
        <v>0</v>
      </c>
      <c r="BD40" s="57">
        <f>IFERROR(INDEX(December!$AJ$9:$AM$108,Calc!$I40,Calc!BD$3),"")</f>
        <v>0</v>
      </c>
      <c r="BE40" s="57">
        <f>IFERROR(INDEX(December!$AJ$9:$AM$108,Calc!$I40,Calc!BE$3),"")</f>
        <v>0</v>
      </c>
      <c r="BF40" s="57">
        <f>IFERROR(INDEX(December!$AJ$9:$AM$108,Calc!$I40,Calc!BF$3),"")</f>
        <v>0</v>
      </c>
    </row>
    <row r="41" spans="2:58" ht="14.25" customHeight="1" x14ac:dyDescent="0.25">
      <c r="B41" s="63">
        <f>IF(LEN(ParticipantList!$B12)&gt;0,ROW(ParticipantList!$B12)-ROW(ParticipantList!$B$5),"")</f>
        <v>7</v>
      </c>
      <c r="C41" s="63">
        <f t="shared" si="14"/>
        <v>7</v>
      </c>
      <c r="D41" s="73" t="str">
        <f>IF(LEN($C41)&gt;0,INDEX(ParticipantList!$B$6:$B$105,Calc!$C41,1),"")</f>
        <v>James Maltese</v>
      </c>
      <c r="E41" s="47">
        <f t="shared" si="15"/>
        <v>1</v>
      </c>
      <c r="I41" s="63">
        <v>36</v>
      </c>
      <c r="J41" s="58" t="str">
        <f t="shared" si="16"/>
        <v/>
      </c>
      <c r="K41" s="56">
        <f>IFERROR(INDEX(January!$AJ$9:$AM$108,Calc!$I41,Calc!K$3),0)</f>
        <v>0</v>
      </c>
      <c r="L41" s="56">
        <f>IFERROR(INDEX(January!$AJ$9:$AM$108,Calc!$I41,Calc!L$3),0)</f>
        <v>0</v>
      </c>
      <c r="M41" s="56">
        <f>IFERROR(INDEX(January!$AJ$9:$AM$108,Calc!$I41,Calc!M$3),0)</f>
        <v>0</v>
      </c>
      <c r="N41" s="56">
        <f>IFERROR(INDEX(January!$AJ$9:$AM$108,Calc!$I41,Calc!N$3),0)</f>
        <v>0</v>
      </c>
      <c r="O41" s="57">
        <f>IFERROR(INDEX(February!$AJ$9:$AM$108,Calc!$I41,Calc!O$3),"")</f>
        <v>0</v>
      </c>
      <c r="P41" s="57">
        <f>IFERROR(INDEX(February!$AJ$9:$AM$108,Calc!$I41,Calc!P$3),"")</f>
        <v>0</v>
      </c>
      <c r="Q41" s="57">
        <f>IFERROR(INDEX(February!$AJ$9:$AM$108,Calc!$I41,Calc!Q$3),"")</f>
        <v>0</v>
      </c>
      <c r="R41" s="57">
        <f>IFERROR(INDEX(February!$AJ$9:$AM$108,Calc!$I41,Calc!R$3),"")</f>
        <v>0</v>
      </c>
      <c r="S41" s="56">
        <f>IFERROR(INDEX(March!$AJ$9:$AM$108,Calc!$I41,Calc!S$3),"")</f>
        <v>0</v>
      </c>
      <c r="T41" s="56">
        <f>IFERROR(INDEX(March!$AJ$9:$AM$108,Calc!$I41,Calc!T$3),"")</f>
        <v>0</v>
      </c>
      <c r="U41" s="56">
        <f>IFERROR(INDEX(March!$AJ$9:$AM$108,Calc!$I41,Calc!U$3),"")</f>
        <v>0</v>
      </c>
      <c r="V41" s="56">
        <f>IFERROR(INDEX(March!$AJ$9:$AM$108,Calc!$I41,Calc!V$3),"")</f>
        <v>0</v>
      </c>
      <c r="W41" s="57">
        <f>IFERROR(INDEX(April!$AJ$9:$AM$108,Calc!$I41,Calc!W$3),"")</f>
        <v>0</v>
      </c>
      <c r="X41" s="57">
        <f>IFERROR(INDEX(April!$AJ$9:$AM$108,Calc!$I41,Calc!X$3),"")</f>
        <v>0</v>
      </c>
      <c r="Y41" s="57">
        <f>IFERROR(INDEX(April!$AJ$9:$AM$108,Calc!$I41,Calc!Y$3),"")</f>
        <v>0</v>
      </c>
      <c r="Z41" s="57">
        <f>IFERROR(INDEX(April!$AJ$9:$AM$108,Calc!$I41,Calc!Z$3),"")</f>
        <v>0</v>
      </c>
      <c r="AA41" s="56">
        <f>IFERROR(INDEX(May!$AJ$9:$AM$108,Calc!$I41,Calc!AA$3),"")</f>
        <v>0</v>
      </c>
      <c r="AB41" s="56">
        <f>IFERROR(INDEX(May!$AJ$9:$AM$108,Calc!$I41,Calc!AB$3),"")</f>
        <v>0</v>
      </c>
      <c r="AC41" s="56">
        <f>IFERROR(INDEX(May!$AJ$9:$AM$108,Calc!$I41,Calc!AC$3),"")</f>
        <v>0</v>
      </c>
      <c r="AD41" s="56">
        <f>IFERROR(INDEX(May!$AJ$9:$AM$108,Calc!$I41,Calc!AD$3),"")</f>
        <v>0</v>
      </c>
      <c r="AE41" s="57">
        <f>IFERROR(INDEX(June!$AJ$9:$AM$108,Calc!$I41,Calc!AE$3),"")</f>
        <v>0</v>
      </c>
      <c r="AF41" s="57">
        <f>IFERROR(INDEX(June!$AJ$9:$AM$108,Calc!$I41,Calc!AF$3),"")</f>
        <v>0</v>
      </c>
      <c r="AG41" s="57">
        <f>IFERROR(INDEX(June!$AJ$9:$AM$108,Calc!$I41,Calc!AG$3),"")</f>
        <v>0</v>
      </c>
      <c r="AH41" s="57">
        <f>IFERROR(INDEX(June!$AJ$9:$AM$108,Calc!$I41,Calc!AH$3),"")</f>
        <v>0</v>
      </c>
      <c r="AI41" s="56">
        <f>IFERROR(INDEX(July!$AJ$9:$AM$108,Calc!$I41,Calc!AI$3),"")</f>
        <v>0</v>
      </c>
      <c r="AJ41" s="56">
        <f>IFERROR(INDEX(July!$AJ$9:$AM$108,Calc!$I41,Calc!AJ$3),"")</f>
        <v>0</v>
      </c>
      <c r="AK41" s="56">
        <f>IFERROR(INDEX(July!$AJ$9:$AM$108,Calc!$I41,Calc!AK$3),"")</f>
        <v>0</v>
      </c>
      <c r="AL41" s="56">
        <f>IFERROR(INDEX(July!$AJ$9:$AM$108,Calc!$I41,Calc!AL$3),"")</f>
        <v>0</v>
      </c>
      <c r="AM41" s="57">
        <f>IFERROR(INDEX(August!$AJ$9:$AM$108,Calc!$I41,Calc!AM$3),"")</f>
        <v>0</v>
      </c>
      <c r="AN41" s="57">
        <f>IFERROR(INDEX(August!$AJ$9:$AM$108,Calc!$I41,Calc!AN$3),"")</f>
        <v>0</v>
      </c>
      <c r="AO41" s="57">
        <f>IFERROR(INDEX(August!$AJ$9:$AM$108,Calc!$I41,Calc!AO$3),"")</f>
        <v>0</v>
      </c>
      <c r="AP41" s="57">
        <f>IFERROR(INDEX(August!$AJ$9:$AM$108,Calc!$I41,Calc!AP$3),"")</f>
        <v>0</v>
      </c>
      <c r="AQ41" s="56">
        <f>IFERROR(INDEX(September!$AJ$9:$AM$108,Calc!$I41,Calc!AQ$3),"")</f>
        <v>0</v>
      </c>
      <c r="AR41" s="56">
        <f>IFERROR(INDEX(September!$AJ$9:$AM$108,Calc!$I41,Calc!AR$3),"")</f>
        <v>0</v>
      </c>
      <c r="AS41" s="56">
        <f>IFERROR(INDEX(September!$AJ$9:$AM$108,Calc!$I41,Calc!AS$3),"")</f>
        <v>0</v>
      </c>
      <c r="AT41" s="56">
        <f>IFERROR(INDEX(September!$AJ$9:$AM$108,Calc!$I41,Calc!AT$3),"")</f>
        <v>0</v>
      </c>
      <c r="AU41" s="57">
        <f>IFERROR(INDEX(October!$AJ$9:$AM$108,Calc!$I41,Calc!AU$3),"")</f>
        <v>0</v>
      </c>
      <c r="AV41" s="57">
        <f>IFERROR(INDEX(October!$AJ$9:$AM$108,Calc!$I41,Calc!AV$3),"")</f>
        <v>0</v>
      </c>
      <c r="AW41" s="57">
        <f>IFERROR(INDEX(October!$AJ$9:$AM$108,Calc!$I41,Calc!AW$3),"")</f>
        <v>0</v>
      </c>
      <c r="AX41" s="57">
        <f>IFERROR(INDEX(October!$AJ$9:$AM$108,Calc!$I41,Calc!AX$3),"")</f>
        <v>0</v>
      </c>
      <c r="AY41" s="56">
        <f>IFERROR(INDEX(November!$AJ$9:$AM$108,Calc!$I41,Calc!AY$3),"")</f>
        <v>0</v>
      </c>
      <c r="AZ41" s="56">
        <f>IFERROR(INDEX(November!$AJ$9:$AM$108,Calc!$I41,Calc!AZ$3),"")</f>
        <v>0</v>
      </c>
      <c r="BA41" s="56">
        <f>IFERROR(INDEX(November!$AJ$9:$AM$108,Calc!$I41,Calc!BA$3),"")</f>
        <v>0</v>
      </c>
      <c r="BB41" s="56">
        <f>IFERROR(INDEX(November!$AJ$9:$AM$108,Calc!$I41,Calc!BB$3),"")</f>
        <v>0</v>
      </c>
      <c r="BC41" s="57">
        <f>IFERROR(INDEX(December!$AJ$9:$AM$108,Calc!$I41,Calc!BC$3),"")</f>
        <v>0</v>
      </c>
      <c r="BD41" s="57">
        <f>IFERROR(INDEX(December!$AJ$9:$AM$108,Calc!$I41,Calc!BD$3),"")</f>
        <v>0</v>
      </c>
      <c r="BE41" s="57">
        <f>IFERROR(INDEX(December!$AJ$9:$AM$108,Calc!$I41,Calc!BE$3),"")</f>
        <v>0</v>
      </c>
      <c r="BF41" s="57">
        <f>IFERROR(INDEX(December!$AJ$9:$AM$108,Calc!$I41,Calc!BF$3),"")</f>
        <v>0</v>
      </c>
    </row>
    <row r="42" spans="2:58" ht="14.25" customHeight="1" x14ac:dyDescent="0.25">
      <c r="B42" s="63">
        <f>IF(LEN(ParticipantList!$B13)&gt;0,ROW(ParticipantList!$B13)-ROW(ParticipantList!$B$5),"")</f>
        <v>8</v>
      </c>
      <c r="C42" s="63">
        <f t="shared" si="14"/>
        <v>8</v>
      </c>
      <c r="D42" s="73" t="str">
        <f>IF(LEN($C42)&gt;0,INDEX(ParticipantList!$B$6:$B$105,Calc!$C42,1),"")</f>
        <v>Robert Balentine</v>
      </c>
      <c r="E42" s="47">
        <f t="shared" si="15"/>
        <v>1</v>
      </c>
      <c r="I42" s="63">
        <v>37</v>
      </c>
      <c r="J42" s="58" t="str">
        <f t="shared" si="16"/>
        <v/>
      </c>
      <c r="K42" s="56">
        <f>IFERROR(INDEX(January!$AJ$9:$AM$108,Calc!$I42,Calc!K$3),0)</f>
        <v>0</v>
      </c>
      <c r="L42" s="56">
        <f>IFERROR(INDEX(January!$AJ$9:$AM$108,Calc!$I42,Calc!L$3),0)</f>
        <v>0</v>
      </c>
      <c r="M42" s="56">
        <f>IFERROR(INDEX(January!$AJ$9:$AM$108,Calc!$I42,Calc!M$3),0)</f>
        <v>0</v>
      </c>
      <c r="N42" s="56">
        <f>IFERROR(INDEX(January!$AJ$9:$AM$108,Calc!$I42,Calc!N$3),0)</f>
        <v>0</v>
      </c>
      <c r="O42" s="57">
        <f>IFERROR(INDEX(February!$AJ$9:$AM$108,Calc!$I42,Calc!O$3),"")</f>
        <v>0</v>
      </c>
      <c r="P42" s="57">
        <f>IFERROR(INDEX(February!$AJ$9:$AM$108,Calc!$I42,Calc!P$3),"")</f>
        <v>0</v>
      </c>
      <c r="Q42" s="57">
        <f>IFERROR(INDEX(February!$AJ$9:$AM$108,Calc!$I42,Calc!Q$3),"")</f>
        <v>0</v>
      </c>
      <c r="R42" s="57">
        <f>IFERROR(INDEX(February!$AJ$9:$AM$108,Calc!$I42,Calc!R$3),"")</f>
        <v>0</v>
      </c>
      <c r="S42" s="56">
        <f>IFERROR(INDEX(March!$AJ$9:$AM$108,Calc!$I42,Calc!S$3),"")</f>
        <v>0</v>
      </c>
      <c r="T42" s="56">
        <f>IFERROR(INDEX(March!$AJ$9:$AM$108,Calc!$I42,Calc!T$3),"")</f>
        <v>0</v>
      </c>
      <c r="U42" s="56">
        <f>IFERROR(INDEX(March!$AJ$9:$AM$108,Calc!$I42,Calc!U$3),"")</f>
        <v>0</v>
      </c>
      <c r="V42" s="56">
        <f>IFERROR(INDEX(March!$AJ$9:$AM$108,Calc!$I42,Calc!V$3),"")</f>
        <v>0</v>
      </c>
      <c r="W42" s="57">
        <f>IFERROR(INDEX(April!$AJ$9:$AM$108,Calc!$I42,Calc!W$3),"")</f>
        <v>0</v>
      </c>
      <c r="X42" s="57">
        <f>IFERROR(INDEX(April!$AJ$9:$AM$108,Calc!$I42,Calc!X$3),"")</f>
        <v>0</v>
      </c>
      <c r="Y42" s="57">
        <f>IFERROR(INDEX(April!$AJ$9:$AM$108,Calc!$I42,Calc!Y$3),"")</f>
        <v>0</v>
      </c>
      <c r="Z42" s="57">
        <f>IFERROR(INDEX(April!$AJ$9:$AM$108,Calc!$I42,Calc!Z$3),"")</f>
        <v>0</v>
      </c>
      <c r="AA42" s="56">
        <f>IFERROR(INDEX(May!$AJ$9:$AM$108,Calc!$I42,Calc!AA$3),"")</f>
        <v>0</v>
      </c>
      <c r="AB42" s="56">
        <f>IFERROR(INDEX(May!$AJ$9:$AM$108,Calc!$I42,Calc!AB$3),"")</f>
        <v>0</v>
      </c>
      <c r="AC42" s="56">
        <f>IFERROR(INDEX(May!$AJ$9:$AM$108,Calc!$I42,Calc!AC$3),"")</f>
        <v>0</v>
      </c>
      <c r="AD42" s="56">
        <f>IFERROR(INDEX(May!$AJ$9:$AM$108,Calc!$I42,Calc!AD$3),"")</f>
        <v>0</v>
      </c>
      <c r="AE42" s="57">
        <f>IFERROR(INDEX(June!$AJ$9:$AM$108,Calc!$I42,Calc!AE$3),"")</f>
        <v>0</v>
      </c>
      <c r="AF42" s="57">
        <f>IFERROR(INDEX(June!$AJ$9:$AM$108,Calc!$I42,Calc!AF$3),"")</f>
        <v>0</v>
      </c>
      <c r="AG42" s="57">
        <f>IFERROR(INDEX(June!$AJ$9:$AM$108,Calc!$I42,Calc!AG$3),"")</f>
        <v>0</v>
      </c>
      <c r="AH42" s="57">
        <f>IFERROR(INDEX(June!$AJ$9:$AM$108,Calc!$I42,Calc!AH$3),"")</f>
        <v>0</v>
      </c>
      <c r="AI42" s="56">
        <f>IFERROR(INDEX(July!$AJ$9:$AM$108,Calc!$I42,Calc!AI$3),"")</f>
        <v>0</v>
      </c>
      <c r="AJ42" s="56">
        <f>IFERROR(INDEX(July!$AJ$9:$AM$108,Calc!$I42,Calc!AJ$3),"")</f>
        <v>0</v>
      </c>
      <c r="AK42" s="56">
        <f>IFERROR(INDEX(July!$AJ$9:$AM$108,Calc!$I42,Calc!AK$3),"")</f>
        <v>0</v>
      </c>
      <c r="AL42" s="56">
        <f>IFERROR(INDEX(July!$AJ$9:$AM$108,Calc!$I42,Calc!AL$3),"")</f>
        <v>0</v>
      </c>
      <c r="AM42" s="57">
        <f>IFERROR(INDEX(August!$AJ$9:$AM$108,Calc!$I42,Calc!AM$3),"")</f>
        <v>0</v>
      </c>
      <c r="AN42" s="57">
        <f>IFERROR(INDEX(August!$AJ$9:$AM$108,Calc!$I42,Calc!AN$3),"")</f>
        <v>0</v>
      </c>
      <c r="AO42" s="57">
        <f>IFERROR(INDEX(August!$AJ$9:$AM$108,Calc!$I42,Calc!AO$3),"")</f>
        <v>0</v>
      </c>
      <c r="AP42" s="57">
        <f>IFERROR(INDEX(August!$AJ$9:$AM$108,Calc!$I42,Calc!AP$3),"")</f>
        <v>0</v>
      </c>
      <c r="AQ42" s="56">
        <f>IFERROR(INDEX(September!$AJ$9:$AM$108,Calc!$I42,Calc!AQ$3),"")</f>
        <v>0</v>
      </c>
      <c r="AR42" s="56">
        <f>IFERROR(INDEX(September!$AJ$9:$AM$108,Calc!$I42,Calc!AR$3),"")</f>
        <v>0</v>
      </c>
      <c r="AS42" s="56">
        <f>IFERROR(INDEX(September!$AJ$9:$AM$108,Calc!$I42,Calc!AS$3),"")</f>
        <v>0</v>
      </c>
      <c r="AT42" s="56">
        <f>IFERROR(INDEX(September!$AJ$9:$AM$108,Calc!$I42,Calc!AT$3),"")</f>
        <v>0</v>
      </c>
      <c r="AU42" s="57">
        <f>IFERROR(INDEX(October!$AJ$9:$AM$108,Calc!$I42,Calc!AU$3),"")</f>
        <v>0</v>
      </c>
      <c r="AV42" s="57">
        <f>IFERROR(INDEX(October!$AJ$9:$AM$108,Calc!$I42,Calc!AV$3),"")</f>
        <v>0</v>
      </c>
      <c r="AW42" s="57">
        <f>IFERROR(INDEX(October!$AJ$9:$AM$108,Calc!$I42,Calc!AW$3),"")</f>
        <v>0</v>
      </c>
      <c r="AX42" s="57">
        <f>IFERROR(INDEX(October!$AJ$9:$AM$108,Calc!$I42,Calc!AX$3),"")</f>
        <v>0</v>
      </c>
      <c r="AY42" s="56">
        <f>IFERROR(INDEX(November!$AJ$9:$AM$108,Calc!$I42,Calc!AY$3),"")</f>
        <v>0</v>
      </c>
      <c r="AZ42" s="56">
        <f>IFERROR(INDEX(November!$AJ$9:$AM$108,Calc!$I42,Calc!AZ$3),"")</f>
        <v>0</v>
      </c>
      <c r="BA42" s="56">
        <f>IFERROR(INDEX(November!$AJ$9:$AM$108,Calc!$I42,Calc!BA$3),"")</f>
        <v>0</v>
      </c>
      <c r="BB42" s="56">
        <f>IFERROR(INDEX(November!$AJ$9:$AM$108,Calc!$I42,Calc!BB$3),"")</f>
        <v>0</v>
      </c>
      <c r="BC42" s="57">
        <f>IFERROR(INDEX(December!$AJ$9:$AM$108,Calc!$I42,Calc!BC$3),"")</f>
        <v>0</v>
      </c>
      <c r="BD42" s="57">
        <f>IFERROR(INDEX(December!$AJ$9:$AM$108,Calc!$I42,Calc!BD$3),"")</f>
        <v>0</v>
      </c>
      <c r="BE42" s="57">
        <f>IFERROR(INDEX(December!$AJ$9:$AM$108,Calc!$I42,Calc!BE$3),"")</f>
        <v>0</v>
      </c>
      <c r="BF42" s="57">
        <f>IFERROR(INDEX(December!$AJ$9:$AM$108,Calc!$I42,Calc!BF$3),"")</f>
        <v>0</v>
      </c>
    </row>
    <row r="43" spans="2:58" ht="14.25" customHeight="1" x14ac:dyDescent="0.25">
      <c r="B43" s="63" t="str">
        <f>IF(LEN(ParticipantList!$B14)&gt;0,ROW(ParticipantList!$B14)-ROW(ParticipantList!$B$5),"")</f>
        <v/>
      </c>
      <c r="C43" s="63" t="str">
        <f t="shared" si="14"/>
        <v/>
      </c>
      <c r="D43" s="73" t="str">
        <f>IF(LEN($C43)&gt;0,INDEX(ParticipantList!$B$6:$B$105,Calc!$C43,1),"")</f>
        <v/>
      </c>
      <c r="E43" s="47" t="str">
        <f t="shared" si="15"/>
        <v/>
      </c>
      <c r="I43" s="63">
        <v>38</v>
      </c>
      <c r="J43" s="58" t="str">
        <f t="shared" si="16"/>
        <v/>
      </c>
      <c r="K43" s="56">
        <f>IFERROR(INDEX(January!$AJ$9:$AM$108,Calc!$I43,Calc!K$3),0)</f>
        <v>0</v>
      </c>
      <c r="L43" s="56">
        <f>IFERROR(INDEX(January!$AJ$9:$AM$108,Calc!$I43,Calc!L$3),0)</f>
        <v>0</v>
      </c>
      <c r="M43" s="56">
        <f>IFERROR(INDEX(January!$AJ$9:$AM$108,Calc!$I43,Calc!M$3),0)</f>
        <v>0</v>
      </c>
      <c r="N43" s="56">
        <f>IFERROR(INDEX(January!$AJ$9:$AM$108,Calc!$I43,Calc!N$3),0)</f>
        <v>0</v>
      </c>
      <c r="O43" s="57">
        <f>IFERROR(INDEX(February!$AJ$9:$AM$108,Calc!$I43,Calc!O$3),"")</f>
        <v>0</v>
      </c>
      <c r="P43" s="57">
        <f>IFERROR(INDEX(February!$AJ$9:$AM$108,Calc!$I43,Calc!P$3),"")</f>
        <v>0</v>
      </c>
      <c r="Q43" s="57">
        <f>IFERROR(INDEX(February!$AJ$9:$AM$108,Calc!$I43,Calc!Q$3),"")</f>
        <v>0</v>
      </c>
      <c r="R43" s="57">
        <f>IFERROR(INDEX(February!$AJ$9:$AM$108,Calc!$I43,Calc!R$3),"")</f>
        <v>0</v>
      </c>
      <c r="S43" s="56">
        <f>IFERROR(INDEX(March!$AJ$9:$AM$108,Calc!$I43,Calc!S$3),"")</f>
        <v>0</v>
      </c>
      <c r="T43" s="56">
        <f>IFERROR(INDEX(March!$AJ$9:$AM$108,Calc!$I43,Calc!T$3),"")</f>
        <v>0</v>
      </c>
      <c r="U43" s="56">
        <f>IFERROR(INDEX(March!$AJ$9:$AM$108,Calc!$I43,Calc!U$3),"")</f>
        <v>0</v>
      </c>
      <c r="V43" s="56">
        <f>IFERROR(INDEX(March!$AJ$9:$AM$108,Calc!$I43,Calc!V$3),"")</f>
        <v>0</v>
      </c>
      <c r="W43" s="57">
        <f>IFERROR(INDEX(April!$AJ$9:$AM$108,Calc!$I43,Calc!W$3),"")</f>
        <v>0</v>
      </c>
      <c r="X43" s="57">
        <f>IFERROR(INDEX(April!$AJ$9:$AM$108,Calc!$I43,Calc!X$3),"")</f>
        <v>0</v>
      </c>
      <c r="Y43" s="57">
        <f>IFERROR(INDEX(April!$AJ$9:$AM$108,Calc!$I43,Calc!Y$3),"")</f>
        <v>0</v>
      </c>
      <c r="Z43" s="57">
        <f>IFERROR(INDEX(April!$AJ$9:$AM$108,Calc!$I43,Calc!Z$3),"")</f>
        <v>0</v>
      </c>
      <c r="AA43" s="56">
        <f>IFERROR(INDEX(May!$AJ$9:$AM$108,Calc!$I43,Calc!AA$3),"")</f>
        <v>0</v>
      </c>
      <c r="AB43" s="56">
        <f>IFERROR(INDEX(May!$AJ$9:$AM$108,Calc!$I43,Calc!AB$3),"")</f>
        <v>0</v>
      </c>
      <c r="AC43" s="56">
        <f>IFERROR(INDEX(May!$AJ$9:$AM$108,Calc!$I43,Calc!AC$3),"")</f>
        <v>0</v>
      </c>
      <c r="AD43" s="56">
        <f>IFERROR(INDEX(May!$AJ$9:$AM$108,Calc!$I43,Calc!AD$3),"")</f>
        <v>0</v>
      </c>
      <c r="AE43" s="57">
        <f>IFERROR(INDEX(June!$AJ$9:$AM$108,Calc!$I43,Calc!AE$3),"")</f>
        <v>0</v>
      </c>
      <c r="AF43" s="57">
        <f>IFERROR(INDEX(June!$AJ$9:$AM$108,Calc!$I43,Calc!AF$3),"")</f>
        <v>0</v>
      </c>
      <c r="AG43" s="57">
        <f>IFERROR(INDEX(June!$AJ$9:$AM$108,Calc!$I43,Calc!AG$3),"")</f>
        <v>0</v>
      </c>
      <c r="AH43" s="57">
        <f>IFERROR(INDEX(June!$AJ$9:$AM$108,Calc!$I43,Calc!AH$3),"")</f>
        <v>0</v>
      </c>
      <c r="AI43" s="56">
        <f>IFERROR(INDEX(July!$AJ$9:$AM$108,Calc!$I43,Calc!AI$3),"")</f>
        <v>0</v>
      </c>
      <c r="AJ43" s="56">
        <f>IFERROR(INDEX(July!$AJ$9:$AM$108,Calc!$I43,Calc!AJ$3),"")</f>
        <v>0</v>
      </c>
      <c r="AK43" s="56">
        <f>IFERROR(INDEX(July!$AJ$9:$AM$108,Calc!$I43,Calc!AK$3),"")</f>
        <v>0</v>
      </c>
      <c r="AL43" s="56">
        <f>IFERROR(INDEX(July!$AJ$9:$AM$108,Calc!$I43,Calc!AL$3),"")</f>
        <v>0</v>
      </c>
      <c r="AM43" s="57">
        <f>IFERROR(INDEX(August!$AJ$9:$AM$108,Calc!$I43,Calc!AM$3),"")</f>
        <v>0</v>
      </c>
      <c r="AN43" s="57">
        <f>IFERROR(INDEX(August!$AJ$9:$AM$108,Calc!$I43,Calc!AN$3),"")</f>
        <v>0</v>
      </c>
      <c r="AO43" s="57">
        <f>IFERROR(INDEX(August!$AJ$9:$AM$108,Calc!$I43,Calc!AO$3),"")</f>
        <v>0</v>
      </c>
      <c r="AP43" s="57">
        <f>IFERROR(INDEX(August!$AJ$9:$AM$108,Calc!$I43,Calc!AP$3),"")</f>
        <v>0</v>
      </c>
      <c r="AQ43" s="56">
        <f>IFERROR(INDEX(September!$AJ$9:$AM$108,Calc!$I43,Calc!AQ$3),"")</f>
        <v>0</v>
      </c>
      <c r="AR43" s="56">
        <f>IFERROR(INDEX(September!$AJ$9:$AM$108,Calc!$I43,Calc!AR$3),"")</f>
        <v>0</v>
      </c>
      <c r="AS43" s="56">
        <f>IFERROR(INDEX(September!$AJ$9:$AM$108,Calc!$I43,Calc!AS$3),"")</f>
        <v>0</v>
      </c>
      <c r="AT43" s="56">
        <f>IFERROR(INDEX(September!$AJ$9:$AM$108,Calc!$I43,Calc!AT$3),"")</f>
        <v>0</v>
      </c>
      <c r="AU43" s="57">
        <f>IFERROR(INDEX(October!$AJ$9:$AM$108,Calc!$I43,Calc!AU$3),"")</f>
        <v>0</v>
      </c>
      <c r="AV43" s="57">
        <f>IFERROR(INDEX(October!$AJ$9:$AM$108,Calc!$I43,Calc!AV$3),"")</f>
        <v>0</v>
      </c>
      <c r="AW43" s="57">
        <f>IFERROR(INDEX(October!$AJ$9:$AM$108,Calc!$I43,Calc!AW$3),"")</f>
        <v>0</v>
      </c>
      <c r="AX43" s="57">
        <f>IFERROR(INDEX(October!$AJ$9:$AM$108,Calc!$I43,Calc!AX$3),"")</f>
        <v>0</v>
      </c>
      <c r="AY43" s="56">
        <f>IFERROR(INDEX(November!$AJ$9:$AM$108,Calc!$I43,Calc!AY$3),"")</f>
        <v>0</v>
      </c>
      <c r="AZ43" s="56">
        <f>IFERROR(INDEX(November!$AJ$9:$AM$108,Calc!$I43,Calc!AZ$3),"")</f>
        <v>0</v>
      </c>
      <c r="BA43" s="56">
        <f>IFERROR(INDEX(November!$AJ$9:$AM$108,Calc!$I43,Calc!BA$3),"")</f>
        <v>0</v>
      </c>
      <c r="BB43" s="56">
        <f>IFERROR(INDEX(November!$AJ$9:$AM$108,Calc!$I43,Calc!BB$3),"")</f>
        <v>0</v>
      </c>
      <c r="BC43" s="57">
        <f>IFERROR(INDEX(December!$AJ$9:$AM$108,Calc!$I43,Calc!BC$3),"")</f>
        <v>0</v>
      </c>
      <c r="BD43" s="57">
        <f>IFERROR(INDEX(December!$AJ$9:$AM$108,Calc!$I43,Calc!BD$3),"")</f>
        <v>0</v>
      </c>
      <c r="BE43" s="57">
        <f>IFERROR(INDEX(December!$AJ$9:$AM$108,Calc!$I43,Calc!BE$3),"")</f>
        <v>0</v>
      </c>
      <c r="BF43" s="57">
        <f>IFERROR(INDEX(December!$AJ$9:$AM$108,Calc!$I43,Calc!BF$3),"")</f>
        <v>0</v>
      </c>
    </row>
    <row r="44" spans="2:58" ht="14.25" customHeight="1" x14ac:dyDescent="0.25">
      <c r="B44" s="63" t="str">
        <f>IF(LEN(ParticipantList!$B15)&gt;0,ROW(ParticipantList!$B15)-ROW(ParticipantList!$B$5),"")</f>
        <v/>
      </c>
      <c r="C44" s="63" t="str">
        <f t="shared" si="14"/>
        <v/>
      </c>
      <c r="D44" s="73" t="str">
        <f>IF(LEN($C44)&gt;0,INDEX(ParticipantList!$B$6:$B$105,Calc!$C44,1),"")</f>
        <v/>
      </c>
      <c r="E44" s="47" t="str">
        <f t="shared" si="15"/>
        <v/>
      </c>
      <c r="I44" s="63">
        <v>39</v>
      </c>
      <c r="J44" s="58" t="str">
        <f t="shared" si="16"/>
        <v/>
      </c>
      <c r="K44" s="56">
        <f>IFERROR(INDEX(January!$AJ$9:$AM$108,Calc!$I44,Calc!K$3),0)</f>
        <v>0</v>
      </c>
      <c r="L44" s="56">
        <f>IFERROR(INDEX(January!$AJ$9:$AM$108,Calc!$I44,Calc!L$3),0)</f>
        <v>0</v>
      </c>
      <c r="M44" s="56">
        <f>IFERROR(INDEX(January!$AJ$9:$AM$108,Calc!$I44,Calc!M$3),0)</f>
        <v>0</v>
      </c>
      <c r="N44" s="56">
        <f>IFERROR(INDEX(January!$AJ$9:$AM$108,Calc!$I44,Calc!N$3),0)</f>
        <v>0</v>
      </c>
      <c r="O44" s="57">
        <f>IFERROR(INDEX(February!$AJ$9:$AM$108,Calc!$I44,Calc!O$3),"")</f>
        <v>0</v>
      </c>
      <c r="P44" s="57">
        <f>IFERROR(INDEX(February!$AJ$9:$AM$108,Calc!$I44,Calc!P$3),"")</f>
        <v>0</v>
      </c>
      <c r="Q44" s="57">
        <f>IFERROR(INDEX(February!$AJ$9:$AM$108,Calc!$I44,Calc!Q$3),"")</f>
        <v>0</v>
      </c>
      <c r="R44" s="57">
        <f>IFERROR(INDEX(February!$AJ$9:$AM$108,Calc!$I44,Calc!R$3),"")</f>
        <v>0</v>
      </c>
      <c r="S44" s="56">
        <f>IFERROR(INDEX(March!$AJ$9:$AM$108,Calc!$I44,Calc!S$3),"")</f>
        <v>0</v>
      </c>
      <c r="T44" s="56">
        <f>IFERROR(INDEX(March!$AJ$9:$AM$108,Calc!$I44,Calc!T$3),"")</f>
        <v>0</v>
      </c>
      <c r="U44" s="56">
        <f>IFERROR(INDEX(March!$AJ$9:$AM$108,Calc!$I44,Calc!U$3),"")</f>
        <v>0</v>
      </c>
      <c r="V44" s="56">
        <f>IFERROR(INDEX(March!$AJ$9:$AM$108,Calc!$I44,Calc!V$3),"")</f>
        <v>0</v>
      </c>
      <c r="W44" s="57">
        <f>IFERROR(INDEX(April!$AJ$9:$AM$108,Calc!$I44,Calc!W$3),"")</f>
        <v>0</v>
      </c>
      <c r="X44" s="57">
        <f>IFERROR(INDEX(April!$AJ$9:$AM$108,Calc!$I44,Calc!X$3),"")</f>
        <v>0</v>
      </c>
      <c r="Y44" s="57">
        <f>IFERROR(INDEX(April!$AJ$9:$AM$108,Calc!$I44,Calc!Y$3),"")</f>
        <v>0</v>
      </c>
      <c r="Z44" s="57">
        <f>IFERROR(INDEX(April!$AJ$9:$AM$108,Calc!$I44,Calc!Z$3),"")</f>
        <v>0</v>
      </c>
      <c r="AA44" s="56">
        <f>IFERROR(INDEX(May!$AJ$9:$AM$108,Calc!$I44,Calc!AA$3),"")</f>
        <v>0</v>
      </c>
      <c r="AB44" s="56">
        <f>IFERROR(INDEX(May!$AJ$9:$AM$108,Calc!$I44,Calc!AB$3),"")</f>
        <v>0</v>
      </c>
      <c r="AC44" s="56">
        <f>IFERROR(INDEX(May!$AJ$9:$AM$108,Calc!$I44,Calc!AC$3),"")</f>
        <v>0</v>
      </c>
      <c r="AD44" s="56">
        <f>IFERROR(INDEX(May!$AJ$9:$AM$108,Calc!$I44,Calc!AD$3),"")</f>
        <v>0</v>
      </c>
      <c r="AE44" s="57">
        <f>IFERROR(INDEX(June!$AJ$9:$AM$108,Calc!$I44,Calc!AE$3),"")</f>
        <v>0</v>
      </c>
      <c r="AF44" s="57">
        <f>IFERROR(INDEX(June!$AJ$9:$AM$108,Calc!$I44,Calc!AF$3),"")</f>
        <v>0</v>
      </c>
      <c r="AG44" s="57">
        <f>IFERROR(INDEX(June!$AJ$9:$AM$108,Calc!$I44,Calc!AG$3),"")</f>
        <v>0</v>
      </c>
      <c r="AH44" s="57">
        <f>IFERROR(INDEX(June!$AJ$9:$AM$108,Calc!$I44,Calc!AH$3),"")</f>
        <v>0</v>
      </c>
      <c r="AI44" s="56">
        <f>IFERROR(INDEX(July!$AJ$9:$AM$108,Calc!$I44,Calc!AI$3),"")</f>
        <v>0</v>
      </c>
      <c r="AJ44" s="56">
        <f>IFERROR(INDEX(July!$AJ$9:$AM$108,Calc!$I44,Calc!AJ$3),"")</f>
        <v>0</v>
      </c>
      <c r="AK44" s="56">
        <f>IFERROR(INDEX(July!$AJ$9:$AM$108,Calc!$I44,Calc!AK$3),"")</f>
        <v>0</v>
      </c>
      <c r="AL44" s="56">
        <f>IFERROR(INDEX(July!$AJ$9:$AM$108,Calc!$I44,Calc!AL$3),"")</f>
        <v>0</v>
      </c>
      <c r="AM44" s="57">
        <f>IFERROR(INDEX(August!$AJ$9:$AM$108,Calc!$I44,Calc!AM$3),"")</f>
        <v>0</v>
      </c>
      <c r="AN44" s="57">
        <f>IFERROR(INDEX(August!$AJ$9:$AM$108,Calc!$I44,Calc!AN$3),"")</f>
        <v>0</v>
      </c>
      <c r="AO44" s="57">
        <f>IFERROR(INDEX(August!$AJ$9:$AM$108,Calc!$I44,Calc!AO$3),"")</f>
        <v>0</v>
      </c>
      <c r="AP44" s="57">
        <f>IFERROR(INDEX(August!$AJ$9:$AM$108,Calc!$I44,Calc!AP$3),"")</f>
        <v>0</v>
      </c>
      <c r="AQ44" s="56">
        <f>IFERROR(INDEX(September!$AJ$9:$AM$108,Calc!$I44,Calc!AQ$3),"")</f>
        <v>0</v>
      </c>
      <c r="AR44" s="56">
        <f>IFERROR(INDEX(September!$AJ$9:$AM$108,Calc!$I44,Calc!AR$3),"")</f>
        <v>0</v>
      </c>
      <c r="AS44" s="56">
        <f>IFERROR(INDEX(September!$AJ$9:$AM$108,Calc!$I44,Calc!AS$3),"")</f>
        <v>0</v>
      </c>
      <c r="AT44" s="56">
        <f>IFERROR(INDEX(September!$AJ$9:$AM$108,Calc!$I44,Calc!AT$3),"")</f>
        <v>0</v>
      </c>
      <c r="AU44" s="57">
        <f>IFERROR(INDEX(October!$AJ$9:$AM$108,Calc!$I44,Calc!AU$3),"")</f>
        <v>0</v>
      </c>
      <c r="AV44" s="57">
        <f>IFERROR(INDEX(October!$AJ$9:$AM$108,Calc!$I44,Calc!AV$3),"")</f>
        <v>0</v>
      </c>
      <c r="AW44" s="57">
        <f>IFERROR(INDEX(October!$AJ$9:$AM$108,Calc!$I44,Calc!AW$3),"")</f>
        <v>0</v>
      </c>
      <c r="AX44" s="57">
        <f>IFERROR(INDEX(October!$AJ$9:$AM$108,Calc!$I44,Calc!AX$3),"")</f>
        <v>0</v>
      </c>
      <c r="AY44" s="56">
        <f>IFERROR(INDEX(November!$AJ$9:$AM$108,Calc!$I44,Calc!AY$3),"")</f>
        <v>0</v>
      </c>
      <c r="AZ44" s="56">
        <f>IFERROR(INDEX(November!$AJ$9:$AM$108,Calc!$I44,Calc!AZ$3),"")</f>
        <v>0</v>
      </c>
      <c r="BA44" s="56">
        <f>IFERROR(INDEX(November!$AJ$9:$AM$108,Calc!$I44,Calc!BA$3),"")</f>
        <v>0</v>
      </c>
      <c r="BB44" s="56">
        <f>IFERROR(INDEX(November!$AJ$9:$AM$108,Calc!$I44,Calc!BB$3),"")</f>
        <v>0</v>
      </c>
      <c r="BC44" s="57">
        <f>IFERROR(INDEX(December!$AJ$9:$AM$108,Calc!$I44,Calc!BC$3),"")</f>
        <v>0</v>
      </c>
      <c r="BD44" s="57">
        <f>IFERROR(INDEX(December!$AJ$9:$AM$108,Calc!$I44,Calc!BD$3),"")</f>
        <v>0</v>
      </c>
      <c r="BE44" s="57">
        <f>IFERROR(INDEX(December!$AJ$9:$AM$108,Calc!$I44,Calc!BE$3),"")</f>
        <v>0</v>
      </c>
      <c r="BF44" s="57">
        <f>IFERROR(INDEX(December!$AJ$9:$AM$108,Calc!$I44,Calc!BF$3),"")</f>
        <v>0</v>
      </c>
    </row>
    <row r="45" spans="2:58" ht="14.25" customHeight="1" x14ac:dyDescent="0.25">
      <c r="B45" s="63" t="str">
        <f>IF(LEN(ParticipantList!$B16)&gt;0,ROW(ParticipantList!$B16)-ROW(ParticipantList!$B$5),"")</f>
        <v/>
      </c>
      <c r="C45" s="63" t="str">
        <f t="shared" si="14"/>
        <v/>
      </c>
      <c r="D45" s="73" t="str">
        <f>IF(LEN($C45)&gt;0,INDEX(ParticipantList!$B$6:$B$105,Calc!$C45,1),"")</f>
        <v/>
      </c>
      <c r="E45" s="47" t="str">
        <f t="shared" si="15"/>
        <v/>
      </c>
      <c r="I45" s="63">
        <v>40</v>
      </c>
      <c r="J45" s="58" t="str">
        <f t="shared" si="16"/>
        <v/>
      </c>
      <c r="K45" s="56">
        <f>IFERROR(INDEX(January!$AJ$9:$AM$108,Calc!$I45,Calc!K$3),0)</f>
        <v>0</v>
      </c>
      <c r="L45" s="56">
        <f>IFERROR(INDEX(January!$AJ$9:$AM$108,Calc!$I45,Calc!L$3),0)</f>
        <v>0</v>
      </c>
      <c r="M45" s="56">
        <f>IFERROR(INDEX(January!$AJ$9:$AM$108,Calc!$I45,Calc!M$3),0)</f>
        <v>0</v>
      </c>
      <c r="N45" s="56">
        <f>IFERROR(INDEX(January!$AJ$9:$AM$108,Calc!$I45,Calc!N$3),0)</f>
        <v>0</v>
      </c>
      <c r="O45" s="57">
        <f>IFERROR(INDEX(February!$AJ$9:$AM$108,Calc!$I45,Calc!O$3),"")</f>
        <v>0</v>
      </c>
      <c r="P45" s="57">
        <f>IFERROR(INDEX(February!$AJ$9:$AM$108,Calc!$I45,Calc!P$3),"")</f>
        <v>0</v>
      </c>
      <c r="Q45" s="57">
        <f>IFERROR(INDEX(February!$AJ$9:$AM$108,Calc!$I45,Calc!Q$3),"")</f>
        <v>0</v>
      </c>
      <c r="R45" s="57">
        <f>IFERROR(INDEX(February!$AJ$9:$AM$108,Calc!$I45,Calc!R$3),"")</f>
        <v>0</v>
      </c>
      <c r="S45" s="56">
        <f>IFERROR(INDEX(March!$AJ$9:$AM$108,Calc!$I45,Calc!S$3),"")</f>
        <v>0</v>
      </c>
      <c r="T45" s="56">
        <f>IFERROR(INDEX(March!$AJ$9:$AM$108,Calc!$I45,Calc!T$3),"")</f>
        <v>0</v>
      </c>
      <c r="U45" s="56">
        <f>IFERROR(INDEX(March!$AJ$9:$AM$108,Calc!$I45,Calc!U$3),"")</f>
        <v>0</v>
      </c>
      <c r="V45" s="56">
        <f>IFERROR(INDEX(March!$AJ$9:$AM$108,Calc!$I45,Calc!V$3),"")</f>
        <v>0</v>
      </c>
      <c r="W45" s="57">
        <f>IFERROR(INDEX(April!$AJ$9:$AM$108,Calc!$I45,Calc!W$3),"")</f>
        <v>0</v>
      </c>
      <c r="X45" s="57">
        <f>IFERROR(INDEX(April!$AJ$9:$AM$108,Calc!$I45,Calc!X$3),"")</f>
        <v>0</v>
      </c>
      <c r="Y45" s="57">
        <f>IFERROR(INDEX(April!$AJ$9:$AM$108,Calc!$I45,Calc!Y$3),"")</f>
        <v>0</v>
      </c>
      <c r="Z45" s="57">
        <f>IFERROR(INDEX(April!$AJ$9:$AM$108,Calc!$I45,Calc!Z$3),"")</f>
        <v>0</v>
      </c>
      <c r="AA45" s="56">
        <f>IFERROR(INDEX(May!$AJ$9:$AM$108,Calc!$I45,Calc!AA$3),"")</f>
        <v>0</v>
      </c>
      <c r="AB45" s="56">
        <f>IFERROR(INDEX(May!$AJ$9:$AM$108,Calc!$I45,Calc!AB$3),"")</f>
        <v>0</v>
      </c>
      <c r="AC45" s="56">
        <f>IFERROR(INDEX(May!$AJ$9:$AM$108,Calc!$I45,Calc!AC$3),"")</f>
        <v>0</v>
      </c>
      <c r="AD45" s="56">
        <f>IFERROR(INDEX(May!$AJ$9:$AM$108,Calc!$I45,Calc!AD$3),"")</f>
        <v>0</v>
      </c>
      <c r="AE45" s="57">
        <f>IFERROR(INDEX(June!$AJ$9:$AM$108,Calc!$I45,Calc!AE$3),"")</f>
        <v>0</v>
      </c>
      <c r="AF45" s="57">
        <f>IFERROR(INDEX(June!$AJ$9:$AM$108,Calc!$I45,Calc!AF$3),"")</f>
        <v>0</v>
      </c>
      <c r="AG45" s="57">
        <f>IFERROR(INDEX(June!$AJ$9:$AM$108,Calc!$I45,Calc!AG$3),"")</f>
        <v>0</v>
      </c>
      <c r="AH45" s="57">
        <f>IFERROR(INDEX(June!$AJ$9:$AM$108,Calc!$I45,Calc!AH$3),"")</f>
        <v>0</v>
      </c>
      <c r="AI45" s="56">
        <f>IFERROR(INDEX(July!$AJ$9:$AM$108,Calc!$I45,Calc!AI$3),"")</f>
        <v>0</v>
      </c>
      <c r="AJ45" s="56">
        <f>IFERROR(INDEX(July!$AJ$9:$AM$108,Calc!$I45,Calc!AJ$3),"")</f>
        <v>0</v>
      </c>
      <c r="AK45" s="56">
        <f>IFERROR(INDEX(July!$AJ$9:$AM$108,Calc!$I45,Calc!AK$3),"")</f>
        <v>0</v>
      </c>
      <c r="AL45" s="56">
        <f>IFERROR(INDEX(July!$AJ$9:$AM$108,Calc!$I45,Calc!AL$3),"")</f>
        <v>0</v>
      </c>
      <c r="AM45" s="57">
        <f>IFERROR(INDEX(August!$AJ$9:$AM$108,Calc!$I45,Calc!AM$3),"")</f>
        <v>0</v>
      </c>
      <c r="AN45" s="57">
        <f>IFERROR(INDEX(August!$AJ$9:$AM$108,Calc!$I45,Calc!AN$3),"")</f>
        <v>0</v>
      </c>
      <c r="AO45" s="57">
        <f>IFERROR(INDEX(August!$AJ$9:$AM$108,Calc!$I45,Calc!AO$3),"")</f>
        <v>0</v>
      </c>
      <c r="AP45" s="57">
        <f>IFERROR(INDEX(August!$AJ$9:$AM$108,Calc!$I45,Calc!AP$3),"")</f>
        <v>0</v>
      </c>
      <c r="AQ45" s="56">
        <f>IFERROR(INDEX(September!$AJ$9:$AM$108,Calc!$I45,Calc!AQ$3),"")</f>
        <v>0</v>
      </c>
      <c r="AR45" s="56">
        <f>IFERROR(INDEX(September!$AJ$9:$AM$108,Calc!$I45,Calc!AR$3),"")</f>
        <v>0</v>
      </c>
      <c r="AS45" s="56">
        <f>IFERROR(INDEX(September!$AJ$9:$AM$108,Calc!$I45,Calc!AS$3),"")</f>
        <v>0</v>
      </c>
      <c r="AT45" s="56">
        <f>IFERROR(INDEX(September!$AJ$9:$AM$108,Calc!$I45,Calc!AT$3),"")</f>
        <v>0</v>
      </c>
      <c r="AU45" s="57">
        <f>IFERROR(INDEX(October!$AJ$9:$AM$108,Calc!$I45,Calc!AU$3),"")</f>
        <v>0</v>
      </c>
      <c r="AV45" s="57">
        <f>IFERROR(INDEX(October!$AJ$9:$AM$108,Calc!$I45,Calc!AV$3),"")</f>
        <v>0</v>
      </c>
      <c r="AW45" s="57">
        <f>IFERROR(INDEX(October!$AJ$9:$AM$108,Calc!$I45,Calc!AW$3),"")</f>
        <v>0</v>
      </c>
      <c r="AX45" s="57">
        <f>IFERROR(INDEX(October!$AJ$9:$AM$108,Calc!$I45,Calc!AX$3),"")</f>
        <v>0</v>
      </c>
      <c r="AY45" s="56">
        <f>IFERROR(INDEX(November!$AJ$9:$AM$108,Calc!$I45,Calc!AY$3),"")</f>
        <v>0</v>
      </c>
      <c r="AZ45" s="56">
        <f>IFERROR(INDEX(November!$AJ$9:$AM$108,Calc!$I45,Calc!AZ$3),"")</f>
        <v>0</v>
      </c>
      <c r="BA45" s="56">
        <f>IFERROR(INDEX(November!$AJ$9:$AM$108,Calc!$I45,Calc!BA$3),"")</f>
        <v>0</v>
      </c>
      <c r="BB45" s="56">
        <f>IFERROR(INDEX(November!$AJ$9:$AM$108,Calc!$I45,Calc!BB$3),"")</f>
        <v>0</v>
      </c>
      <c r="BC45" s="57">
        <f>IFERROR(INDEX(December!$AJ$9:$AM$108,Calc!$I45,Calc!BC$3),"")</f>
        <v>0</v>
      </c>
      <c r="BD45" s="57">
        <f>IFERROR(INDEX(December!$AJ$9:$AM$108,Calc!$I45,Calc!BD$3),"")</f>
        <v>0</v>
      </c>
      <c r="BE45" s="57">
        <f>IFERROR(INDEX(December!$AJ$9:$AM$108,Calc!$I45,Calc!BE$3),"")</f>
        <v>0</v>
      </c>
      <c r="BF45" s="57">
        <f>IFERROR(INDEX(December!$AJ$9:$AM$108,Calc!$I45,Calc!BF$3),"")</f>
        <v>0</v>
      </c>
    </row>
    <row r="46" spans="2:58" ht="14.25" customHeight="1" x14ac:dyDescent="0.25">
      <c r="B46" s="63" t="str">
        <f>IF(LEN(ParticipantList!$B17)&gt;0,ROW(ParticipantList!$B17)-ROW(ParticipantList!$B$5),"")</f>
        <v/>
      </c>
      <c r="C46" s="63" t="str">
        <f t="shared" si="14"/>
        <v/>
      </c>
      <c r="D46" s="73" t="str">
        <f>IF(LEN($C46)&gt;0,INDEX(ParticipantList!$B$6:$B$105,Calc!$C46,1),"")</f>
        <v/>
      </c>
      <c r="E46" s="47" t="str">
        <f t="shared" si="15"/>
        <v/>
      </c>
      <c r="I46" s="63">
        <v>41</v>
      </c>
      <c r="J46" s="58" t="str">
        <f t="shared" si="16"/>
        <v/>
      </c>
      <c r="K46" s="56">
        <f>IFERROR(INDEX(January!$AJ$9:$AM$108,Calc!$I46,Calc!K$3),0)</f>
        <v>0</v>
      </c>
      <c r="L46" s="56">
        <f>IFERROR(INDEX(January!$AJ$9:$AM$108,Calc!$I46,Calc!L$3),0)</f>
        <v>0</v>
      </c>
      <c r="M46" s="56">
        <f>IFERROR(INDEX(January!$AJ$9:$AM$108,Calc!$I46,Calc!M$3),0)</f>
        <v>0</v>
      </c>
      <c r="N46" s="56">
        <f>IFERROR(INDEX(January!$AJ$9:$AM$108,Calc!$I46,Calc!N$3),0)</f>
        <v>0</v>
      </c>
      <c r="O46" s="57">
        <f>IFERROR(INDEX(February!$AJ$9:$AM$108,Calc!$I46,Calc!O$3),"")</f>
        <v>0</v>
      </c>
      <c r="P46" s="57">
        <f>IFERROR(INDEX(February!$AJ$9:$AM$108,Calc!$I46,Calc!P$3),"")</f>
        <v>0</v>
      </c>
      <c r="Q46" s="57">
        <f>IFERROR(INDEX(February!$AJ$9:$AM$108,Calc!$I46,Calc!Q$3),"")</f>
        <v>0</v>
      </c>
      <c r="R46" s="57">
        <f>IFERROR(INDEX(February!$AJ$9:$AM$108,Calc!$I46,Calc!R$3),"")</f>
        <v>0</v>
      </c>
      <c r="S46" s="56">
        <f>IFERROR(INDEX(March!$AJ$9:$AM$108,Calc!$I46,Calc!S$3),"")</f>
        <v>0</v>
      </c>
      <c r="T46" s="56">
        <f>IFERROR(INDEX(March!$AJ$9:$AM$108,Calc!$I46,Calc!T$3),"")</f>
        <v>0</v>
      </c>
      <c r="U46" s="56">
        <f>IFERROR(INDEX(March!$AJ$9:$AM$108,Calc!$I46,Calc!U$3),"")</f>
        <v>0</v>
      </c>
      <c r="V46" s="56">
        <f>IFERROR(INDEX(March!$AJ$9:$AM$108,Calc!$I46,Calc!V$3),"")</f>
        <v>0</v>
      </c>
      <c r="W46" s="57">
        <f>IFERROR(INDEX(April!$AJ$9:$AM$108,Calc!$I46,Calc!W$3),"")</f>
        <v>0</v>
      </c>
      <c r="X46" s="57">
        <f>IFERROR(INDEX(April!$AJ$9:$AM$108,Calc!$I46,Calc!X$3),"")</f>
        <v>0</v>
      </c>
      <c r="Y46" s="57">
        <f>IFERROR(INDEX(April!$AJ$9:$AM$108,Calc!$I46,Calc!Y$3),"")</f>
        <v>0</v>
      </c>
      <c r="Z46" s="57">
        <f>IFERROR(INDEX(April!$AJ$9:$AM$108,Calc!$I46,Calc!Z$3),"")</f>
        <v>0</v>
      </c>
      <c r="AA46" s="56">
        <f>IFERROR(INDEX(May!$AJ$9:$AM$108,Calc!$I46,Calc!AA$3),"")</f>
        <v>0</v>
      </c>
      <c r="AB46" s="56">
        <f>IFERROR(INDEX(May!$AJ$9:$AM$108,Calc!$I46,Calc!AB$3),"")</f>
        <v>0</v>
      </c>
      <c r="AC46" s="56">
        <f>IFERROR(INDEX(May!$AJ$9:$AM$108,Calc!$I46,Calc!AC$3),"")</f>
        <v>0</v>
      </c>
      <c r="AD46" s="56">
        <f>IFERROR(INDEX(May!$AJ$9:$AM$108,Calc!$I46,Calc!AD$3),"")</f>
        <v>0</v>
      </c>
      <c r="AE46" s="57">
        <f>IFERROR(INDEX(June!$AJ$9:$AM$108,Calc!$I46,Calc!AE$3),"")</f>
        <v>0</v>
      </c>
      <c r="AF46" s="57">
        <f>IFERROR(INDEX(June!$AJ$9:$AM$108,Calc!$I46,Calc!AF$3),"")</f>
        <v>0</v>
      </c>
      <c r="AG46" s="57">
        <f>IFERROR(INDEX(June!$AJ$9:$AM$108,Calc!$I46,Calc!AG$3),"")</f>
        <v>0</v>
      </c>
      <c r="AH46" s="57">
        <f>IFERROR(INDEX(June!$AJ$9:$AM$108,Calc!$I46,Calc!AH$3),"")</f>
        <v>0</v>
      </c>
      <c r="AI46" s="56">
        <f>IFERROR(INDEX(July!$AJ$9:$AM$108,Calc!$I46,Calc!AI$3),"")</f>
        <v>0</v>
      </c>
      <c r="AJ46" s="56">
        <f>IFERROR(INDEX(July!$AJ$9:$AM$108,Calc!$I46,Calc!AJ$3),"")</f>
        <v>0</v>
      </c>
      <c r="AK46" s="56">
        <f>IFERROR(INDEX(July!$AJ$9:$AM$108,Calc!$I46,Calc!AK$3),"")</f>
        <v>0</v>
      </c>
      <c r="AL46" s="56">
        <f>IFERROR(INDEX(July!$AJ$9:$AM$108,Calc!$I46,Calc!AL$3),"")</f>
        <v>0</v>
      </c>
      <c r="AM46" s="57">
        <f>IFERROR(INDEX(August!$AJ$9:$AM$108,Calc!$I46,Calc!AM$3),"")</f>
        <v>0</v>
      </c>
      <c r="AN46" s="57">
        <f>IFERROR(INDEX(August!$AJ$9:$AM$108,Calc!$I46,Calc!AN$3),"")</f>
        <v>0</v>
      </c>
      <c r="AO46" s="57">
        <f>IFERROR(INDEX(August!$AJ$9:$AM$108,Calc!$I46,Calc!AO$3),"")</f>
        <v>0</v>
      </c>
      <c r="AP46" s="57">
        <f>IFERROR(INDEX(August!$AJ$9:$AM$108,Calc!$I46,Calc!AP$3),"")</f>
        <v>0</v>
      </c>
      <c r="AQ46" s="56">
        <f>IFERROR(INDEX(September!$AJ$9:$AM$108,Calc!$I46,Calc!AQ$3),"")</f>
        <v>0</v>
      </c>
      <c r="AR46" s="56">
        <f>IFERROR(INDEX(September!$AJ$9:$AM$108,Calc!$I46,Calc!AR$3),"")</f>
        <v>0</v>
      </c>
      <c r="AS46" s="56">
        <f>IFERROR(INDEX(September!$AJ$9:$AM$108,Calc!$I46,Calc!AS$3),"")</f>
        <v>0</v>
      </c>
      <c r="AT46" s="56">
        <f>IFERROR(INDEX(September!$AJ$9:$AM$108,Calc!$I46,Calc!AT$3),"")</f>
        <v>0</v>
      </c>
      <c r="AU46" s="57">
        <f>IFERROR(INDEX(October!$AJ$9:$AM$108,Calc!$I46,Calc!AU$3),"")</f>
        <v>0</v>
      </c>
      <c r="AV46" s="57">
        <f>IFERROR(INDEX(October!$AJ$9:$AM$108,Calc!$I46,Calc!AV$3),"")</f>
        <v>0</v>
      </c>
      <c r="AW46" s="57">
        <f>IFERROR(INDEX(October!$AJ$9:$AM$108,Calc!$I46,Calc!AW$3),"")</f>
        <v>0</v>
      </c>
      <c r="AX46" s="57">
        <f>IFERROR(INDEX(October!$AJ$9:$AM$108,Calc!$I46,Calc!AX$3),"")</f>
        <v>0</v>
      </c>
      <c r="AY46" s="56">
        <f>IFERROR(INDEX(November!$AJ$9:$AM$108,Calc!$I46,Calc!AY$3),"")</f>
        <v>0</v>
      </c>
      <c r="AZ46" s="56">
        <f>IFERROR(INDEX(November!$AJ$9:$AM$108,Calc!$I46,Calc!AZ$3),"")</f>
        <v>0</v>
      </c>
      <c r="BA46" s="56">
        <f>IFERROR(INDEX(November!$AJ$9:$AM$108,Calc!$I46,Calc!BA$3),"")</f>
        <v>0</v>
      </c>
      <c r="BB46" s="56">
        <f>IFERROR(INDEX(November!$AJ$9:$AM$108,Calc!$I46,Calc!BB$3),"")</f>
        <v>0</v>
      </c>
      <c r="BC46" s="57">
        <f>IFERROR(INDEX(December!$AJ$9:$AM$108,Calc!$I46,Calc!BC$3),"")</f>
        <v>0</v>
      </c>
      <c r="BD46" s="57">
        <f>IFERROR(INDEX(December!$AJ$9:$AM$108,Calc!$I46,Calc!BD$3),"")</f>
        <v>0</v>
      </c>
      <c r="BE46" s="57">
        <f>IFERROR(INDEX(December!$AJ$9:$AM$108,Calc!$I46,Calc!BE$3),"")</f>
        <v>0</v>
      </c>
      <c r="BF46" s="57">
        <f>IFERROR(INDEX(December!$AJ$9:$AM$108,Calc!$I46,Calc!BF$3),"")</f>
        <v>0</v>
      </c>
    </row>
    <row r="47" spans="2:58" ht="14.25" customHeight="1" x14ac:dyDescent="0.25">
      <c r="B47" s="63" t="str">
        <f>IF(LEN(ParticipantList!$B18)&gt;0,ROW(ParticipantList!$B18)-ROW(ParticipantList!$B$5),"")</f>
        <v/>
      </c>
      <c r="C47" s="63" t="str">
        <f t="shared" si="14"/>
        <v/>
      </c>
      <c r="D47" s="73" t="str">
        <f>IF(LEN($C47)&gt;0,INDEX(ParticipantList!$B$6:$B$105,Calc!$C47,1),"")</f>
        <v/>
      </c>
      <c r="E47" s="47" t="str">
        <f t="shared" si="15"/>
        <v/>
      </c>
      <c r="I47" s="63">
        <v>42</v>
      </c>
      <c r="J47" s="58" t="str">
        <f t="shared" si="16"/>
        <v/>
      </c>
      <c r="K47" s="56">
        <f>IFERROR(INDEX(January!$AJ$9:$AM$108,Calc!$I47,Calc!K$3),0)</f>
        <v>0</v>
      </c>
      <c r="L47" s="56">
        <f>IFERROR(INDEX(January!$AJ$9:$AM$108,Calc!$I47,Calc!L$3),0)</f>
        <v>0</v>
      </c>
      <c r="M47" s="56">
        <f>IFERROR(INDEX(January!$AJ$9:$AM$108,Calc!$I47,Calc!M$3),0)</f>
        <v>0</v>
      </c>
      <c r="N47" s="56">
        <f>IFERROR(INDEX(January!$AJ$9:$AM$108,Calc!$I47,Calc!N$3),0)</f>
        <v>0</v>
      </c>
      <c r="O47" s="57">
        <f>IFERROR(INDEX(February!$AJ$9:$AM$108,Calc!$I47,Calc!O$3),"")</f>
        <v>0</v>
      </c>
      <c r="P47" s="57">
        <f>IFERROR(INDEX(February!$AJ$9:$AM$108,Calc!$I47,Calc!P$3),"")</f>
        <v>0</v>
      </c>
      <c r="Q47" s="57">
        <f>IFERROR(INDEX(February!$AJ$9:$AM$108,Calc!$I47,Calc!Q$3),"")</f>
        <v>0</v>
      </c>
      <c r="R47" s="57">
        <f>IFERROR(INDEX(February!$AJ$9:$AM$108,Calc!$I47,Calc!R$3),"")</f>
        <v>0</v>
      </c>
      <c r="S47" s="56">
        <f>IFERROR(INDEX(March!$AJ$9:$AM$108,Calc!$I47,Calc!S$3),"")</f>
        <v>0</v>
      </c>
      <c r="T47" s="56">
        <f>IFERROR(INDEX(March!$AJ$9:$AM$108,Calc!$I47,Calc!T$3),"")</f>
        <v>0</v>
      </c>
      <c r="U47" s="56">
        <f>IFERROR(INDEX(March!$AJ$9:$AM$108,Calc!$I47,Calc!U$3),"")</f>
        <v>0</v>
      </c>
      <c r="V47" s="56">
        <f>IFERROR(INDEX(March!$AJ$9:$AM$108,Calc!$I47,Calc!V$3),"")</f>
        <v>0</v>
      </c>
      <c r="W47" s="57">
        <f>IFERROR(INDEX(April!$AJ$9:$AM$108,Calc!$I47,Calc!W$3),"")</f>
        <v>0</v>
      </c>
      <c r="X47" s="57">
        <f>IFERROR(INDEX(April!$AJ$9:$AM$108,Calc!$I47,Calc!X$3),"")</f>
        <v>0</v>
      </c>
      <c r="Y47" s="57">
        <f>IFERROR(INDEX(April!$AJ$9:$AM$108,Calc!$I47,Calc!Y$3),"")</f>
        <v>0</v>
      </c>
      <c r="Z47" s="57">
        <f>IFERROR(INDEX(April!$AJ$9:$AM$108,Calc!$I47,Calc!Z$3),"")</f>
        <v>0</v>
      </c>
      <c r="AA47" s="56">
        <f>IFERROR(INDEX(May!$AJ$9:$AM$108,Calc!$I47,Calc!AA$3),"")</f>
        <v>0</v>
      </c>
      <c r="AB47" s="56">
        <f>IFERROR(INDEX(May!$AJ$9:$AM$108,Calc!$I47,Calc!AB$3),"")</f>
        <v>0</v>
      </c>
      <c r="AC47" s="56">
        <f>IFERROR(INDEX(May!$AJ$9:$AM$108,Calc!$I47,Calc!AC$3),"")</f>
        <v>0</v>
      </c>
      <c r="AD47" s="56">
        <f>IFERROR(INDEX(May!$AJ$9:$AM$108,Calc!$I47,Calc!AD$3),"")</f>
        <v>0</v>
      </c>
      <c r="AE47" s="57">
        <f>IFERROR(INDEX(June!$AJ$9:$AM$108,Calc!$I47,Calc!AE$3),"")</f>
        <v>0</v>
      </c>
      <c r="AF47" s="57">
        <f>IFERROR(INDEX(June!$AJ$9:$AM$108,Calc!$I47,Calc!AF$3),"")</f>
        <v>0</v>
      </c>
      <c r="AG47" s="57">
        <f>IFERROR(INDEX(June!$AJ$9:$AM$108,Calc!$I47,Calc!AG$3),"")</f>
        <v>0</v>
      </c>
      <c r="AH47" s="57">
        <f>IFERROR(INDEX(June!$AJ$9:$AM$108,Calc!$I47,Calc!AH$3),"")</f>
        <v>0</v>
      </c>
      <c r="AI47" s="56">
        <f>IFERROR(INDEX(July!$AJ$9:$AM$108,Calc!$I47,Calc!AI$3),"")</f>
        <v>0</v>
      </c>
      <c r="AJ47" s="56">
        <f>IFERROR(INDEX(July!$AJ$9:$AM$108,Calc!$I47,Calc!AJ$3),"")</f>
        <v>0</v>
      </c>
      <c r="AK47" s="56">
        <f>IFERROR(INDEX(July!$AJ$9:$AM$108,Calc!$I47,Calc!AK$3),"")</f>
        <v>0</v>
      </c>
      <c r="AL47" s="56">
        <f>IFERROR(INDEX(July!$AJ$9:$AM$108,Calc!$I47,Calc!AL$3),"")</f>
        <v>0</v>
      </c>
      <c r="AM47" s="57">
        <f>IFERROR(INDEX(August!$AJ$9:$AM$108,Calc!$I47,Calc!AM$3),"")</f>
        <v>0</v>
      </c>
      <c r="AN47" s="57">
        <f>IFERROR(INDEX(August!$AJ$9:$AM$108,Calc!$I47,Calc!AN$3),"")</f>
        <v>0</v>
      </c>
      <c r="AO47" s="57">
        <f>IFERROR(INDEX(August!$AJ$9:$AM$108,Calc!$I47,Calc!AO$3),"")</f>
        <v>0</v>
      </c>
      <c r="AP47" s="57">
        <f>IFERROR(INDEX(August!$AJ$9:$AM$108,Calc!$I47,Calc!AP$3),"")</f>
        <v>0</v>
      </c>
      <c r="AQ47" s="56">
        <f>IFERROR(INDEX(September!$AJ$9:$AM$108,Calc!$I47,Calc!AQ$3),"")</f>
        <v>0</v>
      </c>
      <c r="AR47" s="56">
        <f>IFERROR(INDEX(September!$AJ$9:$AM$108,Calc!$I47,Calc!AR$3),"")</f>
        <v>0</v>
      </c>
      <c r="AS47" s="56">
        <f>IFERROR(INDEX(September!$AJ$9:$AM$108,Calc!$I47,Calc!AS$3),"")</f>
        <v>0</v>
      </c>
      <c r="AT47" s="56">
        <f>IFERROR(INDEX(September!$AJ$9:$AM$108,Calc!$I47,Calc!AT$3),"")</f>
        <v>0</v>
      </c>
      <c r="AU47" s="57">
        <f>IFERROR(INDEX(October!$AJ$9:$AM$108,Calc!$I47,Calc!AU$3),"")</f>
        <v>0</v>
      </c>
      <c r="AV47" s="57">
        <f>IFERROR(INDEX(October!$AJ$9:$AM$108,Calc!$I47,Calc!AV$3),"")</f>
        <v>0</v>
      </c>
      <c r="AW47" s="57">
        <f>IFERROR(INDEX(October!$AJ$9:$AM$108,Calc!$I47,Calc!AW$3),"")</f>
        <v>0</v>
      </c>
      <c r="AX47" s="57">
        <f>IFERROR(INDEX(October!$AJ$9:$AM$108,Calc!$I47,Calc!AX$3),"")</f>
        <v>0</v>
      </c>
      <c r="AY47" s="56">
        <f>IFERROR(INDEX(November!$AJ$9:$AM$108,Calc!$I47,Calc!AY$3),"")</f>
        <v>0</v>
      </c>
      <c r="AZ47" s="56">
        <f>IFERROR(INDEX(November!$AJ$9:$AM$108,Calc!$I47,Calc!AZ$3),"")</f>
        <v>0</v>
      </c>
      <c r="BA47" s="56">
        <f>IFERROR(INDEX(November!$AJ$9:$AM$108,Calc!$I47,Calc!BA$3),"")</f>
        <v>0</v>
      </c>
      <c r="BB47" s="56">
        <f>IFERROR(INDEX(November!$AJ$9:$AM$108,Calc!$I47,Calc!BB$3),"")</f>
        <v>0</v>
      </c>
      <c r="BC47" s="57">
        <f>IFERROR(INDEX(December!$AJ$9:$AM$108,Calc!$I47,Calc!BC$3),"")</f>
        <v>0</v>
      </c>
      <c r="BD47" s="57">
        <f>IFERROR(INDEX(December!$AJ$9:$AM$108,Calc!$I47,Calc!BD$3),"")</f>
        <v>0</v>
      </c>
      <c r="BE47" s="57">
        <f>IFERROR(INDEX(December!$AJ$9:$AM$108,Calc!$I47,Calc!BE$3),"")</f>
        <v>0</v>
      </c>
      <c r="BF47" s="57">
        <f>IFERROR(INDEX(December!$AJ$9:$AM$108,Calc!$I47,Calc!BF$3),"")</f>
        <v>0</v>
      </c>
    </row>
    <row r="48" spans="2:58" ht="14.25" customHeight="1" x14ac:dyDescent="0.25">
      <c r="B48" s="63" t="str">
        <f>IF(LEN(ParticipantList!$B19)&gt;0,ROW(ParticipantList!$B19)-ROW(ParticipantList!$B$5),"")</f>
        <v/>
      </c>
      <c r="C48" s="63" t="str">
        <f t="shared" si="14"/>
        <v/>
      </c>
      <c r="D48" s="73" t="str">
        <f>IF(LEN($C48)&gt;0,INDEX(ParticipantList!$B$6:$B$105,Calc!$C48,1),"")</f>
        <v/>
      </c>
      <c r="E48" s="47" t="str">
        <f t="shared" si="15"/>
        <v/>
      </c>
      <c r="I48" s="63">
        <v>43</v>
      </c>
      <c r="J48" s="58" t="str">
        <f t="shared" si="16"/>
        <v/>
      </c>
      <c r="K48" s="56">
        <f>IFERROR(INDEX(January!$AJ$9:$AM$108,Calc!$I48,Calc!K$3),0)</f>
        <v>0</v>
      </c>
      <c r="L48" s="56">
        <f>IFERROR(INDEX(January!$AJ$9:$AM$108,Calc!$I48,Calc!L$3),0)</f>
        <v>0</v>
      </c>
      <c r="M48" s="56">
        <f>IFERROR(INDEX(January!$AJ$9:$AM$108,Calc!$I48,Calc!M$3),0)</f>
        <v>0</v>
      </c>
      <c r="N48" s="56">
        <f>IFERROR(INDEX(January!$AJ$9:$AM$108,Calc!$I48,Calc!N$3),0)</f>
        <v>0</v>
      </c>
      <c r="O48" s="57">
        <f>IFERROR(INDEX(February!$AJ$9:$AM$108,Calc!$I48,Calc!O$3),"")</f>
        <v>0</v>
      </c>
      <c r="P48" s="57">
        <f>IFERROR(INDEX(February!$AJ$9:$AM$108,Calc!$I48,Calc!P$3),"")</f>
        <v>0</v>
      </c>
      <c r="Q48" s="57">
        <f>IFERROR(INDEX(February!$AJ$9:$AM$108,Calc!$I48,Calc!Q$3),"")</f>
        <v>0</v>
      </c>
      <c r="R48" s="57">
        <f>IFERROR(INDEX(February!$AJ$9:$AM$108,Calc!$I48,Calc!R$3),"")</f>
        <v>0</v>
      </c>
      <c r="S48" s="56">
        <f>IFERROR(INDEX(March!$AJ$9:$AM$108,Calc!$I48,Calc!S$3),"")</f>
        <v>0</v>
      </c>
      <c r="T48" s="56">
        <f>IFERROR(INDEX(March!$AJ$9:$AM$108,Calc!$I48,Calc!T$3),"")</f>
        <v>0</v>
      </c>
      <c r="U48" s="56">
        <f>IFERROR(INDEX(March!$AJ$9:$AM$108,Calc!$I48,Calc!U$3),"")</f>
        <v>0</v>
      </c>
      <c r="V48" s="56">
        <f>IFERROR(INDEX(March!$AJ$9:$AM$108,Calc!$I48,Calc!V$3),"")</f>
        <v>0</v>
      </c>
      <c r="W48" s="57">
        <f>IFERROR(INDEX(April!$AJ$9:$AM$108,Calc!$I48,Calc!W$3),"")</f>
        <v>0</v>
      </c>
      <c r="X48" s="57">
        <f>IFERROR(INDEX(April!$AJ$9:$AM$108,Calc!$I48,Calc!X$3),"")</f>
        <v>0</v>
      </c>
      <c r="Y48" s="57">
        <f>IFERROR(INDEX(April!$AJ$9:$AM$108,Calc!$I48,Calc!Y$3),"")</f>
        <v>0</v>
      </c>
      <c r="Z48" s="57">
        <f>IFERROR(INDEX(April!$AJ$9:$AM$108,Calc!$I48,Calc!Z$3),"")</f>
        <v>0</v>
      </c>
      <c r="AA48" s="56">
        <f>IFERROR(INDEX(May!$AJ$9:$AM$108,Calc!$I48,Calc!AA$3),"")</f>
        <v>0</v>
      </c>
      <c r="AB48" s="56">
        <f>IFERROR(INDEX(May!$AJ$9:$AM$108,Calc!$I48,Calc!AB$3),"")</f>
        <v>0</v>
      </c>
      <c r="AC48" s="56">
        <f>IFERROR(INDEX(May!$AJ$9:$AM$108,Calc!$I48,Calc!AC$3),"")</f>
        <v>0</v>
      </c>
      <c r="AD48" s="56">
        <f>IFERROR(INDEX(May!$AJ$9:$AM$108,Calc!$I48,Calc!AD$3),"")</f>
        <v>0</v>
      </c>
      <c r="AE48" s="57">
        <f>IFERROR(INDEX(June!$AJ$9:$AM$108,Calc!$I48,Calc!AE$3),"")</f>
        <v>0</v>
      </c>
      <c r="AF48" s="57">
        <f>IFERROR(INDEX(June!$AJ$9:$AM$108,Calc!$I48,Calc!AF$3),"")</f>
        <v>0</v>
      </c>
      <c r="AG48" s="57">
        <f>IFERROR(INDEX(June!$AJ$9:$AM$108,Calc!$I48,Calc!AG$3),"")</f>
        <v>0</v>
      </c>
      <c r="AH48" s="57">
        <f>IFERROR(INDEX(June!$AJ$9:$AM$108,Calc!$I48,Calc!AH$3),"")</f>
        <v>0</v>
      </c>
      <c r="AI48" s="56">
        <f>IFERROR(INDEX(July!$AJ$9:$AM$108,Calc!$I48,Calc!AI$3),"")</f>
        <v>0</v>
      </c>
      <c r="AJ48" s="56">
        <f>IFERROR(INDEX(July!$AJ$9:$AM$108,Calc!$I48,Calc!AJ$3),"")</f>
        <v>0</v>
      </c>
      <c r="AK48" s="56">
        <f>IFERROR(INDEX(July!$AJ$9:$AM$108,Calc!$I48,Calc!AK$3),"")</f>
        <v>0</v>
      </c>
      <c r="AL48" s="56">
        <f>IFERROR(INDEX(July!$AJ$9:$AM$108,Calc!$I48,Calc!AL$3),"")</f>
        <v>0</v>
      </c>
      <c r="AM48" s="57">
        <f>IFERROR(INDEX(August!$AJ$9:$AM$108,Calc!$I48,Calc!AM$3),"")</f>
        <v>0</v>
      </c>
      <c r="AN48" s="57">
        <f>IFERROR(INDEX(August!$AJ$9:$AM$108,Calc!$I48,Calc!AN$3),"")</f>
        <v>0</v>
      </c>
      <c r="AO48" s="57">
        <f>IFERROR(INDEX(August!$AJ$9:$AM$108,Calc!$I48,Calc!AO$3),"")</f>
        <v>0</v>
      </c>
      <c r="AP48" s="57">
        <f>IFERROR(INDEX(August!$AJ$9:$AM$108,Calc!$I48,Calc!AP$3),"")</f>
        <v>0</v>
      </c>
      <c r="AQ48" s="56">
        <f>IFERROR(INDEX(September!$AJ$9:$AM$108,Calc!$I48,Calc!AQ$3),"")</f>
        <v>0</v>
      </c>
      <c r="AR48" s="56">
        <f>IFERROR(INDEX(September!$AJ$9:$AM$108,Calc!$I48,Calc!AR$3),"")</f>
        <v>0</v>
      </c>
      <c r="AS48" s="56">
        <f>IFERROR(INDEX(September!$AJ$9:$AM$108,Calc!$I48,Calc!AS$3),"")</f>
        <v>0</v>
      </c>
      <c r="AT48" s="56">
        <f>IFERROR(INDEX(September!$AJ$9:$AM$108,Calc!$I48,Calc!AT$3),"")</f>
        <v>0</v>
      </c>
      <c r="AU48" s="57">
        <f>IFERROR(INDEX(October!$AJ$9:$AM$108,Calc!$I48,Calc!AU$3),"")</f>
        <v>0</v>
      </c>
      <c r="AV48" s="57">
        <f>IFERROR(INDEX(October!$AJ$9:$AM$108,Calc!$I48,Calc!AV$3),"")</f>
        <v>0</v>
      </c>
      <c r="AW48" s="57">
        <f>IFERROR(INDEX(October!$AJ$9:$AM$108,Calc!$I48,Calc!AW$3),"")</f>
        <v>0</v>
      </c>
      <c r="AX48" s="57">
        <f>IFERROR(INDEX(October!$AJ$9:$AM$108,Calc!$I48,Calc!AX$3),"")</f>
        <v>0</v>
      </c>
      <c r="AY48" s="56">
        <f>IFERROR(INDEX(November!$AJ$9:$AM$108,Calc!$I48,Calc!AY$3),"")</f>
        <v>0</v>
      </c>
      <c r="AZ48" s="56">
        <f>IFERROR(INDEX(November!$AJ$9:$AM$108,Calc!$I48,Calc!AZ$3),"")</f>
        <v>0</v>
      </c>
      <c r="BA48" s="56">
        <f>IFERROR(INDEX(November!$AJ$9:$AM$108,Calc!$I48,Calc!BA$3),"")</f>
        <v>0</v>
      </c>
      <c r="BB48" s="56">
        <f>IFERROR(INDEX(November!$AJ$9:$AM$108,Calc!$I48,Calc!BB$3),"")</f>
        <v>0</v>
      </c>
      <c r="BC48" s="57">
        <f>IFERROR(INDEX(December!$AJ$9:$AM$108,Calc!$I48,Calc!BC$3),"")</f>
        <v>0</v>
      </c>
      <c r="BD48" s="57">
        <f>IFERROR(INDEX(December!$AJ$9:$AM$108,Calc!$I48,Calc!BD$3),"")</f>
        <v>0</v>
      </c>
      <c r="BE48" s="57">
        <f>IFERROR(INDEX(December!$AJ$9:$AM$108,Calc!$I48,Calc!BE$3),"")</f>
        <v>0</v>
      </c>
      <c r="BF48" s="57">
        <f>IFERROR(INDEX(December!$AJ$9:$AM$108,Calc!$I48,Calc!BF$3),"")</f>
        <v>0</v>
      </c>
    </row>
    <row r="49" spans="2:58" ht="14.25" customHeight="1" x14ac:dyDescent="0.25">
      <c r="B49" s="63" t="str">
        <f>IF(LEN(ParticipantList!$B20)&gt;0,ROW(ParticipantList!$B20)-ROW(ParticipantList!$B$5),"")</f>
        <v/>
      </c>
      <c r="C49" s="63" t="str">
        <f t="shared" si="14"/>
        <v/>
      </c>
      <c r="D49" s="73" t="str">
        <f>IF(LEN($C49)&gt;0,INDEX(ParticipantList!$B$6:$B$105,Calc!$C49,1),"")</f>
        <v/>
      </c>
      <c r="E49" s="47" t="str">
        <f t="shared" si="15"/>
        <v/>
      </c>
      <c r="I49" s="63">
        <v>44</v>
      </c>
      <c r="J49" s="58" t="str">
        <f t="shared" si="16"/>
        <v/>
      </c>
      <c r="K49" s="56">
        <f>IFERROR(INDEX(January!$AJ$9:$AM$108,Calc!$I49,Calc!K$3),0)</f>
        <v>0</v>
      </c>
      <c r="L49" s="56">
        <f>IFERROR(INDEX(January!$AJ$9:$AM$108,Calc!$I49,Calc!L$3),0)</f>
        <v>0</v>
      </c>
      <c r="M49" s="56">
        <f>IFERROR(INDEX(January!$AJ$9:$AM$108,Calc!$I49,Calc!M$3),0)</f>
        <v>0</v>
      </c>
      <c r="N49" s="56">
        <f>IFERROR(INDEX(January!$AJ$9:$AM$108,Calc!$I49,Calc!N$3),0)</f>
        <v>0</v>
      </c>
      <c r="O49" s="57">
        <f>IFERROR(INDEX(February!$AJ$9:$AM$108,Calc!$I49,Calc!O$3),"")</f>
        <v>0</v>
      </c>
      <c r="P49" s="57">
        <f>IFERROR(INDEX(February!$AJ$9:$AM$108,Calc!$I49,Calc!P$3),"")</f>
        <v>0</v>
      </c>
      <c r="Q49" s="57">
        <f>IFERROR(INDEX(February!$AJ$9:$AM$108,Calc!$I49,Calc!Q$3),"")</f>
        <v>0</v>
      </c>
      <c r="R49" s="57">
        <f>IFERROR(INDEX(February!$AJ$9:$AM$108,Calc!$I49,Calc!R$3),"")</f>
        <v>0</v>
      </c>
      <c r="S49" s="56">
        <f>IFERROR(INDEX(March!$AJ$9:$AM$108,Calc!$I49,Calc!S$3),"")</f>
        <v>0</v>
      </c>
      <c r="T49" s="56">
        <f>IFERROR(INDEX(March!$AJ$9:$AM$108,Calc!$I49,Calc!T$3),"")</f>
        <v>0</v>
      </c>
      <c r="U49" s="56">
        <f>IFERROR(INDEX(March!$AJ$9:$AM$108,Calc!$I49,Calc!U$3),"")</f>
        <v>0</v>
      </c>
      <c r="V49" s="56">
        <f>IFERROR(INDEX(March!$AJ$9:$AM$108,Calc!$I49,Calc!V$3),"")</f>
        <v>0</v>
      </c>
      <c r="W49" s="57">
        <f>IFERROR(INDEX(April!$AJ$9:$AM$108,Calc!$I49,Calc!W$3),"")</f>
        <v>0</v>
      </c>
      <c r="X49" s="57">
        <f>IFERROR(INDEX(April!$AJ$9:$AM$108,Calc!$I49,Calc!X$3),"")</f>
        <v>0</v>
      </c>
      <c r="Y49" s="57">
        <f>IFERROR(INDEX(April!$AJ$9:$AM$108,Calc!$I49,Calc!Y$3),"")</f>
        <v>0</v>
      </c>
      <c r="Z49" s="57">
        <f>IFERROR(INDEX(April!$AJ$9:$AM$108,Calc!$I49,Calc!Z$3),"")</f>
        <v>0</v>
      </c>
      <c r="AA49" s="56">
        <f>IFERROR(INDEX(May!$AJ$9:$AM$108,Calc!$I49,Calc!AA$3),"")</f>
        <v>0</v>
      </c>
      <c r="AB49" s="56">
        <f>IFERROR(INDEX(May!$AJ$9:$AM$108,Calc!$I49,Calc!AB$3),"")</f>
        <v>0</v>
      </c>
      <c r="AC49" s="56">
        <f>IFERROR(INDEX(May!$AJ$9:$AM$108,Calc!$I49,Calc!AC$3),"")</f>
        <v>0</v>
      </c>
      <c r="AD49" s="56">
        <f>IFERROR(INDEX(May!$AJ$9:$AM$108,Calc!$I49,Calc!AD$3),"")</f>
        <v>0</v>
      </c>
      <c r="AE49" s="57">
        <f>IFERROR(INDEX(June!$AJ$9:$AM$108,Calc!$I49,Calc!AE$3),"")</f>
        <v>0</v>
      </c>
      <c r="AF49" s="57">
        <f>IFERROR(INDEX(June!$AJ$9:$AM$108,Calc!$I49,Calc!AF$3),"")</f>
        <v>0</v>
      </c>
      <c r="AG49" s="57">
        <f>IFERROR(INDEX(June!$AJ$9:$AM$108,Calc!$I49,Calc!AG$3),"")</f>
        <v>0</v>
      </c>
      <c r="AH49" s="57">
        <f>IFERROR(INDEX(June!$AJ$9:$AM$108,Calc!$I49,Calc!AH$3),"")</f>
        <v>0</v>
      </c>
      <c r="AI49" s="56">
        <f>IFERROR(INDEX(July!$AJ$9:$AM$108,Calc!$I49,Calc!AI$3),"")</f>
        <v>0</v>
      </c>
      <c r="AJ49" s="56">
        <f>IFERROR(INDEX(July!$AJ$9:$AM$108,Calc!$I49,Calc!AJ$3),"")</f>
        <v>0</v>
      </c>
      <c r="AK49" s="56">
        <f>IFERROR(INDEX(July!$AJ$9:$AM$108,Calc!$I49,Calc!AK$3),"")</f>
        <v>0</v>
      </c>
      <c r="AL49" s="56">
        <f>IFERROR(INDEX(July!$AJ$9:$AM$108,Calc!$I49,Calc!AL$3),"")</f>
        <v>0</v>
      </c>
      <c r="AM49" s="57">
        <f>IFERROR(INDEX(August!$AJ$9:$AM$108,Calc!$I49,Calc!AM$3),"")</f>
        <v>0</v>
      </c>
      <c r="AN49" s="57">
        <f>IFERROR(INDEX(August!$AJ$9:$AM$108,Calc!$I49,Calc!AN$3),"")</f>
        <v>0</v>
      </c>
      <c r="AO49" s="57">
        <f>IFERROR(INDEX(August!$AJ$9:$AM$108,Calc!$I49,Calc!AO$3),"")</f>
        <v>0</v>
      </c>
      <c r="AP49" s="57">
        <f>IFERROR(INDEX(August!$AJ$9:$AM$108,Calc!$I49,Calc!AP$3),"")</f>
        <v>0</v>
      </c>
      <c r="AQ49" s="56">
        <f>IFERROR(INDEX(September!$AJ$9:$AM$108,Calc!$I49,Calc!AQ$3),"")</f>
        <v>0</v>
      </c>
      <c r="AR49" s="56">
        <f>IFERROR(INDEX(September!$AJ$9:$AM$108,Calc!$I49,Calc!AR$3),"")</f>
        <v>0</v>
      </c>
      <c r="AS49" s="56">
        <f>IFERROR(INDEX(September!$AJ$9:$AM$108,Calc!$I49,Calc!AS$3),"")</f>
        <v>0</v>
      </c>
      <c r="AT49" s="56">
        <f>IFERROR(INDEX(September!$AJ$9:$AM$108,Calc!$I49,Calc!AT$3),"")</f>
        <v>0</v>
      </c>
      <c r="AU49" s="57">
        <f>IFERROR(INDEX(October!$AJ$9:$AM$108,Calc!$I49,Calc!AU$3),"")</f>
        <v>0</v>
      </c>
      <c r="AV49" s="57">
        <f>IFERROR(INDEX(October!$AJ$9:$AM$108,Calc!$I49,Calc!AV$3),"")</f>
        <v>0</v>
      </c>
      <c r="AW49" s="57">
        <f>IFERROR(INDEX(October!$AJ$9:$AM$108,Calc!$I49,Calc!AW$3),"")</f>
        <v>0</v>
      </c>
      <c r="AX49" s="57">
        <f>IFERROR(INDEX(October!$AJ$9:$AM$108,Calc!$I49,Calc!AX$3),"")</f>
        <v>0</v>
      </c>
      <c r="AY49" s="56">
        <f>IFERROR(INDEX(November!$AJ$9:$AM$108,Calc!$I49,Calc!AY$3),"")</f>
        <v>0</v>
      </c>
      <c r="AZ49" s="56">
        <f>IFERROR(INDEX(November!$AJ$9:$AM$108,Calc!$I49,Calc!AZ$3),"")</f>
        <v>0</v>
      </c>
      <c r="BA49" s="56">
        <f>IFERROR(INDEX(November!$AJ$9:$AM$108,Calc!$I49,Calc!BA$3),"")</f>
        <v>0</v>
      </c>
      <c r="BB49" s="56">
        <f>IFERROR(INDEX(November!$AJ$9:$AM$108,Calc!$I49,Calc!BB$3),"")</f>
        <v>0</v>
      </c>
      <c r="BC49" s="57">
        <f>IFERROR(INDEX(December!$AJ$9:$AM$108,Calc!$I49,Calc!BC$3),"")</f>
        <v>0</v>
      </c>
      <c r="BD49" s="57">
        <f>IFERROR(INDEX(December!$AJ$9:$AM$108,Calc!$I49,Calc!BD$3),"")</f>
        <v>0</v>
      </c>
      <c r="BE49" s="57">
        <f>IFERROR(INDEX(December!$AJ$9:$AM$108,Calc!$I49,Calc!BE$3),"")</f>
        <v>0</v>
      </c>
      <c r="BF49" s="57">
        <f>IFERROR(INDEX(December!$AJ$9:$AM$108,Calc!$I49,Calc!BF$3),"")</f>
        <v>0</v>
      </c>
    </row>
    <row r="50" spans="2:58" ht="14.25" customHeight="1" x14ac:dyDescent="0.25">
      <c r="B50" s="63" t="str">
        <f>IF(LEN(ParticipantList!$B21)&gt;0,ROW(ParticipantList!$B21)-ROW(ParticipantList!$B$5),"")</f>
        <v/>
      </c>
      <c r="C50" s="63" t="str">
        <f t="shared" si="14"/>
        <v/>
      </c>
      <c r="D50" s="73" t="str">
        <f>IF(LEN($C50)&gt;0,INDEX(ParticipantList!$B$6:$B$105,Calc!$C50,1),"")</f>
        <v/>
      </c>
      <c r="E50" s="47" t="str">
        <f t="shared" si="15"/>
        <v/>
      </c>
      <c r="I50" s="63">
        <v>45</v>
      </c>
      <c r="J50" s="58" t="str">
        <f t="shared" si="16"/>
        <v/>
      </c>
      <c r="K50" s="56">
        <f>IFERROR(INDEX(January!$AJ$9:$AM$108,Calc!$I50,Calc!K$3),0)</f>
        <v>0</v>
      </c>
      <c r="L50" s="56">
        <f>IFERROR(INDEX(January!$AJ$9:$AM$108,Calc!$I50,Calc!L$3),0)</f>
        <v>0</v>
      </c>
      <c r="M50" s="56">
        <f>IFERROR(INDEX(January!$AJ$9:$AM$108,Calc!$I50,Calc!M$3),0)</f>
        <v>0</v>
      </c>
      <c r="N50" s="56">
        <f>IFERROR(INDEX(January!$AJ$9:$AM$108,Calc!$I50,Calc!N$3),0)</f>
        <v>0</v>
      </c>
      <c r="O50" s="57">
        <f>IFERROR(INDEX(February!$AJ$9:$AM$108,Calc!$I50,Calc!O$3),"")</f>
        <v>0</v>
      </c>
      <c r="P50" s="57">
        <f>IFERROR(INDEX(February!$AJ$9:$AM$108,Calc!$I50,Calc!P$3),"")</f>
        <v>0</v>
      </c>
      <c r="Q50" s="57">
        <f>IFERROR(INDEX(February!$AJ$9:$AM$108,Calc!$I50,Calc!Q$3),"")</f>
        <v>0</v>
      </c>
      <c r="R50" s="57">
        <f>IFERROR(INDEX(February!$AJ$9:$AM$108,Calc!$I50,Calc!R$3),"")</f>
        <v>0</v>
      </c>
      <c r="S50" s="56">
        <f>IFERROR(INDEX(March!$AJ$9:$AM$108,Calc!$I50,Calc!S$3),"")</f>
        <v>0</v>
      </c>
      <c r="T50" s="56">
        <f>IFERROR(INDEX(March!$AJ$9:$AM$108,Calc!$I50,Calc!T$3),"")</f>
        <v>0</v>
      </c>
      <c r="U50" s="56">
        <f>IFERROR(INDEX(March!$AJ$9:$AM$108,Calc!$I50,Calc!U$3),"")</f>
        <v>0</v>
      </c>
      <c r="V50" s="56">
        <f>IFERROR(INDEX(March!$AJ$9:$AM$108,Calc!$I50,Calc!V$3),"")</f>
        <v>0</v>
      </c>
      <c r="W50" s="57">
        <f>IFERROR(INDEX(April!$AJ$9:$AM$108,Calc!$I50,Calc!W$3),"")</f>
        <v>0</v>
      </c>
      <c r="X50" s="57">
        <f>IFERROR(INDEX(April!$AJ$9:$AM$108,Calc!$I50,Calc!X$3),"")</f>
        <v>0</v>
      </c>
      <c r="Y50" s="57">
        <f>IFERROR(INDEX(April!$AJ$9:$AM$108,Calc!$I50,Calc!Y$3),"")</f>
        <v>0</v>
      </c>
      <c r="Z50" s="57">
        <f>IFERROR(INDEX(April!$AJ$9:$AM$108,Calc!$I50,Calc!Z$3),"")</f>
        <v>0</v>
      </c>
      <c r="AA50" s="56">
        <f>IFERROR(INDEX(May!$AJ$9:$AM$108,Calc!$I50,Calc!AA$3),"")</f>
        <v>0</v>
      </c>
      <c r="AB50" s="56">
        <f>IFERROR(INDEX(May!$AJ$9:$AM$108,Calc!$I50,Calc!AB$3),"")</f>
        <v>0</v>
      </c>
      <c r="AC50" s="56">
        <f>IFERROR(INDEX(May!$AJ$9:$AM$108,Calc!$I50,Calc!AC$3),"")</f>
        <v>0</v>
      </c>
      <c r="AD50" s="56">
        <f>IFERROR(INDEX(May!$AJ$9:$AM$108,Calc!$I50,Calc!AD$3),"")</f>
        <v>0</v>
      </c>
      <c r="AE50" s="57">
        <f>IFERROR(INDEX(June!$AJ$9:$AM$108,Calc!$I50,Calc!AE$3),"")</f>
        <v>0</v>
      </c>
      <c r="AF50" s="57">
        <f>IFERROR(INDEX(June!$AJ$9:$AM$108,Calc!$I50,Calc!AF$3),"")</f>
        <v>0</v>
      </c>
      <c r="AG50" s="57">
        <f>IFERROR(INDEX(June!$AJ$9:$AM$108,Calc!$I50,Calc!AG$3),"")</f>
        <v>0</v>
      </c>
      <c r="AH50" s="57">
        <f>IFERROR(INDEX(June!$AJ$9:$AM$108,Calc!$I50,Calc!AH$3),"")</f>
        <v>0</v>
      </c>
      <c r="AI50" s="56">
        <f>IFERROR(INDEX(July!$AJ$9:$AM$108,Calc!$I50,Calc!AI$3),"")</f>
        <v>0</v>
      </c>
      <c r="AJ50" s="56">
        <f>IFERROR(INDEX(July!$AJ$9:$AM$108,Calc!$I50,Calc!AJ$3),"")</f>
        <v>0</v>
      </c>
      <c r="AK50" s="56">
        <f>IFERROR(INDEX(July!$AJ$9:$AM$108,Calc!$I50,Calc!AK$3),"")</f>
        <v>0</v>
      </c>
      <c r="AL50" s="56">
        <f>IFERROR(INDEX(July!$AJ$9:$AM$108,Calc!$I50,Calc!AL$3),"")</f>
        <v>0</v>
      </c>
      <c r="AM50" s="57">
        <f>IFERROR(INDEX(August!$AJ$9:$AM$108,Calc!$I50,Calc!AM$3),"")</f>
        <v>0</v>
      </c>
      <c r="AN50" s="57">
        <f>IFERROR(INDEX(August!$AJ$9:$AM$108,Calc!$I50,Calc!AN$3),"")</f>
        <v>0</v>
      </c>
      <c r="AO50" s="57">
        <f>IFERROR(INDEX(August!$AJ$9:$AM$108,Calc!$I50,Calc!AO$3),"")</f>
        <v>0</v>
      </c>
      <c r="AP50" s="57">
        <f>IFERROR(INDEX(August!$AJ$9:$AM$108,Calc!$I50,Calc!AP$3),"")</f>
        <v>0</v>
      </c>
      <c r="AQ50" s="56">
        <f>IFERROR(INDEX(September!$AJ$9:$AM$108,Calc!$I50,Calc!AQ$3),"")</f>
        <v>0</v>
      </c>
      <c r="AR50" s="56">
        <f>IFERROR(INDEX(September!$AJ$9:$AM$108,Calc!$I50,Calc!AR$3),"")</f>
        <v>0</v>
      </c>
      <c r="AS50" s="56">
        <f>IFERROR(INDEX(September!$AJ$9:$AM$108,Calc!$I50,Calc!AS$3),"")</f>
        <v>0</v>
      </c>
      <c r="AT50" s="56">
        <f>IFERROR(INDEX(September!$AJ$9:$AM$108,Calc!$I50,Calc!AT$3),"")</f>
        <v>0</v>
      </c>
      <c r="AU50" s="57">
        <f>IFERROR(INDEX(October!$AJ$9:$AM$108,Calc!$I50,Calc!AU$3),"")</f>
        <v>0</v>
      </c>
      <c r="AV50" s="57">
        <f>IFERROR(INDEX(October!$AJ$9:$AM$108,Calc!$I50,Calc!AV$3),"")</f>
        <v>0</v>
      </c>
      <c r="AW50" s="57">
        <f>IFERROR(INDEX(October!$AJ$9:$AM$108,Calc!$I50,Calc!AW$3),"")</f>
        <v>0</v>
      </c>
      <c r="AX50" s="57">
        <f>IFERROR(INDEX(October!$AJ$9:$AM$108,Calc!$I50,Calc!AX$3),"")</f>
        <v>0</v>
      </c>
      <c r="AY50" s="56">
        <f>IFERROR(INDEX(November!$AJ$9:$AM$108,Calc!$I50,Calc!AY$3),"")</f>
        <v>0</v>
      </c>
      <c r="AZ50" s="56">
        <f>IFERROR(INDEX(November!$AJ$9:$AM$108,Calc!$I50,Calc!AZ$3),"")</f>
        <v>0</v>
      </c>
      <c r="BA50" s="56">
        <f>IFERROR(INDEX(November!$AJ$9:$AM$108,Calc!$I50,Calc!BA$3),"")</f>
        <v>0</v>
      </c>
      <c r="BB50" s="56">
        <f>IFERROR(INDEX(November!$AJ$9:$AM$108,Calc!$I50,Calc!BB$3),"")</f>
        <v>0</v>
      </c>
      <c r="BC50" s="57">
        <f>IFERROR(INDEX(December!$AJ$9:$AM$108,Calc!$I50,Calc!BC$3),"")</f>
        <v>0</v>
      </c>
      <c r="BD50" s="57">
        <f>IFERROR(INDEX(December!$AJ$9:$AM$108,Calc!$I50,Calc!BD$3),"")</f>
        <v>0</v>
      </c>
      <c r="BE50" s="57">
        <f>IFERROR(INDEX(December!$AJ$9:$AM$108,Calc!$I50,Calc!BE$3),"")</f>
        <v>0</v>
      </c>
      <c r="BF50" s="57">
        <f>IFERROR(INDEX(December!$AJ$9:$AM$108,Calc!$I50,Calc!BF$3),"")</f>
        <v>0</v>
      </c>
    </row>
    <row r="51" spans="2:58" ht="14.25" customHeight="1" x14ac:dyDescent="0.25">
      <c r="B51" s="63" t="str">
        <f>IF(LEN(ParticipantList!$B22)&gt;0,ROW(ParticipantList!$B22)-ROW(ParticipantList!$B$5),"")</f>
        <v/>
      </c>
      <c r="C51" s="63" t="str">
        <f t="shared" si="14"/>
        <v/>
      </c>
      <c r="D51" s="73" t="str">
        <f>IF(LEN($C51)&gt;0,INDEX(ParticipantList!$B$6:$B$105,Calc!$C51,1),"")</f>
        <v/>
      </c>
      <c r="E51" s="47" t="str">
        <f t="shared" si="15"/>
        <v/>
      </c>
      <c r="I51" s="63">
        <v>46</v>
      </c>
      <c r="J51" s="58" t="str">
        <f t="shared" si="16"/>
        <v/>
      </c>
      <c r="K51" s="56">
        <f>IFERROR(INDEX(January!$AJ$9:$AM$108,Calc!$I51,Calc!K$3),0)</f>
        <v>0</v>
      </c>
      <c r="L51" s="56">
        <f>IFERROR(INDEX(January!$AJ$9:$AM$108,Calc!$I51,Calc!L$3),0)</f>
        <v>0</v>
      </c>
      <c r="M51" s="56">
        <f>IFERROR(INDEX(January!$AJ$9:$AM$108,Calc!$I51,Calc!M$3),0)</f>
        <v>0</v>
      </c>
      <c r="N51" s="56">
        <f>IFERROR(INDEX(January!$AJ$9:$AM$108,Calc!$I51,Calc!N$3),0)</f>
        <v>0</v>
      </c>
      <c r="O51" s="57">
        <f>IFERROR(INDEX(February!$AJ$9:$AM$108,Calc!$I51,Calc!O$3),"")</f>
        <v>0</v>
      </c>
      <c r="P51" s="57">
        <f>IFERROR(INDEX(February!$AJ$9:$AM$108,Calc!$I51,Calc!P$3),"")</f>
        <v>0</v>
      </c>
      <c r="Q51" s="57">
        <f>IFERROR(INDEX(February!$AJ$9:$AM$108,Calc!$I51,Calc!Q$3),"")</f>
        <v>0</v>
      </c>
      <c r="R51" s="57">
        <f>IFERROR(INDEX(February!$AJ$9:$AM$108,Calc!$I51,Calc!R$3),"")</f>
        <v>0</v>
      </c>
      <c r="S51" s="56">
        <f>IFERROR(INDEX(March!$AJ$9:$AM$108,Calc!$I51,Calc!S$3),"")</f>
        <v>0</v>
      </c>
      <c r="T51" s="56">
        <f>IFERROR(INDEX(March!$AJ$9:$AM$108,Calc!$I51,Calc!T$3),"")</f>
        <v>0</v>
      </c>
      <c r="U51" s="56">
        <f>IFERROR(INDEX(March!$AJ$9:$AM$108,Calc!$I51,Calc!U$3),"")</f>
        <v>0</v>
      </c>
      <c r="V51" s="56">
        <f>IFERROR(INDEX(March!$AJ$9:$AM$108,Calc!$I51,Calc!V$3),"")</f>
        <v>0</v>
      </c>
      <c r="W51" s="57">
        <f>IFERROR(INDEX(April!$AJ$9:$AM$108,Calc!$I51,Calc!W$3),"")</f>
        <v>0</v>
      </c>
      <c r="X51" s="57">
        <f>IFERROR(INDEX(April!$AJ$9:$AM$108,Calc!$I51,Calc!X$3),"")</f>
        <v>0</v>
      </c>
      <c r="Y51" s="57">
        <f>IFERROR(INDEX(April!$AJ$9:$AM$108,Calc!$I51,Calc!Y$3),"")</f>
        <v>0</v>
      </c>
      <c r="Z51" s="57">
        <f>IFERROR(INDEX(April!$AJ$9:$AM$108,Calc!$I51,Calc!Z$3),"")</f>
        <v>0</v>
      </c>
      <c r="AA51" s="56">
        <f>IFERROR(INDEX(May!$AJ$9:$AM$108,Calc!$I51,Calc!AA$3),"")</f>
        <v>0</v>
      </c>
      <c r="AB51" s="56">
        <f>IFERROR(INDEX(May!$AJ$9:$AM$108,Calc!$I51,Calc!AB$3),"")</f>
        <v>0</v>
      </c>
      <c r="AC51" s="56">
        <f>IFERROR(INDEX(May!$AJ$9:$AM$108,Calc!$I51,Calc!AC$3),"")</f>
        <v>0</v>
      </c>
      <c r="AD51" s="56">
        <f>IFERROR(INDEX(May!$AJ$9:$AM$108,Calc!$I51,Calc!AD$3),"")</f>
        <v>0</v>
      </c>
      <c r="AE51" s="57">
        <f>IFERROR(INDEX(June!$AJ$9:$AM$108,Calc!$I51,Calc!AE$3),"")</f>
        <v>0</v>
      </c>
      <c r="AF51" s="57">
        <f>IFERROR(INDEX(June!$AJ$9:$AM$108,Calc!$I51,Calc!AF$3),"")</f>
        <v>0</v>
      </c>
      <c r="AG51" s="57">
        <f>IFERROR(INDEX(June!$AJ$9:$AM$108,Calc!$I51,Calc!AG$3),"")</f>
        <v>0</v>
      </c>
      <c r="AH51" s="57">
        <f>IFERROR(INDEX(June!$AJ$9:$AM$108,Calc!$I51,Calc!AH$3),"")</f>
        <v>0</v>
      </c>
      <c r="AI51" s="56">
        <f>IFERROR(INDEX(July!$AJ$9:$AM$108,Calc!$I51,Calc!AI$3),"")</f>
        <v>0</v>
      </c>
      <c r="AJ51" s="56">
        <f>IFERROR(INDEX(July!$AJ$9:$AM$108,Calc!$I51,Calc!AJ$3),"")</f>
        <v>0</v>
      </c>
      <c r="AK51" s="56">
        <f>IFERROR(INDEX(July!$AJ$9:$AM$108,Calc!$I51,Calc!AK$3),"")</f>
        <v>0</v>
      </c>
      <c r="AL51" s="56">
        <f>IFERROR(INDEX(July!$AJ$9:$AM$108,Calc!$I51,Calc!AL$3),"")</f>
        <v>0</v>
      </c>
      <c r="AM51" s="57">
        <f>IFERROR(INDEX(August!$AJ$9:$AM$108,Calc!$I51,Calc!AM$3),"")</f>
        <v>0</v>
      </c>
      <c r="AN51" s="57">
        <f>IFERROR(INDEX(August!$AJ$9:$AM$108,Calc!$I51,Calc!AN$3),"")</f>
        <v>0</v>
      </c>
      <c r="AO51" s="57">
        <f>IFERROR(INDEX(August!$AJ$9:$AM$108,Calc!$I51,Calc!AO$3),"")</f>
        <v>0</v>
      </c>
      <c r="AP51" s="57">
        <f>IFERROR(INDEX(August!$AJ$9:$AM$108,Calc!$I51,Calc!AP$3),"")</f>
        <v>0</v>
      </c>
      <c r="AQ51" s="56">
        <f>IFERROR(INDEX(September!$AJ$9:$AM$108,Calc!$I51,Calc!AQ$3),"")</f>
        <v>0</v>
      </c>
      <c r="AR51" s="56">
        <f>IFERROR(INDEX(September!$AJ$9:$AM$108,Calc!$I51,Calc!AR$3),"")</f>
        <v>0</v>
      </c>
      <c r="AS51" s="56">
        <f>IFERROR(INDEX(September!$AJ$9:$AM$108,Calc!$I51,Calc!AS$3),"")</f>
        <v>0</v>
      </c>
      <c r="AT51" s="56">
        <f>IFERROR(INDEX(September!$AJ$9:$AM$108,Calc!$I51,Calc!AT$3),"")</f>
        <v>0</v>
      </c>
      <c r="AU51" s="57">
        <f>IFERROR(INDEX(October!$AJ$9:$AM$108,Calc!$I51,Calc!AU$3),"")</f>
        <v>0</v>
      </c>
      <c r="AV51" s="57">
        <f>IFERROR(INDEX(October!$AJ$9:$AM$108,Calc!$I51,Calc!AV$3),"")</f>
        <v>0</v>
      </c>
      <c r="AW51" s="57">
        <f>IFERROR(INDEX(October!$AJ$9:$AM$108,Calc!$I51,Calc!AW$3),"")</f>
        <v>0</v>
      </c>
      <c r="AX51" s="57">
        <f>IFERROR(INDEX(October!$AJ$9:$AM$108,Calc!$I51,Calc!AX$3),"")</f>
        <v>0</v>
      </c>
      <c r="AY51" s="56">
        <f>IFERROR(INDEX(November!$AJ$9:$AM$108,Calc!$I51,Calc!AY$3),"")</f>
        <v>0</v>
      </c>
      <c r="AZ51" s="56">
        <f>IFERROR(INDEX(November!$AJ$9:$AM$108,Calc!$I51,Calc!AZ$3),"")</f>
        <v>0</v>
      </c>
      <c r="BA51" s="56">
        <f>IFERROR(INDEX(November!$AJ$9:$AM$108,Calc!$I51,Calc!BA$3),"")</f>
        <v>0</v>
      </c>
      <c r="BB51" s="56">
        <f>IFERROR(INDEX(November!$AJ$9:$AM$108,Calc!$I51,Calc!BB$3),"")</f>
        <v>0</v>
      </c>
      <c r="BC51" s="57">
        <f>IFERROR(INDEX(December!$AJ$9:$AM$108,Calc!$I51,Calc!BC$3),"")</f>
        <v>0</v>
      </c>
      <c r="BD51" s="57">
        <f>IFERROR(INDEX(December!$AJ$9:$AM$108,Calc!$I51,Calc!BD$3),"")</f>
        <v>0</v>
      </c>
      <c r="BE51" s="57">
        <f>IFERROR(INDEX(December!$AJ$9:$AM$108,Calc!$I51,Calc!BE$3),"")</f>
        <v>0</v>
      </c>
      <c r="BF51" s="57">
        <f>IFERROR(INDEX(December!$AJ$9:$AM$108,Calc!$I51,Calc!BF$3),"")</f>
        <v>0</v>
      </c>
    </row>
    <row r="52" spans="2:58" ht="14.25" customHeight="1" x14ac:dyDescent="0.25">
      <c r="B52" s="63" t="str">
        <f>IF(LEN(ParticipantList!$B23)&gt;0,ROW(ParticipantList!$B23)-ROW(ParticipantList!$B$5),"")</f>
        <v/>
      </c>
      <c r="C52" s="63" t="str">
        <f t="shared" si="14"/>
        <v/>
      </c>
      <c r="D52" s="73" t="str">
        <f>IF(LEN($C52)&gt;0,INDEX(ParticipantList!$B$6:$B$105,Calc!$C52,1),"")</f>
        <v/>
      </c>
      <c r="E52" s="47" t="str">
        <f t="shared" si="15"/>
        <v/>
      </c>
      <c r="I52" s="63">
        <v>47</v>
      </c>
      <c r="J52" s="58" t="str">
        <f t="shared" si="16"/>
        <v/>
      </c>
      <c r="K52" s="56">
        <f>IFERROR(INDEX(January!$AJ$9:$AM$108,Calc!$I52,Calc!K$3),0)</f>
        <v>0</v>
      </c>
      <c r="L52" s="56">
        <f>IFERROR(INDEX(January!$AJ$9:$AM$108,Calc!$I52,Calc!L$3),0)</f>
        <v>0</v>
      </c>
      <c r="M52" s="56">
        <f>IFERROR(INDEX(January!$AJ$9:$AM$108,Calc!$I52,Calc!M$3),0)</f>
        <v>0</v>
      </c>
      <c r="N52" s="56">
        <f>IFERROR(INDEX(January!$AJ$9:$AM$108,Calc!$I52,Calc!N$3),0)</f>
        <v>0</v>
      </c>
      <c r="O52" s="57">
        <f>IFERROR(INDEX(February!$AJ$9:$AM$108,Calc!$I52,Calc!O$3),"")</f>
        <v>0</v>
      </c>
      <c r="P52" s="57">
        <f>IFERROR(INDEX(February!$AJ$9:$AM$108,Calc!$I52,Calc!P$3),"")</f>
        <v>0</v>
      </c>
      <c r="Q52" s="57">
        <f>IFERROR(INDEX(February!$AJ$9:$AM$108,Calc!$I52,Calc!Q$3),"")</f>
        <v>0</v>
      </c>
      <c r="R52" s="57">
        <f>IFERROR(INDEX(February!$AJ$9:$AM$108,Calc!$I52,Calc!R$3),"")</f>
        <v>0</v>
      </c>
      <c r="S52" s="56">
        <f>IFERROR(INDEX(March!$AJ$9:$AM$108,Calc!$I52,Calc!S$3),"")</f>
        <v>0</v>
      </c>
      <c r="T52" s="56">
        <f>IFERROR(INDEX(March!$AJ$9:$AM$108,Calc!$I52,Calc!T$3),"")</f>
        <v>0</v>
      </c>
      <c r="U52" s="56">
        <f>IFERROR(INDEX(March!$AJ$9:$AM$108,Calc!$I52,Calc!U$3),"")</f>
        <v>0</v>
      </c>
      <c r="V52" s="56">
        <f>IFERROR(INDEX(March!$AJ$9:$AM$108,Calc!$I52,Calc!V$3),"")</f>
        <v>0</v>
      </c>
      <c r="W52" s="57">
        <f>IFERROR(INDEX(April!$AJ$9:$AM$108,Calc!$I52,Calc!W$3),"")</f>
        <v>0</v>
      </c>
      <c r="X52" s="57">
        <f>IFERROR(INDEX(April!$AJ$9:$AM$108,Calc!$I52,Calc!X$3),"")</f>
        <v>0</v>
      </c>
      <c r="Y52" s="57">
        <f>IFERROR(INDEX(April!$AJ$9:$AM$108,Calc!$I52,Calc!Y$3),"")</f>
        <v>0</v>
      </c>
      <c r="Z52" s="57">
        <f>IFERROR(INDEX(April!$AJ$9:$AM$108,Calc!$I52,Calc!Z$3),"")</f>
        <v>0</v>
      </c>
      <c r="AA52" s="56">
        <f>IFERROR(INDEX(May!$AJ$9:$AM$108,Calc!$I52,Calc!AA$3),"")</f>
        <v>0</v>
      </c>
      <c r="AB52" s="56">
        <f>IFERROR(INDEX(May!$AJ$9:$AM$108,Calc!$I52,Calc!AB$3),"")</f>
        <v>0</v>
      </c>
      <c r="AC52" s="56">
        <f>IFERROR(INDEX(May!$AJ$9:$AM$108,Calc!$I52,Calc!AC$3),"")</f>
        <v>0</v>
      </c>
      <c r="AD52" s="56">
        <f>IFERROR(INDEX(May!$AJ$9:$AM$108,Calc!$I52,Calc!AD$3),"")</f>
        <v>0</v>
      </c>
      <c r="AE52" s="57">
        <f>IFERROR(INDEX(June!$AJ$9:$AM$108,Calc!$I52,Calc!AE$3),"")</f>
        <v>0</v>
      </c>
      <c r="AF52" s="57">
        <f>IFERROR(INDEX(June!$AJ$9:$AM$108,Calc!$I52,Calc!AF$3),"")</f>
        <v>0</v>
      </c>
      <c r="AG52" s="57">
        <f>IFERROR(INDEX(June!$AJ$9:$AM$108,Calc!$I52,Calc!AG$3),"")</f>
        <v>0</v>
      </c>
      <c r="AH52" s="57">
        <f>IFERROR(INDEX(June!$AJ$9:$AM$108,Calc!$I52,Calc!AH$3),"")</f>
        <v>0</v>
      </c>
      <c r="AI52" s="56">
        <f>IFERROR(INDEX(July!$AJ$9:$AM$108,Calc!$I52,Calc!AI$3),"")</f>
        <v>0</v>
      </c>
      <c r="AJ52" s="56">
        <f>IFERROR(INDEX(July!$AJ$9:$AM$108,Calc!$I52,Calc!AJ$3),"")</f>
        <v>0</v>
      </c>
      <c r="AK52" s="56">
        <f>IFERROR(INDEX(July!$AJ$9:$AM$108,Calc!$I52,Calc!AK$3),"")</f>
        <v>0</v>
      </c>
      <c r="AL52" s="56">
        <f>IFERROR(INDEX(July!$AJ$9:$AM$108,Calc!$I52,Calc!AL$3),"")</f>
        <v>0</v>
      </c>
      <c r="AM52" s="57">
        <f>IFERROR(INDEX(August!$AJ$9:$AM$108,Calc!$I52,Calc!AM$3),"")</f>
        <v>0</v>
      </c>
      <c r="AN52" s="57">
        <f>IFERROR(INDEX(August!$AJ$9:$AM$108,Calc!$I52,Calc!AN$3),"")</f>
        <v>0</v>
      </c>
      <c r="AO52" s="57">
        <f>IFERROR(INDEX(August!$AJ$9:$AM$108,Calc!$I52,Calc!AO$3),"")</f>
        <v>0</v>
      </c>
      <c r="AP52" s="57">
        <f>IFERROR(INDEX(August!$AJ$9:$AM$108,Calc!$I52,Calc!AP$3),"")</f>
        <v>0</v>
      </c>
      <c r="AQ52" s="56">
        <f>IFERROR(INDEX(September!$AJ$9:$AM$108,Calc!$I52,Calc!AQ$3),"")</f>
        <v>0</v>
      </c>
      <c r="AR52" s="56">
        <f>IFERROR(INDEX(September!$AJ$9:$AM$108,Calc!$I52,Calc!AR$3),"")</f>
        <v>0</v>
      </c>
      <c r="AS52" s="56">
        <f>IFERROR(INDEX(September!$AJ$9:$AM$108,Calc!$I52,Calc!AS$3),"")</f>
        <v>0</v>
      </c>
      <c r="AT52" s="56">
        <f>IFERROR(INDEX(September!$AJ$9:$AM$108,Calc!$I52,Calc!AT$3),"")</f>
        <v>0</v>
      </c>
      <c r="AU52" s="57">
        <f>IFERROR(INDEX(October!$AJ$9:$AM$108,Calc!$I52,Calc!AU$3),"")</f>
        <v>0</v>
      </c>
      <c r="AV52" s="57">
        <f>IFERROR(INDEX(October!$AJ$9:$AM$108,Calc!$I52,Calc!AV$3),"")</f>
        <v>0</v>
      </c>
      <c r="AW52" s="57">
        <f>IFERROR(INDEX(October!$AJ$9:$AM$108,Calc!$I52,Calc!AW$3),"")</f>
        <v>0</v>
      </c>
      <c r="AX52" s="57">
        <f>IFERROR(INDEX(October!$AJ$9:$AM$108,Calc!$I52,Calc!AX$3),"")</f>
        <v>0</v>
      </c>
      <c r="AY52" s="56">
        <f>IFERROR(INDEX(November!$AJ$9:$AM$108,Calc!$I52,Calc!AY$3),"")</f>
        <v>0</v>
      </c>
      <c r="AZ52" s="56">
        <f>IFERROR(INDEX(November!$AJ$9:$AM$108,Calc!$I52,Calc!AZ$3),"")</f>
        <v>0</v>
      </c>
      <c r="BA52" s="56">
        <f>IFERROR(INDEX(November!$AJ$9:$AM$108,Calc!$I52,Calc!BA$3),"")</f>
        <v>0</v>
      </c>
      <c r="BB52" s="56">
        <f>IFERROR(INDEX(November!$AJ$9:$AM$108,Calc!$I52,Calc!BB$3),"")</f>
        <v>0</v>
      </c>
      <c r="BC52" s="57">
        <f>IFERROR(INDEX(December!$AJ$9:$AM$108,Calc!$I52,Calc!BC$3),"")</f>
        <v>0</v>
      </c>
      <c r="BD52" s="57">
        <f>IFERROR(INDEX(December!$AJ$9:$AM$108,Calc!$I52,Calc!BD$3),"")</f>
        <v>0</v>
      </c>
      <c r="BE52" s="57">
        <f>IFERROR(INDEX(December!$AJ$9:$AM$108,Calc!$I52,Calc!BE$3),"")</f>
        <v>0</v>
      </c>
      <c r="BF52" s="57">
        <f>IFERROR(INDEX(December!$AJ$9:$AM$108,Calc!$I52,Calc!BF$3),"")</f>
        <v>0</v>
      </c>
    </row>
    <row r="53" spans="2:58" ht="14.25" customHeight="1" x14ac:dyDescent="0.25">
      <c r="B53" s="63" t="str">
        <f>IF(LEN(ParticipantList!$B24)&gt;0,ROW(ParticipantList!$B24)-ROW(ParticipantList!$B$5),"")</f>
        <v/>
      </c>
      <c r="C53" s="63" t="str">
        <f t="shared" si="14"/>
        <v/>
      </c>
      <c r="D53" s="73" t="str">
        <f>IF(LEN($C53)&gt;0,INDEX(ParticipantList!$B$6:$B$105,Calc!$C53,1),"")</f>
        <v/>
      </c>
      <c r="E53" s="47" t="str">
        <f t="shared" si="15"/>
        <v/>
      </c>
      <c r="I53" s="63">
        <v>48</v>
      </c>
      <c r="J53" s="58" t="str">
        <f t="shared" si="16"/>
        <v/>
      </c>
      <c r="K53" s="56">
        <f>IFERROR(INDEX(January!$AJ$9:$AM$108,Calc!$I53,Calc!K$3),0)</f>
        <v>0</v>
      </c>
      <c r="L53" s="56">
        <f>IFERROR(INDEX(January!$AJ$9:$AM$108,Calc!$I53,Calc!L$3),0)</f>
        <v>0</v>
      </c>
      <c r="M53" s="56">
        <f>IFERROR(INDEX(January!$AJ$9:$AM$108,Calc!$I53,Calc!M$3),0)</f>
        <v>0</v>
      </c>
      <c r="N53" s="56">
        <f>IFERROR(INDEX(January!$AJ$9:$AM$108,Calc!$I53,Calc!N$3),0)</f>
        <v>0</v>
      </c>
      <c r="O53" s="57">
        <f>IFERROR(INDEX(February!$AJ$9:$AM$108,Calc!$I53,Calc!O$3),"")</f>
        <v>0</v>
      </c>
      <c r="P53" s="57">
        <f>IFERROR(INDEX(February!$AJ$9:$AM$108,Calc!$I53,Calc!P$3),"")</f>
        <v>0</v>
      </c>
      <c r="Q53" s="57">
        <f>IFERROR(INDEX(February!$AJ$9:$AM$108,Calc!$I53,Calc!Q$3),"")</f>
        <v>0</v>
      </c>
      <c r="R53" s="57">
        <f>IFERROR(INDEX(February!$AJ$9:$AM$108,Calc!$I53,Calc!R$3),"")</f>
        <v>0</v>
      </c>
      <c r="S53" s="56">
        <f>IFERROR(INDEX(March!$AJ$9:$AM$108,Calc!$I53,Calc!S$3),"")</f>
        <v>0</v>
      </c>
      <c r="T53" s="56">
        <f>IFERROR(INDEX(March!$AJ$9:$AM$108,Calc!$I53,Calc!T$3),"")</f>
        <v>0</v>
      </c>
      <c r="U53" s="56">
        <f>IFERROR(INDEX(March!$AJ$9:$AM$108,Calc!$I53,Calc!U$3),"")</f>
        <v>0</v>
      </c>
      <c r="V53" s="56">
        <f>IFERROR(INDEX(March!$AJ$9:$AM$108,Calc!$I53,Calc!V$3),"")</f>
        <v>0</v>
      </c>
      <c r="W53" s="57">
        <f>IFERROR(INDEX(April!$AJ$9:$AM$108,Calc!$I53,Calc!W$3),"")</f>
        <v>0</v>
      </c>
      <c r="X53" s="57">
        <f>IFERROR(INDEX(April!$AJ$9:$AM$108,Calc!$I53,Calc!X$3),"")</f>
        <v>0</v>
      </c>
      <c r="Y53" s="57">
        <f>IFERROR(INDEX(April!$AJ$9:$AM$108,Calc!$I53,Calc!Y$3),"")</f>
        <v>0</v>
      </c>
      <c r="Z53" s="57">
        <f>IFERROR(INDEX(April!$AJ$9:$AM$108,Calc!$I53,Calc!Z$3),"")</f>
        <v>0</v>
      </c>
      <c r="AA53" s="56">
        <f>IFERROR(INDEX(May!$AJ$9:$AM$108,Calc!$I53,Calc!AA$3),"")</f>
        <v>0</v>
      </c>
      <c r="AB53" s="56">
        <f>IFERROR(INDEX(May!$AJ$9:$AM$108,Calc!$I53,Calc!AB$3),"")</f>
        <v>0</v>
      </c>
      <c r="AC53" s="56">
        <f>IFERROR(INDEX(May!$AJ$9:$AM$108,Calc!$I53,Calc!AC$3),"")</f>
        <v>0</v>
      </c>
      <c r="AD53" s="56">
        <f>IFERROR(INDEX(May!$AJ$9:$AM$108,Calc!$I53,Calc!AD$3),"")</f>
        <v>0</v>
      </c>
      <c r="AE53" s="57">
        <f>IFERROR(INDEX(June!$AJ$9:$AM$108,Calc!$I53,Calc!AE$3),"")</f>
        <v>0</v>
      </c>
      <c r="AF53" s="57">
        <f>IFERROR(INDEX(June!$AJ$9:$AM$108,Calc!$I53,Calc!AF$3),"")</f>
        <v>0</v>
      </c>
      <c r="AG53" s="57">
        <f>IFERROR(INDEX(June!$AJ$9:$AM$108,Calc!$I53,Calc!AG$3),"")</f>
        <v>0</v>
      </c>
      <c r="AH53" s="57">
        <f>IFERROR(INDEX(June!$AJ$9:$AM$108,Calc!$I53,Calc!AH$3),"")</f>
        <v>0</v>
      </c>
      <c r="AI53" s="56">
        <f>IFERROR(INDEX(July!$AJ$9:$AM$108,Calc!$I53,Calc!AI$3),"")</f>
        <v>0</v>
      </c>
      <c r="AJ53" s="56">
        <f>IFERROR(INDEX(July!$AJ$9:$AM$108,Calc!$I53,Calc!AJ$3),"")</f>
        <v>0</v>
      </c>
      <c r="AK53" s="56">
        <f>IFERROR(INDEX(July!$AJ$9:$AM$108,Calc!$I53,Calc!AK$3),"")</f>
        <v>0</v>
      </c>
      <c r="AL53" s="56">
        <f>IFERROR(INDEX(July!$AJ$9:$AM$108,Calc!$I53,Calc!AL$3),"")</f>
        <v>0</v>
      </c>
      <c r="AM53" s="57">
        <f>IFERROR(INDEX(August!$AJ$9:$AM$108,Calc!$I53,Calc!AM$3),"")</f>
        <v>0</v>
      </c>
      <c r="AN53" s="57">
        <f>IFERROR(INDEX(August!$AJ$9:$AM$108,Calc!$I53,Calc!AN$3),"")</f>
        <v>0</v>
      </c>
      <c r="AO53" s="57">
        <f>IFERROR(INDEX(August!$AJ$9:$AM$108,Calc!$I53,Calc!AO$3),"")</f>
        <v>0</v>
      </c>
      <c r="AP53" s="57">
        <f>IFERROR(INDEX(August!$AJ$9:$AM$108,Calc!$I53,Calc!AP$3),"")</f>
        <v>0</v>
      </c>
      <c r="AQ53" s="56">
        <f>IFERROR(INDEX(September!$AJ$9:$AM$108,Calc!$I53,Calc!AQ$3),"")</f>
        <v>0</v>
      </c>
      <c r="AR53" s="56">
        <f>IFERROR(INDEX(September!$AJ$9:$AM$108,Calc!$I53,Calc!AR$3),"")</f>
        <v>0</v>
      </c>
      <c r="AS53" s="56">
        <f>IFERROR(INDEX(September!$AJ$9:$AM$108,Calc!$I53,Calc!AS$3),"")</f>
        <v>0</v>
      </c>
      <c r="AT53" s="56">
        <f>IFERROR(INDEX(September!$AJ$9:$AM$108,Calc!$I53,Calc!AT$3),"")</f>
        <v>0</v>
      </c>
      <c r="AU53" s="57">
        <f>IFERROR(INDEX(October!$AJ$9:$AM$108,Calc!$I53,Calc!AU$3),"")</f>
        <v>0</v>
      </c>
      <c r="AV53" s="57">
        <f>IFERROR(INDEX(October!$AJ$9:$AM$108,Calc!$I53,Calc!AV$3),"")</f>
        <v>0</v>
      </c>
      <c r="AW53" s="57">
        <f>IFERROR(INDEX(October!$AJ$9:$AM$108,Calc!$I53,Calc!AW$3),"")</f>
        <v>0</v>
      </c>
      <c r="AX53" s="57">
        <f>IFERROR(INDEX(October!$AJ$9:$AM$108,Calc!$I53,Calc!AX$3),"")</f>
        <v>0</v>
      </c>
      <c r="AY53" s="56">
        <f>IFERROR(INDEX(November!$AJ$9:$AM$108,Calc!$I53,Calc!AY$3),"")</f>
        <v>0</v>
      </c>
      <c r="AZ53" s="56">
        <f>IFERROR(INDEX(November!$AJ$9:$AM$108,Calc!$I53,Calc!AZ$3),"")</f>
        <v>0</v>
      </c>
      <c r="BA53" s="56">
        <f>IFERROR(INDEX(November!$AJ$9:$AM$108,Calc!$I53,Calc!BA$3),"")</f>
        <v>0</v>
      </c>
      <c r="BB53" s="56">
        <f>IFERROR(INDEX(November!$AJ$9:$AM$108,Calc!$I53,Calc!BB$3),"")</f>
        <v>0</v>
      </c>
      <c r="BC53" s="57">
        <f>IFERROR(INDEX(December!$AJ$9:$AM$108,Calc!$I53,Calc!BC$3),"")</f>
        <v>0</v>
      </c>
      <c r="BD53" s="57">
        <f>IFERROR(INDEX(December!$AJ$9:$AM$108,Calc!$I53,Calc!BD$3),"")</f>
        <v>0</v>
      </c>
      <c r="BE53" s="57">
        <f>IFERROR(INDEX(December!$AJ$9:$AM$108,Calc!$I53,Calc!BE$3),"")</f>
        <v>0</v>
      </c>
      <c r="BF53" s="57">
        <f>IFERROR(INDEX(December!$AJ$9:$AM$108,Calc!$I53,Calc!BF$3),"")</f>
        <v>0</v>
      </c>
    </row>
    <row r="54" spans="2:58" ht="14.25" customHeight="1" x14ac:dyDescent="0.25">
      <c r="B54" s="63" t="str">
        <f>IF(LEN(ParticipantList!$B25)&gt;0,ROW(ParticipantList!$B25)-ROW(ParticipantList!$B$5),"")</f>
        <v/>
      </c>
      <c r="C54" s="63" t="str">
        <f t="shared" si="14"/>
        <v/>
      </c>
      <c r="D54" s="73" t="str">
        <f>IF(LEN($C54)&gt;0,INDEX(ParticipantList!$B$6:$B$105,Calc!$C54,1),"")</f>
        <v/>
      </c>
      <c r="E54" s="47" t="str">
        <f t="shared" si="15"/>
        <v/>
      </c>
      <c r="I54" s="63">
        <v>49</v>
      </c>
      <c r="J54" s="58" t="str">
        <f t="shared" si="16"/>
        <v/>
      </c>
      <c r="K54" s="56">
        <f>IFERROR(INDEX(January!$AJ$9:$AM$108,Calc!$I54,Calc!K$3),0)</f>
        <v>0</v>
      </c>
      <c r="L54" s="56">
        <f>IFERROR(INDEX(January!$AJ$9:$AM$108,Calc!$I54,Calc!L$3),0)</f>
        <v>0</v>
      </c>
      <c r="M54" s="56">
        <f>IFERROR(INDEX(January!$AJ$9:$AM$108,Calc!$I54,Calc!M$3),0)</f>
        <v>0</v>
      </c>
      <c r="N54" s="56">
        <f>IFERROR(INDEX(January!$AJ$9:$AM$108,Calc!$I54,Calc!N$3),0)</f>
        <v>0</v>
      </c>
      <c r="O54" s="57">
        <f>IFERROR(INDEX(February!$AJ$9:$AM$108,Calc!$I54,Calc!O$3),"")</f>
        <v>0</v>
      </c>
      <c r="P54" s="57">
        <f>IFERROR(INDEX(February!$AJ$9:$AM$108,Calc!$I54,Calc!P$3),"")</f>
        <v>0</v>
      </c>
      <c r="Q54" s="57">
        <f>IFERROR(INDEX(February!$AJ$9:$AM$108,Calc!$I54,Calc!Q$3),"")</f>
        <v>0</v>
      </c>
      <c r="R54" s="57">
        <f>IFERROR(INDEX(February!$AJ$9:$AM$108,Calc!$I54,Calc!R$3),"")</f>
        <v>0</v>
      </c>
      <c r="S54" s="56">
        <f>IFERROR(INDEX(March!$AJ$9:$AM$108,Calc!$I54,Calc!S$3),"")</f>
        <v>0</v>
      </c>
      <c r="T54" s="56">
        <f>IFERROR(INDEX(March!$AJ$9:$AM$108,Calc!$I54,Calc!T$3),"")</f>
        <v>0</v>
      </c>
      <c r="U54" s="56">
        <f>IFERROR(INDEX(March!$AJ$9:$AM$108,Calc!$I54,Calc!U$3),"")</f>
        <v>0</v>
      </c>
      <c r="V54" s="56">
        <f>IFERROR(INDEX(March!$AJ$9:$AM$108,Calc!$I54,Calc!V$3),"")</f>
        <v>0</v>
      </c>
      <c r="W54" s="57">
        <f>IFERROR(INDEX(April!$AJ$9:$AM$108,Calc!$I54,Calc!W$3),"")</f>
        <v>0</v>
      </c>
      <c r="X54" s="57">
        <f>IFERROR(INDEX(April!$AJ$9:$AM$108,Calc!$I54,Calc!X$3),"")</f>
        <v>0</v>
      </c>
      <c r="Y54" s="57">
        <f>IFERROR(INDEX(April!$AJ$9:$AM$108,Calc!$I54,Calc!Y$3),"")</f>
        <v>0</v>
      </c>
      <c r="Z54" s="57">
        <f>IFERROR(INDEX(April!$AJ$9:$AM$108,Calc!$I54,Calc!Z$3),"")</f>
        <v>0</v>
      </c>
      <c r="AA54" s="56">
        <f>IFERROR(INDEX(May!$AJ$9:$AM$108,Calc!$I54,Calc!AA$3),"")</f>
        <v>0</v>
      </c>
      <c r="AB54" s="56">
        <f>IFERROR(INDEX(May!$AJ$9:$AM$108,Calc!$I54,Calc!AB$3),"")</f>
        <v>0</v>
      </c>
      <c r="AC54" s="56">
        <f>IFERROR(INDEX(May!$AJ$9:$AM$108,Calc!$I54,Calc!AC$3),"")</f>
        <v>0</v>
      </c>
      <c r="AD54" s="56">
        <f>IFERROR(INDEX(May!$AJ$9:$AM$108,Calc!$I54,Calc!AD$3),"")</f>
        <v>0</v>
      </c>
      <c r="AE54" s="57">
        <f>IFERROR(INDEX(June!$AJ$9:$AM$108,Calc!$I54,Calc!AE$3),"")</f>
        <v>0</v>
      </c>
      <c r="AF54" s="57">
        <f>IFERROR(INDEX(June!$AJ$9:$AM$108,Calc!$I54,Calc!AF$3),"")</f>
        <v>0</v>
      </c>
      <c r="AG54" s="57">
        <f>IFERROR(INDEX(June!$AJ$9:$AM$108,Calc!$I54,Calc!AG$3),"")</f>
        <v>0</v>
      </c>
      <c r="AH54" s="57">
        <f>IFERROR(INDEX(June!$AJ$9:$AM$108,Calc!$I54,Calc!AH$3),"")</f>
        <v>0</v>
      </c>
      <c r="AI54" s="56">
        <f>IFERROR(INDEX(July!$AJ$9:$AM$108,Calc!$I54,Calc!AI$3),"")</f>
        <v>0</v>
      </c>
      <c r="AJ54" s="56">
        <f>IFERROR(INDEX(July!$AJ$9:$AM$108,Calc!$I54,Calc!AJ$3),"")</f>
        <v>0</v>
      </c>
      <c r="AK54" s="56">
        <f>IFERROR(INDEX(July!$AJ$9:$AM$108,Calc!$I54,Calc!AK$3),"")</f>
        <v>0</v>
      </c>
      <c r="AL54" s="56">
        <f>IFERROR(INDEX(July!$AJ$9:$AM$108,Calc!$I54,Calc!AL$3),"")</f>
        <v>0</v>
      </c>
      <c r="AM54" s="57">
        <f>IFERROR(INDEX(August!$AJ$9:$AM$108,Calc!$I54,Calc!AM$3),"")</f>
        <v>0</v>
      </c>
      <c r="AN54" s="57">
        <f>IFERROR(INDEX(August!$AJ$9:$AM$108,Calc!$I54,Calc!AN$3),"")</f>
        <v>0</v>
      </c>
      <c r="AO54" s="57">
        <f>IFERROR(INDEX(August!$AJ$9:$AM$108,Calc!$I54,Calc!AO$3),"")</f>
        <v>0</v>
      </c>
      <c r="AP54" s="57">
        <f>IFERROR(INDEX(August!$AJ$9:$AM$108,Calc!$I54,Calc!AP$3),"")</f>
        <v>0</v>
      </c>
      <c r="AQ54" s="56">
        <f>IFERROR(INDEX(September!$AJ$9:$AM$108,Calc!$I54,Calc!AQ$3),"")</f>
        <v>0</v>
      </c>
      <c r="AR54" s="56">
        <f>IFERROR(INDEX(September!$AJ$9:$AM$108,Calc!$I54,Calc!AR$3),"")</f>
        <v>0</v>
      </c>
      <c r="AS54" s="56">
        <f>IFERROR(INDEX(September!$AJ$9:$AM$108,Calc!$I54,Calc!AS$3),"")</f>
        <v>0</v>
      </c>
      <c r="AT54" s="56">
        <f>IFERROR(INDEX(September!$AJ$9:$AM$108,Calc!$I54,Calc!AT$3),"")</f>
        <v>0</v>
      </c>
      <c r="AU54" s="57">
        <f>IFERROR(INDEX(October!$AJ$9:$AM$108,Calc!$I54,Calc!AU$3),"")</f>
        <v>0</v>
      </c>
      <c r="AV54" s="57">
        <f>IFERROR(INDEX(October!$AJ$9:$AM$108,Calc!$I54,Calc!AV$3),"")</f>
        <v>0</v>
      </c>
      <c r="AW54" s="57">
        <f>IFERROR(INDEX(October!$AJ$9:$AM$108,Calc!$I54,Calc!AW$3),"")</f>
        <v>0</v>
      </c>
      <c r="AX54" s="57">
        <f>IFERROR(INDEX(October!$AJ$9:$AM$108,Calc!$I54,Calc!AX$3),"")</f>
        <v>0</v>
      </c>
      <c r="AY54" s="56">
        <f>IFERROR(INDEX(November!$AJ$9:$AM$108,Calc!$I54,Calc!AY$3),"")</f>
        <v>0</v>
      </c>
      <c r="AZ54" s="56">
        <f>IFERROR(INDEX(November!$AJ$9:$AM$108,Calc!$I54,Calc!AZ$3),"")</f>
        <v>0</v>
      </c>
      <c r="BA54" s="56">
        <f>IFERROR(INDEX(November!$AJ$9:$AM$108,Calc!$I54,Calc!BA$3),"")</f>
        <v>0</v>
      </c>
      <c r="BB54" s="56">
        <f>IFERROR(INDEX(November!$AJ$9:$AM$108,Calc!$I54,Calc!BB$3),"")</f>
        <v>0</v>
      </c>
      <c r="BC54" s="57">
        <f>IFERROR(INDEX(December!$AJ$9:$AM$108,Calc!$I54,Calc!BC$3),"")</f>
        <v>0</v>
      </c>
      <c r="BD54" s="57">
        <f>IFERROR(INDEX(December!$AJ$9:$AM$108,Calc!$I54,Calc!BD$3),"")</f>
        <v>0</v>
      </c>
      <c r="BE54" s="57">
        <f>IFERROR(INDEX(December!$AJ$9:$AM$108,Calc!$I54,Calc!BE$3),"")</f>
        <v>0</v>
      </c>
      <c r="BF54" s="57">
        <f>IFERROR(INDEX(December!$AJ$9:$AM$108,Calc!$I54,Calc!BF$3),"")</f>
        <v>0</v>
      </c>
    </row>
    <row r="55" spans="2:58" ht="14.25" customHeight="1" x14ac:dyDescent="0.25">
      <c r="B55" s="63" t="str">
        <f>IF(LEN(ParticipantList!$B26)&gt;0,ROW(ParticipantList!$B26)-ROW(ParticipantList!$B$5),"")</f>
        <v/>
      </c>
      <c r="C55" s="63" t="str">
        <f t="shared" si="14"/>
        <v/>
      </c>
      <c r="D55" s="73" t="str">
        <f>IF(LEN($C55)&gt;0,INDEX(ParticipantList!$B$6:$B$105,Calc!$C55,1),"")</f>
        <v/>
      </c>
      <c r="E55" s="47" t="str">
        <f t="shared" si="15"/>
        <v/>
      </c>
      <c r="I55" s="63">
        <v>50</v>
      </c>
      <c r="J55" s="58" t="str">
        <f t="shared" si="16"/>
        <v/>
      </c>
      <c r="K55" s="56">
        <f>IFERROR(INDEX(January!$AJ$9:$AM$108,Calc!$I55,Calc!K$3),0)</f>
        <v>0</v>
      </c>
      <c r="L55" s="56">
        <f>IFERROR(INDEX(January!$AJ$9:$AM$108,Calc!$I55,Calc!L$3),0)</f>
        <v>0</v>
      </c>
      <c r="M55" s="56">
        <f>IFERROR(INDEX(January!$AJ$9:$AM$108,Calc!$I55,Calc!M$3),0)</f>
        <v>0</v>
      </c>
      <c r="N55" s="56">
        <f>IFERROR(INDEX(January!$AJ$9:$AM$108,Calc!$I55,Calc!N$3),0)</f>
        <v>0</v>
      </c>
      <c r="O55" s="57">
        <f>IFERROR(INDEX(February!$AJ$9:$AM$108,Calc!$I55,Calc!O$3),"")</f>
        <v>0</v>
      </c>
      <c r="P55" s="57">
        <f>IFERROR(INDEX(February!$AJ$9:$AM$108,Calc!$I55,Calc!P$3),"")</f>
        <v>0</v>
      </c>
      <c r="Q55" s="57">
        <f>IFERROR(INDEX(February!$AJ$9:$AM$108,Calc!$I55,Calc!Q$3),"")</f>
        <v>0</v>
      </c>
      <c r="R55" s="57">
        <f>IFERROR(INDEX(February!$AJ$9:$AM$108,Calc!$I55,Calc!R$3),"")</f>
        <v>0</v>
      </c>
      <c r="S55" s="56">
        <f>IFERROR(INDEX(March!$AJ$9:$AM$108,Calc!$I55,Calc!S$3),"")</f>
        <v>0</v>
      </c>
      <c r="T55" s="56">
        <f>IFERROR(INDEX(March!$AJ$9:$AM$108,Calc!$I55,Calc!T$3),"")</f>
        <v>0</v>
      </c>
      <c r="U55" s="56">
        <f>IFERROR(INDEX(March!$AJ$9:$AM$108,Calc!$I55,Calc!U$3),"")</f>
        <v>0</v>
      </c>
      <c r="V55" s="56">
        <f>IFERROR(INDEX(March!$AJ$9:$AM$108,Calc!$I55,Calc!V$3),"")</f>
        <v>0</v>
      </c>
      <c r="W55" s="57">
        <f>IFERROR(INDEX(April!$AJ$9:$AM$108,Calc!$I55,Calc!W$3),"")</f>
        <v>0</v>
      </c>
      <c r="X55" s="57">
        <f>IFERROR(INDEX(April!$AJ$9:$AM$108,Calc!$I55,Calc!X$3),"")</f>
        <v>0</v>
      </c>
      <c r="Y55" s="57">
        <f>IFERROR(INDEX(April!$AJ$9:$AM$108,Calc!$I55,Calc!Y$3),"")</f>
        <v>0</v>
      </c>
      <c r="Z55" s="57">
        <f>IFERROR(INDEX(April!$AJ$9:$AM$108,Calc!$I55,Calc!Z$3),"")</f>
        <v>0</v>
      </c>
      <c r="AA55" s="56">
        <f>IFERROR(INDEX(May!$AJ$9:$AM$108,Calc!$I55,Calc!AA$3),"")</f>
        <v>0</v>
      </c>
      <c r="AB55" s="56">
        <f>IFERROR(INDEX(May!$AJ$9:$AM$108,Calc!$I55,Calc!AB$3),"")</f>
        <v>0</v>
      </c>
      <c r="AC55" s="56">
        <f>IFERROR(INDEX(May!$AJ$9:$AM$108,Calc!$I55,Calc!AC$3),"")</f>
        <v>0</v>
      </c>
      <c r="AD55" s="56">
        <f>IFERROR(INDEX(May!$AJ$9:$AM$108,Calc!$I55,Calc!AD$3),"")</f>
        <v>0</v>
      </c>
      <c r="AE55" s="57">
        <f>IFERROR(INDEX(June!$AJ$9:$AM$108,Calc!$I55,Calc!AE$3),"")</f>
        <v>0</v>
      </c>
      <c r="AF55" s="57">
        <f>IFERROR(INDEX(June!$AJ$9:$AM$108,Calc!$I55,Calc!AF$3),"")</f>
        <v>0</v>
      </c>
      <c r="AG55" s="57">
        <f>IFERROR(INDEX(June!$AJ$9:$AM$108,Calc!$I55,Calc!AG$3),"")</f>
        <v>0</v>
      </c>
      <c r="AH55" s="57">
        <f>IFERROR(INDEX(June!$AJ$9:$AM$108,Calc!$I55,Calc!AH$3),"")</f>
        <v>0</v>
      </c>
      <c r="AI55" s="56">
        <f>IFERROR(INDEX(July!$AJ$9:$AM$108,Calc!$I55,Calc!AI$3),"")</f>
        <v>0</v>
      </c>
      <c r="AJ55" s="56">
        <f>IFERROR(INDEX(July!$AJ$9:$AM$108,Calc!$I55,Calc!AJ$3),"")</f>
        <v>0</v>
      </c>
      <c r="AK55" s="56">
        <f>IFERROR(INDEX(July!$AJ$9:$AM$108,Calc!$I55,Calc!AK$3),"")</f>
        <v>0</v>
      </c>
      <c r="AL55" s="56">
        <f>IFERROR(INDEX(July!$AJ$9:$AM$108,Calc!$I55,Calc!AL$3),"")</f>
        <v>0</v>
      </c>
      <c r="AM55" s="57">
        <f>IFERROR(INDEX(August!$AJ$9:$AM$108,Calc!$I55,Calc!AM$3),"")</f>
        <v>0</v>
      </c>
      <c r="AN55" s="57">
        <f>IFERROR(INDEX(August!$AJ$9:$AM$108,Calc!$I55,Calc!AN$3),"")</f>
        <v>0</v>
      </c>
      <c r="AO55" s="57">
        <f>IFERROR(INDEX(August!$AJ$9:$AM$108,Calc!$I55,Calc!AO$3),"")</f>
        <v>0</v>
      </c>
      <c r="AP55" s="57">
        <f>IFERROR(INDEX(August!$AJ$9:$AM$108,Calc!$I55,Calc!AP$3),"")</f>
        <v>0</v>
      </c>
      <c r="AQ55" s="56">
        <f>IFERROR(INDEX(September!$AJ$9:$AM$108,Calc!$I55,Calc!AQ$3),"")</f>
        <v>0</v>
      </c>
      <c r="AR55" s="56">
        <f>IFERROR(INDEX(September!$AJ$9:$AM$108,Calc!$I55,Calc!AR$3),"")</f>
        <v>0</v>
      </c>
      <c r="AS55" s="56">
        <f>IFERROR(INDEX(September!$AJ$9:$AM$108,Calc!$I55,Calc!AS$3),"")</f>
        <v>0</v>
      </c>
      <c r="AT55" s="56">
        <f>IFERROR(INDEX(September!$AJ$9:$AM$108,Calc!$I55,Calc!AT$3),"")</f>
        <v>0</v>
      </c>
      <c r="AU55" s="57">
        <f>IFERROR(INDEX(October!$AJ$9:$AM$108,Calc!$I55,Calc!AU$3),"")</f>
        <v>0</v>
      </c>
      <c r="AV55" s="57">
        <f>IFERROR(INDEX(October!$AJ$9:$AM$108,Calc!$I55,Calc!AV$3),"")</f>
        <v>0</v>
      </c>
      <c r="AW55" s="57">
        <f>IFERROR(INDEX(October!$AJ$9:$AM$108,Calc!$I55,Calc!AW$3),"")</f>
        <v>0</v>
      </c>
      <c r="AX55" s="57">
        <f>IFERROR(INDEX(October!$AJ$9:$AM$108,Calc!$I55,Calc!AX$3),"")</f>
        <v>0</v>
      </c>
      <c r="AY55" s="56">
        <f>IFERROR(INDEX(November!$AJ$9:$AM$108,Calc!$I55,Calc!AY$3),"")</f>
        <v>0</v>
      </c>
      <c r="AZ55" s="56">
        <f>IFERROR(INDEX(November!$AJ$9:$AM$108,Calc!$I55,Calc!AZ$3),"")</f>
        <v>0</v>
      </c>
      <c r="BA55" s="56">
        <f>IFERROR(INDEX(November!$AJ$9:$AM$108,Calc!$I55,Calc!BA$3),"")</f>
        <v>0</v>
      </c>
      <c r="BB55" s="56">
        <f>IFERROR(INDEX(November!$AJ$9:$AM$108,Calc!$I55,Calc!BB$3),"")</f>
        <v>0</v>
      </c>
      <c r="BC55" s="57">
        <f>IFERROR(INDEX(December!$AJ$9:$AM$108,Calc!$I55,Calc!BC$3),"")</f>
        <v>0</v>
      </c>
      <c r="BD55" s="57">
        <f>IFERROR(INDEX(December!$AJ$9:$AM$108,Calc!$I55,Calc!BD$3),"")</f>
        <v>0</v>
      </c>
      <c r="BE55" s="57">
        <f>IFERROR(INDEX(December!$AJ$9:$AM$108,Calc!$I55,Calc!BE$3),"")</f>
        <v>0</v>
      </c>
      <c r="BF55" s="57">
        <f>IFERROR(INDEX(December!$AJ$9:$AM$108,Calc!$I55,Calc!BF$3),"")</f>
        <v>0</v>
      </c>
    </row>
    <row r="56" spans="2:58" ht="14.25" customHeight="1" x14ac:dyDescent="0.25">
      <c r="B56" s="63" t="str">
        <f>IF(LEN(ParticipantList!$B27)&gt;0,ROW(ParticipantList!$B27)-ROW(ParticipantList!$B$5),"")</f>
        <v/>
      </c>
      <c r="C56" s="63" t="str">
        <f t="shared" si="14"/>
        <v/>
      </c>
      <c r="D56" s="73" t="str">
        <f>IF(LEN($C56)&gt;0,INDEX(ParticipantList!$B$6:$B$105,Calc!$C56,1),"")</f>
        <v/>
      </c>
      <c r="E56" s="47" t="str">
        <f t="shared" si="15"/>
        <v/>
      </c>
      <c r="I56" s="63">
        <v>51</v>
      </c>
      <c r="J56" s="58" t="str">
        <f t="shared" si="16"/>
        <v/>
      </c>
      <c r="K56" s="56">
        <f>IFERROR(INDEX(January!$AJ$9:$AM$108,Calc!$I56,Calc!K$3),0)</f>
        <v>0</v>
      </c>
      <c r="L56" s="56">
        <f>IFERROR(INDEX(January!$AJ$9:$AM$108,Calc!$I56,Calc!L$3),0)</f>
        <v>0</v>
      </c>
      <c r="M56" s="56">
        <f>IFERROR(INDEX(January!$AJ$9:$AM$108,Calc!$I56,Calc!M$3),0)</f>
        <v>0</v>
      </c>
      <c r="N56" s="56">
        <f>IFERROR(INDEX(January!$AJ$9:$AM$108,Calc!$I56,Calc!N$3),0)</f>
        <v>0</v>
      </c>
      <c r="O56" s="57">
        <f>IFERROR(INDEX(February!$AJ$9:$AM$108,Calc!$I56,Calc!O$3),"")</f>
        <v>0</v>
      </c>
      <c r="P56" s="57">
        <f>IFERROR(INDEX(February!$AJ$9:$AM$108,Calc!$I56,Calc!P$3),"")</f>
        <v>0</v>
      </c>
      <c r="Q56" s="57">
        <f>IFERROR(INDEX(February!$AJ$9:$AM$108,Calc!$I56,Calc!Q$3),"")</f>
        <v>0</v>
      </c>
      <c r="R56" s="57">
        <f>IFERROR(INDEX(February!$AJ$9:$AM$108,Calc!$I56,Calc!R$3),"")</f>
        <v>0</v>
      </c>
      <c r="S56" s="56">
        <f>IFERROR(INDEX(March!$AJ$9:$AM$108,Calc!$I56,Calc!S$3),"")</f>
        <v>0</v>
      </c>
      <c r="T56" s="56">
        <f>IFERROR(INDEX(March!$AJ$9:$AM$108,Calc!$I56,Calc!T$3),"")</f>
        <v>0</v>
      </c>
      <c r="U56" s="56">
        <f>IFERROR(INDEX(March!$AJ$9:$AM$108,Calc!$I56,Calc!U$3),"")</f>
        <v>0</v>
      </c>
      <c r="V56" s="56">
        <f>IFERROR(INDEX(March!$AJ$9:$AM$108,Calc!$I56,Calc!V$3),"")</f>
        <v>0</v>
      </c>
      <c r="W56" s="57">
        <f>IFERROR(INDEX(April!$AJ$9:$AM$108,Calc!$I56,Calc!W$3),"")</f>
        <v>0</v>
      </c>
      <c r="X56" s="57">
        <f>IFERROR(INDEX(April!$AJ$9:$AM$108,Calc!$I56,Calc!X$3),"")</f>
        <v>0</v>
      </c>
      <c r="Y56" s="57">
        <f>IFERROR(INDEX(April!$AJ$9:$AM$108,Calc!$I56,Calc!Y$3),"")</f>
        <v>0</v>
      </c>
      <c r="Z56" s="57">
        <f>IFERROR(INDEX(April!$AJ$9:$AM$108,Calc!$I56,Calc!Z$3),"")</f>
        <v>0</v>
      </c>
      <c r="AA56" s="56">
        <f>IFERROR(INDEX(May!$AJ$9:$AM$108,Calc!$I56,Calc!AA$3),"")</f>
        <v>0</v>
      </c>
      <c r="AB56" s="56">
        <f>IFERROR(INDEX(May!$AJ$9:$AM$108,Calc!$I56,Calc!AB$3),"")</f>
        <v>0</v>
      </c>
      <c r="AC56" s="56">
        <f>IFERROR(INDEX(May!$AJ$9:$AM$108,Calc!$I56,Calc!AC$3),"")</f>
        <v>0</v>
      </c>
      <c r="AD56" s="56">
        <f>IFERROR(INDEX(May!$AJ$9:$AM$108,Calc!$I56,Calc!AD$3),"")</f>
        <v>0</v>
      </c>
      <c r="AE56" s="57">
        <f>IFERROR(INDEX(June!$AJ$9:$AM$108,Calc!$I56,Calc!AE$3),"")</f>
        <v>0</v>
      </c>
      <c r="AF56" s="57">
        <f>IFERROR(INDEX(June!$AJ$9:$AM$108,Calc!$I56,Calc!AF$3),"")</f>
        <v>0</v>
      </c>
      <c r="AG56" s="57">
        <f>IFERROR(INDEX(June!$AJ$9:$AM$108,Calc!$I56,Calc!AG$3),"")</f>
        <v>0</v>
      </c>
      <c r="AH56" s="57">
        <f>IFERROR(INDEX(June!$AJ$9:$AM$108,Calc!$I56,Calc!AH$3),"")</f>
        <v>0</v>
      </c>
      <c r="AI56" s="56">
        <f>IFERROR(INDEX(July!$AJ$9:$AM$108,Calc!$I56,Calc!AI$3),"")</f>
        <v>0</v>
      </c>
      <c r="AJ56" s="56">
        <f>IFERROR(INDEX(July!$AJ$9:$AM$108,Calc!$I56,Calc!AJ$3),"")</f>
        <v>0</v>
      </c>
      <c r="AK56" s="56">
        <f>IFERROR(INDEX(July!$AJ$9:$AM$108,Calc!$I56,Calc!AK$3),"")</f>
        <v>0</v>
      </c>
      <c r="AL56" s="56">
        <f>IFERROR(INDEX(July!$AJ$9:$AM$108,Calc!$I56,Calc!AL$3),"")</f>
        <v>0</v>
      </c>
      <c r="AM56" s="57">
        <f>IFERROR(INDEX(August!$AJ$9:$AM$108,Calc!$I56,Calc!AM$3),"")</f>
        <v>0</v>
      </c>
      <c r="AN56" s="57">
        <f>IFERROR(INDEX(August!$AJ$9:$AM$108,Calc!$I56,Calc!AN$3),"")</f>
        <v>0</v>
      </c>
      <c r="AO56" s="57">
        <f>IFERROR(INDEX(August!$AJ$9:$AM$108,Calc!$I56,Calc!AO$3),"")</f>
        <v>0</v>
      </c>
      <c r="AP56" s="57">
        <f>IFERROR(INDEX(August!$AJ$9:$AM$108,Calc!$I56,Calc!AP$3),"")</f>
        <v>0</v>
      </c>
      <c r="AQ56" s="56">
        <f>IFERROR(INDEX(September!$AJ$9:$AM$108,Calc!$I56,Calc!AQ$3),"")</f>
        <v>0</v>
      </c>
      <c r="AR56" s="56">
        <f>IFERROR(INDEX(September!$AJ$9:$AM$108,Calc!$I56,Calc!AR$3),"")</f>
        <v>0</v>
      </c>
      <c r="AS56" s="56">
        <f>IFERROR(INDEX(September!$AJ$9:$AM$108,Calc!$I56,Calc!AS$3),"")</f>
        <v>0</v>
      </c>
      <c r="AT56" s="56">
        <f>IFERROR(INDEX(September!$AJ$9:$AM$108,Calc!$I56,Calc!AT$3),"")</f>
        <v>0</v>
      </c>
      <c r="AU56" s="57">
        <f>IFERROR(INDEX(October!$AJ$9:$AM$108,Calc!$I56,Calc!AU$3),"")</f>
        <v>0</v>
      </c>
      <c r="AV56" s="57">
        <f>IFERROR(INDEX(October!$AJ$9:$AM$108,Calc!$I56,Calc!AV$3),"")</f>
        <v>0</v>
      </c>
      <c r="AW56" s="57">
        <f>IFERROR(INDEX(October!$AJ$9:$AM$108,Calc!$I56,Calc!AW$3),"")</f>
        <v>0</v>
      </c>
      <c r="AX56" s="57">
        <f>IFERROR(INDEX(October!$AJ$9:$AM$108,Calc!$I56,Calc!AX$3),"")</f>
        <v>0</v>
      </c>
      <c r="AY56" s="56">
        <f>IFERROR(INDEX(November!$AJ$9:$AM$108,Calc!$I56,Calc!AY$3),"")</f>
        <v>0</v>
      </c>
      <c r="AZ56" s="56">
        <f>IFERROR(INDEX(November!$AJ$9:$AM$108,Calc!$I56,Calc!AZ$3),"")</f>
        <v>0</v>
      </c>
      <c r="BA56" s="56">
        <f>IFERROR(INDEX(November!$AJ$9:$AM$108,Calc!$I56,Calc!BA$3),"")</f>
        <v>0</v>
      </c>
      <c r="BB56" s="56">
        <f>IFERROR(INDEX(November!$AJ$9:$AM$108,Calc!$I56,Calc!BB$3),"")</f>
        <v>0</v>
      </c>
      <c r="BC56" s="57">
        <f>IFERROR(INDEX(December!$AJ$9:$AM$108,Calc!$I56,Calc!BC$3),"")</f>
        <v>0</v>
      </c>
      <c r="BD56" s="57">
        <f>IFERROR(INDEX(December!$AJ$9:$AM$108,Calc!$I56,Calc!BD$3),"")</f>
        <v>0</v>
      </c>
      <c r="BE56" s="57">
        <f>IFERROR(INDEX(December!$AJ$9:$AM$108,Calc!$I56,Calc!BE$3),"")</f>
        <v>0</v>
      </c>
      <c r="BF56" s="57">
        <f>IFERROR(INDEX(December!$AJ$9:$AM$108,Calc!$I56,Calc!BF$3),"")</f>
        <v>0</v>
      </c>
    </row>
    <row r="57" spans="2:58" ht="14.25" customHeight="1" x14ac:dyDescent="0.25">
      <c r="B57" s="63" t="str">
        <f>IF(LEN(ParticipantList!$B28)&gt;0,ROW(ParticipantList!$B28)-ROW(ParticipantList!$B$5),"")</f>
        <v/>
      </c>
      <c r="C57" s="63" t="str">
        <f t="shared" si="14"/>
        <v/>
      </c>
      <c r="D57" s="73" t="str">
        <f>IF(LEN($C57)&gt;0,INDEX(ParticipantList!$B$6:$B$105,Calc!$C57,1),"")</f>
        <v/>
      </c>
      <c r="E57" s="47" t="str">
        <f t="shared" si="15"/>
        <v/>
      </c>
      <c r="I57" s="63">
        <v>52</v>
      </c>
      <c r="J57" s="58" t="str">
        <f t="shared" si="16"/>
        <v/>
      </c>
      <c r="K57" s="56">
        <f>IFERROR(INDEX(January!$AJ$9:$AM$108,Calc!$I57,Calc!K$3),0)</f>
        <v>0</v>
      </c>
      <c r="L57" s="56">
        <f>IFERROR(INDEX(January!$AJ$9:$AM$108,Calc!$I57,Calc!L$3),0)</f>
        <v>0</v>
      </c>
      <c r="M57" s="56">
        <f>IFERROR(INDEX(January!$AJ$9:$AM$108,Calc!$I57,Calc!M$3),0)</f>
        <v>0</v>
      </c>
      <c r="N57" s="56">
        <f>IFERROR(INDEX(January!$AJ$9:$AM$108,Calc!$I57,Calc!N$3),0)</f>
        <v>0</v>
      </c>
      <c r="O57" s="57">
        <f>IFERROR(INDEX(February!$AJ$9:$AM$108,Calc!$I57,Calc!O$3),"")</f>
        <v>0</v>
      </c>
      <c r="P57" s="57">
        <f>IFERROR(INDEX(February!$AJ$9:$AM$108,Calc!$I57,Calc!P$3),"")</f>
        <v>0</v>
      </c>
      <c r="Q57" s="57">
        <f>IFERROR(INDEX(February!$AJ$9:$AM$108,Calc!$I57,Calc!Q$3),"")</f>
        <v>0</v>
      </c>
      <c r="R57" s="57">
        <f>IFERROR(INDEX(February!$AJ$9:$AM$108,Calc!$I57,Calc!R$3),"")</f>
        <v>0</v>
      </c>
      <c r="S57" s="56">
        <f>IFERROR(INDEX(March!$AJ$9:$AM$108,Calc!$I57,Calc!S$3),"")</f>
        <v>0</v>
      </c>
      <c r="T57" s="56">
        <f>IFERROR(INDEX(March!$AJ$9:$AM$108,Calc!$I57,Calc!T$3),"")</f>
        <v>0</v>
      </c>
      <c r="U57" s="56">
        <f>IFERROR(INDEX(March!$AJ$9:$AM$108,Calc!$I57,Calc!U$3),"")</f>
        <v>0</v>
      </c>
      <c r="V57" s="56">
        <f>IFERROR(INDEX(March!$AJ$9:$AM$108,Calc!$I57,Calc!V$3),"")</f>
        <v>0</v>
      </c>
      <c r="W57" s="57">
        <f>IFERROR(INDEX(April!$AJ$9:$AM$108,Calc!$I57,Calc!W$3),"")</f>
        <v>0</v>
      </c>
      <c r="X57" s="57">
        <f>IFERROR(INDEX(April!$AJ$9:$AM$108,Calc!$I57,Calc!X$3),"")</f>
        <v>0</v>
      </c>
      <c r="Y57" s="57">
        <f>IFERROR(INDEX(April!$AJ$9:$AM$108,Calc!$I57,Calc!Y$3),"")</f>
        <v>0</v>
      </c>
      <c r="Z57" s="57">
        <f>IFERROR(INDEX(April!$AJ$9:$AM$108,Calc!$I57,Calc!Z$3),"")</f>
        <v>0</v>
      </c>
      <c r="AA57" s="56">
        <f>IFERROR(INDEX(May!$AJ$9:$AM$108,Calc!$I57,Calc!AA$3),"")</f>
        <v>0</v>
      </c>
      <c r="AB57" s="56">
        <f>IFERROR(INDEX(May!$AJ$9:$AM$108,Calc!$I57,Calc!AB$3),"")</f>
        <v>0</v>
      </c>
      <c r="AC57" s="56">
        <f>IFERROR(INDEX(May!$AJ$9:$AM$108,Calc!$I57,Calc!AC$3),"")</f>
        <v>0</v>
      </c>
      <c r="AD57" s="56">
        <f>IFERROR(INDEX(May!$AJ$9:$AM$108,Calc!$I57,Calc!AD$3),"")</f>
        <v>0</v>
      </c>
      <c r="AE57" s="57">
        <f>IFERROR(INDEX(June!$AJ$9:$AM$108,Calc!$I57,Calc!AE$3),"")</f>
        <v>0</v>
      </c>
      <c r="AF57" s="57">
        <f>IFERROR(INDEX(June!$AJ$9:$AM$108,Calc!$I57,Calc!AF$3),"")</f>
        <v>0</v>
      </c>
      <c r="AG57" s="57">
        <f>IFERROR(INDEX(June!$AJ$9:$AM$108,Calc!$I57,Calc!AG$3),"")</f>
        <v>0</v>
      </c>
      <c r="AH57" s="57">
        <f>IFERROR(INDEX(June!$AJ$9:$AM$108,Calc!$I57,Calc!AH$3),"")</f>
        <v>0</v>
      </c>
      <c r="AI57" s="56">
        <f>IFERROR(INDEX(July!$AJ$9:$AM$108,Calc!$I57,Calc!AI$3),"")</f>
        <v>0</v>
      </c>
      <c r="AJ57" s="56">
        <f>IFERROR(INDEX(July!$AJ$9:$AM$108,Calc!$I57,Calc!AJ$3),"")</f>
        <v>0</v>
      </c>
      <c r="AK57" s="56">
        <f>IFERROR(INDEX(July!$AJ$9:$AM$108,Calc!$I57,Calc!AK$3),"")</f>
        <v>0</v>
      </c>
      <c r="AL57" s="56">
        <f>IFERROR(INDEX(July!$AJ$9:$AM$108,Calc!$I57,Calc!AL$3),"")</f>
        <v>0</v>
      </c>
      <c r="AM57" s="57">
        <f>IFERROR(INDEX(August!$AJ$9:$AM$108,Calc!$I57,Calc!AM$3),"")</f>
        <v>0</v>
      </c>
      <c r="AN57" s="57">
        <f>IFERROR(INDEX(August!$AJ$9:$AM$108,Calc!$I57,Calc!AN$3),"")</f>
        <v>0</v>
      </c>
      <c r="AO57" s="57">
        <f>IFERROR(INDEX(August!$AJ$9:$AM$108,Calc!$I57,Calc!AO$3),"")</f>
        <v>0</v>
      </c>
      <c r="AP57" s="57">
        <f>IFERROR(INDEX(August!$AJ$9:$AM$108,Calc!$I57,Calc!AP$3),"")</f>
        <v>0</v>
      </c>
      <c r="AQ57" s="56">
        <f>IFERROR(INDEX(September!$AJ$9:$AM$108,Calc!$I57,Calc!AQ$3),"")</f>
        <v>0</v>
      </c>
      <c r="AR57" s="56">
        <f>IFERROR(INDEX(September!$AJ$9:$AM$108,Calc!$I57,Calc!AR$3),"")</f>
        <v>0</v>
      </c>
      <c r="AS57" s="56">
        <f>IFERROR(INDEX(September!$AJ$9:$AM$108,Calc!$I57,Calc!AS$3),"")</f>
        <v>0</v>
      </c>
      <c r="AT57" s="56">
        <f>IFERROR(INDEX(September!$AJ$9:$AM$108,Calc!$I57,Calc!AT$3),"")</f>
        <v>0</v>
      </c>
      <c r="AU57" s="57">
        <f>IFERROR(INDEX(October!$AJ$9:$AM$108,Calc!$I57,Calc!AU$3),"")</f>
        <v>0</v>
      </c>
      <c r="AV57" s="57">
        <f>IFERROR(INDEX(October!$AJ$9:$AM$108,Calc!$I57,Calc!AV$3),"")</f>
        <v>0</v>
      </c>
      <c r="AW57" s="57">
        <f>IFERROR(INDEX(October!$AJ$9:$AM$108,Calc!$I57,Calc!AW$3),"")</f>
        <v>0</v>
      </c>
      <c r="AX57" s="57">
        <f>IFERROR(INDEX(October!$AJ$9:$AM$108,Calc!$I57,Calc!AX$3),"")</f>
        <v>0</v>
      </c>
      <c r="AY57" s="56">
        <f>IFERROR(INDEX(November!$AJ$9:$AM$108,Calc!$I57,Calc!AY$3),"")</f>
        <v>0</v>
      </c>
      <c r="AZ57" s="56">
        <f>IFERROR(INDEX(November!$AJ$9:$AM$108,Calc!$I57,Calc!AZ$3),"")</f>
        <v>0</v>
      </c>
      <c r="BA57" s="56">
        <f>IFERROR(INDEX(November!$AJ$9:$AM$108,Calc!$I57,Calc!BA$3),"")</f>
        <v>0</v>
      </c>
      <c r="BB57" s="56">
        <f>IFERROR(INDEX(November!$AJ$9:$AM$108,Calc!$I57,Calc!BB$3),"")</f>
        <v>0</v>
      </c>
      <c r="BC57" s="57">
        <f>IFERROR(INDEX(December!$AJ$9:$AM$108,Calc!$I57,Calc!BC$3),"")</f>
        <v>0</v>
      </c>
      <c r="BD57" s="57">
        <f>IFERROR(INDEX(December!$AJ$9:$AM$108,Calc!$I57,Calc!BD$3),"")</f>
        <v>0</v>
      </c>
      <c r="BE57" s="57">
        <f>IFERROR(INDEX(December!$AJ$9:$AM$108,Calc!$I57,Calc!BE$3),"")</f>
        <v>0</v>
      </c>
      <c r="BF57" s="57">
        <f>IFERROR(INDEX(December!$AJ$9:$AM$108,Calc!$I57,Calc!BF$3),"")</f>
        <v>0</v>
      </c>
    </row>
    <row r="58" spans="2:58" ht="14.25" customHeight="1" x14ac:dyDescent="0.25">
      <c r="B58" s="63" t="str">
        <f>IF(LEN(ParticipantList!$B29)&gt;0,ROW(ParticipantList!$B29)-ROW(ParticipantList!$B$5),"")</f>
        <v/>
      </c>
      <c r="C58" s="63" t="str">
        <f t="shared" si="14"/>
        <v/>
      </c>
      <c r="D58" s="73" t="str">
        <f>IF(LEN($C58)&gt;0,INDEX(ParticipantList!$B$6:$B$105,Calc!$C58,1),"")</f>
        <v/>
      </c>
      <c r="E58" s="47" t="str">
        <f t="shared" si="15"/>
        <v/>
      </c>
      <c r="I58" s="63">
        <v>53</v>
      </c>
      <c r="J58" s="58" t="str">
        <f t="shared" si="16"/>
        <v/>
      </c>
      <c r="K58" s="56">
        <f>IFERROR(INDEX(January!$AJ$9:$AM$108,Calc!$I58,Calc!K$3),0)</f>
        <v>0</v>
      </c>
      <c r="L58" s="56">
        <f>IFERROR(INDEX(January!$AJ$9:$AM$108,Calc!$I58,Calc!L$3),0)</f>
        <v>0</v>
      </c>
      <c r="M58" s="56">
        <f>IFERROR(INDEX(January!$AJ$9:$AM$108,Calc!$I58,Calc!M$3),0)</f>
        <v>0</v>
      </c>
      <c r="N58" s="56">
        <f>IFERROR(INDEX(January!$AJ$9:$AM$108,Calc!$I58,Calc!N$3),0)</f>
        <v>0</v>
      </c>
      <c r="O58" s="57">
        <f>IFERROR(INDEX(February!$AJ$9:$AM$108,Calc!$I58,Calc!O$3),"")</f>
        <v>0</v>
      </c>
      <c r="P58" s="57">
        <f>IFERROR(INDEX(February!$AJ$9:$AM$108,Calc!$I58,Calc!P$3),"")</f>
        <v>0</v>
      </c>
      <c r="Q58" s="57">
        <f>IFERROR(INDEX(February!$AJ$9:$AM$108,Calc!$I58,Calc!Q$3),"")</f>
        <v>0</v>
      </c>
      <c r="R58" s="57">
        <f>IFERROR(INDEX(February!$AJ$9:$AM$108,Calc!$I58,Calc!R$3),"")</f>
        <v>0</v>
      </c>
      <c r="S58" s="56">
        <f>IFERROR(INDEX(March!$AJ$9:$AM$108,Calc!$I58,Calc!S$3),"")</f>
        <v>0</v>
      </c>
      <c r="T58" s="56">
        <f>IFERROR(INDEX(March!$AJ$9:$AM$108,Calc!$I58,Calc!T$3),"")</f>
        <v>0</v>
      </c>
      <c r="U58" s="56">
        <f>IFERROR(INDEX(March!$AJ$9:$AM$108,Calc!$I58,Calc!U$3),"")</f>
        <v>0</v>
      </c>
      <c r="V58" s="56">
        <f>IFERROR(INDEX(March!$AJ$9:$AM$108,Calc!$I58,Calc!V$3),"")</f>
        <v>0</v>
      </c>
      <c r="W58" s="57">
        <f>IFERROR(INDEX(April!$AJ$9:$AM$108,Calc!$I58,Calc!W$3),"")</f>
        <v>0</v>
      </c>
      <c r="X58" s="57">
        <f>IFERROR(INDEX(April!$AJ$9:$AM$108,Calc!$I58,Calc!X$3),"")</f>
        <v>0</v>
      </c>
      <c r="Y58" s="57">
        <f>IFERROR(INDEX(April!$AJ$9:$AM$108,Calc!$I58,Calc!Y$3),"")</f>
        <v>0</v>
      </c>
      <c r="Z58" s="57">
        <f>IFERROR(INDEX(April!$AJ$9:$AM$108,Calc!$I58,Calc!Z$3),"")</f>
        <v>0</v>
      </c>
      <c r="AA58" s="56">
        <f>IFERROR(INDEX(May!$AJ$9:$AM$108,Calc!$I58,Calc!AA$3),"")</f>
        <v>0</v>
      </c>
      <c r="AB58" s="56">
        <f>IFERROR(INDEX(May!$AJ$9:$AM$108,Calc!$I58,Calc!AB$3),"")</f>
        <v>0</v>
      </c>
      <c r="AC58" s="56">
        <f>IFERROR(INDEX(May!$AJ$9:$AM$108,Calc!$I58,Calc!AC$3),"")</f>
        <v>0</v>
      </c>
      <c r="AD58" s="56">
        <f>IFERROR(INDEX(May!$AJ$9:$AM$108,Calc!$I58,Calc!AD$3),"")</f>
        <v>0</v>
      </c>
      <c r="AE58" s="57">
        <f>IFERROR(INDEX(June!$AJ$9:$AM$108,Calc!$I58,Calc!AE$3),"")</f>
        <v>0</v>
      </c>
      <c r="AF58" s="57">
        <f>IFERROR(INDEX(June!$AJ$9:$AM$108,Calc!$I58,Calc!AF$3),"")</f>
        <v>0</v>
      </c>
      <c r="AG58" s="57">
        <f>IFERROR(INDEX(June!$AJ$9:$AM$108,Calc!$I58,Calc!AG$3),"")</f>
        <v>0</v>
      </c>
      <c r="AH58" s="57">
        <f>IFERROR(INDEX(June!$AJ$9:$AM$108,Calc!$I58,Calc!AH$3),"")</f>
        <v>0</v>
      </c>
      <c r="AI58" s="56">
        <f>IFERROR(INDEX(July!$AJ$9:$AM$108,Calc!$I58,Calc!AI$3),"")</f>
        <v>0</v>
      </c>
      <c r="AJ58" s="56">
        <f>IFERROR(INDEX(July!$AJ$9:$AM$108,Calc!$I58,Calc!AJ$3),"")</f>
        <v>0</v>
      </c>
      <c r="AK58" s="56">
        <f>IFERROR(INDEX(July!$AJ$9:$AM$108,Calc!$I58,Calc!AK$3),"")</f>
        <v>0</v>
      </c>
      <c r="AL58" s="56">
        <f>IFERROR(INDEX(July!$AJ$9:$AM$108,Calc!$I58,Calc!AL$3),"")</f>
        <v>0</v>
      </c>
      <c r="AM58" s="57">
        <f>IFERROR(INDEX(August!$AJ$9:$AM$108,Calc!$I58,Calc!AM$3),"")</f>
        <v>0</v>
      </c>
      <c r="AN58" s="57">
        <f>IFERROR(INDEX(August!$AJ$9:$AM$108,Calc!$I58,Calc!AN$3),"")</f>
        <v>0</v>
      </c>
      <c r="AO58" s="57">
        <f>IFERROR(INDEX(August!$AJ$9:$AM$108,Calc!$I58,Calc!AO$3),"")</f>
        <v>0</v>
      </c>
      <c r="AP58" s="57">
        <f>IFERROR(INDEX(August!$AJ$9:$AM$108,Calc!$I58,Calc!AP$3),"")</f>
        <v>0</v>
      </c>
      <c r="AQ58" s="56">
        <f>IFERROR(INDEX(September!$AJ$9:$AM$108,Calc!$I58,Calc!AQ$3),"")</f>
        <v>0</v>
      </c>
      <c r="AR58" s="56">
        <f>IFERROR(INDEX(September!$AJ$9:$AM$108,Calc!$I58,Calc!AR$3),"")</f>
        <v>0</v>
      </c>
      <c r="AS58" s="56">
        <f>IFERROR(INDEX(September!$AJ$9:$AM$108,Calc!$I58,Calc!AS$3),"")</f>
        <v>0</v>
      </c>
      <c r="AT58" s="56">
        <f>IFERROR(INDEX(September!$AJ$9:$AM$108,Calc!$I58,Calc!AT$3),"")</f>
        <v>0</v>
      </c>
      <c r="AU58" s="57">
        <f>IFERROR(INDEX(October!$AJ$9:$AM$108,Calc!$I58,Calc!AU$3),"")</f>
        <v>0</v>
      </c>
      <c r="AV58" s="57">
        <f>IFERROR(INDEX(October!$AJ$9:$AM$108,Calc!$I58,Calc!AV$3),"")</f>
        <v>0</v>
      </c>
      <c r="AW58" s="57">
        <f>IFERROR(INDEX(October!$AJ$9:$AM$108,Calc!$I58,Calc!AW$3),"")</f>
        <v>0</v>
      </c>
      <c r="AX58" s="57">
        <f>IFERROR(INDEX(October!$AJ$9:$AM$108,Calc!$I58,Calc!AX$3),"")</f>
        <v>0</v>
      </c>
      <c r="AY58" s="56">
        <f>IFERROR(INDEX(November!$AJ$9:$AM$108,Calc!$I58,Calc!AY$3),"")</f>
        <v>0</v>
      </c>
      <c r="AZ58" s="56">
        <f>IFERROR(INDEX(November!$AJ$9:$AM$108,Calc!$I58,Calc!AZ$3),"")</f>
        <v>0</v>
      </c>
      <c r="BA58" s="56">
        <f>IFERROR(INDEX(November!$AJ$9:$AM$108,Calc!$I58,Calc!BA$3),"")</f>
        <v>0</v>
      </c>
      <c r="BB58" s="56">
        <f>IFERROR(INDEX(November!$AJ$9:$AM$108,Calc!$I58,Calc!BB$3),"")</f>
        <v>0</v>
      </c>
      <c r="BC58" s="57">
        <f>IFERROR(INDEX(December!$AJ$9:$AM$108,Calc!$I58,Calc!BC$3),"")</f>
        <v>0</v>
      </c>
      <c r="BD58" s="57">
        <f>IFERROR(INDEX(December!$AJ$9:$AM$108,Calc!$I58,Calc!BD$3),"")</f>
        <v>0</v>
      </c>
      <c r="BE58" s="57">
        <f>IFERROR(INDEX(December!$AJ$9:$AM$108,Calc!$I58,Calc!BE$3),"")</f>
        <v>0</v>
      </c>
      <c r="BF58" s="57">
        <f>IFERROR(INDEX(December!$AJ$9:$AM$108,Calc!$I58,Calc!BF$3),"")</f>
        <v>0</v>
      </c>
    </row>
    <row r="59" spans="2:58" ht="14.25" customHeight="1" x14ac:dyDescent="0.25">
      <c r="B59" s="63" t="str">
        <f>IF(LEN(ParticipantList!$B30)&gt;0,ROW(ParticipantList!$B30)-ROW(ParticipantList!$B$5),"")</f>
        <v/>
      </c>
      <c r="C59" s="63" t="str">
        <f t="shared" si="14"/>
        <v/>
      </c>
      <c r="D59" s="73" t="str">
        <f>IF(LEN($C59)&gt;0,INDEX(ParticipantList!$B$6:$B$105,Calc!$C59,1),"")</f>
        <v/>
      </c>
      <c r="E59" s="47" t="str">
        <f t="shared" si="15"/>
        <v/>
      </c>
      <c r="I59" s="63">
        <v>54</v>
      </c>
      <c r="J59" s="58" t="str">
        <f t="shared" si="16"/>
        <v/>
      </c>
      <c r="K59" s="56">
        <f>IFERROR(INDEX(January!$AJ$9:$AM$108,Calc!$I59,Calc!K$3),0)</f>
        <v>0</v>
      </c>
      <c r="L59" s="56">
        <f>IFERROR(INDEX(January!$AJ$9:$AM$108,Calc!$I59,Calc!L$3),0)</f>
        <v>0</v>
      </c>
      <c r="M59" s="56">
        <f>IFERROR(INDEX(January!$AJ$9:$AM$108,Calc!$I59,Calc!M$3),0)</f>
        <v>0</v>
      </c>
      <c r="N59" s="56">
        <f>IFERROR(INDEX(January!$AJ$9:$AM$108,Calc!$I59,Calc!N$3),0)</f>
        <v>0</v>
      </c>
      <c r="O59" s="57">
        <f>IFERROR(INDEX(February!$AJ$9:$AM$108,Calc!$I59,Calc!O$3),"")</f>
        <v>0</v>
      </c>
      <c r="P59" s="57">
        <f>IFERROR(INDEX(February!$AJ$9:$AM$108,Calc!$I59,Calc!P$3),"")</f>
        <v>0</v>
      </c>
      <c r="Q59" s="57">
        <f>IFERROR(INDEX(February!$AJ$9:$AM$108,Calc!$I59,Calc!Q$3),"")</f>
        <v>0</v>
      </c>
      <c r="R59" s="57">
        <f>IFERROR(INDEX(February!$AJ$9:$AM$108,Calc!$I59,Calc!R$3),"")</f>
        <v>0</v>
      </c>
      <c r="S59" s="56">
        <f>IFERROR(INDEX(March!$AJ$9:$AM$108,Calc!$I59,Calc!S$3),"")</f>
        <v>0</v>
      </c>
      <c r="T59" s="56">
        <f>IFERROR(INDEX(March!$AJ$9:$AM$108,Calc!$I59,Calc!T$3),"")</f>
        <v>0</v>
      </c>
      <c r="U59" s="56">
        <f>IFERROR(INDEX(March!$AJ$9:$AM$108,Calc!$I59,Calc!U$3),"")</f>
        <v>0</v>
      </c>
      <c r="V59" s="56">
        <f>IFERROR(INDEX(March!$AJ$9:$AM$108,Calc!$I59,Calc!V$3),"")</f>
        <v>0</v>
      </c>
      <c r="W59" s="57">
        <f>IFERROR(INDEX(April!$AJ$9:$AM$108,Calc!$I59,Calc!W$3),"")</f>
        <v>0</v>
      </c>
      <c r="X59" s="57">
        <f>IFERROR(INDEX(April!$AJ$9:$AM$108,Calc!$I59,Calc!X$3),"")</f>
        <v>0</v>
      </c>
      <c r="Y59" s="57">
        <f>IFERROR(INDEX(April!$AJ$9:$AM$108,Calc!$I59,Calc!Y$3),"")</f>
        <v>0</v>
      </c>
      <c r="Z59" s="57">
        <f>IFERROR(INDEX(April!$AJ$9:$AM$108,Calc!$I59,Calc!Z$3),"")</f>
        <v>0</v>
      </c>
      <c r="AA59" s="56">
        <f>IFERROR(INDEX(May!$AJ$9:$AM$108,Calc!$I59,Calc!AA$3),"")</f>
        <v>0</v>
      </c>
      <c r="AB59" s="56">
        <f>IFERROR(INDEX(May!$AJ$9:$AM$108,Calc!$I59,Calc!AB$3),"")</f>
        <v>0</v>
      </c>
      <c r="AC59" s="56">
        <f>IFERROR(INDEX(May!$AJ$9:$AM$108,Calc!$I59,Calc!AC$3),"")</f>
        <v>0</v>
      </c>
      <c r="AD59" s="56">
        <f>IFERROR(INDEX(May!$AJ$9:$AM$108,Calc!$I59,Calc!AD$3),"")</f>
        <v>0</v>
      </c>
      <c r="AE59" s="57">
        <f>IFERROR(INDEX(June!$AJ$9:$AM$108,Calc!$I59,Calc!AE$3),"")</f>
        <v>0</v>
      </c>
      <c r="AF59" s="57">
        <f>IFERROR(INDEX(June!$AJ$9:$AM$108,Calc!$I59,Calc!AF$3),"")</f>
        <v>0</v>
      </c>
      <c r="AG59" s="57">
        <f>IFERROR(INDEX(June!$AJ$9:$AM$108,Calc!$I59,Calc!AG$3),"")</f>
        <v>0</v>
      </c>
      <c r="AH59" s="57">
        <f>IFERROR(INDEX(June!$AJ$9:$AM$108,Calc!$I59,Calc!AH$3),"")</f>
        <v>0</v>
      </c>
      <c r="AI59" s="56">
        <f>IFERROR(INDEX(July!$AJ$9:$AM$108,Calc!$I59,Calc!AI$3),"")</f>
        <v>0</v>
      </c>
      <c r="AJ59" s="56">
        <f>IFERROR(INDEX(July!$AJ$9:$AM$108,Calc!$I59,Calc!AJ$3),"")</f>
        <v>0</v>
      </c>
      <c r="AK59" s="56">
        <f>IFERROR(INDEX(July!$AJ$9:$AM$108,Calc!$I59,Calc!AK$3),"")</f>
        <v>0</v>
      </c>
      <c r="AL59" s="56">
        <f>IFERROR(INDEX(July!$AJ$9:$AM$108,Calc!$I59,Calc!AL$3),"")</f>
        <v>0</v>
      </c>
      <c r="AM59" s="57">
        <f>IFERROR(INDEX(August!$AJ$9:$AM$108,Calc!$I59,Calc!AM$3),"")</f>
        <v>0</v>
      </c>
      <c r="AN59" s="57">
        <f>IFERROR(INDEX(August!$AJ$9:$AM$108,Calc!$I59,Calc!AN$3),"")</f>
        <v>0</v>
      </c>
      <c r="AO59" s="57">
        <f>IFERROR(INDEX(August!$AJ$9:$AM$108,Calc!$I59,Calc!AO$3),"")</f>
        <v>0</v>
      </c>
      <c r="AP59" s="57">
        <f>IFERROR(INDEX(August!$AJ$9:$AM$108,Calc!$I59,Calc!AP$3),"")</f>
        <v>0</v>
      </c>
      <c r="AQ59" s="56">
        <f>IFERROR(INDEX(September!$AJ$9:$AM$108,Calc!$I59,Calc!AQ$3),"")</f>
        <v>0</v>
      </c>
      <c r="AR59" s="56">
        <f>IFERROR(INDEX(September!$AJ$9:$AM$108,Calc!$I59,Calc!AR$3),"")</f>
        <v>0</v>
      </c>
      <c r="AS59" s="56">
        <f>IFERROR(INDEX(September!$AJ$9:$AM$108,Calc!$I59,Calc!AS$3),"")</f>
        <v>0</v>
      </c>
      <c r="AT59" s="56">
        <f>IFERROR(INDEX(September!$AJ$9:$AM$108,Calc!$I59,Calc!AT$3),"")</f>
        <v>0</v>
      </c>
      <c r="AU59" s="57">
        <f>IFERROR(INDEX(October!$AJ$9:$AM$108,Calc!$I59,Calc!AU$3),"")</f>
        <v>0</v>
      </c>
      <c r="AV59" s="57">
        <f>IFERROR(INDEX(October!$AJ$9:$AM$108,Calc!$I59,Calc!AV$3),"")</f>
        <v>0</v>
      </c>
      <c r="AW59" s="57">
        <f>IFERROR(INDEX(October!$AJ$9:$AM$108,Calc!$I59,Calc!AW$3),"")</f>
        <v>0</v>
      </c>
      <c r="AX59" s="57">
        <f>IFERROR(INDEX(October!$AJ$9:$AM$108,Calc!$I59,Calc!AX$3),"")</f>
        <v>0</v>
      </c>
      <c r="AY59" s="56">
        <f>IFERROR(INDEX(November!$AJ$9:$AM$108,Calc!$I59,Calc!AY$3),"")</f>
        <v>0</v>
      </c>
      <c r="AZ59" s="56">
        <f>IFERROR(INDEX(November!$AJ$9:$AM$108,Calc!$I59,Calc!AZ$3),"")</f>
        <v>0</v>
      </c>
      <c r="BA59" s="56">
        <f>IFERROR(INDEX(November!$AJ$9:$AM$108,Calc!$I59,Calc!BA$3),"")</f>
        <v>0</v>
      </c>
      <c r="BB59" s="56">
        <f>IFERROR(INDEX(November!$AJ$9:$AM$108,Calc!$I59,Calc!BB$3),"")</f>
        <v>0</v>
      </c>
      <c r="BC59" s="57">
        <f>IFERROR(INDEX(December!$AJ$9:$AM$108,Calc!$I59,Calc!BC$3),"")</f>
        <v>0</v>
      </c>
      <c r="BD59" s="57">
        <f>IFERROR(INDEX(December!$AJ$9:$AM$108,Calc!$I59,Calc!BD$3),"")</f>
        <v>0</v>
      </c>
      <c r="BE59" s="57">
        <f>IFERROR(INDEX(December!$AJ$9:$AM$108,Calc!$I59,Calc!BE$3),"")</f>
        <v>0</v>
      </c>
      <c r="BF59" s="57">
        <f>IFERROR(INDEX(December!$AJ$9:$AM$108,Calc!$I59,Calc!BF$3),"")</f>
        <v>0</v>
      </c>
    </row>
    <row r="60" spans="2:58" ht="14.25" customHeight="1" x14ac:dyDescent="0.25">
      <c r="B60" s="63" t="str">
        <f>IF(LEN(ParticipantList!$B31)&gt;0,ROW(ParticipantList!$B31)-ROW(ParticipantList!$B$5),"")</f>
        <v/>
      </c>
      <c r="C60" s="63" t="str">
        <f t="shared" si="14"/>
        <v/>
      </c>
      <c r="D60" s="73" t="str">
        <f>IF(LEN($C60)&gt;0,INDEX(ParticipantList!$B$6:$B$105,Calc!$C60,1),"")</f>
        <v/>
      </c>
      <c r="E60" s="47" t="str">
        <f t="shared" si="15"/>
        <v/>
      </c>
      <c r="I60" s="63">
        <v>55</v>
      </c>
      <c r="J60" s="58" t="str">
        <f t="shared" si="16"/>
        <v/>
      </c>
      <c r="K60" s="56">
        <f>IFERROR(INDEX(January!$AJ$9:$AM$108,Calc!$I60,Calc!K$3),0)</f>
        <v>0</v>
      </c>
      <c r="L60" s="56">
        <f>IFERROR(INDEX(January!$AJ$9:$AM$108,Calc!$I60,Calc!L$3),0)</f>
        <v>0</v>
      </c>
      <c r="M60" s="56">
        <f>IFERROR(INDEX(January!$AJ$9:$AM$108,Calc!$I60,Calc!M$3),0)</f>
        <v>0</v>
      </c>
      <c r="N60" s="56">
        <f>IFERROR(INDEX(January!$AJ$9:$AM$108,Calc!$I60,Calc!N$3),0)</f>
        <v>0</v>
      </c>
      <c r="O60" s="57">
        <f>IFERROR(INDEX(February!$AJ$9:$AM$108,Calc!$I60,Calc!O$3),"")</f>
        <v>0</v>
      </c>
      <c r="P60" s="57">
        <f>IFERROR(INDEX(February!$AJ$9:$AM$108,Calc!$I60,Calc!P$3),"")</f>
        <v>0</v>
      </c>
      <c r="Q60" s="57">
        <f>IFERROR(INDEX(February!$AJ$9:$AM$108,Calc!$I60,Calc!Q$3),"")</f>
        <v>0</v>
      </c>
      <c r="R60" s="57">
        <f>IFERROR(INDEX(February!$AJ$9:$AM$108,Calc!$I60,Calc!R$3),"")</f>
        <v>0</v>
      </c>
      <c r="S60" s="56">
        <f>IFERROR(INDEX(March!$AJ$9:$AM$108,Calc!$I60,Calc!S$3),"")</f>
        <v>0</v>
      </c>
      <c r="T60" s="56">
        <f>IFERROR(INDEX(March!$AJ$9:$AM$108,Calc!$I60,Calc!T$3),"")</f>
        <v>0</v>
      </c>
      <c r="U60" s="56">
        <f>IFERROR(INDEX(March!$AJ$9:$AM$108,Calc!$I60,Calc!U$3),"")</f>
        <v>0</v>
      </c>
      <c r="V60" s="56">
        <f>IFERROR(INDEX(March!$AJ$9:$AM$108,Calc!$I60,Calc!V$3),"")</f>
        <v>0</v>
      </c>
      <c r="W60" s="57">
        <f>IFERROR(INDEX(April!$AJ$9:$AM$108,Calc!$I60,Calc!W$3),"")</f>
        <v>0</v>
      </c>
      <c r="X60" s="57">
        <f>IFERROR(INDEX(April!$AJ$9:$AM$108,Calc!$I60,Calc!X$3),"")</f>
        <v>0</v>
      </c>
      <c r="Y60" s="57">
        <f>IFERROR(INDEX(April!$AJ$9:$AM$108,Calc!$I60,Calc!Y$3),"")</f>
        <v>0</v>
      </c>
      <c r="Z60" s="57">
        <f>IFERROR(INDEX(April!$AJ$9:$AM$108,Calc!$I60,Calc!Z$3),"")</f>
        <v>0</v>
      </c>
      <c r="AA60" s="56">
        <f>IFERROR(INDEX(May!$AJ$9:$AM$108,Calc!$I60,Calc!AA$3),"")</f>
        <v>0</v>
      </c>
      <c r="AB60" s="56">
        <f>IFERROR(INDEX(May!$AJ$9:$AM$108,Calc!$I60,Calc!AB$3),"")</f>
        <v>0</v>
      </c>
      <c r="AC60" s="56">
        <f>IFERROR(INDEX(May!$AJ$9:$AM$108,Calc!$I60,Calc!AC$3),"")</f>
        <v>0</v>
      </c>
      <c r="AD60" s="56">
        <f>IFERROR(INDEX(May!$AJ$9:$AM$108,Calc!$I60,Calc!AD$3),"")</f>
        <v>0</v>
      </c>
      <c r="AE60" s="57">
        <f>IFERROR(INDEX(June!$AJ$9:$AM$108,Calc!$I60,Calc!AE$3),"")</f>
        <v>0</v>
      </c>
      <c r="AF60" s="57">
        <f>IFERROR(INDEX(June!$AJ$9:$AM$108,Calc!$I60,Calc!AF$3),"")</f>
        <v>0</v>
      </c>
      <c r="AG60" s="57">
        <f>IFERROR(INDEX(June!$AJ$9:$AM$108,Calc!$I60,Calc!AG$3),"")</f>
        <v>0</v>
      </c>
      <c r="AH60" s="57">
        <f>IFERROR(INDEX(June!$AJ$9:$AM$108,Calc!$I60,Calc!AH$3),"")</f>
        <v>0</v>
      </c>
      <c r="AI60" s="56">
        <f>IFERROR(INDEX(July!$AJ$9:$AM$108,Calc!$I60,Calc!AI$3),"")</f>
        <v>0</v>
      </c>
      <c r="AJ60" s="56">
        <f>IFERROR(INDEX(July!$AJ$9:$AM$108,Calc!$I60,Calc!AJ$3),"")</f>
        <v>0</v>
      </c>
      <c r="AK60" s="56">
        <f>IFERROR(INDEX(July!$AJ$9:$AM$108,Calc!$I60,Calc!AK$3),"")</f>
        <v>0</v>
      </c>
      <c r="AL60" s="56">
        <f>IFERROR(INDEX(July!$AJ$9:$AM$108,Calc!$I60,Calc!AL$3),"")</f>
        <v>0</v>
      </c>
      <c r="AM60" s="57">
        <f>IFERROR(INDEX(August!$AJ$9:$AM$108,Calc!$I60,Calc!AM$3),"")</f>
        <v>0</v>
      </c>
      <c r="AN60" s="57">
        <f>IFERROR(INDEX(August!$AJ$9:$AM$108,Calc!$I60,Calc!AN$3),"")</f>
        <v>0</v>
      </c>
      <c r="AO60" s="57">
        <f>IFERROR(INDEX(August!$AJ$9:$AM$108,Calc!$I60,Calc!AO$3),"")</f>
        <v>0</v>
      </c>
      <c r="AP60" s="57">
        <f>IFERROR(INDEX(August!$AJ$9:$AM$108,Calc!$I60,Calc!AP$3),"")</f>
        <v>0</v>
      </c>
      <c r="AQ60" s="56">
        <f>IFERROR(INDEX(September!$AJ$9:$AM$108,Calc!$I60,Calc!AQ$3),"")</f>
        <v>0</v>
      </c>
      <c r="AR60" s="56">
        <f>IFERROR(INDEX(September!$AJ$9:$AM$108,Calc!$I60,Calc!AR$3),"")</f>
        <v>0</v>
      </c>
      <c r="AS60" s="56">
        <f>IFERROR(INDEX(September!$AJ$9:$AM$108,Calc!$I60,Calc!AS$3),"")</f>
        <v>0</v>
      </c>
      <c r="AT60" s="56">
        <f>IFERROR(INDEX(September!$AJ$9:$AM$108,Calc!$I60,Calc!AT$3),"")</f>
        <v>0</v>
      </c>
      <c r="AU60" s="57">
        <f>IFERROR(INDEX(October!$AJ$9:$AM$108,Calc!$I60,Calc!AU$3),"")</f>
        <v>0</v>
      </c>
      <c r="AV60" s="57">
        <f>IFERROR(INDEX(October!$AJ$9:$AM$108,Calc!$I60,Calc!AV$3),"")</f>
        <v>0</v>
      </c>
      <c r="AW60" s="57">
        <f>IFERROR(INDEX(October!$AJ$9:$AM$108,Calc!$I60,Calc!AW$3),"")</f>
        <v>0</v>
      </c>
      <c r="AX60" s="57">
        <f>IFERROR(INDEX(October!$AJ$9:$AM$108,Calc!$I60,Calc!AX$3),"")</f>
        <v>0</v>
      </c>
      <c r="AY60" s="56">
        <f>IFERROR(INDEX(November!$AJ$9:$AM$108,Calc!$I60,Calc!AY$3),"")</f>
        <v>0</v>
      </c>
      <c r="AZ60" s="56">
        <f>IFERROR(INDEX(November!$AJ$9:$AM$108,Calc!$I60,Calc!AZ$3),"")</f>
        <v>0</v>
      </c>
      <c r="BA60" s="56">
        <f>IFERROR(INDEX(November!$AJ$9:$AM$108,Calc!$I60,Calc!BA$3),"")</f>
        <v>0</v>
      </c>
      <c r="BB60" s="56">
        <f>IFERROR(INDEX(November!$AJ$9:$AM$108,Calc!$I60,Calc!BB$3),"")</f>
        <v>0</v>
      </c>
      <c r="BC60" s="57">
        <f>IFERROR(INDEX(December!$AJ$9:$AM$108,Calc!$I60,Calc!BC$3),"")</f>
        <v>0</v>
      </c>
      <c r="BD60" s="57">
        <f>IFERROR(INDEX(December!$AJ$9:$AM$108,Calc!$I60,Calc!BD$3),"")</f>
        <v>0</v>
      </c>
      <c r="BE60" s="57">
        <f>IFERROR(INDEX(December!$AJ$9:$AM$108,Calc!$I60,Calc!BE$3),"")</f>
        <v>0</v>
      </c>
      <c r="BF60" s="57">
        <f>IFERROR(INDEX(December!$AJ$9:$AM$108,Calc!$I60,Calc!BF$3),"")</f>
        <v>0</v>
      </c>
    </row>
    <row r="61" spans="2:58" ht="14.25" customHeight="1" x14ac:dyDescent="0.25">
      <c r="B61" s="63" t="str">
        <f>IF(LEN(ParticipantList!$B32)&gt;0,ROW(ParticipantList!$B32)-ROW(ParticipantList!$B$5),"")</f>
        <v/>
      </c>
      <c r="C61" s="63" t="str">
        <f t="shared" si="14"/>
        <v/>
      </c>
      <c r="D61" s="73" t="str">
        <f>IF(LEN($C61)&gt;0,INDEX(ParticipantList!$B$6:$B$105,Calc!$C61,1),"")</f>
        <v/>
      </c>
      <c r="E61" s="47" t="str">
        <f t="shared" si="15"/>
        <v/>
      </c>
      <c r="I61" s="63">
        <v>56</v>
      </c>
      <c r="J61" s="58" t="str">
        <f t="shared" si="16"/>
        <v/>
      </c>
      <c r="K61" s="56">
        <f>IFERROR(INDEX(January!$AJ$9:$AM$108,Calc!$I61,Calc!K$3),0)</f>
        <v>0</v>
      </c>
      <c r="L61" s="56">
        <f>IFERROR(INDEX(January!$AJ$9:$AM$108,Calc!$I61,Calc!L$3),0)</f>
        <v>0</v>
      </c>
      <c r="M61" s="56">
        <f>IFERROR(INDEX(January!$AJ$9:$AM$108,Calc!$I61,Calc!M$3),0)</f>
        <v>0</v>
      </c>
      <c r="N61" s="56">
        <f>IFERROR(INDEX(January!$AJ$9:$AM$108,Calc!$I61,Calc!N$3),0)</f>
        <v>0</v>
      </c>
      <c r="O61" s="57">
        <f>IFERROR(INDEX(February!$AJ$9:$AM$108,Calc!$I61,Calc!O$3),"")</f>
        <v>0</v>
      </c>
      <c r="P61" s="57">
        <f>IFERROR(INDEX(February!$AJ$9:$AM$108,Calc!$I61,Calc!P$3),"")</f>
        <v>0</v>
      </c>
      <c r="Q61" s="57">
        <f>IFERROR(INDEX(February!$AJ$9:$AM$108,Calc!$I61,Calc!Q$3),"")</f>
        <v>0</v>
      </c>
      <c r="R61" s="57">
        <f>IFERROR(INDEX(February!$AJ$9:$AM$108,Calc!$I61,Calc!R$3),"")</f>
        <v>0</v>
      </c>
      <c r="S61" s="56">
        <f>IFERROR(INDEX(March!$AJ$9:$AM$108,Calc!$I61,Calc!S$3),"")</f>
        <v>0</v>
      </c>
      <c r="T61" s="56">
        <f>IFERROR(INDEX(March!$AJ$9:$AM$108,Calc!$I61,Calc!T$3),"")</f>
        <v>0</v>
      </c>
      <c r="U61" s="56">
        <f>IFERROR(INDEX(March!$AJ$9:$AM$108,Calc!$I61,Calc!U$3),"")</f>
        <v>0</v>
      </c>
      <c r="V61" s="56">
        <f>IFERROR(INDEX(March!$AJ$9:$AM$108,Calc!$I61,Calc!V$3),"")</f>
        <v>0</v>
      </c>
      <c r="W61" s="57">
        <f>IFERROR(INDEX(April!$AJ$9:$AM$108,Calc!$I61,Calc!W$3),"")</f>
        <v>0</v>
      </c>
      <c r="X61" s="57">
        <f>IFERROR(INDEX(April!$AJ$9:$AM$108,Calc!$I61,Calc!X$3),"")</f>
        <v>0</v>
      </c>
      <c r="Y61" s="57">
        <f>IFERROR(INDEX(April!$AJ$9:$AM$108,Calc!$I61,Calc!Y$3),"")</f>
        <v>0</v>
      </c>
      <c r="Z61" s="57">
        <f>IFERROR(INDEX(April!$AJ$9:$AM$108,Calc!$I61,Calc!Z$3),"")</f>
        <v>0</v>
      </c>
      <c r="AA61" s="56">
        <f>IFERROR(INDEX(May!$AJ$9:$AM$108,Calc!$I61,Calc!AA$3),"")</f>
        <v>0</v>
      </c>
      <c r="AB61" s="56">
        <f>IFERROR(INDEX(May!$AJ$9:$AM$108,Calc!$I61,Calc!AB$3),"")</f>
        <v>0</v>
      </c>
      <c r="AC61" s="56">
        <f>IFERROR(INDEX(May!$AJ$9:$AM$108,Calc!$I61,Calc!AC$3),"")</f>
        <v>0</v>
      </c>
      <c r="AD61" s="56">
        <f>IFERROR(INDEX(May!$AJ$9:$AM$108,Calc!$I61,Calc!AD$3),"")</f>
        <v>0</v>
      </c>
      <c r="AE61" s="57">
        <f>IFERROR(INDEX(June!$AJ$9:$AM$108,Calc!$I61,Calc!AE$3),"")</f>
        <v>0</v>
      </c>
      <c r="AF61" s="57">
        <f>IFERROR(INDEX(June!$AJ$9:$AM$108,Calc!$I61,Calc!AF$3),"")</f>
        <v>0</v>
      </c>
      <c r="AG61" s="57">
        <f>IFERROR(INDEX(June!$AJ$9:$AM$108,Calc!$I61,Calc!AG$3),"")</f>
        <v>0</v>
      </c>
      <c r="AH61" s="57">
        <f>IFERROR(INDEX(June!$AJ$9:$AM$108,Calc!$I61,Calc!AH$3),"")</f>
        <v>0</v>
      </c>
      <c r="AI61" s="56">
        <f>IFERROR(INDEX(July!$AJ$9:$AM$108,Calc!$I61,Calc!AI$3),"")</f>
        <v>0</v>
      </c>
      <c r="AJ61" s="56">
        <f>IFERROR(INDEX(July!$AJ$9:$AM$108,Calc!$I61,Calc!AJ$3),"")</f>
        <v>0</v>
      </c>
      <c r="AK61" s="56">
        <f>IFERROR(INDEX(July!$AJ$9:$AM$108,Calc!$I61,Calc!AK$3),"")</f>
        <v>0</v>
      </c>
      <c r="AL61" s="56">
        <f>IFERROR(INDEX(July!$AJ$9:$AM$108,Calc!$I61,Calc!AL$3),"")</f>
        <v>0</v>
      </c>
      <c r="AM61" s="57">
        <f>IFERROR(INDEX(August!$AJ$9:$AM$108,Calc!$I61,Calc!AM$3),"")</f>
        <v>0</v>
      </c>
      <c r="AN61" s="57">
        <f>IFERROR(INDEX(August!$AJ$9:$AM$108,Calc!$I61,Calc!AN$3),"")</f>
        <v>0</v>
      </c>
      <c r="AO61" s="57">
        <f>IFERROR(INDEX(August!$AJ$9:$AM$108,Calc!$I61,Calc!AO$3),"")</f>
        <v>0</v>
      </c>
      <c r="AP61" s="57">
        <f>IFERROR(INDEX(August!$AJ$9:$AM$108,Calc!$I61,Calc!AP$3),"")</f>
        <v>0</v>
      </c>
      <c r="AQ61" s="56">
        <f>IFERROR(INDEX(September!$AJ$9:$AM$108,Calc!$I61,Calc!AQ$3),"")</f>
        <v>0</v>
      </c>
      <c r="AR61" s="56">
        <f>IFERROR(INDEX(September!$AJ$9:$AM$108,Calc!$I61,Calc!AR$3),"")</f>
        <v>0</v>
      </c>
      <c r="AS61" s="56">
        <f>IFERROR(INDEX(September!$AJ$9:$AM$108,Calc!$I61,Calc!AS$3),"")</f>
        <v>0</v>
      </c>
      <c r="AT61" s="56">
        <f>IFERROR(INDEX(September!$AJ$9:$AM$108,Calc!$I61,Calc!AT$3),"")</f>
        <v>0</v>
      </c>
      <c r="AU61" s="57">
        <f>IFERROR(INDEX(October!$AJ$9:$AM$108,Calc!$I61,Calc!AU$3),"")</f>
        <v>0</v>
      </c>
      <c r="AV61" s="57">
        <f>IFERROR(INDEX(October!$AJ$9:$AM$108,Calc!$I61,Calc!AV$3),"")</f>
        <v>0</v>
      </c>
      <c r="AW61" s="57">
        <f>IFERROR(INDEX(October!$AJ$9:$AM$108,Calc!$I61,Calc!AW$3),"")</f>
        <v>0</v>
      </c>
      <c r="AX61" s="57">
        <f>IFERROR(INDEX(October!$AJ$9:$AM$108,Calc!$I61,Calc!AX$3),"")</f>
        <v>0</v>
      </c>
      <c r="AY61" s="56">
        <f>IFERROR(INDEX(November!$AJ$9:$AM$108,Calc!$I61,Calc!AY$3),"")</f>
        <v>0</v>
      </c>
      <c r="AZ61" s="56">
        <f>IFERROR(INDEX(November!$AJ$9:$AM$108,Calc!$I61,Calc!AZ$3),"")</f>
        <v>0</v>
      </c>
      <c r="BA61" s="56">
        <f>IFERROR(INDEX(November!$AJ$9:$AM$108,Calc!$I61,Calc!BA$3),"")</f>
        <v>0</v>
      </c>
      <c r="BB61" s="56">
        <f>IFERROR(INDEX(November!$AJ$9:$AM$108,Calc!$I61,Calc!BB$3),"")</f>
        <v>0</v>
      </c>
      <c r="BC61" s="57">
        <f>IFERROR(INDEX(December!$AJ$9:$AM$108,Calc!$I61,Calc!BC$3),"")</f>
        <v>0</v>
      </c>
      <c r="BD61" s="57">
        <f>IFERROR(INDEX(December!$AJ$9:$AM$108,Calc!$I61,Calc!BD$3),"")</f>
        <v>0</v>
      </c>
      <c r="BE61" s="57">
        <f>IFERROR(INDEX(December!$AJ$9:$AM$108,Calc!$I61,Calc!BE$3),"")</f>
        <v>0</v>
      </c>
      <c r="BF61" s="57">
        <f>IFERROR(INDEX(December!$AJ$9:$AM$108,Calc!$I61,Calc!BF$3),"")</f>
        <v>0</v>
      </c>
    </row>
    <row r="62" spans="2:58" ht="14.25" customHeight="1" x14ac:dyDescent="0.25">
      <c r="B62" s="63" t="str">
        <f>IF(LEN(ParticipantList!$B33)&gt;0,ROW(ParticipantList!$B33)-ROW(ParticipantList!$B$5),"")</f>
        <v/>
      </c>
      <c r="C62" s="63" t="str">
        <f t="shared" si="14"/>
        <v/>
      </c>
      <c r="D62" s="73" t="str">
        <f>IF(LEN($C62)&gt;0,INDEX(ParticipantList!$B$6:$B$105,Calc!$C62,1),"")</f>
        <v/>
      </c>
      <c r="E62" s="47" t="str">
        <f t="shared" si="15"/>
        <v/>
      </c>
      <c r="I62" s="63">
        <v>57</v>
      </c>
      <c r="J62" s="58" t="str">
        <f t="shared" si="16"/>
        <v/>
      </c>
      <c r="K62" s="56">
        <f>IFERROR(INDEX(January!$AJ$9:$AM$108,Calc!$I62,Calc!K$3),0)</f>
        <v>0</v>
      </c>
      <c r="L62" s="56">
        <f>IFERROR(INDEX(January!$AJ$9:$AM$108,Calc!$I62,Calc!L$3),0)</f>
        <v>0</v>
      </c>
      <c r="M62" s="56">
        <f>IFERROR(INDEX(January!$AJ$9:$AM$108,Calc!$I62,Calc!M$3),0)</f>
        <v>0</v>
      </c>
      <c r="N62" s="56">
        <f>IFERROR(INDEX(January!$AJ$9:$AM$108,Calc!$I62,Calc!N$3),0)</f>
        <v>0</v>
      </c>
      <c r="O62" s="57">
        <f>IFERROR(INDEX(February!$AJ$9:$AM$108,Calc!$I62,Calc!O$3),"")</f>
        <v>0</v>
      </c>
      <c r="P62" s="57">
        <f>IFERROR(INDEX(February!$AJ$9:$AM$108,Calc!$I62,Calc!P$3),"")</f>
        <v>0</v>
      </c>
      <c r="Q62" s="57">
        <f>IFERROR(INDEX(February!$AJ$9:$AM$108,Calc!$I62,Calc!Q$3),"")</f>
        <v>0</v>
      </c>
      <c r="R62" s="57">
        <f>IFERROR(INDEX(February!$AJ$9:$AM$108,Calc!$I62,Calc!R$3),"")</f>
        <v>0</v>
      </c>
      <c r="S62" s="56">
        <f>IFERROR(INDEX(March!$AJ$9:$AM$108,Calc!$I62,Calc!S$3),"")</f>
        <v>0</v>
      </c>
      <c r="T62" s="56">
        <f>IFERROR(INDEX(March!$AJ$9:$AM$108,Calc!$I62,Calc!T$3),"")</f>
        <v>0</v>
      </c>
      <c r="U62" s="56">
        <f>IFERROR(INDEX(March!$AJ$9:$AM$108,Calc!$I62,Calc!U$3),"")</f>
        <v>0</v>
      </c>
      <c r="V62" s="56">
        <f>IFERROR(INDEX(March!$AJ$9:$AM$108,Calc!$I62,Calc!V$3),"")</f>
        <v>0</v>
      </c>
      <c r="W62" s="57">
        <f>IFERROR(INDEX(April!$AJ$9:$AM$108,Calc!$I62,Calc!W$3),"")</f>
        <v>0</v>
      </c>
      <c r="X62" s="57">
        <f>IFERROR(INDEX(April!$AJ$9:$AM$108,Calc!$I62,Calc!X$3),"")</f>
        <v>0</v>
      </c>
      <c r="Y62" s="57">
        <f>IFERROR(INDEX(April!$AJ$9:$AM$108,Calc!$I62,Calc!Y$3),"")</f>
        <v>0</v>
      </c>
      <c r="Z62" s="57">
        <f>IFERROR(INDEX(April!$AJ$9:$AM$108,Calc!$I62,Calc!Z$3),"")</f>
        <v>0</v>
      </c>
      <c r="AA62" s="56">
        <f>IFERROR(INDEX(May!$AJ$9:$AM$108,Calc!$I62,Calc!AA$3),"")</f>
        <v>0</v>
      </c>
      <c r="AB62" s="56">
        <f>IFERROR(INDEX(May!$AJ$9:$AM$108,Calc!$I62,Calc!AB$3),"")</f>
        <v>0</v>
      </c>
      <c r="AC62" s="56">
        <f>IFERROR(INDEX(May!$AJ$9:$AM$108,Calc!$I62,Calc!AC$3),"")</f>
        <v>0</v>
      </c>
      <c r="AD62" s="56">
        <f>IFERROR(INDEX(May!$AJ$9:$AM$108,Calc!$I62,Calc!AD$3),"")</f>
        <v>0</v>
      </c>
      <c r="AE62" s="57">
        <f>IFERROR(INDEX(June!$AJ$9:$AM$108,Calc!$I62,Calc!AE$3),"")</f>
        <v>0</v>
      </c>
      <c r="AF62" s="57">
        <f>IFERROR(INDEX(June!$AJ$9:$AM$108,Calc!$I62,Calc!AF$3),"")</f>
        <v>0</v>
      </c>
      <c r="AG62" s="57">
        <f>IFERROR(INDEX(June!$AJ$9:$AM$108,Calc!$I62,Calc!AG$3),"")</f>
        <v>0</v>
      </c>
      <c r="AH62" s="57">
        <f>IFERROR(INDEX(June!$AJ$9:$AM$108,Calc!$I62,Calc!AH$3),"")</f>
        <v>0</v>
      </c>
      <c r="AI62" s="56">
        <f>IFERROR(INDEX(July!$AJ$9:$AM$108,Calc!$I62,Calc!AI$3),"")</f>
        <v>0</v>
      </c>
      <c r="AJ62" s="56">
        <f>IFERROR(INDEX(July!$AJ$9:$AM$108,Calc!$I62,Calc!AJ$3),"")</f>
        <v>0</v>
      </c>
      <c r="AK62" s="56">
        <f>IFERROR(INDEX(July!$AJ$9:$AM$108,Calc!$I62,Calc!AK$3),"")</f>
        <v>0</v>
      </c>
      <c r="AL62" s="56">
        <f>IFERROR(INDEX(July!$AJ$9:$AM$108,Calc!$I62,Calc!AL$3),"")</f>
        <v>0</v>
      </c>
      <c r="AM62" s="57">
        <f>IFERROR(INDEX(August!$AJ$9:$AM$108,Calc!$I62,Calc!AM$3),"")</f>
        <v>0</v>
      </c>
      <c r="AN62" s="57">
        <f>IFERROR(INDEX(August!$AJ$9:$AM$108,Calc!$I62,Calc!AN$3),"")</f>
        <v>0</v>
      </c>
      <c r="AO62" s="57">
        <f>IFERROR(INDEX(August!$AJ$9:$AM$108,Calc!$I62,Calc!AO$3),"")</f>
        <v>0</v>
      </c>
      <c r="AP62" s="57">
        <f>IFERROR(INDEX(August!$AJ$9:$AM$108,Calc!$I62,Calc!AP$3),"")</f>
        <v>0</v>
      </c>
      <c r="AQ62" s="56">
        <f>IFERROR(INDEX(September!$AJ$9:$AM$108,Calc!$I62,Calc!AQ$3),"")</f>
        <v>0</v>
      </c>
      <c r="AR62" s="56">
        <f>IFERROR(INDEX(September!$AJ$9:$AM$108,Calc!$I62,Calc!AR$3),"")</f>
        <v>0</v>
      </c>
      <c r="AS62" s="56">
        <f>IFERROR(INDEX(September!$AJ$9:$AM$108,Calc!$I62,Calc!AS$3),"")</f>
        <v>0</v>
      </c>
      <c r="AT62" s="56">
        <f>IFERROR(INDEX(September!$AJ$9:$AM$108,Calc!$I62,Calc!AT$3),"")</f>
        <v>0</v>
      </c>
      <c r="AU62" s="57">
        <f>IFERROR(INDEX(October!$AJ$9:$AM$108,Calc!$I62,Calc!AU$3),"")</f>
        <v>0</v>
      </c>
      <c r="AV62" s="57">
        <f>IFERROR(INDEX(October!$AJ$9:$AM$108,Calc!$I62,Calc!AV$3),"")</f>
        <v>0</v>
      </c>
      <c r="AW62" s="57">
        <f>IFERROR(INDEX(October!$AJ$9:$AM$108,Calc!$I62,Calc!AW$3),"")</f>
        <v>0</v>
      </c>
      <c r="AX62" s="57">
        <f>IFERROR(INDEX(October!$AJ$9:$AM$108,Calc!$I62,Calc!AX$3),"")</f>
        <v>0</v>
      </c>
      <c r="AY62" s="56">
        <f>IFERROR(INDEX(November!$AJ$9:$AM$108,Calc!$I62,Calc!AY$3),"")</f>
        <v>0</v>
      </c>
      <c r="AZ62" s="56">
        <f>IFERROR(INDEX(November!$AJ$9:$AM$108,Calc!$I62,Calc!AZ$3),"")</f>
        <v>0</v>
      </c>
      <c r="BA62" s="56">
        <f>IFERROR(INDEX(November!$AJ$9:$AM$108,Calc!$I62,Calc!BA$3),"")</f>
        <v>0</v>
      </c>
      <c r="BB62" s="56">
        <f>IFERROR(INDEX(November!$AJ$9:$AM$108,Calc!$I62,Calc!BB$3),"")</f>
        <v>0</v>
      </c>
      <c r="BC62" s="57">
        <f>IFERROR(INDEX(December!$AJ$9:$AM$108,Calc!$I62,Calc!BC$3),"")</f>
        <v>0</v>
      </c>
      <c r="BD62" s="57">
        <f>IFERROR(INDEX(December!$AJ$9:$AM$108,Calc!$I62,Calc!BD$3),"")</f>
        <v>0</v>
      </c>
      <c r="BE62" s="57">
        <f>IFERROR(INDEX(December!$AJ$9:$AM$108,Calc!$I62,Calc!BE$3),"")</f>
        <v>0</v>
      </c>
      <c r="BF62" s="57">
        <f>IFERROR(INDEX(December!$AJ$9:$AM$108,Calc!$I62,Calc!BF$3),"")</f>
        <v>0</v>
      </c>
    </row>
    <row r="63" spans="2:58" ht="14.25" customHeight="1" x14ac:dyDescent="0.25">
      <c r="B63" s="63" t="str">
        <f>IF(LEN(ParticipantList!$B34)&gt;0,ROW(ParticipantList!$B34)-ROW(ParticipantList!$B$5),"")</f>
        <v/>
      </c>
      <c r="C63" s="63" t="str">
        <f t="shared" si="14"/>
        <v/>
      </c>
      <c r="D63" s="73" t="str">
        <f>IF(LEN($C63)&gt;0,INDEX(ParticipantList!$B$6:$B$105,Calc!$C63,1),"")</f>
        <v/>
      </c>
      <c r="E63" s="47" t="str">
        <f t="shared" si="15"/>
        <v/>
      </c>
      <c r="I63" s="63">
        <v>58</v>
      </c>
      <c r="J63" s="58" t="str">
        <f t="shared" si="16"/>
        <v/>
      </c>
      <c r="K63" s="56">
        <f>IFERROR(INDEX(January!$AJ$9:$AM$108,Calc!$I63,Calc!K$3),0)</f>
        <v>0</v>
      </c>
      <c r="L63" s="56">
        <f>IFERROR(INDEX(January!$AJ$9:$AM$108,Calc!$I63,Calc!L$3),0)</f>
        <v>0</v>
      </c>
      <c r="M63" s="56">
        <f>IFERROR(INDEX(January!$AJ$9:$AM$108,Calc!$I63,Calc!M$3),0)</f>
        <v>0</v>
      </c>
      <c r="N63" s="56">
        <f>IFERROR(INDEX(January!$AJ$9:$AM$108,Calc!$I63,Calc!N$3),0)</f>
        <v>0</v>
      </c>
      <c r="O63" s="57">
        <f>IFERROR(INDEX(February!$AJ$9:$AM$108,Calc!$I63,Calc!O$3),"")</f>
        <v>0</v>
      </c>
      <c r="P63" s="57">
        <f>IFERROR(INDEX(February!$AJ$9:$AM$108,Calc!$I63,Calc!P$3),"")</f>
        <v>0</v>
      </c>
      <c r="Q63" s="57">
        <f>IFERROR(INDEX(February!$AJ$9:$AM$108,Calc!$I63,Calc!Q$3),"")</f>
        <v>0</v>
      </c>
      <c r="R63" s="57">
        <f>IFERROR(INDEX(February!$AJ$9:$AM$108,Calc!$I63,Calc!R$3),"")</f>
        <v>0</v>
      </c>
      <c r="S63" s="56">
        <f>IFERROR(INDEX(March!$AJ$9:$AM$108,Calc!$I63,Calc!S$3),"")</f>
        <v>0</v>
      </c>
      <c r="T63" s="56">
        <f>IFERROR(INDEX(March!$AJ$9:$AM$108,Calc!$I63,Calc!T$3),"")</f>
        <v>0</v>
      </c>
      <c r="U63" s="56">
        <f>IFERROR(INDEX(March!$AJ$9:$AM$108,Calc!$I63,Calc!U$3),"")</f>
        <v>0</v>
      </c>
      <c r="V63" s="56">
        <f>IFERROR(INDEX(March!$AJ$9:$AM$108,Calc!$I63,Calc!V$3),"")</f>
        <v>0</v>
      </c>
      <c r="W63" s="57">
        <f>IFERROR(INDEX(April!$AJ$9:$AM$108,Calc!$I63,Calc!W$3),"")</f>
        <v>0</v>
      </c>
      <c r="X63" s="57">
        <f>IFERROR(INDEX(April!$AJ$9:$AM$108,Calc!$I63,Calc!X$3),"")</f>
        <v>0</v>
      </c>
      <c r="Y63" s="57">
        <f>IFERROR(INDEX(April!$AJ$9:$AM$108,Calc!$I63,Calc!Y$3),"")</f>
        <v>0</v>
      </c>
      <c r="Z63" s="57">
        <f>IFERROR(INDEX(April!$AJ$9:$AM$108,Calc!$I63,Calc!Z$3),"")</f>
        <v>0</v>
      </c>
      <c r="AA63" s="56">
        <f>IFERROR(INDEX(May!$AJ$9:$AM$108,Calc!$I63,Calc!AA$3),"")</f>
        <v>0</v>
      </c>
      <c r="AB63" s="56">
        <f>IFERROR(INDEX(May!$AJ$9:$AM$108,Calc!$I63,Calc!AB$3),"")</f>
        <v>0</v>
      </c>
      <c r="AC63" s="56">
        <f>IFERROR(INDEX(May!$AJ$9:$AM$108,Calc!$I63,Calc!AC$3),"")</f>
        <v>0</v>
      </c>
      <c r="AD63" s="56">
        <f>IFERROR(INDEX(May!$AJ$9:$AM$108,Calc!$I63,Calc!AD$3),"")</f>
        <v>0</v>
      </c>
      <c r="AE63" s="57">
        <f>IFERROR(INDEX(June!$AJ$9:$AM$108,Calc!$I63,Calc!AE$3),"")</f>
        <v>0</v>
      </c>
      <c r="AF63" s="57">
        <f>IFERROR(INDEX(June!$AJ$9:$AM$108,Calc!$I63,Calc!AF$3),"")</f>
        <v>0</v>
      </c>
      <c r="AG63" s="57">
        <f>IFERROR(INDEX(June!$AJ$9:$AM$108,Calc!$I63,Calc!AG$3),"")</f>
        <v>0</v>
      </c>
      <c r="AH63" s="57">
        <f>IFERROR(INDEX(June!$AJ$9:$AM$108,Calc!$I63,Calc!AH$3),"")</f>
        <v>0</v>
      </c>
      <c r="AI63" s="56">
        <f>IFERROR(INDEX(July!$AJ$9:$AM$108,Calc!$I63,Calc!AI$3),"")</f>
        <v>0</v>
      </c>
      <c r="AJ63" s="56">
        <f>IFERROR(INDEX(July!$AJ$9:$AM$108,Calc!$I63,Calc!AJ$3),"")</f>
        <v>0</v>
      </c>
      <c r="AK63" s="56">
        <f>IFERROR(INDEX(July!$AJ$9:$AM$108,Calc!$I63,Calc!AK$3),"")</f>
        <v>0</v>
      </c>
      <c r="AL63" s="56">
        <f>IFERROR(INDEX(July!$AJ$9:$AM$108,Calc!$I63,Calc!AL$3),"")</f>
        <v>0</v>
      </c>
      <c r="AM63" s="57">
        <f>IFERROR(INDEX(August!$AJ$9:$AM$108,Calc!$I63,Calc!AM$3),"")</f>
        <v>0</v>
      </c>
      <c r="AN63" s="57">
        <f>IFERROR(INDEX(August!$AJ$9:$AM$108,Calc!$I63,Calc!AN$3),"")</f>
        <v>0</v>
      </c>
      <c r="AO63" s="57">
        <f>IFERROR(INDEX(August!$AJ$9:$AM$108,Calc!$I63,Calc!AO$3),"")</f>
        <v>0</v>
      </c>
      <c r="AP63" s="57">
        <f>IFERROR(INDEX(August!$AJ$9:$AM$108,Calc!$I63,Calc!AP$3),"")</f>
        <v>0</v>
      </c>
      <c r="AQ63" s="56">
        <f>IFERROR(INDEX(September!$AJ$9:$AM$108,Calc!$I63,Calc!AQ$3),"")</f>
        <v>0</v>
      </c>
      <c r="AR63" s="56">
        <f>IFERROR(INDEX(September!$AJ$9:$AM$108,Calc!$I63,Calc!AR$3),"")</f>
        <v>0</v>
      </c>
      <c r="AS63" s="56">
        <f>IFERROR(INDEX(September!$AJ$9:$AM$108,Calc!$I63,Calc!AS$3),"")</f>
        <v>0</v>
      </c>
      <c r="AT63" s="56">
        <f>IFERROR(INDEX(September!$AJ$9:$AM$108,Calc!$I63,Calc!AT$3),"")</f>
        <v>0</v>
      </c>
      <c r="AU63" s="57">
        <f>IFERROR(INDEX(October!$AJ$9:$AM$108,Calc!$I63,Calc!AU$3),"")</f>
        <v>0</v>
      </c>
      <c r="AV63" s="57">
        <f>IFERROR(INDEX(October!$AJ$9:$AM$108,Calc!$I63,Calc!AV$3),"")</f>
        <v>0</v>
      </c>
      <c r="AW63" s="57">
        <f>IFERROR(INDEX(October!$AJ$9:$AM$108,Calc!$I63,Calc!AW$3),"")</f>
        <v>0</v>
      </c>
      <c r="AX63" s="57">
        <f>IFERROR(INDEX(October!$AJ$9:$AM$108,Calc!$I63,Calc!AX$3),"")</f>
        <v>0</v>
      </c>
      <c r="AY63" s="56">
        <f>IFERROR(INDEX(November!$AJ$9:$AM$108,Calc!$I63,Calc!AY$3),"")</f>
        <v>0</v>
      </c>
      <c r="AZ63" s="56">
        <f>IFERROR(INDEX(November!$AJ$9:$AM$108,Calc!$I63,Calc!AZ$3),"")</f>
        <v>0</v>
      </c>
      <c r="BA63" s="56">
        <f>IFERROR(INDEX(November!$AJ$9:$AM$108,Calc!$I63,Calc!BA$3),"")</f>
        <v>0</v>
      </c>
      <c r="BB63" s="56">
        <f>IFERROR(INDEX(November!$AJ$9:$AM$108,Calc!$I63,Calc!BB$3),"")</f>
        <v>0</v>
      </c>
      <c r="BC63" s="57">
        <f>IFERROR(INDEX(December!$AJ$9:$AM$108,Calc!$I63,Calc!BC$3),"")</f>
        <v>0</v>
      </c>
      <c r="BD63" s="57">
        <f>IFERROR(INDEX(December!$AJ$9:$AM$108,Calc!$I63,Calc!BD$3),"")</f>
        <v>0</v>
      </c>
      <c r="BE63" s="57">
        <f>IFERROR(INDEX(December!$AJ$9:$AM$108,Calc!$I63,Calc!BE$3),"")</f>
        <v>0</v>
      </c>
      <c r="BF63" s="57">
        <f>IFERROR(INDEX(December!$AJ$9:$AM$108,Calc!$I63,Calc!BF$3),"")</f>
        <v>0</v>
      </c>
    </row>
    <row r="64" spans="2:58" ht="14.25" customHeight="1" x14ac:dyDescent="0.25">
      <c r="B64" s="63" t="str">
        <f>IF(LEN(ParticipantList!$B35)&gt;0,ROW(ParticipantList!$B35)-ROW(ParticipantList!$B$5),"")</f>
        <v/>
      </c>
      <c r="C64" s="63" t="str">
        <f t="shared" si="14"/>
        <v/>
      </c>
      <c r="D64" s="73" t="str">
        <f>IF(LEN($C64)&gt;0,INDEX(ParticipantList!$B$6:$B$105,Calc!$C64,1),"")</f>
        <v/>
      </c>
      <c r="E64" s="47" t="str">
        <f t="shared" si="15"/>
        <v/>
      </c>
      <c r="I64" s="63">
        <v>59</v>
      </c>
      <c r="J64" s="58" t="str">
        <f t="shared" si="16"/>
        <v/>
      </c>
      <c r="K64" s="56">
        <f>IFERROR(INDEX(January!$AJ$9:$AM$108,Calc!$I64,Calc!K$3),0)</f>
        <v>0</v>
      </c>
      <c r="L64" s="56">
        <f>IFERROR(INDEX(January!$AJ$9:$AM$108,Calc!$I64,Calc!L$3),0)</f>
        <v>0</v>
      </c>
      <c r="M64" s="56">
        <f>IFERROR(INDEX(January!$AJ$9:$AM$108,Calc!$I64,Calc!M$3),0)</f>
        <v>0</v>
      </c>
      <c r="N64" s="56">
        <f>IFERROR(INDEX(January!$AJ$9:$AM$108,Calc!$I64,Calc!N$3),0)</f>
        <v>0</v>
      </c>
      <c r="O64" s="57">
        <f>IFERROR(INDEX(February!$AJ$9:$AM$108,Calc!$I64,Calc!O$3),"")</f>
        <v>0</v>
      </c>
      <c r="P64" s="57">
        <f>IFERROR(INDEX(February!$AJ$9:$AM$108,Calc!$I64,Calc!P$3),"")</f>
        <v>0</v>
      </c>
      <c r="Q64" s="57">
        <f>IFERROR(INDEX(February!$AJ$9:$AM$108,Calc!$I64,Calc!Q$3),"")</f>
        <v>0</v>
      </c>
      <c r="R64" s="57">
        <f>IFERROR(INDEX(February!$AJ$9:$AM$108,Calc!$I64,Calc!R$3),"")</f>
        <v>0</v>
      </c>
      <c r="S64" s="56">
        <f>IFERROR(INDEX(March!$AJ$9:$AM$108,Calc!$I64,Calc!S$3),"")</f>
        <v>0</v>
      </c>
      <c r="T64" s="56">
        <f>IFERROR(INDEX(March!$AJ$9:$AM$108,Calc!$I64,Calc!T$3),"")</f>
        <v>0</v>
      </c>
      <c r="U64" s="56">
        <f>IFERROR(INDEX(March!$AJ$9:$AM$108,Calc!$I64,Calc!U$3),"")</f>
        <v>0</v>
      </c>
      <c r="V64" s="56">
        <f>IFERROR(INDEX(March!$AJ$9:$AM$108,Calc!$I64,Calc!V$3),"")</f>
        <v>0</v>
      </c>
      <c r="W64" s="57">
        <f>IFERROR(INDEX(April!$AJ$9:$AM$108,Calc!$I64,Calc!W$3),"")</f>
        <v>0</v>
      </c>
      <c r="X64" s="57">
        <f>IFERROR(INDEX(April!$AJ$9:$AM$108,Calc!$I64,Calc!X$3),"")</f>
        <v>0</v>
      </c>
      <c r="Y64" s="57">
        <f>IFERROR(INDEX(April!$AJ$9:$AM$108,Calc!$I64,Calc!Y$3),"")</f>
        <v>0</v>
      </c>
      <c r="Z64" s="57">
        <f>IFERROR(INDEX(April!$AJ$9:$AM$108,Calc!$I64,Calc!Z$3),"")</f>
        <v>0</v>
      </c>
      <c r="AA64" s="56">
        <f>IFERROR(INDEX(May!$AJ$9:$AM$108,Calc!$I64,Calc!AA$3),"")</f>
        <v>0</v>
      </c>
      <c r="AB64" s="56">
        <f>IFERROR(INDEX(May!$AJ$9:$AM$108,Calc!$I64,Calc!AB$3),"")</f>
        <v>0</v>
      </c>
      <c r="AC64" s="56">
        <f>IFERROR(INDEX(May!$AJ$9:$AM$108,Calc!$I64,Calc!AC$3),"")</f>
        <v>0</v>
      </c>
      <c r="AD64" s="56">
        <f>IFERROR(INDEX(May!$AJ$9:$AM$108,Calc!$I64,Calc!AD$3),"")</f>
        <v>0</v>
      </c>
      <c r="AE64" s="57">
        <f>IFERROR(INDEX(June!$AJ$9:$AM$108,Calc!$I64,Calc!AE$3),"")</f>
        <v>0</v>
      </c>
      <c r="AF64" s="57">
        <f>IFERROR(INDEX(June!$AJ$9:$AM$108,Calc!$I64,Calc!AF$3),"")</f>
        <v>0</v>
      </c>
      <c r="AG64" s="57">
        <f>IFERROR(INDEX(June!$AJ$9:$AM$108,Calc!$I64,Calc!AG$3),"")</f>
        <v>0</v>
      </c>
      <c r="AH64" s="57">
        <f>IFERROR(INDEX(June!$AJ$9:$AM$108,Calc!$I64,Calc!AH$3),"")</f>
        <v>0</v>
      </c>
      <c r="AI64" s="56">
        <f>IFERROR(INDEX(July!$AJ$9:$AM$108,Calc!$I64,Calc!AI$3),"")</f>
        <v>0</v>
      </c>
      <c r="AJ64" s="56">
        <f>IFERROR(INDEX(July!$AJ$9:$AM$108,Calc!$I64,Calc!AJ$3),"")</f>
        <v>0</v>
      </c>
      <c r="AK64" s="56">
        <f>IFERROR(INDEX(July!$AJ$9:$AM$108,Calc!$I64,Calc!AK$3),"")</f>
        <v>0</v>
      </c>
      <c r="AL64" s="56">
        <f>IFERROR(INDEX(July!$AJ$9:$AM$108,Calc!$I64,Calc!AL$3),"")</f>
        <v>0</v>
      </c>
      <c r="AM64" s="57">
        <f>IFERROR(INDEX(August!$AJ$9:$AM$108,Calc!$I64,Calc!AM$3),"")</f>
        <v>0</v>
      </c>
      <c r="AN64" s="57">
        <f>IFERROR(INDEX(August!$AJ$9:$AM$108,Calc!$I64,Calc!AN$3),"")</f>
        <v>0</v>
      </c>
      <c r="AO64" s="57">
        <f>IFERROR(INDEX(August!$AJ$9:$AM$108,Calc!$I64,Calc!AO$3),"")</f>
        <v>0</v>
      </c>
      <c r="AP64" s="57">
        <f>IFERROR(INDEX(August!$AJ$9:$AM$108,Calc!$I64,Calc!AP$3),"")</f>
        <v>0</v>
      </c>
      <c r="AQ64" s="56">
        <f>IFERROR(INDEX(September!$AJ$9:$AM$108,Calc!$I64,Calc!AQ$3),"")</f>
        <v>0</v>
      </c>
      <c r="AR64" s="56">
        <f>IFERROR(INDEX(September!$AJ$9:$AM$108,Calc!$I64,Calc!AR$3),"")</f>
        <v>0</v>
      </c>
      <c r="AS64" s="56">
        <f>IFERROR(INDEX(September!$AJ$9:$AM$108,Calc!$I64,Calc!AS$3),"")</f>
        <v>0</v>
      </c>
      <c r="AT64" s="56">
        <f>IFERROR(INDEX(September!$AJ$9:$AM$108,Calc!$I64,Calc!AT$3),"")</f>
        <v>0</v>
      </c>
      <c r="AU64" s="57">
        <f>IFERROR(INDEX(October!$AJ$9:$AM$108,Calc!$I64,Calc!AU$3),"")</f>
        <v>0</v>
      </c>
      <c r="AV64" s="57">
        <f>IFERROR(INDEX(October!$AJ$9:$AM$108,Calc!$I64,Calc!AV$3),"")</f>
        <v>0</v>
      </c>
      <c r="AW64" s="57">
        <f>IFERROR(INDEX(October!$AJ$9:$AM$108,Calc!$I64,Calc!AW$3),"")</f>
        <v>0</v>
      </c>
      <c r="AX64" s="57">
        <f>IFERROR(INDEX(October!$AJ$9:$AM$108,Calc!$I64,Calc!AX$3),"")</f>
        <v>0</v>
      </c>
      <c r="AY64" s="56">
        <f>IFERROR(INDEX(November!$AJ$9:$AM$108,Calc!$I64,Calc!AY$3),"")</f>
        <v>0</v>
      </c>
      <c r="AZ64" s="56">
        <f>IFERROR(INDEX(November!$AJ$9:$AM$108,Calc!$I64,Calc!AZ$3),"")</f>
        <v>0</v>
      </c>
      <c r="BA64" s="56">
        <f>IFERROR(INDEX(November!$AJ$9:$AM$108,Calc!$I64,Calc!BA$3),"")</f>
        <v>0</v>
      </c>
      <c r="BB64" s="56">
        <f>IFERROR(INDEX(November!$AJ$9:$AM$108,Calc!$I64,Calc!BB$3),"")</f>
        <v>0</v>
      </c>
      <c r="BC64" s="57">
        <f>IFERROR(INDEX(December!$AJ$9:$AM$108,Calc!$I64,Calc!BC$3),"")</f>
        <v>0</v>
      </c>
      <c r="BD64" s="57">
        <f>IFERROR(INDEX(December!$AJ$9:$AM$108,Calc!$I64,Calc!BD$3),"")</f>
        <v>0</v>
      </c>
      <c r="BE64" s="57">
        <f>IFERROR(INDEX(December!$AJ$9:$AM$108,Calc!$I64,Calc!BE$3),"")</f>
        <v>0</v>
      </c>
      <c r="BF64" s="57">
        <f>IFERROR(INDEX(December!$AJ$9:$AM$108,Calc!$I64,Calc!BF$3),"")</f>
        <v>0</v>
      </c>
    </row>
    <row r="65" spans="2:58" ht="14.25" customHeight="1" x14ac:dyDescent="0.25">
      <c r="B65" s="63" t="str">
        <f>IF(LEN(ParticipantList!$B36)&gt;0,ROW(ParticipantList!$B36)-ROW(ParticipantList!$B$5),"")</f>
        <v/>
      </c>
      <c r="C65" s="63" t="str">
        <f t="shared" si="14"/>
        <v/>
      </c>
      <c r="D65" s="73" t="str">
        <f>IF(LEN($C65)&gt;0,INDEX(ParticipantList!$B$6:$B$105,Calc!$C65,1),"")</f>
        <v/>
      </c>
      <c r="E65" s="47" t="str">
        <f t="shared" si="15"/>
        <v/>
      </c>
      <c r="I65" s="63">
        <v>60</v>
      </c>
      <c r="J65" s="58" t="str">
        <f t="shared" si="16"/>
        <v/>
      </c>
      <c r="K65" s="56">
        <f>IFERROR(INDEX(January!$AJ$9:$AM$108,Calc!$I65,Calc!K$3),0)</f>
        <v>0</v>
      </c>
      <c r="L65" s="56">
        <f>IFERROR(INDEX(January!$AJ$9:$AM$108,Calc!$I65,Calc!L$3),0)</f>
        <v>0</v>
      </c>
      <c r="M65" s="56">
        <f>IFERROR(INDEX(January!$AJ$9:$AM$108,Calc!$I65,Calc!M$3),0)</f>
        <v>0</v>
      </c>
      <c r="N65" s="56">
        <f>IFERROR(INDEX(January!$AJ$9:$AM$108,Calc!$I65,Calc!N$3),0)</f>
        <v>0</v>
      </c>
      <c r="O65" s="57">
        <f>IFERROR(INDEX(February!$AJ$9:$AM$108,Calc!$I65,Calc!O$3),"")</f>
        <v>0</v>
      </c>
      <c r="P65" s="57">
        <f>IFERROR(INDEX(February!$AJ$9:$AM$108,Calc!$I65,Calc!P$3),"")</f>
        <v>0</v>
      </c>
      <c r="Q65" s="57">
        <f>IFERROR(INDEX(February!$AJ$9:$AM$108,Calc!$I65,Calc!Q$3),"")</f>
        <v>0</v>
      </c>
      <c r="R65" s="57">
        <f>IFERROR(INDEX(February!$AJ$9:$AM$108,Calc!$I65,Calc!R$3),"")</f>
        <v>0</v>
      </c>
      <c r="S65" s="56">
        <f>IFERROR(INDEX(March!$AJ$9:$AM$108,Calc!$I65,Calc!S$3),"")</f>
        <v>0</v>
      </c>
      <c r="T65" s="56">
        <f>IFERROR(INDEX(March!$AJ$9:$AM$108,Calc!$I65,Calc!T$3),"")</f>
        <v>0</v>
      </c>
      <c r="U65" s="56">
        <f>IFERROR(INDEX(March!$AJ$9:$AM$108,Calc!$I65,Calc!U$3),"")</f>
        <v>0</v>
      </c>
      <c r="V65" s="56">
        <f>IFERROR(INDEX(March!$AJ$9:$AM$108,Calc!$I65,Calc!V$3),"")</f>
        <v>0</v>
      </c>
      <c r="W65" s="57">
        <f>IFERROR(INDEX(April!$AJ$9:$AM$108,Calc!$I65,Calc!W$3),"")</f>
        <v>0</v>
      </c>
      <c r="X65" s="57">
        <f>IFERROR(INDEX(April!$AJ$9:$AM$108,Calc!$I65,Calc!X$3),"")</f>
        <v>0</v>
      </c>
      <c r="Y65" s="57">
        <f>IFERROR(INDEX(April!$AJ$9:$AM$108,Calc!$I65,Calc!Y$3),"")</f>
        <v>0</v>
      </c>
      <c r="Z65" s="57">
        <f>IFERROR(INDEX(April!$AJ$9:$AM$108,Calc!$I65,Calc!Z$3),"")</f>
        <v>0</v>
      </c>
      <c r="AA65" s="56">
        <f>IFERROR(INDEX(May!$AJ$9:$AM$108,Calc!$I65,Calc!AA$3),"")</f>
        <v>0</v>
      </c>
      <c r="AB65" s="56">
        <f>IFERROR(INDEX(May!$AJ$9:$AM$108,Calc!$I65,Calc!AB$3),"")</f>
        <v>0</v>
      </c>
      <c r="AC65" s="56">
        <f>IFERROR(INDEX(May!$AJ$9:$AM$108,Calc!$I65,Calc!AC$3),"")</f>
        <v>0</v>
      </c>
      <c r="AD65" s="56">
        <f>IFERROR(INDEX(May!$AJ$9:$AM$108,Calc!$I65,Calc!AD$3),"")</f>
        <v>0</v>
      </c>
      <c r="AE65" s="57">
        <f>IFERROR(INDEX(June!$AJ$9:$AM$108,Calc!$I65,Calc!AE$3),"")</f>
        <v>0</v>
      </c>
      <c r="AF65" s="57">
        <f>IFERROR(INDEX(June!$AJ$9:$AM$108,Calc!$I65,Calc!AF$3),"")</f>
        <v>0</v>
      </c>
      <c r="AG65" s="57">
        <f>IFERROR(INDEX(June!$AJ$9:$AM$108,Calc!$I65,Calc!AG$3),"")</f>
        <v>0</v>
      </c>
      <c r="AH65" s="57">
        <f>IFERROR(INDEX(June!$AJ$9:$AM$108,Calc!$I65,Calc!AH$3),"")</f>
        <v>0</v>
      </c>
      <c r="AI65" s="56">
        <f>IFERROR(INDEX(July!$AJ$9:$AM$108,Calc!$I65,Calc!AI$3),"")</f>
        <v>0</v>
      </c>
      <c r="AJ65" s="56">
        <f>IFERROR(INDEX(July!$AJ$9:$AM$108,Calc!$I65,Calc!AJ$3),"")</f>
        <v>0</v>
      </c>
      <c r="AK65" s="56">
        <f>IFERROR(INDEX(July!$AJ$9:$AM$108,Calc!$I65,Calc!AK$3),"")</f>
        <v>0</v>
      </c>
      <c r="AL65" s="56">
        <f>IFERROR(INDEX(July!$AJ$9:$AM$108,Calc!$I65,Calc!AL$3),"")</f>
        <v>0</v>
      </c>
      <c r="AM65" s="57">
        <f>IFERROR(INDEX(August!$AJ$9:$AM$108,Calc!$I65,Calc!AM$3),"")</f>
        <v>0</v>
      </c>
      <c r="AN65" s="57">
        <f>IFERROR(INDEX(August!$AJ$9:$AM$108,Calc!$I65,Calc!AN$3),"")</f>
        <v>0</v>
      </c>
      <c r="AO65" s="57">
        <f>IFERROR(INDEX(August!$AJ$9:$AM$108,Calc!$I65,Calc!AO$3),"")</f>
        <v>0</v>
      </c>
      <c r="AP65" s="57">
        <f>IFERROR(INDEX(August!$AJ$9:$AM$108,Calc!$I65,Calc!AP$3),"")</f>
        <v>0</v>
      </c>
      <c r="AQ65" s="56">
        <f>IFERROR(INDEX(September!$AJ$9:$AM$108,Calc!$I65,Calc!AQ$3),"")</f>
        <v>0</v>
      </c>
      <c r="AR65" s="56">
        <f>IFERROR(INDEX(September!$AJ$9:$AM$108,Calc!$I65,Calc!AR$3),"")</f>
        <v>0</v>
      </c>
      <c r="AS65" s="56">
        <f>IFERROR(INDEX(September!$AJ$9:$AM$108,Calc!$I65,Calc!AS$3),"")</f>
        <v>0</v>
      </c>
      <c r="AT65" s="56">
        <f>IFERROR(INDEX(September!$AJ$9:$AM$108,Calc!$I65,Calc!AT$3),"")</f>
        <v>0</v>
      </c>
      <c r="AU65" s="57">
        <f>IFERROR(INDEX(October!$AJ$9:$AM$108,Calc!$I65,Calc!AU$3),"")</f>
        <v>0</v>
      </c>
      <c r="AV65" s="57">
        <f>IFERROR(INDEX(October!$AJ$9:$AM$108,Calc!$I65,Calc!AV$3),"")</f>
        <v>0</v>
      </c>
      <c r="AW65" s="57">
        <f>IFERROR(INDEX(October!$AJ$9:$AM$108,Calc!$I65,Calc!AW$3),"")</f>
        <v>0</v>
      </c>
      <c r="AX65" s="57">
        <f>IFERROR(INDEX(October!$AJ$9:$AM$108,Calc!$I65,Calc!AX$3),"")</f>
        <v>0</v>
      </c>
      <c r="AY65" s="56">
        <f>IFERROR(INDEX(November!$AJ$9:$AM$108,Calc!$I65,Calc!AY$3),"")</f>
        <v>0</v>
      </c>
      <c r="AZ65" s="56">
        <f>IFERROR(INDEX(November!$AJ$9:$AM$108,Calc!$I65,Calc!AZ$3),"")</f>
        <v>0</v>
      </c>
      <c r="BA65" s="56">
        <f>IFERROR(INDEX(November!$AJ$9:$AM$108,Calc!$I65,Calc!BA$3),"")</f>
        <v>0</v>
      </c>
      <c r="BB65" s="56">
        <f>IFERROR(INDEX(November!$AJ$9:$AM$108,Calc!$I65,Calc!BB$3),"")</f>
        <v>0</v>
      </c>
      <c r="BC65" s="57">
        <f>IFERROR(INDEX(December!$AJ$9:$AM$108,Calc!$I65,Calc!BC$3),"")</f>
        <v>0</v>
      </c>
      <c r="BD65" s="57">
        <f>IFERROR(INDEX(December!$AJ$9:$AM$108,Calc!$I65,Calc!BD$3),"")</f>
        <v>0</v>
      </c>
      <c r="BE65" s="57">
        <f>IFERROR(INDEX(December!$AJ$9:$AM$108,Calc!$I65,Calc!BE$3),"")</f>
        <v>0</v>
      </c>
      <c r="BF65" s="57">
        <f>IFERROR(INDEX(December!$AJ$9:$AM$108,Calc!$I65,Calc!BF$3),"")</f>
        <v>0</v>
      </c>
    </row>
    <row r="66" spans="2:58" ht="14.25" customHeight="1" x14ac:dyDescent="0.25">
      <c r="B66" s="63" t="str">
        <f>IF(LEN(ParticipantList!$B37)&gt;0,ROW(ParticipantList!$B37)-ROW(ParticipantList!$B$5),"")</f>
        <v/>
      </c>
      <c r="C66" s="63" t="str">
        <f t="shared" si="14"/>
        <v/>
      </c>
      <c r="D66" s="73" t="str">
        <f>IF(LEN($C66)&gt;0,INDEX(ParticipantList!$B$6:$B$105,Calc!$C66,1),"")</f>
        <v/>
      </c>
      <c r="E66" s="47" t="str">
        <f t="shared" si="15"/>
        <v/>
      </c>
      <c r="I66" s="63">
        <v>61</v>
      </c>
      <c r="J66" s="58" t="str">
        <f t="shared" si="16"/>
        <v/>
      </c>
      <c r="K66" s="56">
        <f>IFERROR(INDEX(January!$AJ$9:$AM$108,Calc!$I66,Calc!K$3),0)</f>
        <v>0</v>
      </c>
      <c r="L66" s="56">
        <f>IFERROR(INDEX(January!$AJ$9:$AM$108,Calc!$I66,Calc!L$3),0)</f>
        <v>0</v>
      </c>
      <c r="M66" s="56">
        <f>IFERROR(INDEX(January!$AJ$9:$AM$108,Calc!$I66,Calc!M$3),0)</f>
        <v>0</v>
      </c>
      <c r="N66" s="56">
        <f>IFERROR(INDEX(January!$AJ$9:$AM$108,Calc!$I66,Calc!N$3),0)</f>
        <v>0</v>
      </c>
      <c r="O66" s="57">
        <f>IFERROR(INDEX(February!$AJ$9:$AM$108,Calc!$I66,Calc!O$3),"")</f>
        <v>0</v>
      </c>
      <c r="P66" s="57">
        <f>IFERROR(INDEX(February!$AJ$9:$AM$108,Calc!$I66,Calc!P$3),"")</f>
        <v>0</v>
      </c>
      <c r="Q66" s="57">
        <f>IFERROR(INDEX(February!$AJ$9:$AM$108,Calc!$I66,Calc!Q$3),"")</f>
        <v>0</v>
      </c>
      <c r="R66" s="57">
        <f>IFERROR(INDEX(February!$AJ$9:$AM$108,Calc!$I66,Calc!R$3),"")</f>
        <v>0</v>
      </c>
      <c r="S66" s="56">
        <f>IFERROR(INDEX(March!$AJ$9:$AM$108,Calc!$I66,Calc!S$3),"")</f>
        <v>0</v>
      </c>
      <c r="T66" s="56">
        <f>IFERROR(INDEX(March!$AJ$9:$AM$108,Calc!$I66,Calc!T$3),"")</f>
        <v>0</v>
      </c>
      <c r="U66" s="56">
        <f>IFERROR(INDEX(March!$AJ$9:$AM$108,Calc!$I66,Calc!U$3),"")</f>
        <v>0</v>
      </c>
      <c r="V66" s="56">
        <f>IFERROR(INDEX(March!$AJ$9:$AM$108,Calc!$I66,Calc!V$3),"")</f>
        <v>0</v>
      </c>
      <c r="W66" s="57">
        <f>IFERROR(INDEX(April!$AJ$9:$AM$108,Calc!$I66,Calc!W$3),"")</f>
        <v>0</v>
      </c>
      <c r="X66" s="57">
        <f>IFERROR(INDEX(April!$AJ$9:$AM$108,Calc!$I66,Calc!X$3),"")</f>
        <v>0</v>
      </c>
      <c r="Y66" s="57">
        <f>IFERROR(INDEX(April!$AJ$9:$AM$108,Calc!$I66,Calc!Y$3),"")</f>
        <v>0</v>
      </c>
      <c r="Z66" s="57">
        <f>IFERROR(INDEX(April!$AJ$9:$AM$108,Calc!$I66,Calc!Z$3),"")</f>
        <v>0</v>
      </c>
      <c r="AA66" s="56">
        <f>IFERROR(INDEX(May!$AJ$9:$AM$108,Calc!$I66,Calc!AA$3),"")</f>
        <v>0</v>
      </c>
      <c r="AB66" s="56">
        <f>IFERROR(INDEX(May!$AJ$9:$AM$108,Calc!$I66,Calc!AB$3),"")</f>
        <v>0</v>
      </c>
      <c r="AC66" s="56">
        <f>IFERROR(INDEX(May!$AJ$9:$AM$108,Calc!$I66,Calc!AC$3),"")</f>
        <v>0</v>
      </c>
      <c r="AD66" s="56">
        <f>IFERROR(INDEX(May!$AJ$9:$AM$108,Calc!$I66,Calc!AD$3),"")</f>
        <v>0</v>
      </c>
      <c r="AE66" s="57">
        <f>IFERROR(INDEX(June!$AJ$9:$AM$108,Calc!$I66,Calc!AE$3),"")</f>
        <v>0</v>
      </c>
      <c r="AF66" s="57">
        <f>IFERROR(INDEX(June!$AJ$9:$AM$108,Calc!$I66,Calc!AF$3),"")</f>
        <v>0</v>
      </c>
      <c r="AG66" s="57">
        <f>IFERROR(INDEX(June!$AJ$9:$AM$108,Calc!$I66,Calc!AG$3),"")</f>
        <v>0</v>
      </c>
      <c r="AH66" s="57">
        <f>IFERROR(INDEX(June!$AJ$9:$AM$108,Calc!$I66,Calc!AH$3),"")</f>
        <v>0</v>
      </c>
      <c r="AI66" s="56">
        <f>IFERROR(INDEX(July!$AJ$9:$AM$108,Calc!$I66,Calc!AI$3),"")</f>
        <v>0</v>
      </c>
      <c r="AJ66" s="56">
        <f>IFERROR(INDEX(July!$AJ$9:$AM$108,Calc!$I66,Calc!AJ$3),"")</f>
        <v>0</v>
      </c>
      <c r="AK66" s="56">
        <f>IFERROR(INDEX(July!$AJ$9:$AM$108,Calc!$I66,Calc!AK$3),"")</f>
        <v>0</v>
      </c>
      <c r="AL66" s="56">
        <f>IFERROR(INDEX(July!$AJ$9:$AM$108,Calc!$I66,Calc!AL$3),"")</f>
        <v>0</v>
      </c>
      <c r="AM66" s="57">
        <f>IFERROR(INDEX(August!$AJ$9:$AM$108,Calc!$I66,Calc!AM$3),"")</f>
        <v>0</v>
      </c>
      <c r="AN66" s="57">
        <f>IFERROR(INDEX(August!$AJ$9:$AM$108,Calc!$I66,Calc!AN$3),"")</f>
        <v>0</v>
      </c>
      <c r="AO66" s="57">
        <f>IFERROR(INDEX(August!$AJ$9:$AM$108,Calc!$I66,Calc!AO$3),"")</f>
        <v>0</v>
      </c>
      <c r="AP66" s="57">
        <f>IFERROR(INDEX(August!$AJ$9:$AM$108,Calc!$I66,Calc!AP$3),"")</f>
        <v>0</v>
      </c>
      <c r="AQ66" s="56">
        <f>IFERROR(INDEX(September!$AJ$9:$AM$108,Calc!$I66,Calc!AQ$3),"")</f>
        <v>0</v>
      </c>
      <c r="AR66" s="56">
        <f>IFERROR(INDEX(September!$AJ$9:$AM$108,Calc!$I66,Calc!AR$3),"")</f>
        <v>0</v>
      </c>
      <c r="AS66" s="56">
        <f>IFERROR(INDEX(September!$AJ$9:$AM$108,Calc!$I66,Calc!AS$3),"")</f>
        <v>0</v>
      </c>
      <c r="AT66" s="56">
        <f>IFERROR(INDEX(September!$AJ$9:$AM$108,Calc!$I66,Calc!AT$3),"")</f>
        <v>0</v>
      </c>
      <c r="AU66" s="57">
        <f>IFERROR(INDEX(October!$AJ$9:$AM$108,Calc!$I66,Calc!AU$3),"")</f>
        <v>0</v>
      </c>
      <c r="AV66" s="57">
        <f>IFERROR(INDEX(October!$AJ$9:$AM$108,Calc!$I66,Calc!AV$3),"")</f>
        <v>0</v>
      </c>
      <c r="AW66" s="57">
        <f>IFERROR(INDEX(October!$AJ$9:$AM$108,Calc!$I66,Calc!AW$3),"")</f>
        <v>0</v>
      </c>
      <c r="AX66" s="57">
        <f>IFERROR(INDEX(October!$AJ$9:$AM$108,Calc!$I66,Calc!AX$3),"")</f>
        <v>0</v>
      </c>
      <c r="AY66" s="56">
        <f>IFERROR(INDEX(November!$AJ$9:$AM$108,Calc!$I66,Calc!AY$3),"")</f>
        <v>0</v>
      </c>
      <c r="AZ66" s="56">
        <f>IFERROR(INDEX(November!$AJ$9:$AM$108,Calc!$I66,Calc!AZ$3),"")</f>
        <v>0</v>
      </c>
      <c r="BA66" s="56">
        <f>IFERROR(INDEX(November!$AJ$9:$AM$108,Calc!$I66,Calc!BA$3),"")</f>
        <v>0</v>
      </c>
      <c r="BB66" s="56">
        <f>IFERROR(INDEX(November!$AJ$9:$AM$108,Calc!$I66,Calc!BB$3),"")</f>
        <v>0</v>
      </c>
      <c r="BC66" s="57">
        <f>IFERROR(INDEX(December!$AJ$9:$AM$108,Calc!$I66,Calc!BC$3),"")</f>
        <v>0</v>
      </c>
      <c r="BD66" s="57">
        <f>IFERROR(INDEX(December!$AJ$9:$AM$108,Calc!$I66,Calc!BD$3),"")</f>
        <v>0</v>
      </c>
      <c r="BE66" s="57">
        <f>IFERROR(INDEX(December!$AJ$9:$AM$108,Calc!$I66,Calc!BE$3),"")</f>
        <v>0</v>
      </c>
      <c r="BF66" s="57">
        <f>IFERROR(INDEX(December!$AJ$9:$AM$108,Calc!$I66,Calc!BF$3),"")</f>
        <v>0</v>
      </c>
    </row>
    <row r="67" spans="2:58" ht="14.25" customHeight="1" x14ac:dyDescent="0.25">
      <c r="B67" s="63" t="str">
        <f>IF(LEN(ParticipantList!$B38)&gt;0,ROW(ParticipantList!$B38)-ROW(ParticipantList!$B$5),"")</f>
        <v/>
      </c>
      <c r="C67" s="63" t="str">
        <f t="shared" ref="C67:C98" si="17">IFERROR(SMALL($B$35:$B$134,ROW($C67)-ROW($C$34)),"")</f>
        <v/>
      </c>
      <c r="D67" s="73" t="str">
        <f>IF(LEN($C67)&gt;0,INDEX(ParticipantList!$B$6:$B$105,Calc!$C67,1),"")</f>
        <v/>
      </c>
      <c r="E67" s="47" t="str">
        <f t="shared" ref="E67:E98" si="18">IF(LEN($D67)&gt;0,1,"")</f>
        <v/>
      </c>
      <c r="I67" s="63">
        <v>62</v>
      </c>
      <c r="J67" s="58" t="str">
        <f t="shared" si="16"/>
        <v/>
      </c>
      <c r="K67" s="56">
        <f>IFERROR(INDEX(January!$AJ$9:$AM$108,Calc!$I67,Calc!K$3),0)</f>
        <v>0</v>
      </c>
      <c r="L67" s="56">
        <f>IFERROR(INDEX(January!$AJ$9:$AM$108,Calc!$I67,Calc!L$3),0)</f>
        <v>0</v>
      </c>
      <c r="M67" s="56">
        <f>IFERROR(INDEX(January!$AJ$9:$AM$108,Calc!$I67,Calc!M$3),0)</f>
        <v>0</v>
      </c>
      <c r="N67" s="56">
        <f>IFERROR(INDEX(January!$AJ$9:$AM$108,Calc!$I67,Calc!N$3),0)</f>
        <v>0</v>
      </c>
      <c r="O67" s="57">
        <f>IFERROR(INDEX(February!$AJ$9:$AM$108,Calc!$I67,Calc!O$3),"")</f>
        <v>0</v>
      </c>
      <c r="P67" s="57">
        <f>IFERROR(INDEX(February!$AJ$9:$AM$108,Calc!$I67,Calc!P$3),"")</f>
        <v>0</v>
      </c>
      <c r="Q67" s="57">
        <f>IFERROR(INDEX(February!$AJ$9:$AM$108,Calc!$I67,Calc!Q$3),"")</f>
        <v>0</v>
      </c>
      <c r="R67" s="57">
        <f>IFERROR(INDEX(February!$AJ$9:$AM$108,Calc!$I67,Calc!R$3),"")</f>
        <v>0</v>
      </c>
      <c r="S67" s="56">
        <f>IFERROR(INDEX(March!$AJ$9:$AM$108,Calc!$I67,Calc!S$3),"")</f>
        <v>0</v>
      </c>
      <c r="T67" s="56">
        <f>IFERROR(INDEX(March!$AJ$9:$AM$108,Calc!$I67,Calc!T$3),"")</f>
        <v>0</v>
      </c>
      <c r="U67" s="56">
        <f>IFERROR(INDEX(March!$AJ$9:$AM$108,Calc!$I67,Calc!U$3),"")</f>
        <v>0</v>
      </c>
      <c r="V67" s="56">
        <f>IFERROR(INDEX(March!$AJ$9:$AM$108,Calc!$I67,Calc!V$3),"")</f>
        <v>0</v>
      </c>
      <c r="W67" s="57">
        <f>IFERROR(INDEX(April!$AJ$9:$AM$108,Calc!$I67,Calc!W$3),"")</f>
        <v>0</v>
      </c>
      <c r="X67" s="57">
        <f>IFERROR(INDEX(April!$AJ$9:$AM$108,Calc!$I67,Calc!X$3),"")</f>
        <v>0</v>
      </c>
      <c r="Y67" s="57">
        <f>IFERROR(INDEX(April!$AJ$9:$AM$108,Calc!$I67,Calc!Y$3),"")</f>
        <v>0</v>
      </c>
      <c r="Z67" s="57">
        <f>IFERROR(INDEX(April!$AJ$9:$AM$108,Calc!$I67,Calc!Z$3),"")</f>
        <v>0</v>
      </c>
      <c r="AA67" s="56">
        <f>IFERROR(INDEX(May!$AJ$9:$AM$108,Calc!$I67,Calc!AA$3),"")</f>
        <v>0</v>
      </c>
      <c r="AB67" s="56">
        <f>IFERROR(INDEX(May!$AJ$9:$AM$108,Calc!$I67,Calc!AB$3),"")</f>
        <v>0</v>
      </c>
      <c r="AC67" s="56">
        <f>IFERROR(INDEX(May!$AJ$9:$AM$108,Calc!$I67,Calc!AC$3),"")</f>
        <v>0</v>
      </c>
      <c r="AD67" s="56">
        <f>IFERROR(INDEX(May!$AJ$9:$AM$108,Calc!$I67,Calc!AD$3),"")</f>
        <v>0</v>
      </c>
      <c r="AE67" s="57">
        <f>IFERROR(INDEX(June!$AJ$9:$AM$108,Calc!$I67,Calc!AE$3),"")</f>
        <v>0</v>
      </c>
      <c r="AF67" s="57">
        <f>IFERROR(INDEX(June!$AJ$9:$AM$108,Calc!$I67,Calc!AF$3),"")</f>
        <v>0</v>
      </c>
      <c r="AG67" s="57">
        <f>IFERROR(INDEX(June!$AJ$9:$AM$108,Calc!$I67,Calc!AG$3),"")</f>
        <v>0</v>
      </c>
      <c r="AH67" s="57">
        <f>IFERROR(INDEX(June!$AJ$9:$AM$108,Calc!$I67,Calc!AH$3),"")</f>
        <v>0</v>
      </c>
      <c r="AI67" s="56">
        <f>IFERROR(INDEX(July!$AJ$9:$AM$108,Calc!$I67,Calc!AI$3),"")</f>
        <v>0</v>
      </c>
      <c r="AJ67" s="56">
        <f>IFERROR(INDEX(July!$AJ$9:$AM$108,Calc!$I67,Calc!AJ$3),"")</f>
        <v>0</v>
      </c>
      <c r="AK67" s="56">
        <f>IFERROR(INDEX(July!$AJ$9:$AM$108,Calc!$I67,Calc!AK$3),"")</f>
        <v>0</v>
      </c>
      <c r="AL67" s="56">
        <f>IFERROR(INDEX(July!$AJ$9:$AM$108,Calc!$I67,Calc!AL$3),"")</f>
        <v>0</v>
      </c>
      <c r="AM67" s="57">
        <f>IFERROR(INDEX(August!$AJ$9:$AM$108,Calc!$I67,Calc!AM$3),"")</f>
        <v>0</v>
      </c>
      <c r="AN67" s="57">
        <f>IFERROR(INDEX(August!$AJ$9:$AM$108,Calc!$I67,Calc!AN$3),"")</f>
        <v>0</v>
      </c>
      <c r="AO67" s="57">
        <f>IFERROR(INDEX(August!$AJ$9:$AM$108,Calc!$I67,Calc!AO$3),"")</f>
        <v>0</v>
      </c>
      <c r="AP67" s="57">
        <f>IFERROR(INDEX(August!$AJ$9:$AM$108,Calc!$I67,Calc!AP$3),"")</f>
        <v>0</v>
      </c>
      <c r="AQ67" s="56">
        <f>IFERROR(INDEX(September!$AJ$9:$AM$108,Calc!$I67,Calc!AQ$3),"")</f>
        <v>0</v>
      </c>
      <c r="AR67" s="56">
        <f>IFERROR(INDEX(September!$AJ$9:$AM$108,Calc!$I67,Calc!AR$3),"")</f>
        <v>0</v>
      </c>
      <c r="AS67" s="56">
        <f>IFERROR(INDEX(September!$AJ$9:$AM$108,Calc!$I67,Calc!AS$3),"")</f>
        <v>0</v>
      </c>
      <c r="AT67" s="56">
        <f>IFERROR(INDEX(September!$AJ$9:$AM$108,Calc!$I67,Calc!AT$3),"")</f>
        <v>0</v>
      </c>
      <c r="AU67" s="57">
        <f>IFERROR(INDEX(October!$AJ$9:$AM$108,Calc!$I67,Calc!AU$3),"")</f>
        <v>0</v>
      </c>
      <c r="AV67" s="57">
        <f>IFERROR(INDEX(October!$AJ$9:$AM$108,Calc!$I67,Calc!AV$3),"")</f>
        <v>0</v>
      </c>
      <c r="AW67" s="57">
        <f>IFERROR(INDEX(October!$AJ$9:$AM$108,Calc!$I67,Calc!AW$3),"")</f>
        <v>0</v>
      </c>
      <c r="AX67" s="57">
        <f>IFERROR(INDEX(October!$AJ$9:$AM$108,Calc!$I67,Calc!AX$3),"")</f>
        <v>0</v>
      </c>
      <c r="AY67" s="56">
        <f>IFERROR(INDEX(November!$AJ$9:$AM$108,Calc!$I67,Calc!AY$3),"")</f>
        <v>0</v>
      </c>
      <c r="AZ67" s="56">
        <f>IFERROR(INDEX(November!$AJ$9:$AM$108,Calc!$I67,Calc!AZ$3),"")</f>
        <v>0</v>
      </c>
      <c r="BA67" s="56">
        <f>IFERROR(INDEX(November!$AJ$9:$AM$108,Calc!$I67,Calc!BA$3),"")</f>
        <v>0</v>
      </c>
      <c r="BB67" s="56">
        <f>IFERROR(INDEX(November!$AJ$9:$AM$108,Calc!$I67,Calc!BB$3),"")</f>
        <v>0</v>
      </c>
      <c r="BC67" s="57">
        <f>IFERROR(INDEX(December!$AJ$9:$AM$108,Calc!$I67,Calc!BC$3),"")</f>
        <v>0</v>
      </c>
      <c r="BD67" s="57">
        <f>IFERROR(INDEX(December!$AJ$9:$AM$108,Calc!$I67,Calc!BD$3),"")</f>
        <v>0</v>
      </c>
      <c r="BE67" s="57">
        <f>IFERROR(INDEX(December!$AJ$9:$AM$108,Calc!$I67,Calc!BE$3),"")</f>
        <v>0</v>
      </c>
      <c r="BF67" s="57">
        <f>IFERROR(INDEX(December!$AJ$9:$AM$108,Calc!$I67,Calc!BF$3),"")</f>
        <v>0</v>
      </c>
    </row>
    <row r="68" spans="2:58" ht="14.25" customHeight="1" x14ac:dyDescent="0.25">
      <c r="B68" s="63" t="str">
        <f>IF(LEN(ParticipantList!$B39)&gt;0,ROW(ParticipantList!$B39)-ROW(ParticipantList!$B$5),"")</f>
        <v/>
      </c>
      <c r="C68" s="63" t="str">
        <f t="shared" si="17"/>
        <v/>
      </c>
      <c r="D68" s="73" t="str">
        <f>IF(LEN($C68)&gt;0,INDEX(ParticipantList!$B$6:$B$105,Calc!$C68,1),"")</f>
        <v/>
      </c>
      <c r="E68" s="47" t="str">
        <f t="shared" si="18"/>
        <v/>
      </c>
      <c r="I68" s="63">
        <v>63</v>
      </c>
      <c r="J68" s="58" t="str">
        <f t="shared" si="16"/>
        <v/>
      </c>
      <c r="K68" s="56">
        <f>IFERROR(INDEX(January!$AJ$9:$AM$108,Calc!$I68,Calc!K$3),0)</f>
        <v>0</v>
      </c>
      <c r="L68" s="56">
        <f>IFERROR(INDEX(January!$AJ$9:$AM$108,Calc!$I68,Calc!L$3),0)</f>
        <v>0</v>
      </c>
      <c r="M68" s="56">
        <f>IFERROR(INDEX(January!$AJ$9:$AM$108,Calc!$I68,Calc!M$3),0)</f>
        <v>0</v>
      </c>
      <c r="N68" s="56">
        <f>IFERROR(INDEX(January!$AJ$9:$AM$108,Calc!$I68,Calc!N$3),0)</f>
        <v>0</v>
      </c>
      <c r="O68" s="57">
        <f>IFERROR(INDEX(February!$AJ$9:$AM$108,Calc!$I68,Calc!O$3),"")</f>
        <v>0</v>
      </c>
      <c r="P68" s="57">
        <f>IFERROR(INDEX(February!$AJ$9:$AM$108,Calc!$I68,Calc!P$3),"")</f>
        <v>0</v>
      </c>
      <c r="Q68" s="57">
        <f>IFERROR(INDEX(February!$AJ$9:$AM$108,Calc!$I68,Calc!Q$3),"")</f>
        <v>0</v>
      </c>
      <c r="R68" s="57">
        <f>IFERROR(INDEX(February!$AJ$9:$AM$108,Calc!$I68,Calc!R$3),"")</f>
        <v>0</v>
      </c>
      <c r="S68" s="56">
        <f>IFERROR(INDEX(March!$AJ$9:$AM$108,Calc!$I68,Calc!S$3),"")</f>
        <v>0</v>
      </c>
      <c r="T68" s="56">
        <f>IFERROR(INDEX(March!$AJ$9:$AM$108,Calc!$I68,Calc!T$3),"")</f>
        <v>0</v>
      </c>
      <c r="U68" s="56">
        <f>IFERROR(INDEX(March!$AJ$9:$AM$108,Calc!$I68,Calc!U$3),"")</f>
        <v>0</v>
      </c>
      <c r="V68" s="56">
        <f>IFERROR(INDEX(March!$AJ$9:$AM$108,Calc!$I68,Calc!V$3),"")</f>
        <v>0</v>
      </c>
      <c r="W68" s="57">
        <f>IFERROR(INDEX(April!$AJ$9:$AM$108,Calc!$I68,Calc!W$3),"")</f>
        <v>0</v>
      </c>
      <c r="X68" s="57">
        <f>IFERROR(INDEX(April!$AJ$9:$AM$108,Calc!$I68,Calc!X$3),"")</f>
        <v>0</v>
      </c>
      <c r="Y68" s="57">
        <f>IFERROR(INDEX(April!$AJ$9:$AM$108,Calc!$I68,Calc!Y$3),"")</f>
        <v>0</v>
      </c>
      <c r="Z68" s="57">
        <f>IFERROR(INDEX(April!$AJ$9:$AM$108,Calc!$I68,Calc!Z$3),"")</f>
        <v>0</v>
      </c>
      <c r="AA68" s="56">
        <f>IFERROR(INDEX(May!$AJ$9:$AM$108,Calc!$I68,Calc!AA$3),"")</f>
        <v>0</v>
      </c>
      <c r="AB68" s="56">
        <f>IFERROR(INDEX(May!$AJ$9:$AM$108,Calc!$I68,Calc!AB$3),"")</f>
        <v>0</v>
      </c>
      <c r="AC68" s="56">
        <f>IFERROR(INDEX(May!$AJ$9:$AM$108,Calc!$I68,Calc!AC$3),"")</f>
        <v>0</v>
      </c>
      <c r="AD68" s="56">
        <f>IFERROR(INDEX(May!$AJ$9:$AM$108,Calc!$I68,Calc!AD$3),"")</f>
        <v>0</v>
      </c>
      <c r="AE68" s="57">
        <f>IFERROR(INDEX(June!$AJ$9:$AM$108,Calc!$I68,Calc!AE$3),"")</f>
        <v>0</v>
      </c>
      <c r="AF68" s="57">
        <f>IFERROR(INDEX(June!$AJ$9:$AM$108,Calc!$I68,Calc!AF$3),"")</f>
        <v>0</v>
      </c>
      <c r="AG68" s="57">
        <f>IFERROR(INDEX(June!$AJ$9:$AM$108,Calc!$I68,Calc!AG$3),"")</f>
        <v>0</v>
      </c>
      <c r="AH68" s="57">
        <f>IFERROR(INDEX(June!$AJ$9:$AM$108,Calc!$I68,Calc!AH$3),"")</f>
        <v>0</v>
      </c>
      <c r="AI68" s="56">
        <f>IFERROR(INDEX(July!$AJ$9:$AM$108,Calc!$I68,Calc!AI$3),"")</f>
        <v>0</v>
      </c>
      <c r="AJ68" s="56">
        <f>IFERROR(INDEX(July!$AJ$9:$AM$108,Calc!$I68,Calc!AJ$3),"")</f>
        <v>0</v>
      </c>
      <c r="AK68" s="56">
        <f>IFERROR(INDEX(July!$AJ$9:$AM$108,Calc!$I68,Calc!AK$3),"")</f>
        <v>0</v>
      </c>
      <c r="AL68" s="56">
        <f>IFERROR(INDEX(July!$AJ$9:$AM$108,Calc!$I68,Calc!AL$3),"")</f>
        <v>0</v>
      </c>
      <c r="AM68" s="57">
        <f>IFERROR(INDEX(August!$AJ$9:$AM$108,Calc!$I68,Calc!AM$3),"")</f>
        <v>0</v>
      </c>
      <c r="AN68" s="57">
        <f>IFERROR(INDEX(August!$AJ$9:$AM$108,Calc!$I68,Calc!AN$3),"")</f>
        <v>0</v>
      </c>
      <c r="AO68" s="57">
        <f>IFERROR(INDEX(August!$AJ$9:$AM$108,Calc!$I68,Calc!AO$3),"")</f>
        <v>0</v>
      </c>
      <c r="AP68" s="57">
        <f>IFERROR(INDEX(August!$AJ$9:$AM$108,Calc!$I68,Calc!AP$3),"")</f>
        <v>0</v>
      </c>
      <c r="AQ68" s="56">
        <f>IFERROR(INDEX(September!$AJ$9:$AM$108,Calc!$I68,Calc!AQ$3),"")</f>
        <v>0</v>
      </c>
      <c r="AR68" s="56">
        <f>IFERROR(INDEX(September!$AJ$9:$AM$108,Calc!$I68,Calc!AR$3),"")</f>
        <v>0</v>
      </c>
      <c r="AS68" s="56">
        <f>IFERROR(INDEX(September!$AJ$9:$AM$108,Calc!$I68,Calc!AS$3),"")</f>
        <v>0</v>
      </c>
      <c r="AT68" s="56">
        <f>IFERROR(INDEX(September!$AJ$9:$AM$108,Calc!$I68,Calc!AT$3),"")</f>
        <v>0</v>
      </c>
      <c r="AU68" s="57">
        <f>IFERROR(INDEX(October!$AJ$9:$AM$108,Calc!$I68,Calc!AU$3),"")</f>
        <v>0</v>
      </c>
      <c r="AV68" s="57">
        <f>IFERROR(INDEX(October!$AJ$9:$AM$108,Calc!$I68,Calc!AV$3),"")</f>
        <v>0</v>
      </c>
      <c r="AW68" s="57">
        <f>IFERROR(INDEX(October!$AJ$9:$AM$108,Calc!$I68,Calc!AW$3),"")</f>
        <v>0</v>
      </c>
      <c r="AX68" s="57">
        <f>IFERROR(INDEX(October!$AJ$9:$AM$108,Calc!$I68,Calc!AX$3),"")</f>
        <v>0</v>
      </c>
      <c r="AY68" s="56">
        <f>IFERROR(INDEX(November!$AJ$9:$AM$108,Calc!$I68,Calc!AY$3),"")</f>
        <v>0</v>
      </c>
      <c r="AZ68" s="56">
        <f>IFERROR(INDEX(November!$AJ$9:$AM$108,Calc!$I68,Calc!AZ$3),"")</f>
        <v>0</v>
      </c>
      <c r="BA68" s="56">
        <f>IFERROR(INDEX(November!$AJ$9:$AM$108,Calc!$I68,Calc!BA$3),"")</f>
        <v>0</v>
      </c>
      <c r="BB68" s="56">
        <f>IFERROR(INDEX(November!$AJ$9:$AM$108,Calc!$I68,Calc!BB$3),"")</f>
        <v>0</v>
      </c>
      <c r="BC68" s="57">
        <f>IFERROR(INDEX(December!$AJ$9:$AM$108,Calc!$I68,Calc!BC$3),"")</f>
        <v>0</v>
      </c>
      <c r="BD68" s="57">
        <f>IFERROR(INDEX(December!$AJ$9:$AM$108,Calc!$I68,Calc!BD$3),"")</f>
        <v>0</v>
      </c>
      <c r="BE68" s="57">
        <f>IFERROR(INDEX(December!$AJ$9:$AM$108,Calc!$I68,Calc!BE$3),"")</f>
        <v>0</v>
      </c>
      <c r="BF68" s="57">
        <f>IFERROR(INDEX(December!$AJ$9:$AM$108,Calc!$I68,Calc!BF$3),"")</f>
        <v>0</v>
      </c>
    </row>
    <row r="69" spans="2:58" ht="14.25" customHeight="1" x14ac:dyDescent="0.25">
      <c r="B69" s="63" t="str">
        <f>IF(LEN(ParticipantList!$B40)&gt;0,ROW(ParticipantList!$B40)-ROW(ParticipantList!$B$5),"")</f>
        <v/>
      </c>
      <c r="C69" s="63" t="str">
        <f t="shared" si="17"/>
        <v/>
      </c>
      <c r="D69" s="73" t="str">
        <f>IF(LEN($C69)&gt;0,INDEX(ParticipantList!$B$6:$B$105,Calc!$C69,1),"")</f>
        <v/>
      </c>
      <c r="E69" s="47" t="str">
        <f t="shared" si="18"/>
        <v/>
      </c>
      <c r="I69" s="63">
        <v>64</v>
      </c>
      <c r="J69" s="58" t="str">
        <f t="shared" si="16"/>
        <v/>
      </c>
      <c r="K69" s="56">
        <f>IFERROR(INDEX(January!$AJ$9:$AM$108,Calc!$I69,Calc!K$3),0)</f>
        <v>0</v>
      </c>
      <c r="L69" s="56">
        <f>IFERROR(INDEX(January!$AJ$9:$AM$108,Calc!$I69,Calc!L$3),0)</f>
        <v>0</v>
      </c>
      <c r="M69" s="56">
        <f>IFERROR(INDEX(January!$AJ$9:$AM$108,Calc!$I69,Calc!M$3),0)</f>
        <v>0</v>
      </c>
      <c r="N69" s="56">
        <f>IFERROR(INDEX(January!$AJ$9:$AM$108,Calc!$I69,Calc!N$3),0)</f>
        <v>0</v>
      </c>
      <c r="O69" s="57">
        <f>IFERROR(INDEX(February!$AJ$9:$AM$108,Calc!$I69,Calc!O$3),"")</f>
        <v>0</v>
      </c>
      <c r="P69" s="57">
        <f>IFERROR(INDEX(February!$AJ$9:$AM$108,Calc!$I69,Calc!P$3),"")</f>
        <v>0</v>
      </c>
      <c r="Q69" s="57">
        <f>IFERROR(INDEX(February!$AJ$9:$AM$108,Calc!$I69,Calc!Q$3),"")</f>
        <v>0</v>
      </c>
      <c r="R69" s="57">
        <f>IFERROR(INDEX(February!$AJ$9:$AM$108,Calc!$I69,Calc!R$3),"")</f>
        <v>0</v>
      </c>
      <c r="S69" s="56">
        <f>IFERROR(INDEX(March!$AJ$9:$AM$108,Calc!$I69,Calc!S$3),"")</f>
        <v>0</v>
      </c>
      <c r="T69" s="56">
        <f>IFERROR(INDEX(March!$AJ$9:$AM$108,Calc!$I69,Calc!T$3),"")</f>
        <v>0</v>
      </c>
      <c r="U69" s="56">
        <f>IFERROR(INDEX(March!$AJ$9:$AM$108,Calc!$I69,Calc!U$3),"")</f>
        <v>0</v>
      </c>
      <c r="V69" s="56">
        <f>IFERROR(INDEX(March!$AJ$9:$AM$108,Calc!$I69,Calc!V$3),"")</f>
        <v>0</v>
      </c>
      <c r="W69" s="57">
        <f>IFERROR(INDEX(April!$AJ$9:$AM$108,Calc!$I69,Calc!W$3),"")</f>
        <v>0</v>
      </c>
      <c r="X69" s="57">
        <f>IFERROR(INDEX(April!$AJ$9:$AM$108,Calc!$I69,Calc!X$3),"")</f>
        <v>0</v>
      </c>
      <c r="Y69" s="57">
        <f>IFERROR(INDEX(April!$AJ$9:$AM$108,Calc!$I69,Calc!Y$3),"")</f>
        <v>0</v>
      </c>
      <c r="Z69" s="57">
        <f>IFERROR(INDEX(April!$AJ$9:$AM$108,Calc!$I69,Calc!Z$3),"")</f>
        <v>0</v>
      </c>
      <c r="AA69" s="56">
        <f>IFERROR(INDEX(May!$AJ$9:$AM$108,Calc!$I69,Calc!AA$3),"")</f>
        <v>0</v>
      </c>
      <c r="AB69" s="56">
        <f>IFERROR(INDEX(May!$AJ$9:$AM$108,Calc!$I69,Calc!AB$3),"")</f>
        <v>0</v>
      </c>
      <c r="AC69" s="56">
        <f>IFERROR(INDEX(May!$AJ$9:$AM$108,Calc!$I69,Calc!AC$3),"")</f>
        <v>0</v>
      </c>
      <c r="AD69" s="56">
        <f>IFERROR(INDEX(May!$AJ$9:$AM$108,Calc!$I69,Calc!AD$3),"")</f>
        <v>0</v>
      </c>
      <c r="AE69" s="57">
        <f>IFERROR(INDEX(June!$AJ$9:$AM$108,Calc!$I69,Calc!AE$3),"")</f>
        <v>0</v>
      </c>
      <c r="AF69" s="57">
        <f>IFERROR(INDEX(June!$AJ$9:$AM$108,Calc!$I69,Calc!AF$3),"")</f>
        <v>0</v>
      </c>
      <c r="AG69" s="57">
        <f>IFERROR(INDEX(June!$AJ$9:$AM$108,Calc!$I69,Calc!AG$3),"")</f>
        <v>0</v>
      </c>
      <c r="AH69" s="57">
        <f>IFERROR(INDEX(June!$AJ$9:$AM$108,Calc!$I69,Calc!AH$3),"")</f>
        <v>0</v>
      </c>
      <c r="AI69" s="56">
        <f>IFERROR(INDEX(July!$AJ$9:$AM$108,Calc!$I69,Calc!AI$3),"")</f>
        <v>0</v>
      </c>
      <c r="AJ69" s="56">
        <f>IFERROR(INDEX(July!$AJ$9:$AM$108,Calc!$I69,Calc!AJ$3),"")</f>
        <v>0</v>
      </c>
      <c r="AK69" s="56">
        <f>IFERROR(INDEX(July!$AJ$9:$AM$108,Calc!$I69,Calc!AK$3),"")</f>
        <v>0</v>
      </c>
      <c r="AL69" s="56">
        <f>IFERROR(INDEX(July!$AJ$9:$AM$108,Calc!$I69,Calc!AL$3),"")</f>
        <v>0</v>
      </c>
      <c r="AM69" s="57">
        <f>IFERROR(INDEX(August!$AJ$9:$AM$108,Calc!$I69,Calc!AM$3),"")</f>
        <v>0</v>
      </c>
      <c r="AN69" s="57">
        <f>IFERROR(INDEX(August!$AJ$9:$AM$108,Calc!$I69,Calc!AN$3),"")</f>
        <v>0</v>
      </c>
      <c r="AO69" s="57">
        <f>IFERROR(INDEX(August!$AJ$9:$AM$108,Calc!$I69,Calc!AO$3),"")</f>
        <v>0</v>
      </c>
      <c r="AP69" s="57">
        <f>IFERROR(INDEX(August!$AJ$9:$AM$108,Calc!$I69,Calc!AP$3),"")</f>
        <v>0</v>
      </c>
      <c r="AQ69" s="56">
        <f>IFERROR(INDEX(September!$AJ$9:$AM$108,Calc!$I69,Calc!AQ$3),"")</f>
        <v>0</v>
      </c>
      <c r="AR69" s="56">
        <f>IFERROR(INDEX(September!$AJ$9:$AM$108,Calc!$I69,Calc!AR$3),"")</f>
        <v>0</v>
      </c>
      <c r="AS69" s="56">
        <f>IFERROR(INDEX(September!$AJ$9:$AM$108,Calc!$I69,Calc!AS$3),"")</f>
        <v>0</v>
      </c>
      <c r="AT69" s="56">
        <f>IFERROR(INDEX(September!$AJ$9:$AM$108,Calc!$I69,Calc!AT$3),"")</f>
        <v>0</v>
      </c>
      <c r="AU69" s="57">
        <f>IFERROR(INDEX(October!$AJ$9:$AM$108,Calc!$I69,Calc!AU$3),"")</f>
        <v>0</v>
      </c>
      <c r="AV69" s="57">
        <f>IFERROR(INDEX(October!$AJ$9:$AM$108,Calc!$I69,Calc!AV$3),"")</f>
        <v>0</v>
      </c>
      <c r="AW69" s="57">
        <f>IFERROR(INDEX(October!$AJ$9:$AM$108,Calc!$I69,Calc!AW$3),"")</f>
        <v>0</v>
      </c>
      <c r="AX69" s="57">
        <f>IFERROR(INDEX(October!$AJ$9:$AM$108,Calc!$I69,Calc!AX$3),"")</f>
        <v>0</v>
      </c>
      <c r="AY69" s="56">
        <f>IFERROR(INDEX(November!$AJ$9:$AM$108,Calc!$I69,Calc!AY$3),"")</f>
        <v>0</v>
      </c>
      <c r="AZ69" s="56">
        <f>IFERROR(INDEX(November!$AJ$9:$AM$108,Calc!$I69,Calc!AZ$3),"")</f>
        <v>0</v>
      </c>
      <c r="BA69" s="56">
        <f>IFERROR(INDEX(November!$AJ$9:$AM$108,Calc!$I69,Calc!BA$3),"")</f>
        <v>0</v>
      </c>
      <c r="BB69" s="56">
        <f>IFERROR(INDEX(November!$AJ$9:$AM$108,Calc!$I69,Calc!BB$3),"")</f>
        <v>0</v>
      </c>
      <c r="BC69" s="57">
        <f>IFERROR(INDEX(December!$AJ$9:$AM$108,Calc!$I69,Calc!BC$3),"")</f>
        <v>0</v>
      </c>
      <c r="BD69" s="57">
        <f>IFERROR(INDEX(December!$AJ$9:$AM$108,Calc!$I69,Calc!BD$3),"")</f>
        <v>0</v>
      </c>
      <c r="BE69" s="57">
        <f>IFERROR(INDEX(December!$AJ$9:$AM$108,Calc!$I69,Calc!BE$3),"")</f>
        <v>0</v>
      </c>
      <c r="BF69" s="57">
        <f>IFERROR(INDEX(December!$AJ$9:$AM$108,Calc!$I69,Calc!BF$3),"")</f>
        <v>0</v>
      </c>
    </row>
    <row r="70" spans="2:58" ht="14.25" customHeight="1" x14ac:dyDescent="0.25">
      <c r="B70" s="63" t="str">
        <f>IF(LEN(ParticipantList!$B41)&gt;0,ROW(ParticipantList!$B41)-ROW(ParticipantList!$B$5),"")</f>
        <v/>
      </c>
      <c r="C70" s="63" t="str">
        <f t="shared" si="17"/>
        <v/>
      </c>
      <c r="D70" s="73" t="str">
        <f>IF(LEN($C70)&gt;0,INDEX(ParticipantList!$B$6:$B$105,Calc!$C70,1),"")</f>
        <v/>
      </c>
      <c r="E70" s="47" t="str">
        <f t="shared" si="18"/>
        <v/>
      </c>
      <c r="I70" s="63">
        <v>65</v>
      </c>
      <c r="J70" s="58" t="str">
        <f t="shared" ref="J70:J101" si="19">IF(LEN($D99)&gt;0,$D99,"")</f>
        <v/>
      </c>
      <c r="K70" s="56">
        <f>IFERROR(INDEX(January!$AJ$9:$AM$108,Calc!$I70,Calc!K$3),0)</f>
        <v>0</v>
      </c>
      <c r="L70" s="56">
        <f>IFERROR(INDEX(January!$AJ$9:$AM$108,Calc!$I70,Calc!L$3),0)</f>
        <v>0</v>
      </c>
      <c r="M70" s="56">
        <f>IFERROR(INDEX(January!$AJ$9:$AM$108,Calc!$I70,Calc!M$3),0)</f>
        <v>0</v>
      </c>
      <c r="N70" s="56">
        <f>IFERROR(INDEX(January!$AJ$9:$AM$108,Calc!$I70,Calc!N$3),0)</f>
        <v>0</v>
      </c>
      <c r="O70" s="57">
        <f>IFERROR(INDEX(February!$AJ$9:$AM$108,Calc!$I70,Calc!O$3),"")</f>
        <v>0</v>
      </c>
      <c r="P70" s="57">
        <f>IFERROR(INDEX(February!$AJ$9:$AM$108,Calc!$I70,Calc!P$3),"")</f>
        <v>0</v>
      </c>
      <c r="Q70" s="57">
        <f>IFERROR(INDEX(February!$AJ$9:$AM$108,Calc!$I70,Calc!Q$3),"")</f>
        <v>0</v>
      </c>
      <c r="R70" s="57">
        <f>IFERROR(INDEX(February!$AJ$9:$AM$108,Calc!$I70,Calc!R$3),"")</f>
        <v>0</v>
      </c>
      <c r="S70" s="56">
        <f>IFERROR(INDEX(March!$AJ$9:$AM$108,Calc!$I70,Calc!S$3),"")</f>
        <v>0</v>
      </c>
      <c r="T70" s="56">
        <f>IFERROR(INDEX(March!$AJ$9:$AM$108,Calc!$I70,Calc!T$3),"")</f>
        <v>0</v>
      </c>
      <c r="U70" s="56">
        <f>IFERROR(INDEX(March!$AJ$9:$AM$108,Calc!$I70,Calc!U$3),"")</f>
        <v>0</v>
      </c>
      <c r="V70" s="56">
        <f>IFERROR(INDEX(March!$AJ$9:$AM$108,Calc!$I70,Calc!V$3),"")</f>
        <v>0</v>
      </c>
      <c r="W70" s="57">
        <f>IFERROR(INDEX(April!$AJ$9:$AM$108,Calc!$I70,Calc!W$3),"")</f>
        <v>0</v>
      </c>
      <c r="X70" s="57">
        <f>IFERROR(INDEX(April!$AJ$9:$AM$108,Calc!$I70,Calc!X$3),"")</f>
        <v>0</v>
      </c>
      <c r="Y70" s="57">
        <f>IFERROR(INDEX(April!$AJ$9:$AM$108,Calc!$I70,Calc!Y$3),"")</f>
        <v>0</v>
      </c>
      <c r="Z70" s="57">
        <f>IFERROR(INDEX(April!$AJ$9:$AM$108,Calc!$I70,Calc!Z$3),"")</f>
        <v>0</v>
      </c>
      <c r="AA70" s="56">
        <f>IFERROR(INDEX(May!$AJ$9:$AM$108,Calc!$I70,Calc!AA$3),"")</f>
        <v>0</v>
      </c>
      <c r="AB70" s="56">
        <f>IFERROR(INDEX(May!$AJ$9:$AM$108,Calc!$I70,Calc!AB$3),"")</f>
        <v>0</v>
      </c>
      <c r="AC70" s="56">
        <f>IFERROR(INDEX(May!$AJ$9:$AM$108,Calc!$I70,Calc!AC$3),"")</f>
        <v>0</v>
      </c>
      <c r="AD70" s="56">
        <f>IFERROR(INDEX(May!$AJ$9:$AM$108,Calc!$I70,Calc!AD$3),"")</f>
        <v>0</v>
      </c>
      <c r="AE70" s="57">
        <f>IFERROR(INDEX(June!$AJ$9:$AM$108,Calc!$I70,Calc!AE$3),"")</f>
        <v>0</v>
      </c>
      <c r="AF70" s="57">
        <f>IFERROR(INDEX(June!$AJ$9:$AM$108,Calc!$I70,Calc!AF$3),"")</f>
        <v>0</v>
      </c>
      <c r="AG70" s="57">
        <f>IFERROR(INDEX(June!$AJ$9:$AM$108,Calc!$I70,Calc!AG$3),"")</f>
        <v>0</v>
      </c>
      <c r="AH70" s="57">
        <f>IFERROR(INDEX(June!$AJ$9:$AM$108,Calc!$I70,Calc!AH$3),"")</f>
        <v>0</v>
      </c>
      <c r="AI70" s="56">
        <f>IFERROR(INDEX(July!$AJ$9:$AM$108,Calc!$I70,Calc!AI$3),"")</f>
        <v>0</v>
      </c>
      <c r="AJ70" s="56">
        <f>IFERROR(INDEX(July!$AJ$9:$AM$108,Calc!$I70,Calc!AJ$3),"")</f>
        <v>0</v>
      </c>
      <c r="AK70" s="56">
        <f>IFERROR(INDEX(July!$AJ$9:$AM$108,Calc!$I70,Calc!AK$3),"")</f>
        <v>0</v>
      </c>
      <c r="AL70" s="56">
        <f>IFERROR(INDEX(July!$AJ$9:$AM$108,Calc!$I70,Calc!AL$3),"")</f>
        <v>0</v>
      </c>
      <c r="AM70" s="57">
        <f>IFERROR(INDEX(August!$AJ$9:$AM$108,Calc!$I70,Calc!AM$3),"")</f>
        <v>0</v>
      </c>
      <c r="AN70" s="57">
        <f>IFERROR(INDEX(August!$AJ$9:$AM$108,Calc!$I70,Calc!AN$3),"")</f>
        <v>0</v>
      </c>
      <c r="AO70" s="57">
        <f>IFERROR(INDEX(August!$AJ$9:$AM$108,Calc!$I70,Calc!AO$3),"")</f>
        <v>0</v>
      </c>
      <c r="AP70" s="57">
        <f>IFERROR(INDEX(August!$AJ$9:$AM$108,Calc!$I70,Calc!AP$3),"")</f>
        <v>0</v>
      </c>
      <c r="AQ70" s="56">
        <f>IFERROR(INDEX(September!$AJ$9:$AM$108,Calc!$I70,Calc!AQ$3),"")</f>
        <v>0</v>
      </c>
      <c r="AR70" s="56">
        <f>IFERROR(INDEX(September!$AJ$9:$AM$108,Calc!$I70,Calc!AR$3),"")</f>
        <v>0</v>
      </c>
      <c r="AS70" s="56">
        <f>IFERROR(INDEX(September!$AJ$9:$AM$108,Calc!$I70,Calc!AS$3),"")</f>
        <v>0</v>
      </c>
      <c r="AT70" s="56">
        <f>IFERROR(INDEX(September!$AJ$9:$AM$108,Calc!$I70,Calc!AT$3),"")</f>
        <v>0</v>
      </c>
      <c r="AU70" s="57">
        <f>IFERROR(INDEX(October!$AJ$9:$AM$108,Calc!$I70,Calc!AU$3),"")</f>
        <v>0</v>
      </c>
      <c r="AV70" s="57">
        <f>IFERROR(INDEX(October!$AJ$9:$AM$108,Calc!$I70,Calc!AV$3),"")</f>
        <v>0</v>
      </c>
      <c r="AW70" s="57">
        <f>IFERROR(INDEX(October!$AJ$9:$AM$108,Calc!$I70,Calc!AW$3),"")</f>
        <v>0</v>
      </c>
      <c r="AX70" s="57">
        <f>IFERROR(INDEX(October!$AJ$9:$AM$108,Calc!$I70,Calc!AX$3),"")</f>
        <v>0</v>
      </c>
      <c r="AY70" s="56">
        <f>IFERROR(INDEX(November!$AJ$9:$AM$108,Calc!$I70,Calc!AY$3),"")</f>
        <v>0</v>
      </c>
      <c r="AZ70" s="56">
        <f>IFERROR(INDEX(November!$AJ$9:$AM$108,Calc!$I70,Calc!AZ$3),"")</f>
        <v>0</v>
      </c>
      <c r="BA70" s="56">
        <f>IFERROR(INDEX(November!$AJ$9:$AM$108,Calc!$I70,Calc!BA$3),"")</f>
        <v>0</v>
      </c>
      <c r="BB70" s="56">
        <f>IFERROR(INDEX(November!$AJ$9:$AM$108,Calc!$I70,Calc!BB$3),"")</f>
        <v>0</v>
      </c>
      <c r="BC70" s="57">
        <f>IFERROR(INDEX(December!$AJ$9:$AM$108,Calc!$I70,Calc!BC$3),"")</f>
        <v>0</v>
      </c>
      <c r="BD70" s="57">
        <f>IFERROR(INDEX(December!$AJ$9:$AM$108,Calc!$I70,Calc!BD$3),"")</f>
        <v>0</v>
      </c>
      <c r="BE70" s="57">
        <f>IFERROR(INDEX(December!$AJ$9:$AM$108,Calc!$I70,Calc!BE$3),"")</f>
        <v>0</v>
      </c>
      <c r="BF70" s="57">
        <f>IFERROR(INDEX(December!$AJ$9:$AM$108,Calc!$I70,Calc!BF$3),"")</f>
        <v>0</v>
      </c>
    </row>
    <row r="71" spans="2:58" ht="14.25" customHeight="1" x14ac:dyDescent="0.25">
      <c r="B71" s="63" t="str">
        <f>IF(LEN(ParticipantList!$B42)&gt;0,ROW(ParticipantList!$B42)-ROW(ParticipantList!$B$5),"")</f>
        <v/>
      </c>
      <c r="C71" s="63" t="str">
        <f t="shared" si="17"/>
        <v/>
      </c>
      <c r="D71" s="73" t="str">
        <f>IF(LEN($C71)&gt;0,INDEX(ParticipantList!$B$6:$B$105,Calc!$C71,1),"")</f>
        <v/>
      </c>
      <c r="E71" s="47" t="str">
        <f t="shared" si="18"/>
        <v/>
      </c>
      <c r="I71" s="63">
        <v>66</v>
      </c>
      <c r="J71" s="58" t="str">
        <f t="shared" si="19"/>
        <v/>
      </c>
      <c r="K71" s="56">
        <f>IFERROR(INDEX(January!$AJ$9:$AM$108,Calc!$I71,Calc!K$3),0)</f>
        <v>0</v>
      </c>
      <c r="L71" s="56">
        <f>IFERROR(INDEX(January!$AJ$9:$AM$108,Calc!$I71,Calc!L$3),0)</f>
        <v>0</v>
      </c>
      <c r="M71" s="56">
        <f>IFERROR(INDEX(January!$AJ$9:$AM$108,Calc!$I71,Calc!M$3),0)</f>
        <v>0</v>
      </c>
      <c r="N71" s="56">
        <f>IFERROR(INDEX(January!$AJ$9:$AM$108,Calc!$I71,Calc!N$3),0)</f>
        <v>0</v>
      </c>
      <c r="O71" s="57">
        <f>IFERROR(INDEX(February!$AJ$9:$AM$108,Calc!$I71,Calc!O$3),"")</f>
        <v>0</v>
      </c>
      <c r="P71" s="57">
        <f>IFERROR(INDEX(February!$AJ$9:$AM$108,Calc!$I71,Calc!P$3),"")</f>
        <v>0</v>
      </c>
      <c r="Q71" s="57">
        <f>IFERROR(INDEX(February!$AJ$9:$AM$108,Calc!$I71,Calc!Q$3),"")</f>
        <v>0</v>
      </c>
      <c r="R71" s="57">
        <f>IFERROR(INDEX(February!$AJ$9:$AM$108,Calc!$I71,Calc!R$3),"")</f>
        <v>0</v>
      </c>
      <c r="S71" s="56">
        <f>IFERROR(INDEX(March!$AJ$9:$AM$108,Calc!$I71,Calc!S$3),"")</f>
        <v>0</v>
      </c>
      <c r="T71" s="56">
        <f>IFERROR(INDEX(March!$AJ$9:$AM$108,Calc!$I71,Calc!T$3),"")</f>
        <v>0</v>
      </c>
      <c r="U71" s="56">
        <f>IFERROR(INDEX(March!$AJ$9:$AM$108,Calc!$I71,Calc!U$3),"")</f>
        <v>0</v>
      </c>
      <c r="V71" s="56">
        <f>IFERROR(INDEX(March!$AJ$9:$AM$108,Calc!$I71,Calc!V$3),"")</f>
        <v>0</v>
      </c>
      <c r="W71" s="57">
        <f>IFERROR(INDEX(April!$AJ$9:$AM$108,Calc!$I71,Calc!W$3),"")</f>
        <v>0</v>
      </c>
      <c r="X71" s="57">
        <f>IFERROR(INDEX(April!$AJ$9:$AM$108,Calc!$I71,Calc!X$3),"")</f>
        <v>0</v>
      </c>
      <c r="Y71" s="57">
        <f>IFERROR(INDEX(April!$AJ$9:$AM$108,Calc!$I71,Calc!Y$3),"")</f>
        <v>0</v>
      </c>
      <c r="Z71" s="57">
        <f>IFERROR(INDEX(April!$AJ$9:$AM$108,Calc!$I71,Calc!Z$3),"")</f>
        <v>0</v>
      </c>
      <c r="AA71" s="56">
        <f>IFERROR(INDEX(May!$AJ$9:$AM$108,Calc!$I71,Calc!AA$3),"")</f>
        <v>0</v>
      </c>
      <c r="AB71" s="56">
        <f>IFERROR(INDEX(May!$AJ$9:$AM$108,Calc!$I71,Calc!AB$3),"")</f>
        <v>0</v>
      </c>
      <c r="AC71" s="56">
        <f>IFERROR(INDEX(May!$AJ$9:$AM$108,Calc!$I71,Calc!AC$3),"")</f>
        <v>0</v>
      </c>
      <c r="AD71" s="56">
        <f>IFERROR(INDEX(May!$AJ$9:$AM$108,Calc!$I71,Calc!AD$3),"")</f>
        <v>0</v>
      </c>
      <c r="AE71" s="57">
        <f>IFERROR(INDEX(June!$AJ$9:$AM$108,Calc!$I71,Calc!AE$3),"")</f>
        <v>0</v>
      </c>
      <c r="AF71" s="57">
        <f>IFERROR(INDEX(June!$AJ$9:$AM$108,Calc!$I71,Calc!AF$3),"")</f>
        <v>0</v>
      </c>
      <c r="AG71" s="57">
        <f>IFERROR(INDEX(June!$AJ$9:$AM$108,Calc!$I71,Calc!AG$3),"")</f>
        <v>0</v>
      </c>
      <c r="AH71" s="57">
        <f>IFERROR(INDEX(June!$AJ$9:$AM$108,Calc!$I71,Calc!AH$3),"")</f>
        <v>0</v>
      </c>
      <c r="AI71" s="56">
        <f>IFERROR(INDEX(July!$AJ$9:$AM$108,Calc!$I71,Calc!AI$3),"")</f>
        <v>0</v>
      </c>
      <c r="AJ71" s="56">
        <f>IFERROR(INDEX(July!$AJ$9:$AM$108,Calc!$I71,Calc!AJ$3),"")</f>
        <v>0</v>
      </c>
      <c r="AK71" s="56">
        <f>IFERROR(INDEX(July!$AJ$9:$AM$108,Calc!$I71,Calc!AK$3),"")</f>
        <v>0</v>
      </c>
      <c r="AL71" s="56">
        <f>IFERROR(INDEX(July!$AJ$9:$AM$108,Calc!$I71,Calc!AL$3),"")</f>
        <v>0</v>
      </c>
      <c r="AM71" s="57">
        <f>IFERROR(INDEX(August!$AJ$9:$AM$108,Calc!$I71,Calc!AM$3),"")</f>
        <v>0</v>
      </c>
      <c r="AN71" s="57">
        <f>IFERROR(INDEX(August!$AJ$9:$AM$108,Calc!$I71,Calc!AN$3),"")</f>
        <v>0</v>
      </c>
      <c r="AO71" s="57">
        <f>IFERROR(INDEX(August!$AJ$9:$AM$108,Calc!$I71,Calc!AO$3),"")</f>
        <v>0</v>
      </c>
      <c r="AP71" s="57">
        <f>IFERROR(INDEX(August!$AJ$9:$AM$108,Calc!$I71,Calc!AP$3),"")</f>
        <v>0</v>
      </c>
      <c r="AQ71" s="56">
        <f>IFERROR(INDEX(September!$AJ$9:$AM$108,Calc!$I71,Calc!AQ$3),"")</f>
        <v>0</v>
      </c>
      <c r="AR71" s="56">
        <f>IFERROR(INDEX(September!$AJ$9:$AM$108,Calc!$I71,Calc!AR$3),"")</f>
        <v>0</v>
      </c>
      <c r="AS71" s="56">
        <f>IFERROR(INDEX(September!$AJ$9:$AM$108,Calc!$I71,Calc!AS$3),"")</f>
        <v>0</v>
      </c>
      <c r="AT71" s="56">
        <f>IFERROR(INDEX(September!$AJ$9:$AM$108,Calc!$I71,Calc!AT$3),"")</f>
        <v>0</v>
      </c>
      <c r="AU71" s="57">
        <f>IFERROR(INDEX(October!$AJ$9:$AM$108,Calc!$I71,Calc!AU$3),"")</f>
        <v>0</v>
      </c>
      <c r="AV71" s="57">
        <f>IFERROR(INDEX(October!$AJ$9:$AM$108,Calc!$I71,Calc!AV$3),"")</f>
        <v>0</v>
      </c>
      <c r="AW71" s="57">
        <f>IFERROR(INDEX(October!$AJ$9:$AM$108,Calc!$I71,Calc!AW$3),"")</f>
        <v>0</v>
      </c>
      <c r="AX71" s="57">
        <f>IFERROR(INDEX(October!$AJ$9:$AM$108,Calc!$I71,Calc!AX$3),"")</f>
        <v>0</v>
      </c>
      <c r="AY71" s="56">
        <f>IFERROR(INDEX(November!$AJ$9:$AM$108,Calc!$I71,Calc!AY$3),"")</f>
        <v>0</v>
      </c>
      <c r="AZ71" s="56">
        <f>IFERROR(INDEX(November!$AJ$9:$AM$108,Calc!$I71,Calc!AZ$3),"")</f>
        <v>0</v>
      </c>
      <c r="BA71" s="56">
        <f>IFERROR(INDEX(November!$AJ$9:$AM$108,Calc!$I71,Calc!BA$3),"")</f>
        <v>0</v>
      </c>
      <c r="BB71" s="56">
        <f>IFERROR(INDEX(November!$AJ$9:$AM$108,Calc!$I71,Calc!BB$3),"")</f>
        <v>0</v>
      </c>
      <c r="BC71" s="57">
        <f>IFERROR(INDEX(December!$AJ$9:$AM$108,Calc!$I71,Calc!BC$3),"")</f>
        <v>0</v>
      </c>
      <c r="BD71" s="57">
        <f>IFERROR(INDEX(December!$AJ$9:$AM$108,Calc!$I71,Calc!BD$3),"")</f>
        <v>0</v>
      </c>
      <c r="BE71" s="57">
        <f>IFERROR(INDEX(December!$AJ$9:$AM$108,Calc!$I71,Calc!BE$3),"")</f>
        <v>0</v>
      </c>
      <c r="BF71" s="57">
        <f>IFERROR(INDEX(December!$AJ$9:$AM$108,Calc!$I71,Calc!BF$3),"")</f>
        <v>0</v>
      </c>
    </row>
    <row r="72" spans="2:58" ht="14.25" customHeight="1" x14ac:dyDescent="0.25">
      <c r="B72" s="63" t="str">
        <f>IF(LEN(ParticipantList!$B43)&gt;0,ROW(ParticipantList!$B43)-ROW(ParticipantList!$B$5),"")</f>
        <v/>
      </c>
      <c r="C72" s="63" t="str">
        <f t="shared" si="17"/>
        <v/>
      </c>
      <c r="D72" s="73" t="str">
        <f>IF(LEN($C72)&gt;0,INDEX(ParticipantList!$B$6:$B$105,Calc!$C72,1),"")</f>
        <v/>
      </c>
      <c r="E72" s="47" t="str">
        <f t="shared" si="18"/>
        <v/>
      </c>
      <c r="I72" s="63">
        <v>67</v>
      </c>
      <c r="J72" s="58" t="str">
        <f t="shared" si="19"/>
        <v/>
      </c>
      <c r="K72" s="56">
        <f>IFERROR(INDEX(January!$AJ$9:$AM$108,Calc!$I72,Calc!K$3),0)</f>
        <v>0</v>
      </c>
      <c r="L72" s="56">
        <f>IFERROR(INDEX(January!$AJ$9:$AM$108,Calc!$I72,Calc!L$3),0)</f>
        <v>0</v>
      </c>
      <c r="M72" s="56">
        <f>IFERROR(INDEX(January!$AJ$9:$AM$108,Calc!$I72,Calc!M$3),0)</f>
        <v>0</v>
      </c>
      <c r="N72" s="56">
        <f>IFERROR(INDEX(January!$AJ$9:$AM$108,Calc!$I72,Calc!N$3),0)</f>
        <v>0</v>
      </c>
      <c r="O72" s="57">
        <f>IFERROR(INDEX(February!$AJ$9:$AM$108,Calc!$I72,Calc!O$3),"")</f>
        <v>0</v>
      </c>
      <c r="P72" s="57">
        <f>IFERROR(INDEX(February!$AJ$9:$AM$108,Calc!$I72,Calc!P$3),"")</f>
        <v>0</v>
      </c>
      <c r="Q72" s="57">
        <f>IFERROR(INDEX(February!$AJ$9:$AM$108,Calc!$I72,Calc!Q$3),"")</f>
        <v>0</v>
      </c>
      <c r="R72" s="57">
        <f>IFERROR(INDEX(February!$AJ$9:$AM$108,Calc!$I72,Calc!R$3),"")</f>
        <v>0</v>
      </c>
      <c r="S72" s="56">
        <f>IFERROR(INDEX(March!$AJ$9:$AM$108,Calc!$I72,Calc!S$3),"")</f>
        <v>0</v>
      </c>
      <c r="T72" s="56">
        <f>IFERROR(INDEX(March!$AJ$9:$AM$108,Calc!$I72,Calc!T$3),"")</f>
        <v>0</v>
      </c>
      <c r="U72" s="56">
        <f>IFERROR(INDEX(March!$AJ$9:$AM$108,Calc!$I72,Calc!U$3),"")</f>
        <v>0</v>
      </c>
      <c r="V72" s="56">
        <f>IFERROR(INDEX(March!$AJ$9:$AM$108,Calc!$I72,Calc!V$3),"")</f>
        <v>0</v>
      </c>
      <c r="W72" s="57">
        <f>IFERROR(INDEX(April!$AJ$9:$AM$108,Calc!$I72,Calc!W$3),"")</f>
        <v>0</v>
      </c>
      <c r="X72" s="57">
        <f>IFERROR(INDEX(April!$AJ$9:$AM$108,Calc!$I72,Calc!X$3),"")</f>
        <v>0</v>
      </c>
      <c r="Y72" s="57">
        <f>IFERROR(INDEX(April!$AJ$9:$AM$108,Calc!$I72,Calc!Y$3),"")</f>
        <v>0</v>
      </c>
      <c r="Z72" s="57">
        <f>IFERROR(INDEX(April!$AJ$9:$AM$108,Calc!$I72,Calc!Z$3),"")</f>
        <v>0</v>
      </c>
      <c r="AA72" s="56">
        <f>IFERROR(INDEX(May!$AJ$9:$AM$108,Calc!$I72,Calc!AA$3),"")</f>
        <v>0</v>
      </c>
      <c r="AB72" s="56">
        <f>IFERROR(INDEX(May!$AJ$9:$AM$108,Calc!$I72,Calc!AB$3),"")</f>
        <v>0</v>
      </c>
      <c r="AC72" s="56">
        <f>IFERROR(INDEX(May!$AJ$9:$AM$108,Calc!$I72,Calc!AC$3),"")</f>
        <v>0</v>
      </c>
      <c r="AD72" s="56">
        <f>IFERROR(INDEX(May!$AJ$9:$AM$108,Calc!$I72,Calc!AD$3),"")</f>
        <v>0</v>
      </c>
      <c r="AE72" s="57">
        <f>IFERROR(INDEX(June!$AJ$9:$AM$108,Calc!$I72,Calc!AE$3),"")</f>
        <v>0</v>
      </c>
      <c r="AF72" s="57">
        <f>IFERROR(INDEX(June!$AJ$9:$AM$108,Calc!$I72,Calc!AF$3),"")</f>
        <v>0</v>
      </c>
      <c r="AG72" s="57">
        <f>IFERROR(INDEX(June!$AJ$9:$AM$108,Calc!$I72,Calc!AG$3),"")</f>
        <v>0</v>
      </c>
      <c r="AH72" s="57">
        <f>IFERROR(INDEX(June!$AJ$9:$AM$108,Calc!$I72,Calc!AH$3),"")</f>
        <v>0</v>
      </c>
      <c r="AI72" s="56">
        <f>IFERROR(INDEX(July!$AJ$9:$AM$108,Calc!$I72,Calc!AI$3),"")</f>
        <v>0</v>
      </c>
      <c r="AJ72" s="56">
        <f>IFERROR(INDEX(July!$AJ$9:$AM$108,Calc!$I72,Calc!AJ$3),"")</f>
        <v>0</v>
      </c>
      <c r="AK72" s="56">
        <f>IFERROR(INDEX(July!$AJ$9:$AM$108,Calc!$I72,Calc!AK$3),"")</f>
        <v>0</v>
      </c>
      <c r="AL72" s="56">
        <f>IFERROR(INDEX(July!$AJ$9:$AM$108,Calc!$I72,Calc!AL$3),"")</f>
        <v>0</v>
      </c>
      <c r="AM72" s="57">
        <f>IFERROR(INDEX(August!$AJ$9:$AM$108,Calc!$I72,Calc!AM$3),"")</f>
        <v>0</v>
      </c>
      <c r="AN72" s="57">
        <f>IFERROR(INDEX(August!$AJ$9:$AM$108,Calc!$I72,Calc!AN$3),"")</f>
        <v>0</v>
      </c>
      <c r="AO72" s="57">
        <f>IFERROR(INDEX(August!$AJ$9:$AM$108,Calc!$I72,Calc!AO$3),"")</f>
        <v>0</v>
      </c>
      <c r="AP72" s="57">
        <f>IFERROR(INDEX(August!$AJ$9:$AM$108,Calc!$I72,Calc!AP$3),"")</f>
        <v>0</v>
      </c>
      <c r="AQ72" s="56">
        <f>IFERROR(INDEX(September!$AJ$9:$AM$108,Calc!$I72,Calc!AQ$3),"")</f>
        <v>0</v>
      </c>
      <c r="AR72" s="56">
        <f>IFERROR(INDEX(September!$AJ$9:$AM$108,Calc!$I72,Calc!AR$3),"")</f>
        <v>0</v>
      </c>
      <c r="AS72" s="56">
        <f>IFERROR(INDEX(September!$AJ$9:$AM$108,Calc!$I72,Calc!AS$3),"")</f>
        <v>0</v>
      </c>
      <c r="AT72" s="56">
        <f>IFERROR(INDEX(September!$AJ$9:$AM$108,Calc!$I72,Calc!AT$3),"")</f>
        <v>0</v>
      </c>
      <c r="AU72" s="57">
        <f>IFERROR(INDEX(October!$AJ$9:$AM$108,Calc!$I72,Calc!AU$3),"")</f>
        <v>0</v>
      </c>
      <c r="AV72" s="57">
        <f>IFERROR(INDEX(October!$AJ$9:$AM$108,Calc!$I72,Calc!AV$3),"")</f>
        <v>0</v>
      </c>
      <c r="AW72" s="57">
        <f>IFERROR(INDEX(October!$AJ$9:$AM$108,Calc!$I72,Calc!AW$3),"")</f>
        <v>0</v>
      </c>
      <c r="AX72" s="57">
        <f>IFERROR(INDEX(October!$AJ$9:$AM$108,Calc!$I72,Calc!AX$3),"")</f>
        <v>0</v>
      </c>
      <c r="AY72" s="56">
        <f>IFERROR(INDEX(November!$AJ$9:$AM$108,Calc!$I72,Calc!AY$3),"")</f>
        <v>0</v>
      </c>
      <c r="AZ72" s="56">
        <f>IFERROR(INDEX(November!$AJ$9:$AM$108,Calc!$I72,Calc!AZ$3),"")</f>
        <v>0</v>
      </c>
      <c r="BA72" s="56">
        <f>IFERROR(INDEX(November!$AJ$9:$AM$108,Calc!$I72,Calc!BA$3),"")</f>
        <v>0</v>
      </c>
      <c r="BB72" s="56">
        <f>IFERROR(INDEX(November!$AJ$9:$AM$108,Calc!$I72,Calc!BB$3),"")</f>
        <v>0</v>
      </c>
      <c r="BC72" s="57">
        <f>IFERROR(INDEX(December!$AJ$9:$AM$108,Calc!$I72,Calc!BC$3),"")</f>
        <v>0</v>
      </c>
      <c r="BD72" s="57">
        <f>IFERROR(INDEX(December!$AJ$9:$AM$108,Calc!$I72,Calc!BD$3),"")</f>
        <v>0</v>
      </c>
      <c r="BE72" s="57">
        <f>IFERROR(INDEX(December!$AJ$9:$AM$108,Calc!$I72,Calc!BE$3),"")</f>
        <v>0</v>
      </c>
      <c r="BF72" s="57">
        <f>IFERROR(INDEX(December!$AJ$9:$AM$108,Calc!$I72,Calc!BF$3),"")</f>
        <v>0</v>
      </c>
    </row>
    <row r="73" spans="2:58" ht="14.25" customHeight="1" x14ac:dyDescent="0.25">
      <c r="B73" s="63" t="str">
        <f>IF(LEN(ParticipantList!$B44)&gt;0,ROW(ParticipantList!$B44)-ROW(ParticipantList!$B$5),"")</f>
        <v/>
      </c>
      <c r="C73" s="63" t="str">
        <f t="shared" si="17"/>
        <v/>
      </c>
      <c r="D73" s="73" t="str">
        <f>IF(LEN($C73)&gt;0,INDEX(ParticipantList!$B$6:$B$105,Calc!$C73,1),"")</f>
        <v/>
      </c>
      <c r="E73" s="47" t="str">
        <f t="shared" si="18"/>
        <v/>
      </c>
      <c r="I73" s="63">
        <v>68</v>
      </c>
      <c r="J73" s="58" t="str">
        <f t="shared" si="19"/>
        <v/>
      </c>
      <c r="K73" s="56">
        <f>IFERROR(INDEX(January!$AJ$9:$AM$108,Calc!$I73,Calc!K$3),0)</f>
        <v>0</v>
      </c>
      <c r="L73" s="56">
        <f>IFERROR(INDEX(January!$AJ$9:$AM$108,Calc!$I73,Calc!L$3),0)</f>
        <v>0</v>
      </c>
      <c r="M73" s="56">
        <f>IFERROR(INDEX(January!$AJ$9:$AM$108,Calc!$I73,Calc!M$3),0)</f>
        <v>0</v>
      </c>
      <c r="N73" s="56">
        <f>IFERROR(INDEX(January!$AJ$9:$AM$108,Calc!$I73,Calc!N$3),0)</f>
        <v>0</v>
      </c>
      <c r="O73" s="57">
        <f>IFERROR(INDEX(February!$AJ$9:$AM$108,Calc!$I73,Calc!O$3),"")</f>
        <v>0</v>
      </c>
      <c r="P73" s="57">
        <f>IFERROR(INDEX(February!$AJ$9:$AM$108,Calc!$I73,Calc!P$3),"")</f>
        <v>0</v>
      </c>
      <c r="Q73" s="57">
        <f>IFERROR(INDEX(February!$AJ$9:$AM$108,Calc!$I73,Calc!Q$3),"")</f>
        <v>0</v>
      </c>
      <c r="R73" s="57">
        <f>IFERROR(INDEX(February!$AJ$9:$AM$108,Calc!$I73,Calc!R$3),"")</f>
        <v>0</v>
      </c>
      <c r="S73" s="56">
        <f>IFERROR(INDEX(March!$AJ$9:$AM$108,Calc!$I73,Calc!S$3),"")</f>
        <v>0</v>
      </c>
      <c r="T73" s="56">
        <f>IFERROR(INDEX(March!$AJ$9:$AM$108,Calc!$I73,Calc!T$3),"")</f>
        <v>0</v>
      </c>
      <c r="U73" s="56">
        <f>IFERROR(INDEX(March!$AJ$9:$AM$108,Calc!$I73,Calc!U$3),"")</f>
        <v>0</v>
      </c>
      <c r="V73" s="56">
        <f>IFERROR(INDEX(March!$AJ$9:$AM$108,Calc!$I73,Calc!V$3),"")</f>
        <v>0</v>
      </c>
      <c r="W73" s="57">
        <f>IFERROR(INDEX(April!$AJ$9:$AM$108,Calc!$I73,Calc!W$3),"")</f>
        <v>0</v>
      </c>
      <c r="X73" s="57">
        <f>IFERROR(INDEX(April!$AJ$9:$AM$108,Calc!$I73,Calc!X$3),"")</f>
        <v>0</v>
      </c>
      <c r="Y73" s="57">
        <f>IFERROR(INDEX(April!$AJ$9:$AM$108,Calc!$I73,Calc!Y$3),"")</f>
        <v>0</v>
      </c>
      <c r="Z73" s="57">
        <f>IFERROR(INDEX(April!$AJ$9:$AM$108,Calc!$I73,Calc!Z$3),"")</f>
        <v>0</v>
      </c>
      <c r="AA73" s="56">
        <f>IFERROR(INDEX(May!$AJ$9:$AM$108,Calc!$I73,Calc!AA$3),"")</f>
        <v>0</v>
      </c>
      <c r="AB73" s="56">
        <f>IFERROR(INDEX(May!$AJ$9:$AM$108,Calc!$I73,Calc!AB$3),"")</f>
        <v>0</v>
      </c>
      <c r="AC73" s="56">
        <f>IFERROR(INDEX(May!$AJ$9:$AM$108,Calc!$I73,Calc!AC$3),"")</f>
        <v>0</v>
      </c>
      <c r="AD73" s="56">
        <f>IFERROR(INDEX(May!$AJ$9:$AM$108,Calc!$I73,Calc!AD$3),"")</f>
        <v>0</v>
      </c>
      <c r="AE73" s="57">
        <f>IFERROR(INDEX(June!$AJ$9:$AM$108,Calc!$I73,Calc!AE$3),"")</f>
        <v>0</v>
      </c>
      <c r="AF73" s="57">
        <f>IFERROR(INDEX(June!$AJ$9:$AM$108,Calc!$I73,Calc!AF$3),"")</f>
        <v>0</v>
      </c>
      <c r="AG73" s="57">
        <f>IFERROR(INDEX(June!$AJ$9:$AM$108,Calc!$I73,Calc!AG$3),"")</f>
        <v>0</v>
      </c>
      <c r="AH73" s="57">
        <f>IFERROR(INDEX(June!$AJ$9:$AM$108,Calc!$I73,Calc!AH$3),"")</f>
        <v>0</v>
      </c>
      <c r="AI73" s="56">
        <f>IFERROR(INDEX(July!$AJ$9:$AM$108,Calc!$I73,Calc!AI$3),"")</f>
        <v>0</v>
      </c>
      <c r="AJ73" s="56">
        <f>IFERROR(INDEX(July!$AJ$9:$AM$108,Calc!$I73,Calc!AJ$3),"")</f>
        <v>0</v>
      </c>
      <c r="AK73" s="56">
        <f>IFERROR(INDEX(July!$AJ$9:$AM$108,Calc!$I73,Calc!AK$3),"")</f>
        <v>0</v>
      </c>
      <c r="AL73" s="56">
        <f>IFERROR(INDEX(July!$AJ$9:$AM$108,Calc!$I73,Calc!AL$3),"")</f>
        <v>0</v>
      </c>
      <c r="AM73" s="57">
        <f>IFERROR(INDEX(August!$AJ$9:$AM$108,Calc!$I73,Calc!AM$3),"")</f>
        <v>0</v>
      </c>
      <c r="AN73" s="57">
        <f>IFERROR(INDEX(August!$AJ$9:$AM$108,Calc!$I73,Calc!AN$3),"")</f>
        <v>0</v>
      </c>
      <c r="AO73" s="57">
        <f>IFERROR(INDEX(August!$AJ$9:$AM$108,Calc!$I73,Calc!AO$3),"")</f>
        <v>0</v>
      </c>
      <c r="AP73" s="57">
        <f>IFERROR(INDEX(August!$AJ$9:$AM$108,Calc!$I73,Calc!AP$3),"")</f>
        <v>0</v>
      </c>
      <c r="AQ73" s="56">
        <f>IFERROR(INDEX(September!$AJ$9:$AM$108,Calc!$I73,Calc!AQ$3),"")</f>
        <v>0</v>
      </c>
      <c r="AR73" s="56">
        <f>IFERROR(INDEX(September!$AJ$9:$AM$108,Calc!$I73,Calc!AR$3),"")</f>
        <v>0</v>
      </c>
      <c r="AS73" s="56">
        <f>IFERROR(INDEX(September!$AJ$9:$AM$108,Calc!$I73,Calc!AS$3),"")</f>
        <v>0</v>
      </c>
      <c r="AT73" s="56">
        <f>IFERROR(INDEX(September!$AJ$9:$AM$108,Calc!$I73,Calc!AT$3),"")</f>
        <v>0</v>
      </c>
      <c r="AU73" s="57">
        <f>IFERROR(INDEX(October!$AJ$9:$AM$108,Calc!$I73,Calc!AU$3),"")</f>
        <v>0</v>
      </c>
      <c r="AV73" s="57">
        <f>IFERROR(INDEX(October!$AJ$9:$AM$108,Calc!$I73,Calc!AV$3),"")</f>
        <v>0</v>
      </c>
      <c r="AW73" s="57">
        <f>IFERROR(INDEX(October!$AJ$9:$AM$108,Calc!$I73,Calc!AW$3),"")</f>
        <v>0</v>
      </c>
      <c r="AX73" s="57">
        <f>IFERROR(INDEX(October!$AJ$9:$AM$108,Calc!$I73,Calc!AX$3),"")</f>
        <v>0</v>
      </c>
      <c r="AY73" s="56">
        <f>IFERROR(INDEX(November!$AJ$9:$AM$108,Calc!$I73,Calc!AY$3),"")</f>
        <v>0</v>
      </c>
      <c r="AZ73" s="56">
        <f>IFERROR(INDEX(November!$AJ$9:$AM$108,Calc!$I73,Calc!AZ$3),"")</f>
        <v>0</v>
      </c>
      <c r="BA73" s="56">
        <f>IFERROR(INDEX(November!$AJ$9:$AM$108,Calc!$I73,Calc!BA$3),"")</f>
        <v>0</v>
      </c>
      <c r="BB73" s="56">
        <f>IFERROR(INDEX(November!$AJ$9:$AM$108,Calc!$I73,Calc!BB$3),"")</f>
        <v>0</v>
      </c>
      <c r="BC73" s="57">
        <f>IFERROR(INDEX(December!$AJ$9:$AM$108,Calc!$I73,Calc!BC$3),"")</f>
        <v>0</v>
      </c>
      <c r="BD73" s="57">
        <f>IFERROR(INDEX(December!$AJ$9:$AM$108,Calc!$I73,Calc!BD$3),"")</f>
        <v>0</v>
      </c>
      <c r="BE73" s="57">
        <f>IFERROR(INDEX(December!$AJ$9:$AM$108,Calc!$I73,Calc!BE$3),"")</f>
        <v>0</v>
      </c>
      <c r="BF73" s="57">
        <f>IFERROR(INDEX(December!$AJ$9:$AM$108,Calc!$I73,Calc!BF$3),"")</f>
        <v>0</v>
      </c>
    </row>
    <row r="74" spans="2:58" ht="14.25" customHeight="1" x14ac:dyDescent="0.25">
      <c r="B74" s="63" t="str">
        <f>IF(LEN(ParticipantList!$B45)&gt;0,ROW(ParticipantList!$B45)-ROW(ParticipantList!$B$5),"")</f>
        <v/>
      </c>
      <c r="C74" s="63" t="str">
        <f t="shared" si="17"/>
        <v/>
      </c>
      <c r="D74" s="73" t="str">
        <f>IF(LEN($C74)&gt;0,INDEX(ParticipantList!$B$6:$B$105,Calc!$C74,1),"")</f>
        <v/>
      </c>
      <c r="E74" s="47" t="str">
        <f t="shared" si="18"/>
        <v/>
      </c>
      <c r="I74" s="63">
        <v>69</v>
      </c>
      <c r="J74" s="58" t="str">
        <f t="shared" si="19"/>
        <v/>
      </c>
      <c r="K74" s="56">
        <f>IFERROR(INDEX(January!$AJ$9:$AM$108,Calc!$I74,Calc!K$3),0)</f>
        <v>0</v>
      </c>
      <c r="L74" s="56">
        <f>IFERROR(INDEX(January!$AJ$9:$AM$108,Calc!$I74,Calc!L$3),0)</f>
        <v>0</v>
      </c>
      <c r="M74" s="56">
        <f>IFERROR(INDEX(January!$AJ$9:$AM$108,Calc!$I74,Calc!M$3),0)</f>
        <v>0</v>
      </c>
      <c r="N74" s="56">
        <f>IFERROR(INDEX(January!$AJ$9:$AM$108,Calc!$I74,Calc!N$3),0)</f>
        <v>0</v>
      </c>
      <c r="O74" s="57">
        <f>IFERROR(INDEX(February!$AJ$9:$AM$108,Calc!$I74,Calc!O$3),"")</f>
        <v>0</v>
      </c>
      <c r="P74" s="57">
        <f>IFERROR(INDEX(February!$AJ$9:$AM$108,Calc!$I74,Calc!P$3),"")</f>
        <v>0</v>
      </c>
      <c r="Q74" s="57">
        <f>IFERROR(INDEX(February!$AJ$9:$AM$108,Calc!$I74,Calc!Q$3),"")</f>
        <v>0</v>
      </c>
      <c r="R74" s="57">
        <f>IFERROR(INDEX(February!$AJ$9:$AM$108,Calc!$I74,Calc!R$3),"")</f>
        <v>0</v>
      </c>
      <c r="S74" s="56">
        <f>IFERROR(INDEX(March!$AJ$9:$AM$108,Calc!$I74,Calc!S$3),"")</f>
        <v>0</v>
      </c>
      <c r="T74" s="56">
        <f>IFERROR(INDEX(March!$AJ$9:$AM$108,Calc!$I74,Calc!T$3),"")</f>
        <v>0</v>
      </c>
      <c r="U74" s="56">
        <f>IFERROR(INDEX(March!$AJ$9:$AM$108,Calc!$I74,Calc!U$3),"")</f>
        <v>0</v>
      </c>
      <c r="V74" s="56">
        <f>IFERROR(INDEX(March!$AJ$9:$AM$108,Calc!$I74,Calc!V$3),"")</f>
        <v>0</v>
      </c>
      <c r="W74" s="57">
        <f>IFERROR(INDEX(April!$AJ$9:$AM$108,Calc!$I74,Calc!W$3),"")</f>
        <v>0</v>
      </c>
      <c r="X74" s="57">
        <f>IFERROR(INDEX(April!$AJ$9:$AM$108,Calc!$I74,Calc!X$3),"")</f>
        <v>0</v>
      </c>
      <c r="Y74" s="57">
        <f>IFERROR(INDEX(April!$AJ$9:$AM$108,Calc!$I74,Calc!Y$3),"")</f>
        <v>0</v>
      </c>
      <c r="Z74" s="57">
        <f>IFERROR(INDEX(April!$AJ$9:$AM$108,Calc!$I74,Calc!Z$3),"")</f>
        <v>0</v>
      </c>
      <c r="AA74" s="56">
        <f>IFERROR(INDEX(May!$AJ$9:$AM$108,Calc!$I74,Calc!AA$3),"")</f>
        <v>0</v>
      </c>
      <c r="AB74" s="56">
        <f>IFERROR(INDEX(May!$AJ$9:$AM$108,Calc!$I74,Calc!AB$3),"")</f>
        <v>0</v>
      </c>
      <c r="AC74" s="56">
        <f>IFERROR(INDEX(May!$AJ$9:$AM$108,Calc!$I74,Calc!AC$3),"")</f>
        <v>0</v>
      </c>
      <c r="AD74" s="56">
        <f>IFERROR(INDEX(May!$AJ$9:$AM$108,Calc!$I74,Calc!AD$3),"")</f>
        <v>0</v>
      </c>
      <c r="AE74" s="57">
        <f>IFERROR(INDEX(June!$AJ$9:$AM$108,Calc!$I74,Calc!AE$3),"")</f>
        <v>0</v>
      </c>
      <c r="AF74" s="57">
        <f>IFERROR(INDEX(June!$AJ$9:$AM$108,Calc!$I74,Calc!AF$3),"")</f>
        <v>0</v>
      </c>
      <c r="AG74" s="57">
        <f>IFERROR(INDEX(June!$AJ$9:$AM$108,Calc!$I74,Calc!AG$3),"")</f>
        <v>0</v>
      </c>
      <c r="AH74" s="57">
        <f>IFERROR(INDEX(June!$AJ$9:$AM$108,Calc!$I74,Calc!AH$3),"")</f>
        <v>0</v>
      </c>
      <c r="AI74" s="56">
        <f>IFERROR(INDEX(July!$AJ$9:$AM$108,Calc!$I74,Calc!AI$3),"")</f>
        <v>0</v>
      </c>
      <c r="AJ74" s="56">
        <f>IFERROR(INDEX(July!$AJ$9:$AM$108,Calc!$I74,Calc!AJ$3),"")</f>
        <v>0</v>
      </c>
      <c r="AK74" s="56">
        <f>IFERROR(INDEX(July!$AJ$9:$AM$108,Calc!$I74,Calc!AK$3),"")</f>
        <v>0</v>
      </c>
      <c r="AL74" s="56">
        <f>IFERROR(INDEX(July!$AJ$9:$AM$108,Calc!$I74,Calc!AL$3),"")</f>
        <v>0</v>
      </c>
      <c r="AM74" s="57">
        <f>IFERROR(INDEX(August!$AJ$9:$AM$108,Calc!$I74,Calc!AM$3),"")</f>
        <v>0</v>
      </c>
      <c r="AN74" s="57">
        <f>IFERROR(INDEX(August!$AJ$9:$AM$108,Calc!$I74,Calc!AN$3),"")</f>
        <v>0</v>
      </c>
      <c r="AO74" s="57">
        <f>IFERROR(INDEX(August!$AJ$9:$AM$108,Calc!$I74,Calc!AO$3),"")</f>
        <v>0</v>
      </c>
      <c r="AP74" s="57">
        <f>IFERROR(INDEX(August!$AJ$9:$AM$108,Calc!$I74,Calc!AP$3),"")</f>
        <v>0</v>
      </c>
      <c r="AQ74" s="56">
        <f>IFERROR(INDEX(September!$AJ$9:$AM$108,Calc!$I74,Calc!AQ$3),"")</f>
        <v>0</v>
      </c>
      <c r="AR74" s="56">
        <f>IFERROR(INDEX(September!$AJ$9:$AM$108,Calc!$I74,Calc!AR$3),"")</f>
        <v>0</v>
      </c>
      <c r="AS74" s="56">
        <f>IFERROR(INDEX(September!$AJ$9:$AM$108,Calc!$I74,Calc!AS$3),"")</f>
        <v>0</v>
      </c>
      <c r="AT74" s="56">
        <f>IFERROR(INDEX(September!$AJ$9:$AM$108,Calc!$I74,Calc!AT$3),"")</f>
        <v>0</v>
      </c>
      <c r="AU74" s="57">
        <f>IFERROR(INDEX(October!$AJ$9:$AM$108,Calc!$I74,Calc!AU$3),"")</f>
        <v>0</v>
      </c>
      <c r="AV74" s="57">
        <f>IFERROR(INDEX(October!$AJ$9:$AM$108,Calc!$I74,Calc!AV$3),"")</f>
        <v>0</v>
      </c>
      <c r="AW74" s="57">
        <f>IFERROR(INDEX(October!$AJ$9:$AM$108,Calc!$I74,Calc!AW$3),"")</f>
        <v>0</v>
      </c>
      <c r="AX74" s="57">
        <f>IFERROR(INDEX(October!$AJ$9:$AM$108,Calc!$I74,Calc!AX$3),"")</f>
        <v>0</v>
      </c>
      <c r="AY74" s="56">
        <f>IFERROR(INDEX(November!$AJ$9:$AM$108,Calc!$I74,Calc!AY$3),"")</f>
        <v>0</v>
      </c>
      <c r="AZ74" s="56">
        <f>IFERROR(INDEX(November!$AJ$9:$AM$108,Calc!$I74,Calc!AZ$3),"")</f>
        <v>0</v>
      </c>
      <c r="BA74" s="56">
        <f>IFERROR(INDEX(November!$AJ$9:$AM$108,Calc!$I74,Calc!BA$3),"")</f>
        <v>0</v>
      </c>
      <c r="BB74" s="56">
        <f>IFERROR(INDEX(November!$AJ$9:$AM$108,Calc!$I74,Calc!BB$3),"")</f>
        <v>0</v>
      </c>
      <c r="BC74" s="57">
        <f>IFERROR(INDEX(December!$AJ$9:$AM$108,Calc!$I74,Calc!BC$3),"")</f>
        <v>0</v>
      </c>
      <c r="BD74" s="57">
        <f>IFERROR(INDEX(December!$AJ$9:$AM$108,Calc!$I74,Calc!BD$3),"")</f>
        <v>0</v>
      </c>
      <c r="BE74" s="57">
        <f>IFERROR(INDEX(December!$AJ$9:$AM$108,Calc!$I74,Calc!BE$3),"")</f>
        <v>0</v>
      </c>
      <c r="BF74" s="57">
        <f>IFERROR(INDEX(December!$AJ$9:$AM$108,Calc!$I74,Calc!BF$3),"")</f>
        <v>0</v>
      </c>
    </row>
    <row r="75" spans="2:58" ht="14.25" customHeight="1" x14ac:dyDescent="0.25">
      <c r="B75" s="63" t="str">
        <f>IF(LEN(ParticipantList!$B46)&gt;0,ROW(ParticipantList!$B46)-ROW(ParticipantList!$B$5),"")</f>
        <v/>
      </c>
      <c r="C75" s="63" t="str">
        <f t="shared" si="17"/>
        <v/>
      </c>
      <c r="D75" s="73" t="str">
        <f>IF(LEN($C75)&gt;0,INDEX(ParticipantList!$B$6:$B$105,Calc!$C75,1),"")</f>
        <v/>
      </c>
      <c r="E75" s="47" t="str">
        <f t="shared" si="18"/>
        <v/>
      </c>
      <c r="I75" s="63">
        <v>70</v>
      </c>
      <c r="J75" s="58" t="str">
        <f t="shared" si="19"/>
        <v/>
      </c>
      <c r="K75" s="56">
        <f>IFERROR(INDEX(January!$AJ$9:$AM$108,Calc!$I75,Calc!K$3),0)</f>
        <v>0</v>
      </c>
      <c r="L75" s="56">
        <f>IFERROR(INDEX(January!$AJ$9:$AM$108,Calc!$I75,Calc!L$3),0)</f>
        <v>0</v>
      </c>
      <c r="M75" s="56">
        <f>IFERROR(INDEX(January!$AJ$9:$AM$108,Calc!$I75,Calc!M$3),0)</f>
        <v>0</v>
      </c>
      <c r="N75" s="56">
        <f>IFERROR(INDEX(January!$AJ$9:$AM$108,Calc!$I75,Calc!N$3),0)</f>
        <v>0</v>
      </c>
      <c r="O75" s="57">
        <f>IFERROR(INDEX(February!$AJ$9:$AM$108,Calc!$I75,Calc!O$3),"")</f>
        <v>0</v>
      </c>
      <c r="P75" s="57">
        <f>IFERROR(INDEX(February!$AJ$9:$AM$108,Calc!$I75,Calc!P$3),"")</f>
        <v>0</v>
      </c>
      <c r="Q75" s="57">
        <f>IFERROR(INDEX(February!$AJ$9:$AM$108,Calc!$I75,Calc!Q$3),"")</f>
        <v>0</v>
      </c>
      <c r="R75" s="57">
        <f>IFERROR(INDEX(February!$AJ$9:$AM$108,Calc!$I75,Calc!R$3),"")</f>
        <v>0</v>
      </c>
      <c r="S75" s="56">
        <f>IFERROR(INDEX(March!$AJ$9:$AM$108,Calc!$I75,Calc!S$3),"")</f>
        <v>0</v>
      </c>
      <c r="T75" s="56">
        <f>IFERROR(INDEX(March!$AJ$9:$AM$108,Calc!$I75,Calc!T$3),"")</f>
        <v>0</v>
      </c>
      <c r="U75" s="56">
        <f>IFERROR(INDEX(March!$AJ$9:$AM$108,Calc!$I75,Calc!U$3),"")</f>
        <v>0</v>
      </c>
      <c r="V75" s="56">
        <f>IFERROR(INDEX(March!$AJ$9:$AM$108,Calc!$I75,Calc!V$3),"")</f>
        <v>0</v>
      </c>
      <c r="W75" s="57">
        <f>IFERROR(INDEX(April!$AJ$9:$AM$108,Calc!$I75,Calc!W$3),"")</f>
        <v>0</v>
      </c>
      <c r="X75" s="57">
        <f>IFERROR(INDEX(April!$AJ$9:$AM$108,Calc!$I75,Calc!X$3),"")</f>
        <v>0</v>
      </c>
      <c r="Y75" s="57">
        <f>IFERROR(INDEX(April!$AJ$9:$AM$108,Calc!$I75,Calc!Y$3),"")</f>
        <v>0</v>
      </c>
      <c r="Z75" s="57">
        <f>IFERROR(INDEX(April!$AJ$9:$AM$108,Calc!$I75,Calc!Z$3),"")</f>
        <v>0</v>
      </c>
      <c r="AA75" s="56">
        <f>IFERROR(INDEX(May!$AJ$9:$AM$108,Calc!$I75,Calc!AA$3),"")</f>
        <v>0</v>
      </c>
      <c r="AB75" s="56">
        <f>IFERROR(INDEX(May!$AJ$9:$AM$108,Calc!$I75,Calc!AB$3),"")</f>
        <v>0</v>
      </c>
      <c r="AC75" s="56">
        <f>IFERROR(INDEX(May!$AJ$9:$AM$108,Calc!$I75,Calc!AC$3),"")</f>
        <v>0</v>
      </c>
      <c r="AD75" s="56">
        <f>IFERROR(INDEX(May!$AJ$9:$AM$108,Calc!$I75,Calc!AD$3),"")</f>
        <v>0</v>
      </c>
      <c r="AE75" s="57">
        <f>IFERROR(INDEX(June!$AJ$9:$AM$108,Calc!$I75,Calc!AE$3),"")</f>
        <v>0</v>
      </c>
      <c r="AF75" s="57">
        <f>IFERROR(INDEX(June!$AJ$9:$AM$108,Calc!$I75,Calc!AF$3),"")</f>
        <v>0</v>
      </c>
      <c r="AG75" s="57">
        <f>IFERROR(INDEX(June!$AJ$9:$AM$108,Calc!$I75,Calc!AG$3),"")</f>
        <v>0</v>
      </c>
      <c r="AH75" s="57">
        <f>IFERROR(INDEX(June!$AJ$9:$AM$108,Calc!$I75,Calc!AH$3),"")</f>
        <v>0</v>
      </c>
      <c r="AI75" s="56">
        <f>IFERROR(INDEX(July!$AJ$9:$AM$108,Calc!$I75,Calc!AI$3),"")</f>
        <v>0</v>
      </c>
      <c r="AJ75" s="56">
        <f>IFERROR(INDEX(July!$AJ$9:$AM$108,Calc!$I75,Calc!AJ$3),"")</f>
        <v>0</v>
      </c>
      <c r="AK75" s="56">
        <f>IFERROR(INDEX(July!$AJ$9:$AM$108,Calc!$I75,Calc!AK$3),"")</f>
        <v>0</v>
      </c>
      <c r="AL75" s="56">
        <f>IFERROR(INDEX(July!$AJ$9:$AM$108,Calc!$I75,Calc!AL$3),"")</f>
        <v>0</v>
      </c>
      <c r="AM75" s="57">
        <f>IFERROR(INDEX(August!$AJ$9:$AM$108,Calc!$I75,Calc!AM$3),"")</f>
        <v>0</v>
      </c>
      <c r="AN75" s="57">
        <f>IFERROR(INDEX(August!$AJ$9:$AM$108,Calc!$I75,Calc!AN$3),"")</f>
        <v>0</v>
      </c>
      <c r="AO75" s="57">
        <f>IFERROR(INDEX(August!$AJ$9:$AM$108,Calc!$I75,Calc!AO$3),"")</f>
        <v>0</v>
      </c>
      <c r="AP75" s="57">
        <f>IFERROR(INDEX(August!$AJ$9:$AM$108,Calc!$I75,Calc!AP$3),"")</f>
        <v>0</v>
      </c>
      <c r="AQ75" s="56">
        <f>IFERROR(INDEX(September!$AJ$9:$AM$108,Calc!$I75,Calc!AQ$3),"")</f>
        <v>0</v>
      </c>
      <c r="AR75" s="56">
        <f>IFERROR(INDEX(September!$AJ$9:$AM$108,Calc!$I75,Calc!AR$3),"")</f>
        <v>0</v>
      </c>
      <c r="AS75" s="56">
        <f>IFERROR(INDEX(September!$AJ$9:$AM$108,Calc!$I75,Calc!AS$3),"")</f>
        <v>0</v>
      </c>
      <c r="AT75" s="56">
        <f>IFERROR(INDEX(September!$AJ$9:$AM$108,Calc!$I75,Calc!AT$3),"")</f>
        <v>0</v>
      </c>
      <c r="AU75" s="57">
        <f>IFERROR(INDEX(October!$AJ$9:$AM$108,Calc!$I75,Calc!AU$3),"")</f>
        <v>0</v>
      </c>
      <c r="AV75" s="57">
        <f>IFERROR(INDEX(October!$AJ$9:$AM$108,Calc!$I75,Calc!AV$3),"")</f>
        <v>0</v>
      </c>
      <c r="AW75" s="57">
        <f>IFERROR(INDEX(October!$AJ$9:$AM$108,Calc!$I75,Calc!AW$3),"")</f>
        <v>0</v>
      </c>
      <c r="AX75" s="57">
        <f>IFERROR(INDEX(October!$AJ$9:$AM$108,Calc!$I75,Calc!AX$3),"")</f>
        <v>0</v>
      </c>
      <c r="AY75" s="56">
        <f>IFERROR(INDEX(November!$AJ$9:$AM$108,Calc!$I75,Calc!AY$3),"")</f>
        <v>0</v>
      </c>
      <c r="AZ75" s="56">
        <f>IFERROR(INDEX(November!$AJ$9:$AM$108,Calc!$I75,Calc!AZ$3),"")</f>
        <v>0</v>
      </c>
      <c r="BA75" s="56">
        <f>IFERROR(INDEX(November!$AJ$9:$AM$108,Calc!$I75,Calc!BA$3),"")</f>
        <v>0</v>
      </c>
      <c r="BB75" s="56">
        <f>IFERROR(INDEX(November!$AJ$9:$AM$108,Calc!$I75,Calc!BB$3),"")</f>
        <v>0</v>
      </c>
      <c r="BC75" s="57">
        <f>IFERROR(INDEX(December!$AJ$9:$AM$108,Calc!$I75,Calc!BC$3),"")</f>
        <v>0</v>
      </c>
      <c r="BD75" s="57">
        <f>IFERROR(INDEX(December!$AJ$9:$AM$108,Calc!$I75,Calc!BD$3),"")</f>
        <v>0</v>
      </c>
      <c r="BE75" s="57">
        <f>IFERROR(INDEX(December!$AJ$9:$AM$108,Calc!$I75,Calc!BE$3),"")</f>
        <v>0</v>
      </c>
      <c r="BF75" s="57">
        <f>IFERROR(INDEX(December!$AJ$9:$AM$108,Calc!$I75,Calc!BF$3),"")</f>
        <v>0</v>
      </c>
    </row>
    <row r="76" spans="2:58" ht="14.25" customHeight="1" x14ac:dyDescent="0.25">
      <c r="B76" s="63" t="str">
        <f>IF(LEN(ParticipantList!$B47)&gt;0,ROW(ParticipantList!$B47)-ROW(ParticipantList!$B$5),"")</f>
        <v/>
      </c>
      <c r="C76" s="63" t="str">
        <f t="shared" si="17"/>
        <v/>
      </c>
      <c r="D76" s="73" t="str">
        <f>IF(LEN($C76)&gt;0,INDEX(ParticipantList!$B$6:$B$105,Calc!$C76,1),"")</f>
        <v/>
      </c>
      <c r="E76" s="47" t="str">
        <f t="shared" si="18"/>
        <v/>
      </c>
      <c r="I76" s="63">
        <v>71</v>
      </c>
      <c r="J76" s="58" t="str">
        <f t="shared" si="19"/>
        <v/>
      </c>
      <c r="K76" s="56">
        <f>IFERROR(INDEX(January!$AJ$9:$AM$108,Calc!$I76,Calc!K$3),0)</f>
        <v>0</v>
      </c>
      <c r="L76" s="56">
        <f>IFERROR(INDEX(January!$AJ$9:$AM$108,Calc!$I76,Calc!L$3),0)</f>
        <v>0</v>
      </c>
      <c r="M76" s="56">
        <f>IFERROR(INDEX(January!$AJ$9:$AM$108,Calc!$I76,Calc!M$3),0)</f>
        <v>0</v>
      </c>
      <c r="N76" s="56">
        <f>IFERROR(INDEX(January!$AJ$9:$AM$108,Calc!$I76,Calc!N$3),0)</f>
        <v>0</v>
      </c>
      <c r="O76" s="57">
        <f>IFERROR(INDEX(February!$AJ$9:$AM$108,Calc!$I76,Calc!O$3),"")</f>
        <v>0</v>
      </c>
      <c r="P76" s="57">
        <f>IFERROR(INDEX(February!$AJ$9:$AM$108,Calc!$I76,Calc!P$3),"")</f>
        <v>0</v>
      </c>
      <c r="Q76" s="57">
        <f>IFERROR(INDEX(February!$AJ$9:$AM$108,Calc!$I76,Calc!Q$3),"")</f>
        <v>0</v>
      </c>
      <c r="R76" s="57">
        <f>IFERROR(INDEX(February!$AJ$9:$AM$108,Calc!$I76,Calc!R$3),"")</f>
        <v>0</v>
      </c>
      <c r="S76" s="56">
        <f>IFERROR(INDEX(March!$AJ$9:$AM$108,Calc!$I76,Calc!S$3),"")</f>
        <v>0</v>
      </c>
      <c r="T76" s="56">
        <f>IFERROR(INDEX(March!$AJ$9:$AM$108,Calc!$I76,Calc!T$3),"")</f>
        <v>0</v>
      </c>
      <c r="U76" s="56">
        <f>IFERROR(INDEX(March!$AJ$9:$AM$108,Calc!$I76,Calc!U$3),"")</f>
        <v>0</v>
      </c>
      <c r="V76" s="56">
        <f>IFERROR(INDEX(March!$AJ$9:$AM$108,Calc!$I76,Calc!V$3),"")</f>
        <v>0</v>
      </c>
      <c r="W76" s="57">
        <f>IFERROR(INDEX(April!$AJ$9:$AM$108,Calc!$I76,Calc!W$3),"")</f>
        <v>0</v>
      </c>
      <c r="X76" s="57">
        <f>IFERROR(INDEX(April!$AJ$9:$AM$108,Calc!$I76,Calc!X$3),"")</f>
        <v>0</v>
      </c>
      <c r="Y76" s="57">
        <f>IFERROR(INDEX(April!$AJ$9:$AM$108,Calc!$I76,Calc!Y$3),"")</f>
        <v>0</v>
      </c>
      <c r="Z76" s="57">
        <f>IFERROR(INDEX(April!$AJ$9:$AM$108,Calc!$I76,Calc!Z$3),"")</f>
        <v>0</v>
      </c>
      <c r="AA76" s="56">
        <f>IFERROR(INDEX(May!$AJ$9:$AM$108,Calc!$I76,Calc!AA$3),"")</f>
        <v>0</v>
      </c>
      <c r="AB76" s="56">
        <f>IFERROR(INDEX(May!$AJ$9:$AM$108,Calc!$I76,Calc!AB$3),"")</f>
        <v>0</v>
      </c>
      <c r="AC76" s="56">
        <f>IFERROR(INDEX(May!$AJ$9:$AM$108,Calc!$I76,Calc!AC$3),"")</f>
        <v>0</v>
      </c>
      <c r="AD76" s="56">
        <f>IFERROR(INDEX(May!$AJ$9:$AM$108,Calc!$I76,Calc!AD$3),"")</f>
        <v>0</v>
      </c>
      <c r="AE76" s="57">
        <f>IFERROR(INDEX(June!$AJ$9:$AM$108,Calc!$I76,Calc!AE$3),"")</f>
        <v>0</v>
      </c>
      <c r="AF76" s="57">
        <f>IFERROR(INDEX(June!$AJ$9:$AM$108,Calc!$I76,Calc!AF$3),"")</f>
        <v>0</v>
      </c>
      <c r="AG76" s="57">
        <f>IFERROR(INDEX(June!$AJ$9:$AM$108,Calc!$I76,Calc!AG$3),"")</f>
        <v>0</v>
      </c>
      <c r="AH76" s="57">
        <f>IFERROR(INDEX(June!$AJ$9:$AM$108,Calc!$I76,Calc!AH$3),"")</f>
        <v>0</v>
      </c>
      <c r="AI76" s="56">
        <f>IFERROR(INDEX(July!$AJ$9:$AM$108,Calc!$I76,Calc!AI$3),"")</f>
        <v>0</v>
      </c>
      <c r="AJ76" s="56">
        <f>IFERROR(INDEX(July!$AJ$9:$AM$108,Calc!$I76,Calc!AJ$3),"")</f>
        <v>0</v>
      </c>
      <c r="AK76" s="56">
        <f>IFERROR(INDEX(July!$AJ$9:$AM$108,Calc!$I76,Calc!AK$3),"")</f>
        <v>0</v>
      </c>
      <c r="AL76" s="56">
        <f>IFERROR(INDEX(July!$AJ$9:$AM$108,Calc!$I76,Calc!AL$3),"")</f>
        <v>0</v>
      </c>
      <c r="AM76" s="57">
        <f>IFERROR(INDEX(August!$AJ$9:$AM$108,Calc!$I76,Calc!AM$3),"")</f>
        <v>0</v>
      </c>
      <c r="AN76" s="57">
        <f>IFERROR(INDEX(August!$AJ$9:$AM$108,Calc!$I76,Calc!AN$3),"")</f>
        <v>0</v>
      </c>
      <c r="AO76" s="57">
        <f>IFERROR(INDEX(August!$AJ$9:$AM$108,Calc!$I76,Calc!AO$3),"")</f>
        <v>0</v>
      </c>
      <c r="AP76" s="57">
        <f>IFERROR(INDEX(August!$AJ$9:$AM$108,Calc!$I76,Calc!AP$3),"")</f>
        <v>0</v>
      </c>
      <c r="AQ76" s="56">
        <f>IFERROR(INDEX(September!$AJ$9:$AM$108,Calc!$I76,Calc!AQ$3),"")</f>
        <v>0</v>
      </c>
      <c r="AR76" s="56">
        <f>IFERROR(INDEX(September!$AJ$9:$AM$108,Calc!$I76,Calc!AR$3),"")</f>
        <v>0</v>
      </c>
      <c r="AS76" s="56">
        <f>IFERROR(INDEX(September!$AJ$9:$AM$108,Calc!$I76,Calc!AS$3),"")</f>
        <v>0</v>
      </c>
      <c r="AT76" s="56">
        <f>IFERROR(INDEX(September!$AJ$9:$AM$108,Calc!$I76,Calc!AT$3),"")</f>
        <v>0</v>
      </c>
      <c r="AU76" s="57">
        <f>IFERROR(INDEX(October!$AJ$9:$AM$108,Calc!$I76,Calc!AU$3),"")</f>
        <v>0</v>
      </c>
      <c r="AV76" s="57">
        <f>IFERROR(INDEX(October!$AJ$9:$AM$108,Calc!$I76,Calc!AV$3),"")</f>
        <v>0</v>
      </c>
      <c r="AW76" s="57">
        <f>IFERROR(INDEX(October!$AJ$9:$AM$108,Calc!$I76,Calc!AW$3),"")</f>
        <v>0</v>
      </c>
      <c r="AX76" s="57">
        <f>IFERROR(INDEX(October!$AJ$9:$AM$108,Calc!$I76,Calc!AX$3),"")</f>
        <v>0</v>
      </c>
      <c r="AY76" s="56">
        <f>IFERROR(INDEX(November!$AJ$9:$AM$108,Calc!$I76,Calc!AY$3),"")</f>
        <v>0</v>
      </c>
      <c r="AZ76" s="56">
        <f>IFERROR(INDEX(November!$AJ$9:$AM$108,Calc!$I76,Calc!AZ$3),"")</f>
        <v>0</v>
      </c>
      <c r="BA76" s="56">
        <f>IFERROR(INDEX(November!$AJ$9:$AM$108,Calc!$I76,Calc!BA$3),"")</f>
        <v>0</v>
      </c>
      <c r="BB76" s="56">
        <f>IFERROR(INDEX(November!$AJ$9:$AM$108,Calc!$I76,Calc!BB$3),"")</f>
        <v>0</v>
      </c>
      <c r="BC76" s="57">
        <f>IFERROR(INDEX(December!$AJ$9:$AM$108,Calc!$I76,Calc!BC$3),"")</f>
        <v>0</v>
      </c>
      <c r="BD76" s="57">
        <f>IFERROR(INDEX(December!$AJ$9:$AM$108,Calc!$I76,Calc!BD$3),"")</f>
        <v>0</v>
      </c>
      <c r="BE76" s="57">
        <f>IFERROR(INDEX(December!$AJ$9:$AM$108,Calc!$I76,Calc!BE$3),"")</f>
        <v>0</v>
      </c>
      <c r="BF76" s="57">
        <f>IFERROR(INDEX(December!$AJ$9:$AM$108,Calc!$I76,Calc!BF$3),"")</f>
        <v>0</v>
      </c>
    </row>
    <row r="77" spans="2:58" ht="14.25" customHeight="1" x14ac:dyDescent="0.25">
      <c r="B77" s="63" t="str">
        <f>IF(LEN(ParticipantList!$B48)&gt;0,ROW(ParticipantList!$B48)-ROW(ParticipantList!$B$5),"")</f>
        <v/>
      </c>
      <c r="C77" s="63" t="str">
        <f t="shared" si="17"/>
        <v/>
      </c>
      <c r="D77" s="73" t="str">
        <f>IF(LEN($C77)&gt;0,INDEX(ParticipantList!$B$6:$B$105,Calc!$C77,1),"")</f>
        <v/>
      </c>
      <c r="E77" s="47" t="str">
        <f t="shared" si="18"/>
        <v/>
      </c>
      <c r="I77" s="63">
        <v>72</v>
      </c>
      <c r="J77" s="58" t="str">
        <f t="shared" si="19"/>
        <v/>
      </c>
      <c r="K77" s="56">
        <f>IFERROR(INDEX(January!$AJ$9:$AM$108,Calc!$I77,Calc!K$3),0)</f>
        <v>0</v>
      </c>
      <c r="L77" s="56">
        <f>IFERROR(INDEX(January!$AJ$9:$AM$108,Calc!$I77,Calc!L$3),0)</f>
        <v>0</v>
      </c>
      <c r="M77" s="56">
        <f>IFERROR(INDEX(January!$AJ$9:$AM$108,Calc!$I77,Calc!M$3),0)</f>
        <v>0</v>
      </c>
      <c r="N77" s="56">
        <f>IFERROR(INDEX(January!$AJ$9:$AM$108,Calc!$I77,Calc!N$3),0)</f>
        <v>0</v>
      </c>
      <c r="O77" s="57">
        <f>IFERROR(INDEX(February!$AJ$9:$AM$108,Calc!$I77,Calc!O$3),"")</f>
        <v>0</v>
      </c>
      <c r="P77" s="57">
        <f>IFERROR(INDEX(February!$AJ$9:$AM$108,Calc!$I77,Calc!P$3),"")</f>
        <v>0</v>
      </c>
      <c r="Q77" s="57">
        <f>IFERROR(INDEX(February!$AJ$9:$AM$108,Calc!$I77,Calc!Q$3),"")</f>
        <v>0</v>
      </c>
      <c r="R77" s="57">
        <f>IFERROR(INDEX(February!$AJ$9:$AM$108,Calc!$I77,Calc!R$3),"")</f>
        <v>0</v>
      </c>
      <c r="S77" s="56">
        <f>IFERROR(INDEX(March!$AJ$9:$AM$108,Calc!$I77,Calc!S$3),"")</f>
        <v>0</v>
      </c>
      <c r="T77" s="56">
        <f>IFERROR(INDEX(March!$AJ$9:$AM$108,Calc!$I77,Calc!T$3),"")</f>
        <v>0</v>
      </c>
      <c r="U77" s="56">
        <f>IFERROR(INDEX(March!$AJ$9:$AM$108,Calc!$I77,Calc!U$3),"")</f>
        <v>0</v>
      </c>
      <c r="V77" s="56">
        <f>IFERROR(INDEX(March!$AJ$9:$AM$108,Calc!$I77,Calc!V$3),"")</f>
        <v>0</v>
      </c>
      <c r="W77" s="57">
        <f>IFERROR(INDEX(April!$AJ$9:$AM$108,Calc!$I77,Calc!W$3),"")</f>
        <v>0</v>
      </c>
      <c r="X77" s="57">
        <f>IFERROR(INDEX(April!$AJ$9:$AM$108,Calc!$I77,Calc!X$3),"")</f>
        <v>0</v>
      </c>
      <c r="Y77" s="57">
        <f>IFERROR(INDEX(April!$AJ$9:$AM$108,Calc!$I77,Calc!Y$3),"")</f>
        <v>0</v>
      </c>
      <c r="Z77" s="57">
        <f>IFERROR(INDEX(April!$AJ$9:$AM$108,Calc!$I77,Calc!Z$3),"")</f>
        <v>0</v>
      </c>
      <c r="AA77" s="56">
        <f>IFERROR(INDEX(May!$AJ$9:$AM$108,Calc!$I77,Calc!AA$3),"")</f>
        <v>0</v>
      </c>
      <c r="AB77" s="56">
        <f>IFERROR(INDEX(May!$AJ$9:$AM$108,Calc!$I77,Calc!AB$3),"")</f>
        <v>0</v>
      </c>
      <c r="AC77" s="56">
        <f>IFERROR(INDEX(May!$AJ$9:$AM$108,Calc!$I77,Calc!AC$3),"")</f>
        <v>0</v>
      </c>
      <c r="AD77" s="56">
        <f>IFERROR(INDEX(May!$AJ$9:$AM$108,Calc!$I77,Calc!AD$3),"")</f>
        <v>0</v>
      </c>
      <c r="AE77" s="57">
        <f>IFERROR(INDEX(June!$AJ$9:$AM$108,Calc!$I77,Calc!AE$3),"")</f>
        <v>0</v>
      </c>
      <c r="AF77" s="57">
        <f>IFERROR(INDEX(June!$AJ$9:$AM$108,Calc!$I77,Calc!AF$3),"")</f>
        <v>0</v>
      </c>
      <c r="AG77" s="57">
        <f>IFERROR(INDEX(June!$AJ$9:$AM$108,Calc!$I77,Calc!AG$3),"")</f>
        <v>0</v>
      </c>
      <c r="AH77" s="57">
        <f>IFERROR(INDEX(June!$AJ$9:$AM$108,Calc!$I77,Calc!AH$3),"")</f>
        <v>0</v>
      </c>
      <c r="AI77" s="56">
        <f>IFERROR(INDEX(July!$AJ$9:$AM$108,Calc!$I77,Calc!AI$3),"")</f>
        <v>0</v>
      </c>
      <c r="AJ77" s="56">
        <f>IFERROR(INDEX(July!$AJ$9:$AM$108,Calc!$I77,Calc!AJ$3),"")</f>
        <v>0</v>
      </c>
      <c r="AK77" s="56">
        <f>IFERROR(INDEX(July!$AJ$9:$AM$108,Calc!$I77,Calc!AK$3),"")</f>
        <v>0</v>
      </c>
      <c r="AL77" s="56">
        <f>IFERROR(INDEX(July!$AJ$9:$AM$108,Calc!$I77,Calc!AL$3),"")</f>
        <v>0</v>
      </c>
      <c r="AM77" s="57">
        <f>IFERROR(INDEX(August!$AJ$9:$AM$108,Calc!$I77,Calc!AM$3),"")</f>
        <v>0</v>
      </c>
      <c r="AN77" s="57">
        <f>IFERROR(INDEX(August!$AJ$9:$AM$108,Calc!$I77,Calc!AN$3),"")</f>
        <v>0</v>
      </c>
      <c r="AO77" s="57">
        <f>IFERROR(INDEX(August!$AJ$9:$AM$108,Calc!$I77,Calc!AO$3),"")</f>
        <v>0</v>
      </c>
      <c r="AP77" s="57">
        <f>IFERROR(INDEX(August!$AJ$9:$AM$108,Calc!$I77,Calc!AP$3),"")</f>
        <v>0</v>
      </c>
      <c r="AQ77" s="56">
        <f>IFERROR(INDEX(September!$AJ$9:$AM$108,Calc!$I77,Calc!AQ$3),"")</f>
        <v>0</v>
      </c>
      <c r="AR77" s="56">
        <f>IFERROR(INDEX(September!$AJ$9:$AM$108,Calc!$I77,Calc!AR$3),"")</f>
        <v>0</v>
      </c>
      <c r="AS77" s="56">
        <f>IFERROR(INDEX(September!$AJ$9:$AM$108,Calc!$I77,Calc!AS$3),"")</f>
        <v>0</v>
      </c>
      <c r="AT77" s="56">
        <f>IFERROR(INDEX(September!$AJ$9:$AM$108,Calc!$I77,Calc!AT$3),"")</f>
        <v>0</v>
      </c>
      <c r="AU77" s="57">
        <f>IFERROR(INDEX(October!$AJ$9:$AM$108,Calc!$I77,Calc!AU$3),"")</f>
        <v>0</v>
      </c>
      <c r="AV77" s="57">
        <f>IFERROR(INDEX(October!$AJ$9:$AM$108,Calc!$I77,Calc!AV$3),"")</f>
        <v>0</v>
      </c>
      <c r="AW77" s="57">
        <f>IFERROR(INDEX(October!$AJ$9:$AM$108,Calc!$I77,Calc!AW$3),"")</f>
        <v>0</v>
      </c>
      <c r="AX77" s="57">
        <f>IFERROR(INDEX(October!$AJ$9:$AM$108,Calc!$I77,Calc!AX$3),"")</f>
        <v>0</v>
      </c>
      <c r="AY77" s="56">
        <f>IFERROR(INDEX(November!$AJ$9:$AM$108,Calc!$I77,Calc!AY$3),"")</f>
        <v>0</v>
      </c>
      <c r="AZ77" s="56">
        <f>IFERROR(INDEX(November!$AJ$9:$AM$108,Calc!$I77,Calc!AZ$3),"")</f>
        <v>0</v>
      </c>
      <c r="BA77" s="56">
        <f>IFERROR(INDEX(November!$AJ$9:$AM$108,Calc!$I77,Calc!BA$3),"")</f>
        <v>0</v>
      </c>
      <c r="BB77" s="56">
        <f>IFERROR(INDEX(November!$AJ$9:$AM$108,Calc!$I77,Calc!BB$3),"")</f>
        <v>0</v>
      </c>
      <c r="BC77" s="57">
        <f>IFERROR(INDEX(December!$AJ$9:$AM$108,Calc!$I77,Calc!BC$3),"")</f>
        <v>0</v>
      </c>
      <c r="BD77" s="57">
        <f>IFERROR(INDEX(December!$AJ$9:$AM$108,Calc!$I77,Calc!BD$3),"")</f>
        <v>0</v>
      </c>
      <c r="BE77" s="57">
        <f>IFERROR(INDEX(December!$AJ$9:$AM$108,Calc!$I77,Calc!BE$3),"")</f>
        <v>0</v>
      </c>
      <c r="BF77" s="57">
        <f>IFERROR(INDEX(December!$AJ$9:$AM$108,Calc!$I77,Calc!BF$3),"")</f>
        <v>0</v>
      </c>
    </row>
    <row r="78" spans="2:58" ht="14.25" customHeight="1" x14ac:dyDescent="0.25">
      <c r="B78" s="63" t="str">
        <f>IF(LEN(ParticipantList!$B49)&gt;0,ROW(ParticipantList!$B49)-ROW(ParticipantList!$B$5),"")</f>
        <v/>
      </c>
      <c r="C78" s="63" t="str">
        <f t="shared" si="17"/>
        <v/>
      </c>
      <c r="D78" s="73" t="str">
        <f>IF(LEN($C78)&gt;0,INDEX(ParticipantList!$B$6:$B$105,Calc!$C78,1),"")</f>
        <v/>
      </c>
      <c r="E78" s="47" t="str">
        <f t="shared" si="18"/>
        <v/>
      </c>
      <c r="I78" s="63">
        <v>73</v>
      </c>
      <c r="J78" s="58" t="str">
        <f t="shared" si="19"/>
        <v/>
      </c>
      <c r="K78" s="56">
        <f>IFERROR(INDEX(January!$AJ$9:$AM$108,Calc!$I78,Calc!K$3),0)</f>
        <v>0</v>
      </c>
      <c r="L78" s="56">
        <f>IFERROR(INDEX(January!$AJ$9:$AM$108,Calc!$I78,Calc!L$3),0)</f>
        <v>0</v>
      </c>
      <c r="M78" s="56">
        <f>IFERROR(INDEX(January!$AJ$9:$AM$108,Calc!$I78,Calc!M$3),0)</f>
        <v>0</v>
      </c>
      <c r="N78" s="56">
        <f>IFERROR(INDEX(January!$AJ$9:$AM$108,Calc!$I78,Calc!N$3),0)</f>
        <v>0</v>
      </c>
      <c r="O78" s="57">
        <f>IFERROR(INDEX(February!$AJ$9:$AM$108,Calc!$I78,Calc!O$3),"")</f>
        <v>0</v>
      </c>
      <c r="P78" s="57">
        <f>IFERROR(INDEX(February!$AJ$9:$AM$108,Calc!$I78,Calc!P$3),"")</f>
        <v>0</v>
      </c>
      <c r="Q78" s="57">
        <f>IFERROR(INDEX(February!$AJ$9:$AM$108,Calc!$I78,Calc!Q$3),"")</f>
        <v>0</v>
      </c>
      <c r="R78" s="57">
        <f>IFERROR(INDEX(February!$AJ$9:$AM$108,Calc!$I78,Calc!R$3),"")</f>
        <v>0</v>
      </c>
      <c r="S78" s="56">
        <f>IFERROR(INDEX(March!$AJ$9:$AM$108,Calc!$I78,Calc!S$3),"")</f>
        <v>0</v>
      </c>
      <c r="T78" s="56">
        <f>IFERROR(INDEX(March!$AJ$9:$AM$108,Calc!$I78,Calc!T$3),"")</f>
        <v>0</v>
      </c>
      <c r="U78" s="56">
        <f>IFERROR(INDEX(March!$AJ$9:$AM$108,Calc!$I78,Calc!U$3),"")</f>
        <v>0</v>
      </c>
      <c r="V78" s="56">
        <f>IFERROR(INDEX(March!$AJ$9:$AM$108,Calc!$I78,Calc!V$3),"")</f>
        <v>0</v>
      </c>
      <c r="W78" s="57">
        <f>IFERROR(INDEX(April!$AJ$9:$AM$108,Calc!$I78,Calc!W$3),"")</f>
        <v>0</v>
      </c>
      <c r="X78" s="57">
        <f>IFERROR(INDEX(April!$AJ$9:$AM$108,Calc!$I78,Calc!X$3),"")</f>
        <v>0</v>
      </c>
      <c r="Y78" s="57">
        <f>IFERROR(INDEX(April!$AJ$9:$AM$108,Calc!$I78,Calc!Y$3),"")</f>
        <v>0</v>
      </c>
      <c r="Z78" s="57">
        <f>IFERROR(INDEX(April!$AJ$9:$AM$108,Calc!$I78,Calc!Z$3),"")</f>
        <v>0</v>
      </c>
      <c r="AA78" s="56">
        <f>IFERROR(INDEX(May!$AJ$9:$AM$108,Calc!$I78,Calc!AA$3),"")</f>
        <v>0</v>
      </c>
      <c r="AB78" s="56">
        <f>IFERROR(INDEX(May!$AJ$9:$AM$108,Calc!$I78,Calc!AB$3),"")</f>
        <v>0</v>
      </c>
      <c r="AC78" s="56">
        <f>IFERROR(INDEX(May!$AJ$9:$AM$108,Calc!$I78,Calc!AC$3),"")</f>
        <v>0</v>
      </c>
      <c r="AD78" s="56">
        <f>IFERROR(INDEX(May!$AJ$9:$AM$108,Calc!$I78,Calc!AD$3),"")</f>
        <v>0</v>
      </c>
      <c r="AE78" s="57">
        <f>IFERROR(INDEX(June!$AJ$9:$AM$108,Calc!$I78,Calc!AE$3),"")</f>
        <v>0</v>
      </c>
      <c r="AF78" s="57">
        <f>IFERROR(INDEX(June!$AJ$9:$AM$108,Calc!$I78,Calc!AF$3),"")</f>
        <v>0</v>
      </c>
      <c r="AG78" s="57">
        <f>IFERROR(INDEX(June!$AJ$9:$AM$108,Calc!$I78,Calc!AG$3),"")</f>
        <v>0</v>
      </c>
      <c r="AH78" s="57">
        <f>IFERROR(INDEX(June!$AJ$9:$AM$108,Calc!$I78,Calc!AH$3),"")</f>
        <v>0</v>
      </c>
      <c r="AI78" s="56">
        <f>IFERROR(INDEX(July!$AJ$9:$AM$108,Calc!$I78,Calc!AI$3),"")</f>
        <v>0</v>
      </c>
      <c r="AJ78" s="56">
        <f>IFERROR(INDEX(July!$AJ$9:$AM$108,Calc!$I78,Calc!AJ$3),"")</f>
        <v>0</v>
      </c>
      <c r="AK78" s="56">
        <f>IFERROR(INDEX(July!$AJ$9:$AM$108,Calc!$I78,Calc!AK$3),"")</f>
        <v>0</v>
      </c>
      <c r="AL78" s="56">
        <f>IFERROR(INDEX(July!$AJ$9:$AM$108,Calc!$I78,Calc!AL$3),"")</f>
        <v>0</v>
      </c>
      <c r="AM78" s="57">
        <f>IFERROR(INDEX(August!$AJ$9:$AM$108,Calc!$I78,Calc!AM$3),"")</f>
        <v>0</v>
      </c>
      <c r="AN78" s="57">
        <f>IFERROR(INDEX(August!$AJ$9:$AM$108,Calc!$I78,Calc!AN$3),"")</f>
        <v>0</v>
      </c>
      <c r="AO78" s="57">
        <f>IFERROR(INDEX(August!$AJ$9:$AM$108,Calc!$I78,Calc!AO$3),"")</f>
        <v>0</v>
      </c>
      <c r="AP78" s="57">
        <f>IFERROR(INDEX(August!$AJ$9:$AM$108,Calc!$I78,Calc!AP$3),"")</f>
        <v>0</v>
      </c>
      <c r="AQ78" s="56">
        <f>IFERROR(INDEX(September!$AJ$9:$AM$108,Calc!$I78,Calc!AQ$3),"")</f>
        <v>0</v>
      </c>
      <c r="AR78" s="56">
        <f>IFERROR(INDEX(September!$AJ$9:$AM$108,Calc!$I78,Calc!AR$3),"")</f>
        <v>0</v>
      </c>
      <c r="AS78" s="56">
        <f>IFERROR(INDEX(September!$AJ$9:$AM$108,Calc!$I78,Calc!AS$3),"")</f>
        <v>0</v>
      </c>
      <c r="AT78" s="56">
        <f>IFERROR(INDEX(September!$AJ$9:$AM$108,Calc!$I78,Calc!AT$3),"")</f>
        <v>0</v>
      </c>
      <c r="AU78" s="57">
        <f>IFERROR(INDEX(October!$AJ$9:$AM$108,Calc!$I78,Calc!AU$3),"")</f>
        <v>0</v>
      </c>
      <c r="AV78" s="57">
        <f>IFERROR(INDEX(October!$AJ$9:$AM$108,Calc!$I78,Calc!AV$3),"")</f>
        <v>0</v>
      </c>
      <c r="AW78" s="57">
        <f>IFERROR(INDEX(October!$AJ$9:$AM$108,Calc!$I78,Calc!AW$3),"")</f>
        <v>0</v>
      </c>
      <c r="AX78" s="57">
        <f>IFERROR(INDEX(October!$AJ$9:$AM$108,Calc!$I78,Calc!AX$3),"")</f>
        <v>0</v>
      </c>
      <c r="AY78" s="56">
        <f>IFERROR(INDEX(November!$AJ$9:$AM$108,Calc!$I78,Calc!AY$3),"")</f>
        <v>0</v>
      </c>
      <c r="AZ78" s="56">
        <f>IFERROR(INDEX(November!$AJ$9:$AM$108,Calc!$I78,Calc!AZ$3),"")</f>
        <v>0</v>
      </c>
      <c r="BA78" s="56">
        <f>IFERROR(INDEX(November!$AJ$9:$AM$108,Calc!$I78,Calc!BA$3),"")</f>
        <v>0</v>
      </c>
      <c r="BB78" s="56">
        <f>IFERROR(INDEX(November!$AJ$9:$AM$108,Calc!$I78,Calc!BB$3),"")</f>
        <v>0</v>
      </c>
      <c r="BC78" s="57">
        <f>IFERROR(INDEX(December!$AJ$9:$AM$108,Calc!$I78,Calc!BC$3),"")</f>
        <v>0</v>
      </c>
      <c r="BD78" s="57">
        <f>IFERROR(INDEX(December!$AJ$9:$AM$108,Calc!$I78,Calc!BD$3),"")</f>
        <v>0</v>
      </c>
      <c r="BE78" s="57">
        <f>IFERROR(INDEX(December!$AJ$9:$AM$108,Calc!$I78,Calc!BE$3),"")</f>
        <v>0</v>
      </c>
      <c r="BF78" s="57">
        <f>IFERROR(INDEX(December!$AJ$9:$AM$108,Calc!$I78,Calc!BF$3),"")</f>
        <v>0</v>
      </c>
    </row>
    <row r="79" spans="2:58" ht="14.25" customHeight="1" x14ac:dyDescent="0.25">
      <c r="B79" s="63" t="str">
        <f>IF(LEN(ParticipantList!$B50)&gt;0,ROW(ParticipantList!$B50)-ROW(ParticipantList!$B$5),"")</f>
        <v/>
      </c>
      <c r="C79" s="63" t="str">
        <f t="shared" si="17"/>
        <v/>
      </c>
      <c r="D79" s="73" t="str">
        <f>IF(LEN($C79)&gt;0,INDEX(ParticipantList!$B$6:$B$105,Calc!$C79,1),"")</f>
        <v/>
      </c>
      <c r="E79" s="47" t="str">
        <f t="shared" si="18"/>
        <v/>
      </c>
      <c r="I79" s="63">
        <v>74</v>
      </c>
      <c r="J79" s="58" t="str">
        <f t="shared" si="19"/>
        <v/>
      </c>
      <c r="K79" s="56">
        <f>IFERROR(INDEX(January!$AJ$9:$AM$108,Calc!$I79,Calc!K$3),0)</f>
        <v>0</v>
      </c>
      <c r="L79" s="56">
        <f>IFERROR(INDEX(January!$AJ$9:$AM$108,Calc!$I79,Calc!L$3),0)</f>
        <v>0</v>
      </c>
      <c r="M79" s="56">
        <f>IFERROR(INDEX(January!$AJ$9:$AM$108,Calc!$I79,Calc!M$3),0)</f>
        <v>0</v>
      </c>
      <c r="N79" s="56">
        <f>IFERROR(INDEX(January!$AJ$9:$AM$108,Calc!$I79,Calc!N$3),0)</f>
        <v>0</v>
      </c>
      <c r="O79" s="57">
        <f>IFERROR(INDEX(February!$AJ$9:$AM$108,Calc!$I79,Calc!O$3),"")</f>
        <v>0</v>
      </c>
      <c r="P79" s="57">
        <f>IFERROR(INDEX(February!$AJ$9:$AM$108,Calc!$I79,Calc!P$3),"")</f>
        <v>0</v>
      </c>
      <c r="Q79" s="57">
        <f>IFERROR(INDEX(February!$AJ$9:$AM$108,Calc!$I79,Calc!Q$3),"")</f>
        <v>0</v>
      </c>
      <c r="R79" s="57">
        <f>IFERROR(INDEX(February!$AJ$9:$AM$108,Calc!$I79,Calc!R$3),"")</f>
        <v>0</v>
      </c>
      <c r="S79" s="56">
        <f>IFERROR(INDEX(March!$AJ$9:$AM$108,Calc!$I79,Calc!S$3),"")</f>
        <v>0</v>
      </c>
      <c r="T79" s="56">
        <f>IFERROR(INDEX(March!$AJ$9:$AM$108,Calc!$I79,Calc!T$3),"")</f>
        <v>0</v>
      </c>
      <c r="U79" s="56">
        <f>IFERROR(INDEX(March!$AJ$9:$AM$108,Calc!$I79,Calc!U$3),"")</f>
        <v>0</v>
      </c>
      <c r="V79" s="56">
        <f>IFERROR(INDEX(March!$AJ$9:$AM$108,Calc!$I79,Calc!V$3),"")</f>
        <v>0</v>
      </c>
      <c r="W79" s="57">
        <f>IFERROR(INDEX(April!$AJ$9:$AM$108,Calc!$I79,Calc!W$3),"")</f>
        <v>0</v>
      </c>
      <c r="X79" s="57">
        <f>IFERROR(INDEX(April!$AJ$9:$AM$108,Calc!$I79,Calc!X$3),"")</f>
        <v>0</v>
      </c>
      <c r="Y79" s="57">
        <f>IFERROR(INDEX(April!$AJ$9:$AM$108,Calc!$I79,Calc!Y$3),"")</f>
        <v>0</v>
      </c>
      <c r="Z79" s="57">
        <f>IFERROR(INDEX(April!$AJ$9:$AM$108,Calc!$I79,Calc!Z$3),"")</f>
        <v>0</v>
      </c>
      <c r="AA79" s="56">
        <f>IFERROR(INDEX(May!$AJ$9:$AM$108,Calc!$I79,Calc!AA$3),"")</f>
        <v>0</v>
      </c>
      <c r="AB79" s="56">
        <f>IFERROR(INDEX(May!$AJ$9:$AM$108,Calc!$I79,Calc!AB$3),"")</f>
        <v>0</v>
      </c>
      <c r="AC79" s="56">
        <f>IFERROR(INDEX(May!$AJ$9:$AM$108,Calc!$I79,Calc!AC$3),"")</f>
        <v>0</v>
      </c>
      <c r="AD79" s="56">
        <f>IFERROR(INDEX(May!$AJ$9:$AM$108,Calc!$I79,Calc!AD$3),"")</f>
        <v>0</v>
      </c>
      <c r="AE79" s="57">
        <f>IFERROR(INDEX(June!$AJ$9:$AM$108,Calc!$I79,Calc!AE$3),"")</f>
        <v>0</v>
      </c>
      <c r="AF79" s="57">
        <f>IFERROR(INDEX(June!$AJ$9:$AM$108,Calc!$I79,Calc!AF$3),"")</f>
        <v>0</v>
      </c>
      <c r="AG79" s="57">
        <f>IFERROR(INDEX(June!$AJ$9:$AM$108,Calc!$I79,Calc!AG$3),"")</f>
        <v>0</v>
      </c>
      <c r="AH79" s="57">
        <f>IFERROR(INDEX(June!$AJ$9:$AM$108,Calc!$I79,Calc!AH$3),"")</f>
        <v>0</v>
      </c>
      <c r="AI79" s="56">
        <f>IFERROR(INDEX(July!$AJ$9:$AM$108,Calc!$I79,Calc!AI$3),"")</f>
        <v>0</v>
      </c>
      <c r="AJ79" s="56">
        <f>IFERROR(INDEX(July!$AJ$9:$AM$108,Calc!$I79,Calc!AJ$3),"")</f>
        <v>0</v>
      </c>
      <c r="AK79" s="56">
        <f>IFERROR(INDEX(July!$AJ$9:$AM$108,Calc!$I79,Calc!AK$3),"")</f>
        <v>0</v>
      </c>
      <c r="AL79" s="56">
        <f>IFERROR(INDEX(July!$AJ$9:$AM$108,Calc!$I79,Calc!AL$3),"")</f>
        <v>0</v>
      </c>
      <c r="AM79" s="57">
        <f>IFERROR(INDEX(August!$AJ$9:$AM$108,Calc!$I79,Calc!AM$3),"")</f>
        <v>0</v>
      </c>
      <c r="AN79" s="57">
        <f>IFERROR(INDEX(August!$AJ$9:$AM$108,Calc!$I79,Calc!AN$3),"")</f>
        <v>0</v>
      </c>
      <c r="AO79" s="57">
        <f>IFERROR(INDEX(August!$AJ$9:$AM$108,Calc!$I79,Calc!AO$3),"")</f>
        <v>0</v>
      </c>
      <c r="AP79" s="57">
        <f>IFERROR(INDEX(August!$AJ$9:$AM$108,Calc!$I79,Calc!AP$3),"")</f>
        <v>0</v>
      </c>
      <c r="AQ79" s="56">
        <f>IFERROR(INDEX(September!$AJ$9:$AM$108,Calc!$I79,Calc!AQ$3),"")</f>
        <v>0</v>
      </c>
      <c r="AR79" s="56">
        <f>IFERROR(INDEX(September!$AJ$9:$AM$108,Calc!$I79,Calc!AR$3),"")</f>
        <v>0</v>
      </c>
      <c r="AS79" s="56">
        <f>IFERROR(INDEX(September!$AJ$9:$AM$108,Calc!$I79,Calc!AS$3),"")</f>
        <v>0</v>
      </c>
      <c r="AT79" s="56">
        <f>IFERROR(INDEX(September!$AJ$9:$AM$108,Calc!$I79,Calc!AT$3),"")</f>
        <v>0</v>
      </c>
      <c r="AU79" s="57">
        <f>IFERROR(INDEX(October!$AJ$9:$AM$108,Calc!$I79,Calc!AU$3),"")</f>
        <v>0</v>
      </c>
      <c r="AV79" s="57">
        <f>IFERROR(INDEX(October!$AJ$9:$AM$108,Calc!$I79,Calc!AV$3),"")</f>
        <v>0</v>
      </c>
      <c r="AW79" s="57">
        <f>IFERROR(INDEX(October!$AJ$9:$AM$108,Calc!$I79,Calc!AW$3),"")</f>
        <v>0</v>
      </c>
      <c r="AX79" s="57">
        <f>IFERROR(INDEX(October!$AJ$9:$AM$108,Calc!$I79,Calc!AX$3),"")</f>
        <v>0</v>
      </c>
      <c r="AY79" s="56">
        <f>IFERROR(INDEX(November!$AJ$9:$AM$108,Calc!$I79,Calc!AY$3),"")</f>
        <v>0</v>
      </c>
      <c r="AZ79" s="56">
        <f>IFERROR(INDEX(November!$AJ$9:$AM$108,Calc!$I79,Calc!AZ$3),"")</f>
        <v>0</v>
      </c>
      <c r="BA79" s="56">
        <f>IFERROR(INDEX(November!$AJ$9:$AM$108,Calc!$I79,Calc!BA$3),"")</f>
        <v>0</v>
      </c>
      <c r="BB79" s="56">
        <f>IFERROR(INDEX(November!$AJ$9:$AM$108,Calc!$I79,Calc!BB$3),"")</f>
        <v>0</v>
      </c>
      <c r="BC79" s="57">
        <f>IFERROR(INDEX(December!$AJ$9:$AM$108,Calc!$I79,Calc!BC$3),"")</f>
        <v>0</v>
      </c>
      <c r="BD79" s="57">
        <f>IFERROR(INDEX(December!$AJ$9:$AM$108,Calc!$I79,Calc!BD$3),"")</f>
        <v>0</v>
      </c>
      <c r="BE79" s="57">
        <f>IFERROR(INDEX(December!$AJ$9:$AM$108,Calc!$I79,Calc!BE$3),"")</f>
        <v>0</v>
      </c>
      <c r="BF79" s="57">
        <f>IFERROR(INDEX(December!$AJ$9:$AM$108,Calc!$I79,Calc!BF$3),"")</f>
        <v>0</v>
      </c>
    </row>
    <row r="80" spans="2:58" ht="14.25" customHeight="1" x14ac:dyDescent="0.25">
      <c r="B80" s="63" t="str">
        <f>IF(LEN(ParticipantList!$B51)&gt;0,ROW(ParticipantList!$B51)-ROW(ParticipantList!$B$5),"")</f>
        <v/>
      </c>
      <c r="C80" s="63" t="str">
        <f t="shared" si="17"/>
        <v/>
      </c>
      <c r="D80" s="73" t="str">
        <f>IF(LEN($C80)&gt;0,INDEX(ParticipantList!$B$6:$B$105,Calc!$C80,1),"")</f>
        <v/>
      </c>
      <c r="E80" s="47" t="str">
        <f t="shared" si="18"/>
        <v/>
      </c>
      <c r="I80" s="63">
        <v>75</v>
      </c>
      <c r="J80" s="58" t="str">
        <f t="shared" si="19"/>
        <v/>
      </c>
      <c r="K80" s="56">
        <f>IFERROR(INDEX(January!$AJ$9:$AM$108,Calc!$I80,Calc!K$3),0)</f>
        <v>0</v>
      </c>
      <c r="L80" s="56">
        <f>IFERROR(INDEX(January!$AJ$9:$AM$108,Calc!$I80,Calc!L$3),0)</f>
        <v>0</v>
      </c>
      <c r="M80" s="56">
        <f>IFERROR(INDEX(January!$AJ$9:$AM$108,Calc!$I80,Calc!M$3),0)</f>
        <v>0</v>
      </c>
      <c r="N80" s="56">
        <f>IFERROR(INDEX(January!$AJ$9:$AM$108,Calc!$I80,Calc!N$3),0)</f>
        <v>0</v>
      </c>
      <c r="O80" s="57">
        <f>IFERROR(INDEX(February!$AJ$9:$AM$108,Calc!$I80,Calc!O$3),"")</f>
        <v>0</v>
      </c>
      <c r="P80" s="57">
        <f>IFERROR(INDEX(February!$AJ$9:$AM$108,Calc!$I80,Calc!P$3),"")</f>
        <v>0</v>
      </c>
      <c r="Q80" s="57">
        <f>IFERROR(INDEX(February!$AJ$9:$AM$108,Calc!$I80,Calc!Q$3),"")</f>
        <v>0</v>
      </c>
      <c r="R80" s="57">
        <f>IFERROR(INDEX(February!$AJ$9:$AM$108,Calc!$I80,Calc!R$3),"")</f>
        <v>0</v>
      </c>
      <c r="S80" s="56">
        <f>IFERROR(INDEX(March!$AJ$9:$AM$108,Calc!$I80,Calc!S$3),"")</f>
        <v>0</v>
      </c>
      <c r="T80" s="56">
        <f>IFERROR(INDEX(March!$AJ$9:$AM$108,Calc!$I80,Calc!T$3),"")</f>
        <v>0</v>
      </c>
      <c r="U80" s="56">
        <f>IFERROR(INDEX(March!$AJ$9:$AM$108,Calc!$I80,Calc!U$3),"")</f>
        <v>0</v>
      </c>
      <c r="V80" s="56">
        <f>IFERROR(INDEX(March!$AJ$9:$AM$108,Calc!$I80,Calc!V$3),"")</f>
        <v>0</v>
      </c>
      <c r="W80" s="57">
        <f>IFERROR(INDEX(April!$AJ$9:$AM$108,Calc!$I80,Calc!W$3),"")</f>
        <v>0</v>
      </c>
      <c r="X80" s="57">
        <f>IFERROR(INDEX(April!$AJ$9:$AM$108,Calc!$I80,Calc!X$3),"")</f>
        <v>0</v>
      </c>
      <c r="Y80" s="57">
        <f>IFERROR(INDEX(April!$AJ$9:$AM$108,Calc!$I80,Calc!Y$3),"")</f>
        <v>0</v>
      </c>
      <c r="Z80" s="57">
        <f>IFERROR(INDEX(April!$AJ$9:$AM$108,Calc!$I80,Calc!Z$3),"")</f>
        <v>0</v>
      </c>
      <c r="AA80" s="56">
        <f>IFERROR(INDEX(May!$AJ$9:$AM$108,Calc!$I80,Calc!AA$3),"")</f>
        <v>0</v>
      </c>
      <c r="AB80" s="56">
        <f>IFERROR(INDEX(May!$AJ$9:$AM$108,Calc!$I80,Calc!AB$3),"")</f>
        <v>0</v>
      </c>
      <c r="AC80" s="56">
        <f>IFERROR(INDEX(May!$AJ$9:$AM$108,Calc!$I80,Calc!AC$3),"")</f>
        <v>0</v>
      </c>
      <c r="AD80" s="56">
        <f>IFERROR(INDEX(May!$AJ$9:$AM$108,Calc!$I80,Calc!AD$3),"")</f>
        <v>0</v>
      </c>
      <c r="AE80" s="57">
        <f>IFERROR(INDEX(June!$AJ$9:$AM$108,Calc!$I80,Calc!AE$3),"")</f>
        <v>0</v>
      </c>
      <c r="AF80" s="57">
        <f>IFERROR(INDEX(June!$AJ$9:$AM$108,Calc!$I80,Calc!AF$3),"")</f>
        <v>0</v>
      </c>
      <c r="AG80" s="57">
        <f>IFERROR(INDEX(June!$AJ$9:$AM$108,Calc!$I80,Calc!AG$3),"")</f>
        <v>0</v>
      </c>
      <c r="AH80" s="57">
        <f>IFERROR(INDEX(June!$AJ$9:$AM$108,Calc!$I80,Calc!AH$3),"")</f>
        <v>0</v>
      </c>
      <c r="AI80" s="56">
        <f>IFERROR(INDEX(July!$AJ$9:$AM$108,Calc!$I80,Calc!AI$3),"")</f>
        <v>0</v>
      </c>
      <c r="AJ80" s="56">
        <f>IFERROR(INDEX(July!$AJ$9:$AM$108,Calc!$I80,Calc!AJ$3),"")</f>
        <v>0</v>
      </c>
      <c r="AK80" s="56">
        <f>IFERROR(INDEX(July!$AJ$9:$AM$108,Calc!$I80,Calc!AK$3),"")</f>
        <v>0</v>
      </c>
      <c r="AL80" s="56">
        <f>IFERROR(INDEX(July!$AJ$9:$AM$108,Calc!$I80,Calc!AL$3),"")</f>
        <v>0</v>
      </c>
      <c r="AM80" s="57">
        <f>IFERROR(INDEX(August!$AJ$9:$AM$108,Calc!$I80,Calc!AM$3),"")</f>
        <v>0</v>
      </c>
      <c r="AN80" s="57">
        <f>IFERROR(INDEX(August!$AJ$9:$AM$108,Calc!$I80,Calc!AN$3),"")</f>
        <v>0</v>
      </c>
      <c r="AO80" s="57">
        <f>IFERROR(INDEX(August!$AJ$9:$AM$108,Calc!$I80,Calc!AO$3),"")</f>
        <v>0</v>
      </c>
      <c r="AP80" s="57">
        <f>IFERROR(INDEX(August!$AJ$9:$AM$108,Calc!$I80,Calc!AP$3),"")</f>
        <v>0</v>
      </c>
      <c r="AQ80" s="56">
        <f>IFERROR(INDEX(September!$AJ$9:$AM$108,Calc!$I80,Calc!AQ$3),"")</f>
        <v>0</v>
      </c>
      <c r="AR80" s="56">
        <f>IFERROR(INDEX(September!$AJ$9:$AM$108,Calc!$I80,Calc!AR$3),"")</f>
        <v>0</v>
      </c>
      <c r="AS80" s="56">
        <f>IFERROR(INDEX(September!$AJ$9:$AM$108,Calc!$I80,Calc!AS$3),"")</f>
        <v>0</v>
      </c>
      <c r="AT80" s="56">
        <f>IFERROR(INDEX(September!$AJ$9:$AM$108,Calc!$I80,Calc!AT$3),"")</f>
        <v>0</v>
      </c>
      <c r="AU80" s="57">
        <f>IFERROR(INDEX(October!$AJ$9:$AM$108,Calc!$I80,Calc!AU$3),"")</f>
        <v>0</v>
      </c>
      <c r="AV80" s="57">
        <f>IFERROR(INDEX(October!$AJ$9:$AM$108,Calc!$I80,Calc!AV$3),"")</f>
        <v>0</v>
      </c>
      <c r="AW80" s="57">
        <f>IFERROR(INDEX(October!$AJ$9:$AM$108,Calc!$I80,Calc!AW$3),"")</f>
        <v>0</v>
      </c>
      <c r="AX80" s="57">
        <f>IFERROR(INDEX(October!$AJ$9:$AM$108,Calc!$I80,Calc!AX$3),"")</f>
        <v>0</v>
      </c>
      <c r="AY80" s="56">
        <f>IFERROR(INDEX(November!$AJ$9:$AM$108,Calc!$I80,Calc!AY$3),"")</f>
        <v>0</v>
      </c>
      <c r="AZ80" s="56">
        <f>IFERROR(INDEX(November!$AJ$9:$AM$108,Calc!$I80,Calc!AZ$3),"")</f>
        <v>0</v>
      </c>
      <c r="BA80" s="56">
        <f>IFERROR(INDEX(November!$AJ$9:$AM$108,Calc!$I80,Calc!BA$3),"")</f>
        <v>0</v>
      </c>
      <c r="BB80" s="56">
        <f>IFERROR(INDEX(November!$AJ$9:$AM$108,Calc!$I80,Calc!BB$3),"")</f>
        <v>0</v>
      </c>
      <c r="BC80" s="57">
        <f>IFERROR(INDEX(December!$AJ$9:$AM$108,Calc!$I80,Calc!BC$3),"")</f>
        <v>0</v>
      </c>
      <c r="BD80" s="57">
        <f>IFERROR(INDEX(December!$AJ$9:$AM$108,Calc!$I80,Calc!BD$3),"")</f>
        <v>0</v>
      </c>
      <c r="BE80" s="57">
        <f>IFERROR(INDEX(December!$AJ$9:$AM$108,Calc!$I80,Calc!BE$3),"")</f>
        <v>0</v>
      </c>
      <c r="BF80" s="57">
        <f>IFERROR(INDEX(December!$AJ$9:$AM$108,Calc!$I80,Calc!BF$3),"")</f>
        <v>0</v>
      </c>
    </row>
    <row r="81" spans="2:58" ht="14.25" customHeight="1" x14ac:dyDescent="0.25">
      <c r="B81" s="63" t="str">
        <f>IF(LEN(ParticipantList!$B52)&gt;0,ROW(ParticipantList!$B52)-ROW(ParticipantList!$B$5),"")</f>
        <v/>
      </c>
      <c r="C81" s="63" t="str">
        <f t="shared" si="17"/>
        <v/>
      </c>
      <c r="D81" s="73" t="str">
        <f>IF(LEN($C81)&gt;0,INDEX(ParticipantList!$B$6:$B$105,Calc!$C81,1),"")</f>
        <v/>
      </c>
      <c r="E81" s="47" t="str">
        <f t="shared" si="18"/>
        <v/>
      </c>
      <c r="I81" s="63">
        <v>76</v>
      </c>
      <c r="J81" s="58" t="str">
        <f t="shared" si="19"/>
        <v/>
      </c>
      <c r="K81" s="56">
        <f>IFERROR(INDEX(January!$AJ$9:$AM$108,Calc!$I81,Calc!K$3),0)</f>
        <v>0</v>
      </c>
      <c r="L81" s="56">
        <f>IFERROR(INDEX(January!$AJ$9:$AM$108,Calc!$I81,Calc!L$3),0)</f>
        <v>0</v>
      </c>
      <c r="M81" s="56">
        <f>IFERROR(INDEX(January!$AJ$9:$AM$108,Calc!$I81,Calc!M$3),0)</f>
        <v>0</v>
      </c>
      <c r="N81" s="56">
        <f>IFERROR(INDEX(January!$AJ$9:$AM$108,Calc!$I81,Calc!N$3),0)</f>
        <v>0</v>
      </c>
      <c r="O81" s="57">
        <f>IFERROR(INDEX(February!$AJ$9:$AM$108,Calc!$I81,Calc!O$3),"")</f>
        <v>0</v>
      </c>
      <c r="P81" s="57">
        <f>IFERROR(INDEX(February!$AJ$9:$AM$108,Calc!$I81,Calc!P$3),"")</f>
        <v>0</v>
      </c>
      <c r="Q81" s="57">
        <f>IFERROR(INDEX(February!$AJ$9:$AM$108,Calc!$I81,Calc!Q$3),"")</f>
        <v>0</v>
      </c>
      <c r="R81" s="57">
        <f>IFERROR(INDEX(February!$AJ$9:$AM$108,Calc!$I81,Calc!R$3),"")</f>
        <v>0</v>
      </c>
      <c r="S81" s="56">
        <f>IFERROR(INDEX(March!$AJ$9:$AM$108,Calc!$I81,Calc!S$3),"")</f>
        <v>0</v>
      </c>
      <c r="T81" s="56">
        <f>IFERROR(INDEX(March!$AJ$9:$AM$108,Calc!$I81,Calc!T$3),"")</f>
        <v>0</v>
      </c>
      <c r="U81" s="56">
        <f>IFERROR(INDEX(March!$AJ$9:$AM$108,Calc!$I81,Calc!U$3),"")</f>
        <v>0</v>
      </c>
      <c r="V81" s="56">
        <f>IFERROR(INDEX(March!$AJ$9:$AM$108,Calc!$I81,Calc!V$3),"")</f>
        <v>0</v>
      </c>
      <c r="W81" s="57">
        <f>IFERROR(INDEX(April!$AJ$9:$AM$108,Calc!$I81,Calc!W$3),"")</f>
        <v>0</v>
      </c>
      <c r="X81" s="57">
        <f>IFERROR(INDEX(April!$AJ$9:$AM$108,Calc!$I81,Calc!X$3),"")</f>
        <v>0</v>
      </c>
      <c r="Y81" s="57">
        <f>IFERROR(INDEX(April!$AJ$9:$AM$108,Calc!$I81,Calc!Y$3),"")</f>
        <v>0</v>
      </c>
      <c r="Z81" s="57">
        <f>IFERROR(INDEX(April!$AJ$9:$AM$108,Calc!$I81,Calc!Z$3),"")</f>
        <v>0</v>
      </c>
      <c r="AA81" s="56">
        <f>IFERROR(INDEX(May!$AJ$9:$AM$108,Calc!$I81,Calc!AA$3),"")</f>
        <v>0</v>
      </c>
      <c r="AB81" s="56">
        <f>IFERROR(INDEX(May!$AJ$9:$AM$108,Calc!$I81,Calc!AB$3),"")</f>
        <v>0</v>
      </c>
      <c r="AC81" s="56">
        <f>IFERROR(INDEX(May!$AJ$9:$AM$108,Calc!$I81,Calc!AC$3),"")</f>
        <v>0</v>
      </c>
      <c r="AD81" s="56">
        <f>IFERROR(INDEX(May!$AJ$9:$AM$108,Calc!$I81,Calc!AD$3),"")</f>
        <v>0</v>
      </c>
      <c r="AE81" s="57">
        <f>IFERROR(INDEX(June!$AJ$9:$AM$108,Calc!$I81,Calc!AE$3),"")</f>
        <v>0</v>
      </c>
      <c r="AF81" s="57">
        <f>IFERROR(INDEX(June!$AJ$9:$AM$108,Calc!$I81,Calc!AF$3),"")</f>
        <v>0</v>
      </c>
      <c r="AG81" s="57">
        <f>IFERROR(INDEX(June!$AJ$9:$AM$108,Calc!$I81,Calc!AG$3),"")</f>
        <v>0</v>
      </c>
      <c r="AH81" s="57">
        <f>IFERROR(INDEX(June!$AJ$9:$AM$108,Calc!$I81,Calc!AH$3),"")</f>
        <v>0</v>
      </c>
      <c r="AI81" s="56">
        <f>IFERROR(INDEX(July!$AJ$9:$AM$108,Calc!$I81,Calc!AI$3),"")</f>
        <v>0</v>
      </c>
      <c r="AJ81" s="56">
        <f>IFERROR(INDEX(July!$AJ$9:$AM$108,Calc!$I81,Calc!AJ$3),"")</f>
        <v>0</v>
      </c>
      <c r="AK81" s="56">
        <f>IFERROR(INDEX(July!$AJ$9:$AM$108,Calc!$I81,Calc!AK$3),"")</f>
        <v>0</v>
      </c>
      <c r="AL81" s="56">
        <f>IFERROR(INDEX(July!$AJ$9:$AM$108,Calc!$I81,Calc!AL$3),"")</f>
        <v>0</v>
      </c>
      <c r="AM81" s="57">
        <f>IFERROR(INDEX(August!$AJ$9:$AM$108,Calc!$I81,Calc!AM$3),"")</f>
        <v>0</v>
      </c>
      <c r="AN81" s="57">
        <f>IFERROR(INDEX(August!$AJ$9:$AM$108,Calc!$I81,Calc!AN$3),"")</f>
        <v>0</v>
      </c>
      <c r="AO81" s="57">
        <f>IFERROR(INDEX(August!$AJ$9:$AM$108,Calc!$I81,Calc!AO$3),"")</f>
        <v>0</v>
      </c>
      <c r="AP81" s="57">
        <f>IFERROR(INDEX(August!$AJ$9:$AM$108,Calc!$I81,Calc!AP$3),"")</f>
        <v>0</v>
      </c>
      <c r="AQ81" s="56">
        <f>IFERROR(INDEX(September!$AJ$9:$AM$108,Calc!$I81,Calc!AQ$3),"")</f>
        <v>0</v>
      </c>
      <c r="AR81" s="56">
        <f>IFERROR(INDEX(September!$AJ$9:$AM$108,Calc!$I81,Calc!AR$3),"")</f>
        <v>0</v>
      </c>
      <c r="AS81" s="56">
        <f>IFERROR(INDEX(September!$AJ$9:$AM$108,Calc!$I81,Calc!AS$3),"")</f>
        <v>0</v>
      </c>
      <c r="AT81" s="56">
        <f>IFERROR(INDEX(September!$AJ$9:$AM$108,Calc!$I81,Calc!AT$3),"")</f>
        <v>0</v>
      </c>
      <c r="AU81" s="57">
        <f>IFERROR(INDEX(October!$AJ$9:$AM$108,Calc!$I81,Calc!AU$3),"")</f>
        <v>0</v>
      </c>
      <c r="AV81" s="57">
        <f>IFERROR(INDEX(October!$AJ$9:$AM$108,Calc!$I81,Calc!AV$3),"")</f>
        <v>0</v>
      </c>
      <c r="AW81" s="57">
        <f>IFERROR(INDEX(October!$AJ$9:$AM$108,Calc!$I81,Calc!AW$3),"")</f>
        <v>0</v>
      </c>
      <c r="AX81" s="57">
        <f>IFERROR(INDEX(October!$AJ$9:$AM$108,Calc!$I81,Calc!AX$3),"")</f>
        <v>0</v>
      </c>
      <c r="AY81" s="56">
        <f>IFERROR(INDEX(November!$AJ$9:$AM$108,Calc!$I81,Calc!AY$3),"")</f>
        <v>0</v>
      </c>
      <c r="AZ81" s="56">
        <f>IFERROR(INDEX(November!$AJ$9:$AM$108,Calc!$I81,Calc!AZ$3),"")</f>
        <v>0</v>
      </c>
      <c r="BA81" s="56">
        <f>IFERROR(INDEX(November!$AJ$9:$AM$108,Calc!$I81,Calc!BA$3),"")</f>
        <v>0</v>
      </c>
      <c r="BB81" s="56">
        <f>IFERROR(INDEX(November!$AJ$9:$AM$108,Calc!$I81,Calc!BB$3),"")</f>
        <v>0</v>
      </c>
      <c r="BC81" s="57">
        <f>IFERROR(INDEX(December!$AJ$9:$AM$108,Calc!$I81,Calc!BC$3),"")</f>
        <v>0</v>
      </c>
      <c r="BD81" s="57">
        <f>IFERROR(INDEX(December!$AJ$9:$AM$108,Calc!$I81,Calc!BD$3),"")</f>
        <v>0</v>
      </c>
      <c r="BE81" s="57">
        <f>IFERROR(INDEX(December!$AJ$9:$AM$108,Calc!$I81,Calc!BE$3),"")</f>
        <v>0</v>
      </c>
      <c r="BF81" s="57">
        <f>IFERROR(INDEX(December!$AJ$9:$AM$108,Calc!$I81,Calc!BF$3),"")</f>
        <v>0</v>
      </c>
    </row>
    <row r="82" spans="2:58" ht="14.25" customHeight="1" x14ac:dyDescent="0.25">
      <c r="B82" s="63" t="str">
        <f>IF(LEN(ParticipantList!$B53)&gt;0,ROW(ParticipantList!$B53)-ROW(ParticipantList!$B$5),"")</f>
        <v/>
      </c>
      <c r="C82" s="63" t="str">
        <f t="shared" si="17"/>
        <v/>
      </c>
      <c r="D82" s="73" t="str">
        <f>IF(LEN($C82)&gt;0,INDEX(ParticipantList!$B$6:$B$105,Calc!$C82,1),"")</f>
        <v/>
      </c>
      <c r="E82" s="47" t="str">
        <f t="shared" si="18"/>
        <v/>
      </c>
      <c r="I82" s="63">
        <v>77</v>
      </c>
      <c r="J82" s="58" t="str">
        <f t="shared" si="19"/>
        <v/>
      </c>
      <c r="K82" s="56">
        <f>IFERROR(INDEX(January!$AJ$9:$AM$108,Calc!$I82,Calc!K$3),0)</f>
        <v>0</v>
      </c>
      <c r="L82" s="56">
        <f>IFERROR(INDEX(January!$AJ$9:$AM$108,Calc!$I82,Calc!L$3),0)</f>
        <v>0</v>
      </c>
      <c r="M82" s="56">
        <f>IFERROR(INDEX(January!$AJ$9:$AM$108,Calc!$I82,Calc!M$3),0)</f>
        <v>0</v>
      </c>
      <c r="N82" s="56">
        <f>IFERROR(INDEX(January!$AJ$9:$AM$108,Calc!$I82,Calc!N$3),0)</f>
        <v>0</v>
      </c>
      <c r="O82" s="57">
        <f>IFERROR(INDEX(February!$AJ$9:$AM$108,Calc!$I82,Calc!O$3),"")</f>
        <v>0</v>
      </c>
      <c r="P82" s="57">
        <f>IFERROR(INDEX(February!$AJ$9:$AM$108,Calc!$I82,Calc!P$3),"")</f>
        <v>0</v>
      </c>
      <c r="Q82" s="57">
        <f>IFERROR(INDEX(February!$AJ$9:$AM$108,Calc!$I82,Calc!Q$3),"")</f>
        <v>0</v>
      </c>
      <c r="R82" s="57">
        <f>IFERROR(INDEX(February!$AJ$9:$AM$108,Calc!$I82,Calc!R$3),"")</f>
        <v>0</v>
      </c>
      <c r="S82" s="56">
        <f>IFERROR(INDEX(March!$AJ$9:$AM$108,Calc!$I82,Calc!S$3),"")</f>
        <v>0</v>
      </c>
      <c r="T82" s="56">
        <f>IFERROR(INDEX(March!$AJ$9:$AM$108,Calc!$I82,Calc!T$3),"")</f>
        <v>0</v>
      </c>
      <c r="U82" s="56">
        <f>IFERROR(INDEX(March!$AJ$9:$AM$108,Calc!$I82,Calc!U$3),"")</f>
        <v>0</v>
      </c>
      <c r="V82" s="56">
        <f>IFERROR(INDEX(March!$AJ$9:$AM$108,Calc!$I82,Calc!V$3),"")</f>
        <v>0</v>
      </c>
      <c r="W82" s="57">
        <f>IFERROR(INDEX(April!$AJ$9:$AM$108,Calc!$I82,Calc!W$3),"")</f>
        <v>0</v>
      </c>
      <c r="X82" s="57">
        <f>IFERROR(INDEX(April!$AJ$9:$AM$108,Calc!$I82,Calc!X$3),"")</f>
        <v>0</v>
      </c>
      <c r="Y82" s="57">
        <f>IFERROR(INDEX(April!$AJ$9:$AM$108,Calc!$I82,Calc!Y$3),"")</f>
        <v>0</v>
      </c>
      <c r="Z82" s="57">
        <f>IFERROR(INDEX(April!$AJ$9:$AM$108,Calc!$I82,Calc!Z$3),"")</f>
        <v>0</v>
      </c>
      <c r="AA82" s="56">
        <f>IFERROR(INDEX(May!$AJ$9:$AM$108,Calc!$I82,Calc!AA$3),"")</f>
        <v>0</v>
      </c>
      <c r="AB82" s="56">
        <f>IFERROR(INDEX(May!$AJ$9:$AM$108,Calc!$I82,Calc!AB$3),"")</f>
        <v>0</v>
      </c>
      <c r="AC82" s="56">
        <f>IFERROR(INDEX(May!$AJ$9:$AM$108,Calc!$I82,Calc!AC$3),"")</f>
        <v>0</v>
      </c>
      <c r="AD82" s="56">
        <f>IFERROR(INDEX(May!$AJ$9:$AM$108,Calc!$I82,Calc!AD$3),"")</f>
        <v>0</v>
      </c>
      <c r="AE82" s="57">
        <f>IFERROR(INDEX(June!$AJ$9:$AM$108,Calc!$I82,Calc!AE$3),"")</f>
        <v>0</v>
      </c>
      <c r="AF82" s="57">
        <f>IFERROR(INDEX(June!$AJ$9:$AM$108,Calc!$I82,Calc!AF$3),"")</f>
        <v>0</v>
      </c>
      <c r="AG82" s="57">
        <f>IFERROR(INDEX(June!$AJ$9:$AM$108,Calc!$I82,Calc!AG$3),"")</f>
        <v>0</v>
      </c>
      <c r="AH82" s="57">
        <f>IFERROR(INDEX(June!$AJ$9:$AM$108,Calc!$I82,Calc!AH$3),"")</f>
        <v>0</v>
      </c>
      <c r="AI82" s="56">
        <f>IFERROR(INDEX(July!$AJ$9:$AM$108,Calc!$I82,Calc!AI$3),"")</f>
        <v>0</v>
      </c>
      <c r="AJ82" s="56">
        <f>IFERROR(INDEX(July!$AJ$9:$AM$108,Calc!$I82,Calc!AJ$3),"")</f>
        <v>0</v>
      </c>
      <c r="AK82" s="56">
        <f>IFERROR(INDEX(July!$AJ$9:$AM$108,Calc!$I82,Calc!AK$3),"")</f>
        <v>0</v>
      </c>
      <c r="AL82" s="56">
        <f>IFERROR(INDEX(July!$AJ$9:$AM$108,Calc!$I82,Calc!AL$3),"")</f>
        <v>0</v>
      </c>
      <c r="AM82" s="57">
        <f>IFERROR(INDEX(August!$AJ$9:$AM$108,Calc!$I82,Calc!AM$3),"")</f>
        <v>0</v>
      </c>
      <c r="AN82" s="57">
        <f>IFERROR(INDEX(August!$AJ$9:$AM$108,Calc!$I82,Calc!AN$3),"")</f>
        <v>0</v>
      </c>
      <c r="AO82" s="57">
        <f>IFERROR(INDEX(August!$AJ$9:$AM$108,Calc!$I82,Calc!AO$3),"")</f>
        <v>0</v>
      </c>
      <c r="AP82" s="57">
        <f>IFERROR(INDEX(August!$AJ$9:$AM$108,Calc!$I82,Calc!AP$3),"")</f>
        <v>0</v>
      </c>
      <c r="AQ82" s="56">
        <f>IFERROR(INDEX(September!$AJ$9:$AM$108,Calc!$I82,Calc!AQ$3),"")</f>
        <v>0</v>
      </c>
      <c r="AR82" s="56">
        <f>IFERROR(INDEX(September!$AJ$9:$AM$108,Calc!$I82,Calc!AR$3),"")</f>
        <v>0</v>
      </c>
      <c r="AS82" s="56">
        <f>IFERROR(INDEX(September!$AJ$9:$AM$108,Calc!$I82,Calc!AS$3),"")</f>
        <v>0</v>
      </c>
      <c r="AT82" s="56">
        <f>IFERROR(INDEX(September!$AJ$9:$AM$108,Calc!$I82,Calc!AT$3),"")</f>
        <v>0</v>
      </c>
      <c r="AU82" s="57">
        <f>IFERROR(INDEX(October!$AJ$9:$AM$108,Calc!$I82,Calc!AU$3),"")</f>
        <v>0</v>
      </c>
      <c r="AV82" s="57">
        <f>IFERROR(INDEX(October!$AJ$9:$AM$108,Calc!$I82,Calc!AV$3),"")</f>
        <v>0</v>
      </c>
      <c r="AW82" s="57">
        <f>IFERROR(INDEX(October!$AJ$9:$AM$108,Calc!$I82,Calc!AW$3),"")</f>
        <v>0</v>
      </c>
      <c r="AX82" s="57">
        <f>IFERROR(INDEX(October!$AJ$9:$AM$108,Calc!$I82,Calc!AX$3),"")</f>
        <v>0</v>
      </c>
      <c r="AY82" s="56">
        <f>IFERROR(INDEX(November!$AJ$9:$AM$108,Calc!$I82,Calc!AY$3),"")</f>
        <v>0</v>
      </c>
      <c r="AZ82" s="56">
        <f>IFERROR(INDEX(November!$AJ$9:$AM$108,Calc!$I82,Calc!AZ$3),"")</f>
        <v>0</v>
      </c>
      <c r="BA82" s="56">
        <f>IFERROR(INDEX(November!$AJ$9:$AM$108,Calc!$I82,Calc!BA$3),"")</f>
        <v>0</v>
      </c>
      <c r="BB82" s="56">
        <f>IFERROR(INDEX(November!$AJ$9:$AM$108,Calc!$I82,Calc!BB$3),"")</f>
        <v>0</v>
      </c>
      <c r="BC82" s="57">
        <f>IFERROR(INDEX(December!$AJ$9:$AM$108,Calc!$I82,Calc!BC$3),"")</f>
        <v>0</v>
      </c>
      <c r="BD82" s="57">
        <f>IFERROR(INDEX(December!$AJ$9:$AM$108,Calc!$I82,Calc!BD$3),"")</f>
        <v>0</v>
      </c>
      <c r="BE82" s="57">
        <f>IFERROR(INDEX(December!$AJ$9:$AM$108,Calc!$I82,Calc!BE$3),"")</f>
        <v>0</v>
      </c>
      <c r="BF82" s="57">
        <f>IFERROR(INDEX(December!$AJ$9:$AM$108,Calc!$I82,Calc!BF$3),"")</f>
        <v>0</v>
      </c>
    </row>
    <row r="83" spans="2:58" ht="14.25" customHeight="1" x14ac:dyDescent="0.25">
      <c r="B83" s="63" t="str">
        <f>IF(LEN(ParticipantList!$B54)&gt;0,ROW(ParticipantList!$B54)-ROW(ParticipantList!$B$5),"")</f>
        <v/>
      </c>
      <c r="C83" s="63" t="str">
        <f t="shared" si="17"/>
        <v/>
      </c>
      <c r="D83" s="73" t="str">
        <f>IF(LEN($C83)&gt;0,INDEX(ParticipantList!$B$6:$B$105,Calc!$C83,1),"")</f>
        <v/>
      </c>
      <c r="E83" s="47" t="str">
        <f t="shared" si="18"/>
        <v/>
      </c>
      <c r="I83" s="63">
        <v>78</v>
      </c>
      <c r="J83" s="58" t="str">
        <f t="shared" si="19"/>
        <v/>
      </c>
      <c r="K83" s="56">
        <f>IFERROR(INDEX(January!$AJ$9:$AM$108,Calc!$I83,Calc!K$3),0)</f>
        <v>0</v>
      </c>
      <c r="L83" s="56">
        <f>IFERROR(INDEX(January!$AJ$9:$AM$108,Calc!$I83,Calc!L$3),0)</f>
        <v>0</v>
      </c>
      <c r="M83" s="56">
        <f>IFERROR(INDEX(January!$AJ$9:$AM$108,Calc!$I83,Calc!M$3),0)</f>
        <v>0</v>
      </c>
      <c r="N83" s="56">
        <f>IFERROR(INDEX(January!$AJ$9:$AM$108,Calc!$I83,Calc!N$3),0)</f>
        <v>0</v>
      </c>
      <c r="O83" s="57">
        <f>IFERROR(INDEX(February!$AJ$9:$AM$108,Calc!$I83,Calc!O$3),"")</f>
        <v>0</v>
      </c>
      <c r="P83" s="57">
        <f>IFERROR(INDEX(February!$AJ$9:$AM$108,Calc!$I83,Calc!P$3),"")</f>
        <v>0</v>
      </c>
      <c r="Q83" s="57">
        <f>IFERROR(INDEX(February!$AJ$9:$AM$108,Calc!$I83,Calc!Q$3),"")</f>
        <v>0</v>
      </c>
      <c r="R83" s="57">
        <f>IFERROR(INDEX(February!$AJ$9:$AM$108,Calc!$I83,Calc!R$3),"")</f>
        <v>0</v>
      </c>
      <c r="S83" s="56">
        <f>IFERROR(INDEX(March!$AJ$9:$AM$108,Calc!$I83,Calc!S$3),"")</f>
        <v>0</v>
      </c>
      <c r="T83" s="56">
        <f>IFERROR(INDEX(March!$AJ$9:$AM$108,Calc!$I83,Calc!T$3),"")</f>
        <v>0</v>
      </c>
      <c r="U83" s="56">
        <f>IFERROR(INDEX(March!$AJ$9:$AM$108,Calc!$I83,Calc!U$3),"")</f>
        <v>0</v>
      </c>
      <c r="V83" s="56">
        <f>IFERROR(INDEX(March!$AJ$9:$AM$108,Calc!$I83,Calc!V$3),"")</f>
        <v>0</v>
      </c>
      <c r="W83" s="57">
        <f>IFERROR(INDEX(April!$AJ$9:$AM$108,Calc!$I83,Calc!W$3),"")</f>
        <v>0</v>
      </c>
      <c r="X83" s="57">
        <f>IFERROR(INDEX(April!$AJ$9:$AM$108,Calc!$I83,Calc!X$3),"")</f>
        <v>0</v>
      </c>
      <c r="Y83" s="57">
        <f>IFERROR(INDEX(April!$AJ$9:$AM$108,Calc!$I83,Calc!Y$3),"")</f>
        <v>0</v>
      </c>
      <c r="Z83" s="57">
        <f>IFERROR(INDEX(April!$AJ$9:$AM$108,Calc!$I83,Calc!Z$3),"")</f>
        <v>0</v>
      </c>
      <c r="AA83" s="56">
        <f>IFERROR(INDEX(May!$AJ$9:$AM$108,Calc!$I83,Calc!AA$3),"")</f>
        <v>0</v>
      </c>
      <c r="AB83" s="56">
        <f>IFERROR(INDEX(May!$AJ$9:$AM$108,Calc!$I83,Calc!AB$3),"")</f>
        <v>0</v>
      </c>
      <c r="AC83" s="56">
        <f>IFERROR(INDEX(May!$AJ$9:$AM$108,Calc!$I83,Calc!AC$3),"")</f>
        <v>0</v>
      </c>
      <c r="AD83" s="56">
        <f>IFERROR(INDEX(May!$AJ$9:$AM$108,Calc!$I83,Calc!AD$3),"")</f>
        <v>0</v>
      </c>
      <c r="AE83" s="57">
        <f>IFERROR(INDEX(June!$AJ$9:$AM$108,Calc!$I83,Calc!AE$3),"")</f>
        <v>0</v>
      </c>
      <c r="AF83" s="57">
        <f>IFERROR(INDEX(June!$AJ$9:$AM$108,Calc!$I83,Calc!AF$3),"")</f>
        <v>0</v>
      </c>
      <c r="AG83" s="57">
        <f>IFERROR(INDEX(June!$AJ$9:$AM$108,Calc!$I83,Calc!AG$3),"")</f>
        <v>0</v>
      </c>
      <c r="AH83" s="57">
        <f>IFERROR(INDEX(June!$AJ$9:$AM$108,Calc!$I83,Calc!AH$3),"")</f>
        <v>0</v>
      </c>
      <c r="AI83" s="56">
        <f>IFERROR(INDEX(July!$AJ$9:$AM$108,Calc!$I83,Calc!AI$3),"")</f>
        <v>0</v>
      </c>
      <c r="AJ83" s="56">
        <f>IFERROR(INDEX(July!$AJ$9:$AM$108,Calc!$I83,Calc!AJ$3),"")</f>
        <v>0</v>
      </c>
      <c r="AK83" s="56">
        <f>IFERROR(INDEX(July!$AJ$9:$AM$108,Calc!$I83,Calc!AK$3),"")</f>
        <v>0</v>
      </c>
      <c r="AL83" s="56">
        <f>IFERROR(INDEX(July!$AJ$9:$AM$108,Calc!$I83,Calc!AL$3),"")</f>
        <v>0</v>
      </c>
      <c r="AM83" s="57">
        <f>IFERROR(INDEX(August!$AJ$9:$AM$108,Calc!$I83,Calc!AM$3),"")</f>
        <v>0</v>
      </c>
      <c r="AN83" s="57">
        <f>IFERROR(INDEX(August!$AJ$9:$AM$108,Calc!$I83,Calc!AN$3),"")</f>
        <v>0</v>
      </c>
      <c r="AO83" s="57">
        <f>IFERROR(INDEX(August!$AJ$9:$AM$108,Calc!$I83,Calc!AO$3),"")</f>
        <v>0</v>
      </c>
      <c r="AP83" s="57">
        <f>IFERROR(INDEX(August!$AJ$9:$AM$108,Calc!$I83,Calc!AP$3),"")</f>
        <v>0</v>
      </c>
      <c r="AQ83" s="56">
        <f>IFERROR(INDEX(September!$AJ$9:$AM$108,Calc!$I83,Calc!AQ$3),"")</f>
        <v>0</v>
      </c>
      <c r="AR83" s="56">
        <f>IFERROR(INDEX(September!$AJ$9:$AM$108,Calc!$I83,Calc!AR$3),"")</f>
        <v>0</v>
      </c>
      <c r="AS83" s="56">
        <f>IFERROR(INDEX(September!$AJ$9:$AM$108,Calc!$I83,Calc!AS$3),"")</f>
        <v>0</v>
      </c>
      <c r="AT83" s="56">
        <f>IFERROR(INDEX(September!$AJ$9:$AM$108,Calc!$I83,Calc!AT$3),"")</f>
        <v>0</v>
      </c>
      <c r="AU83" s="57">
        <f>IFERROR(INDEX(October!$AJ$9:$AM$108,Calc!$I83,Calc!AU$3),"")</f>
        <v>0</v>
      </c>
      <c r="AV83" s="57">
        <f>IFERROR(INDEX(October!$AJ$9:$AM$108,Calc!$I83,Calc!AV$3),"")</f>
        <v>0</v>
      </c>
      <c r="AW83" s="57">
        <f>IFERROR(INDEX(October!$AJ$9:$AM$108,Calc!$I83,Calc!AW$3),"")</f>
        <v>0</v>
      </c>
      <c r="AX83" s="57">
        <f>IFERROR(INDEX(October!$AJ$9:$AM$108,Calc!$I83,Calc!AX$3),"")</f>
        <v>0</v>
      </c>
      <c r="AY83" s="56">
        <f>IFERROR(INDEX(November!$AJ$9:$AM$108,Calc!$I83,Calc!AY$3),"")</f>
        <v>0</v>
      </c>
      <c r="AZ83" s="56">
        <f>IFERROR(INDEX(November!$AJ$9:$AM$108,Calc!$I83,Calc!AZ$3),"")</f>
        <v>0</v>
      </c>
      <c r="BA83" s="56">
        <f>IFERROR(INDEX(November!$AJ$9:$AM$108,Calc!$I83,Calc!BA$3),"")</f>
        <v>0</v>
      </c>
      <c r="BB83" s="56">
        <f>IFERROR(INDEX(November!$AJ$9:$AM$108,Calc!$I83,Calc!BB$3),"")</f>
        <v>0</v>
      </c>
      <c r="BC83" s="57">
        <f>IFERROR(INDEX(December!$AJ$9:$AM$108,Calc!$I83,Calc!BC$3),"")</f>
        <v>0</v>
      </c>
      <c r="BD83" s="57">
        <f>IFERROR(INDEX(December!$AJ$9:$AM$108,Calc!$I83,Calc!BD$3),"")</f>
        <v>0</v>
      </c>
      <c r="BE83" s="57">
        <f>IFERROR(INDEX(December!$AJ$9:$AM$108,Calc!$I83,Calc!BE$3),"")</f>
        <v>0</v>
      </c>
      <c r="BF83" s="57">
        <f>IFERROR(INDEX(December!$AJ$9:$AM$108,Calc!$I83,Calc!BF$3),"")</f>
        <v>0</v>
      </c>
    </row>
    <row r="84" spans="2:58" ht="14.25" customHeight="1" x14ac:dyDescent="0.25">
      <c r="B84" s="63" t="str">
        <f>IF(LEN(ParticipantList!$B55)&gt;0,ROW(ParticipantList!$B55)-ROW(ParticipantList!$B$5),"")</f>
        <v/>
      </c>
      <c r="C84" s="63" t="str">
        <f t="shared" si="17"/>
        <v/>
      </c>
      <c r="D84" s="73" t="str">
        <f>IF(LEN($C84)&gt;0,INDEX(ParticipantList!$B$6:$B$105,Calc!$C84,1),"")</f>
        <v/>
      </c>
      <c r="E84" s="47" t="str">
        <f t="shared" si="18"/>
        <v/>
      </c>
      <c r="I84" s="63">
        <v>79</v>
      </c>
      <c r="J84" s="58" t="str">
        <f t="shared" si="19"/>
        <v/>
      </c>
      <c r="K84" s="56">
        <f>IFERROR(INDEX(January!$AJ$9:$AM$108,Calc!$I84,Calc!K$3),0)</f>
        <v>0</v>
      </c>
      <c r="L84" s="56">
        <f>IFERROR(INDEX(January!$AJ$9:$AM$108,Calc!$I84,Calc!L$3),0)</f>
        <v>0</v>
      </c>
      <c r="M84" s="56">
        <f>IFERROR(INDEX(January!$AJ$9:$AM$108,Calc!$I84,Calc!M$3),0)</f>
        <v>0</v>
      </c>
      <c r="N84" s="56">
        <f>IFERROR(INDEX(January!$AJ$9:$AM$108,Calc!$I84,Calc!N$3),0)</f>
        <v>0</v>
      </c>
      <c r="O84" s="57">
        <f>IFERROR(INDEX(February!$AJ$9:$AM$108,Calc!$I84,Calc!O$3),"")</f>
        <v>0</v>
      </c>
      <c r="P84" s="57">
        <f>IFERROR(INDEX(February!$AJ$9:$AM$108,Calc!$I84,Calc!P$3),"")</f>
        <v>0</v>
      </c>
      <c r="Q84" s="57">
        <f>IFERROR(INDEX(February!$AJ$9:$AM$108,Calc!$I84,Calc!Q$3),"")</f>
        <v>0</v>
      </c>
      <c r="R84" s="57">
        <f>IFERROR(INDEX(February!$AJ$9:$AM$108,Calc!$I84,Calc!R$3),"")</f>
        <v>0</v>
      </c>
      <c r="S84" s="56">
        <f>IFERROR(INDEX(March!$AJ$9:$AM$108,Calc!$I84,Calc!S$3),"")</f>
        <v>0</v>
      </c>
      <c r="T84" s="56">
        <f>IFERROR(INDEX(March!$AJ$9:$AM$108,Calc!$I84,Calc!T$3),"")</f>
        <v>0</v>
      </c>
      <c r="U84" s="56">
        <f>IFERROR(INDEX(March!$AJ$9:$AM$108,Calc!$I84,Calc!U$3),"")</f>
        <v>0</v>
      </c>
      <c r="V84" s="56">
        <f>IFERROR(INDEX(March!$AJ$9:$AM$108,Calc!$I84,Calc!V$3),"")</f>
        <v>0</v>
      </c>
      <c r="W84" s="57">
        <f>IFERROR(INDEX(April!$AJ$9:$AM$108,Calc!$I84,Calc!W$3),"")</f>
        <v>0</v>
      </c>
      <c r="X84" s="57">
        <f>IFERROR(INDEX(April!$AJ$9:$AM$108,Calc!$I84,Calc!X$3),"")</f>
        <v>0</v>
      </c>
      <c r="Y84" s="57">
        <f>IFERROR(INDEX(April!$AJ$9:$AM$108,Calc!$I84,Calc!Y$3),"")</f>
        <v>0</v>
      </c>
      <c r="Z84" s="57">
        <f>IFERROR(INDEX(April!$AJ$9:$AM$108,Calc!$I84,Calc!Z$3),"")</f>
        <v>0</v>
      </c>
      <c r="AA84" s="56">
        <f>IFERROR(INDEX(May!$AJ$9:$AM$108,Calc!$I84,Calc!AA$3),"")</f>
        <v>0</v>
      </c>
      <c r="AB84" s="56">
        <f>IFERROR(INDEX(May!$AJ$9:$AM$108,Calc!$I84,Calc!AB$3),"")</f>
        <v>0</v>
      </c>
      <c r="AC84" s="56">
        <f>IFERROR(INDEX(May!$AJ$9:$AM$108,Calc!$I84,Calc!AC$3),"")</f>
        <v>0</v>
      </c>
      <c r="AD84" s="56">
        <f>IFERROR(INDEX(May!$AJ$9:$AM$108,Calc!$I84,Calc!AD$3),"")</f>
        <v>0</v>
      </c>
      <c r="AE84" s="57">
        <f>IFERROR(INDEX(June!$AJ$9:$AM$108,Calc!$I84,Calc!AE$3),"")</f>
        <v>0</v>
      </c>
      <c r="AF84" s="57">
        <f>IFERROR(INDEX(June!$AJ$9:$AM$108,Calc!$I84,Calc!AF$3),"")</f>
        <v>0</v>
      </c>
      <c r="AG84" s="57">
        <f>IFERROR(INDEX(June!$AJ$9:$AM$108,Calc!$I84,Calc!AG$3),"")</f>
        <v>0</v>
      </c>
      <c r="AH84" s="57">
        <f>IFERROR(INDEX(June!$AJ$9:$AM$108,Calc!$I84,Calc!AH$3),"")</f>
        <v>0</v>
      </c>
      <c r="AI84" s="56">
        <f>IFERROR(INDEX(July!$AJ$9:$AM$108,Calc!$I84,Calc!AI$3),"")</f>
        <v>0</v>
      </c>
      <c r="AJ84" s="56">
        <f>IFERROR(INDEX(July!$AJ$9:$AM$108,Calc!$I84,Calc!AJ$3),"")</f>
        <v>0</v>
      </c>
      <c r="AK84" s="56">
        <f>IFERROR(INDEX(July!$AJ$9:$AM$108,Calc!$I84,Calc!AK$3),"")</f>
        <v>0</v>
      </c>
      <c r="AL84" s="56">
        <f>IFERROR(INDEX(July!$AJ$9:$AM$108,Calc!$I84,Calc!AL$3),"")</f>
        <v>0</v>
      </c>
      <c r="AM84" s="57">
        <f>IFERROR(INDEX(August!$AJ$9:$AM$108,Calc!$I84,Calc!AM$3),"")</f>
        <v>0</v>
      </c>
      <c r="AN84" s="57">
        <f>IFERROR(INDEX(August!$AJ$9:$AM$108,Calc!$I84,Calc!AN$3),"")</f>
        <v>0</v>
      </c>
      <c r="AO84" s="57">
        <f>IFERROR(INDEX(August!$AJ$9:$AM$108,Calc!$I84,Calc!AO$3),"")</f>
        <v>0</v>
      </c>
      <c r="AP84" s="57">
        <f>IFERROR(INDEX(August!$AJ$9:$AM$108,Calc!$I84,Calc!AP$3),"")</f>
        <v>0</v>
      </c>
      <c r="AQ84" s="56">
        <f>IFERROR(INDEX(September!$AJ$9:$AM$108,Calc!$I84,Calc!AQ$3),"")</f>
        <v>0</v>
      </c>
      <c r="AR84" s="56">
        <f>IFERROR(INDEX(September!$AJ$9:$AM$108,Calc!$I84,Calc!AR$3),"")</f>
        <v>0</v>
      </c>
      <c r="AS84" s="56">
        <f>IFERROR(INDEX(September!$AJ$9:$AM$108,Calc!$I84,Calc!AS$3),"")</f>
        <v>0</v>
      </c>
      <c r="AT84" s="56">
        <f>IFERROR(INDEX(September!$AJ$9:$AM$108,Calc!$I84,Calc!AT$3),"")</f>
        <v>0</v>
      </c>
      <c r="AU84" s="57">
        <f>IFERROR(INDEX(October!$AJ$9:$AM$108,Calc!$I84,Calc!AU$3),"")</f>
        <v>0</v>
      </c>
      <c r="AV84" s="57">
        <f>IFERROR(INDEX(October!$AJ$9:$AM$108,Calc!$I84,Calc!AV$3),"")</f>
        <v>0</v>
      </c>
      <c r="AW84" s="57">
        <f>IFERROR(INDEX(October!$AJ$9:$AM$108,Calc!$I84,Calc!AW$3),"")</f>
        <v>0</v>
      </c>
      <c r="AX84" s="57">
        <f>IFERROR(INDEX(October!$AJ$9:$AM$108,Calc!$I84,Calc!AX$3),"")</f>
        <v>0</v>
      </c>
      <c r="AY84" s="56">
        <f>IFERROR(INDEX(November!$AJ$9:$AM$108,Calc!$I84,Calc!AY$3),"")</f>
        <v>0</v>
      </c>
      <c r="AZ84" s="56">
        <f>IFERROR(INDEX(November!$AJ$9:$AM$108,Calc!$I84,Calc!AZ$3),"")</f>
        <v>0</v>
      </c>
      <c r="BA84" s="56">
        <f>IFERROR(INDEX(November!$AJ$9:$AM$108,Calc!$I84,Calc!BA$3),"")</f>
        <v>0</v>
      </c>
      <c r="BB84" s="56">
        <f>IFERROR(INDEX(November!$AJ$9:$AM$108,Calc!$I84,Calc!BB$3),"")</f>
        <v>0</v>
      </c>
      <c r="BC84" s="57">
        <f>IFERROR(INDEX(December!$AJ$9:$AM$108,Calc!$I84,Calc!BC$3),"")</f>
        <v>0</v>
      </c>
      <c r="BD84" s="57">
        <f>IFERROR(INDEX(December!$AJ$9:$AM$108,Calc!$I84,Calc!BD$3),"")</f>
        <v>0</v>
      </c>
      <c r="BE84" s="57">
        <f>IFERROR(INDEX(December!$AJ$9:$AM$108,Calc!$I84,Calc!BE$3),"")</f>
        <v>0</v>
      </c>
      <c r="BF84" s="57">
        <f>IFERROR(INDEX(December!$AJ$9:$AM$108,Calc!$I84,Calc!BF$3),"")</f>
        <v>0</v>
      </c>
    </row>
    <row r="85" spans="2:58" ht="14.25" customHeight="1" x14ac:dyDescent="0.25">
      <c r="B85" s="63" t="str">
        <f>IF(LEN(ParticipantList!$B56)&gt;0,ROW(ParticipantList!$B56)-ROW(ParticipantList!$B$5),"")</f>
        <v/>
      </c>
      <c r="C85" s="63" t="str">
        <f t="shared" si="17"/>
        <v/>
      </c>
      <c r="D85" s="73" t="str">
        <f>IF(LEN($C85)&gt;0,INDEX(ParticipantList!$B$6:$B$105,Calc!$C85,1),"")</f>
        <v/>
      </c>
      <c r="E85" s="47" t="str">
        <f t="shared" si="18"/>
        <v/>
      </c>
      <c r="I85" s="63">
        <v>80</v>
      </c>
      <c r="J85" s="58" t="str">
        <f t="shared" si="19"/>
        <v/>
      </c>
      <c r="K85" s="56">
        <f>IFERROR(INDEX(January!$AJ$9:$AM$108,Calc!$I85,Calc!K$3),0)</f>
        <v>0</v>
      </c>
      <c r="L85" s="56">
        <f>IFERROR(INDEX(January!$AJ$9:$AM$108,Calc!$I85,Calc!L$3),0)</f>
        <v>0</v>
      </c>
      <c r="M85" s="56">
        <f>IFERROR(INDEX(January!$AJ$9:$AM$108,Calc!$I85,Calc!M$3),0)</f>
        <v>0</v>
      </c>
      <c r="N85" s="56">
        <f>IFERROR(INDEX(January!$AJ$9:$AM$108,Calc!$I85,Calc!N$3),0)</f>
        <v>0</v>
      </c>
      <c r="O85" s="57">
        <f>IFERROR(INDEX(February!$AJ$9:$AM$108,Calc!$I85,Calc!O$3),"")</f>
        <v>0</v>
      </c>
      <c r="P85" s="57">
        <f>IFERROR(INDEX(February!$AJ$9:$AM$108,Calc!$I85,Calc!P$3),"")</f>
        <v>0</v>
      </c>
      <c r="Q85" s="57">
        <f>IFERROR(INDEX(February!$AJ$9:$AM$108,Calc!$I85,Calc!Q$3),"")</f>
        <v>0</v>
      </c>
      <c r="R85" s="57">
        <f>IFERROR(INDEX(February!$AJ$9:$AM$108,Calc!$I85,Calc!R$3),"")</f>
        <v>0</v>
      </c>
      <c r="S85" s="56">
        <f>IFERROR(INDEX(March!$AJ$9:$AM$108,Calc!$I85,Calc!S$3),"")</f>
        <v>0</v>
      </c>
      <c r="T85" s="56">
        <f>IFERROR(INDEX(March!$AJ$9:$AM$108,Calc!$I85,Calc!T$3),"")</f>
        <v>0</v>
      </c>
      <c r="U85" s="56">
        <f>IFERROR(INDEX(March!$AJ$9:$AM$108,Calc!$I85,Calc!U$3),"")</f>
        <v>0</v>
      </c>
      <c r="V85" s="56">
        <f>IFERROR(INDEX(March!$AJ$9:$AM$108,Calc!$I85,Calc!V$3),"")</f>
        <v>0</v>
      </c>
      <c r="W85" s="57">
        <f>IFERROR(INDEX(April!$AJ$9:$AM$108,Calc!$I85,Calc!W$3),"")</f>
        <v>0</v>
      </c>
      <c r="X85" s="57">
        <f>IFERROR(INDEX(April!$AJ$9:$AM$108,Calc!$I85,Calc!X$3),"")</f>
        <v>0</v>
      </c>
      <c r="Y85" s="57">
        <f>IFERROR(INDEX(April!$AJ$9:$AM$108,Calc!$I85,Calc!Y$3),"")</f>
        <v>0</v>
      </c>
      <c r="Z85" s="57">
        <f>IFERROR(INDEX(April!$AJ$9:$AM$108,Calc!$I85,Calc!Z$3),"")</f>
        <v>0</v>
      </c>
      <c r="AA85" s="56">
        <f>IFERROR(INDEX(May!$AJ$9:$AM$108,Calc!$I85,Calc!AA$3),"")</f>
        <v>0</v>
      </c>
      <c r="AB85" s="56">
        <f>IFERROR(INDEX(May!$AJ$9:$AM$108,Calc!$I85,Calc!AB$3),"")</f>
        <v>0</v>
      </c>
      <c r="AC85" s="56">
        <f>IFERROR(INDEX(May!$AJ$9:$AM$108,Calc!$I85,Calc!AC$3),"")</f>
        <v>0</v>
      </c>
      <c r="AD85" s="56">
        <f>IFERROR(INDEX(May!$AJ$9:$AM$108,Calc!$I85,Calc!AD$3),"")</f>
        <v>0</v>
      </c>
      <c r="AE85" s="57">
        <f>IFERROR(INDEX(June!$AJ$9:$AM$108,Calc!$I85,Calc!AE$3),"")</f>
        <v>0</v>
      </c>
      <c r="AF85" s="57">
        <f>IFERROR(INDEX(June!$AJ$9:$AM$108,Calc!$I85,Calc!AF$3),"")</f>
        <v>0</v>
      </c>
      <c r="AG85" s="57">
        <f>IFERROR(INDEX(June!$AJ$9:$AM$108,Calc!$I85,Calc!AG$3),"")</f>
        <v>0</v>
      </c>
      <c r="AH85" s="57">
        <f>IFERROR(INDEX(June!$AJ$9:$AM$108,Calc!$I85,Calc!AH$3),"")</f>
        <v>0</v>
      </c>
      <c r="AI85" s="56">
        <f>IFERROR(INDEX(July!$AJ$9:$AM$108,Calc!$I85,Calc!AI$3),"")</f>
        <v>0</v>
      </c>
      <c r="AJ85" s="56">
        <f>IFERROR(INDEX(July!$AJ$9:$AM$108,Calc!$I85,Calc!AJ$3),"")</f>
        <v>0</v>
      </c>
      <c r="AK85" s="56">
        <f>IFERROR(INDEX(July!$AJ$9:$AM$108,Calc!$I85,Calc!AK$3),"")</f>
        <v>0</v>
      </c>
      <c r="AL85" s="56">
        <f>IFERROR(INDEX(July!$AJ$9:$AM$108,Calc!$I85,Calc!AL$3),"")</f>
        <v>0</v>
      </c>
      <c r="AM85" s="57">
        <f>IFERROR(INDEX(August!$AJ$9:$AM$108,Calc!$I85,Calc!AM$3),"")</f>
        <v>0</v>
      </c>
      <c r="AN85" s="57">
        <f>IFERROR(INDEX(August!$AJ$9:$AM$108,Calc!$I85,Calc!AN$3),"")</f>
        <v>0</v>
      </c>
      <c r="AO85" s="57">
        <f>IFERROR(INDEX(August!$AJ$9:$AM$108,Calc!$I85,Calc!AO$3),"")</f>
        <v>0</v>
      </c>
      <c r="AP85" s="57">
        <f>IFERROR(INDEX(August!$AJ$9:$AM$108,Calc!$I85,Calc!AP$3),"")</f>
        <v>0</v>
      </c>
      <c r="AQ85" s="56">
        <f>IFERROR(INDEX(September!$AJ$9:$AM$108,Calc!$I85,Calc!AQ$3),"")</f>
        <v>0</v>
      </c>
      <c r="AR85" s="56">
        <f>IFERROR(INDEX(September!$AJ$9:$AM$108,Calc!$I85,Calc!AR$3),"")</f>
        <v>0</v>
      </c>
      <c r="AS85" s="56">
        <f>IFERROR(INDEX(September!$AJ$9:$AM$108,Calc!$I85,Calc!AS$3),"")</f>
        <v>0</v>
      </c>
      <c r="AT85" s="56">
        <f>IFERROR(INDEX(September!$AJ$9:$AM$108,Calc!$I85,Calc!AT$3),"")</f>
        <v>0</v>
      </c>
      <c r="AU85" s="57">
        <f>IFERROR(INDEX(October!$AJ$9:$AM$108,Calc!$I85,Calc!AU$3),"")</f>
        <v>0</v>
      </c>
      <c r="AV85" s="57">
        <f>IFERROR(INDEX(October!$AJ$9:$AM$108,Calc!$I85,Calc!AV$3),"")</f>
        <v>0</v>
      </c>
      <c r="AW85" s="57">
        <f>IFERROR(INDEX(October!$AJ$9:$AM$108,Calc!$I85,Calc!AW$3),"")</f>
        <v>0</v>
      </c>
      <c r="AX85" s="57">
        <f>IFERROR(INDEX(October!$AJ$9:$AM$108,Calc!$I85,Calc!AX$3),"")</f>
        <v>0</v>
      </c>
      <c r="AY85" s="56">
        <f>IFERROR(INDEX(November!$AJ$9:$AM$108,Calc!$I85,Calc!AY$3),"")</f>
        <v>0</v>
      </c>
      <c r="AZ85" s="56">
        <f>IFERROR(INDEX(November!$AJ$9:$AM$108,Calc!$I85,Calc!AZ$3),"")</f>
        <v>0</v>
      </c>
      <c r="BA85" s="56">
        <f>IFERROR(INDEX(November!$AJ$9:$AM$108,Calc!$I85,Calc!BA$3),"")</f>
        <v>0</v>
      </c>
      <c r="BB85" s="56">
        <f>IFERROR(INDEX(November!$AJ$9:$AM$108,Calc!$I85,Calc!BB$3),"")</f>
        <v>0</v>
      </c>
      <c r="BC85" s="57">
        <f>IFERROR(INDEX(December!$AJ$9:$AM$108,Calc!$I85,Calc!BC$3),"")</f>
        <v>0</v>
      </c>
      <c r="BD85" s="57">
        <f>IFERROR(INDEX(December!$AJ$9:$AM$108,Calc!$I85,Calc!BD$3),"")</f>
        <v>0</v>
      </c>
      <c r="BE85" s="57">
        <f>IFERROR(INDEX(December!$AJ$9:$AM$108,Calc!$I85,Calc!BE$3),"")</f>
        <v>0</v>
      </c>
      <c r="BF85" s="57">
        <f>IFERROR(INDEX(December!$AJ$9:$AM$108,Calc!$I85,Calc!BF$3),"")</f>
        <v>0</v>
      </c>
    </row>
    <row r="86" spans="2:58" ht="14.25" customHeight="1" x14ac:dyDescent="0.25">
      <c r="B86" s="63" t="str">
        <f>IF(LEN(ParticipantList!$B57)&gt;0,ROW(ParticipantList!$B57)-ROW(ParticipantList!$B$5),"")</f>
        <v/>
      </c>
      <c r="C86" s="63" t="str">
        <f t="shared" si="17"/>
        <v/>
      </c>
      <c r="D86" s="73" t="str">
        <f>IF(LEN($C86)&gt;0,INDEX(ParticipantList!$B$6:$B$105,Calc!$C86,1),"")</f>
        <v/>
      </c>
      <c r="E86" s="47" t="str">
        <f t="shared" si="18"/>
        <v/>
      </c>
      <c r="I86" s="63">
        <v>81</v>
      </c>
      <c r="J86" s="58" t="str">
        <f t="shared" si="19"/>
        <v/>
      </c>
      <c r="K86" s="56">
        <f>IFERROR(INDEX(January!$AJ$9:$AM$108,Calc!$I86,Calc!K$3),0)</f>
        <v>0</v>
      </c>
      <c r="L86" s="56">
        <f>IFERROR(INDEX(January!$AJ$9:$AM$108,Calc!$I86,Calc!L$3),0)</f>
        <v>0</v>
      </c>
      <c r="M86" s="56">
        <f>IFERROR(INDEX(January!$AJ$9:$AM$108,Calc!$I86,Calc!M$3),0)</f>
        <v>0</v>
      </c>
      <c r="N86" s="56">
        <f>IFERROR(INDEX(January!$AJ$9:$AM$108,Calc!$I86,Calc!N$3),0)</f>
        <v>0</v>
      </c>
      <c r="O86" s="57">
        <f>IFERROR(INDEX(February!$AJ$9:$AM$108,Calc!$I86,Calc!O$3),"")</f>
        <v>0</v>
      </c>
      <c r="P86" s="57">
        <f>IFERROR(INDEX(February!$AJ$9:$AM$108,Calc!$I86,Calc!P$3),"")</f>
        <v>0</v>
      </c>
      <c r="Q86" s="57">
        <f>IFERROR(INDEX(February!$AJ$9:$AM$108,Calc!$I86,Calc!Q$3),"")</f>
        <v>0</v>
      </c>
      <c r="R86" s="57">
        <f>IFERROR(INDEX(February!$AJ$9:$AM$108,Calc!$I86,Calc!R$3),"")</f>
        <v>0</v>
      </c>
      <c r="S86" s="56">
        <f>IFERROR(INDEX(March!$AJ$9:$AM$108,Calc!$I86,Calc!S$3),"")</f>
        <v>0</v>
      </c>
      <c r="T86" s="56">
        <f>IFERROR(INDEX(March!$AJ$9:$AM$108,Calc!$I86,Calc!T$3),"")</f>
        <v>0</v>
      </c>
      <c r="U86" s="56">
        <f>IFERROR(INDEX(March!$AJ$9:$AM$108,Calc!$I86,Calc!U$3),"")</f>
        <v>0</v>
      </c>
      <c r="V86" s="56">
        <f>IFERROR(INDEX(March!$AJ$9:$AM$108,Calc!$I86,Calc!V$3),"")</f>
        <v>0</v>
      </c>
      <c r="W86" s="57">
        <f>IFERROR(INDEX(April!$AJ$9:$AM$108,Calc!$I86,Calc!W$3),"")</f>
        <v>0</v>
      </c>
      <c r="X86" s="57">
        <f>IFERROR(INDEX(April!$AJ$9:$AM$108,Calc!$I86,Calc!X$3),"")</f>
        <v>0</v>
      </c>
      <c r="Y86" s="57">
        <f>IFERROR(INDEX(April!$AJ$9:$AM$108,Calc!$I86,Calc!Y$3),"")</f>
        <v>0</v>
      </c>
      <c r="Z86" s="57">
        <f>IFERROR(INDEX(April!$AJ$9:$AM$108,Calc!$I86,Calc!Z$3),"")</f>
        <v>0</v>
      </c>
      <c r="AA86" s="56">
        <f>IFERROR(INDEX(May!$AJ$9:$AM$108,Calc!$I86,Calc!AA$3),"")</f>
        <v>0</v>
      </c>
      <c r="AB86" s="56">
        <f>IFERROR(INDEX(May!$AJ$9:$AM$108,Calc!$I86,Calc!AB$3),"")</f>
        <v>0</v>
      </c>
      <c r="AC86" s="56">
        <f>IFERROR(INDEX(May!$AJ$9:$AM$108,Calc!$I86,Calc!AC$3),"")</f>
        <v>0</v>
      </c>
      <c r="AD86" s="56">
        <f>IFERROR(INDEX(May!$AJ$9:$AM$108,Calc!$I86,Calc!AD$3),"")</f>
        <v>0</v>
      </c>
      <c r="AE86" s="57">
        <f>IFERROR(INDEX(June!$AJ$9:$AM$108,Calc!$I86,Calc!AE$3),"")</f>
        <v>0</v>
      </c>
      <c r="AF86" s="57">
        <f>IFERROR(INDEX(June!$AJ$9:$AM$108,Calc!$I86,Calc!AF$3),"")</f>
        <v>0</v>
      </c>
      <c r="AG86" s="57">
        <f>IFERROR(INDEX(June!$AJ$9:$AM$108,Calc!$I86,Calc!AG$3),"")</f>
        <v>0</v>
      </c>
      <c r="AH86" s="57">
        <f>IFERROR(INDEX(June!$AJ$9:$AM$108,Calc!$I86,Calc!AH$3),"")</f>
        <v>0</v>
      </c>
      <c r="AI86" s="56">
        <f>IFERROR(INDEX(July!$AJ$9:$AM$108,Calc!$I86,Calc!AI$3),"")</f>
        <v>0</v>
      </c>
      <c r="AJ86" s="56">
        <f>IFERROR(INDEX(July!$AJ$9:$AM$108,Calc!$I86,Calc!AJ$3),"")</f>
        <v>0</v>
      </c>
      <c r="AK86" s="56">
        <f>IFERROR(INDEX(July!$AJ$9:$AM$108,Calc!$I86,Calc!AK$3),"")</f>
        <v>0</v>
      </c>
      <c r="AL86" s="56">
        <f>IFERROR(INDEX(July!$AJ$9:$AM$108,Calc!$I86,Calc!AL$3),"")</f>
        <v>0</v>
      </c>
      <c r="AM86" s="57">
        <f>IFERROR(INDEX(August!$AJ$9:$AM$108,Calc!$I86,Calc!AM$3),"")</f>
        <v>0</v>
      </c>
      <c r="AN86" s="57">
        <f>IFERROR(INDEX(August!$AJ$9:$AM$108,Calc!$I86,Calc!AN$3),"")</f>
        <v>0</v>
      </c>
      <c r="AO86" s="57">
        <f>IFERROR(INDEX(August!$AJ$9:$AM$108,Calc!$I86,Calc!AO$3),"")</f>
        <v>0</v>
      </c>
      <c r="AP86" s="57">
        <f>IFERROR(INDEX(August!$AJ$9:$AM$108,Calc!$I86,Calc!AP$3),"")</f>
        <v>0</v>
      </c>
      <c r="AQ86" s="56">
        <f>IFERROR(INDEX(September!$AJ$9:$AM$108,Calc!$I86,Calc!AQ$3),"")</f>
        <v>0</v>
      </c>
      <c r="AR86" s="56">
        <f>IFERROR(INDEX(September!$AJ$9:$AM$108,Calc!$I86,Calc!AR$3),"")</f>
        <v>0</v>
      </c>
      <c r="AS86" s="56">
        <f>IFERROR(INDEX(September!$AJ$9:$AM$108,Calc!$I86,Calc!AS$3),"")</f>
        <v>0</v>
      </c>
      <c r="AT86" s="56">
        <f>IFERROR(INDEX(September!$AJ$9:$AM$108,Calc!$I86,Calc!AT$3),"")</f>
        <v>0</v>
      </c>
      <c r="AU86" s="57">
        <f>IFERROR(INDEX(October!$AJ$9:$AM$108,Calc!$I86,Calc!AU$3),"")</f>
        <v>0</v>
      </c>
      <c r="AV86" s="57">
        <f>IFERROR(INDEX(October!$AJ$9:$AM$108,Calc!$I86,Calc!AV$3),"")</f>
        <v>0</v>
      </c>
      <c r="AW86" s="57">
        <f>IFERROR(INDEX(October!$AJ$9:$AM$108,Calc!$I86,Calc!AW$3),"")</f>
        <v>0</v>
      </c>
      <c r="AX86" s="57">
        <f>IFERROR(INDEX(October!$AJ$9:$AM$108,Calc!$I86,Calc!AX$3),"")</f>
        <v>0</v>
      </c>
      <c r="AY86" s="56">
        <f>IFERROR(INDEX(November!$AJ$9:$AM$108,Calc!$I86,Calc!AY$3),"")</f>
        <v>0</v>
      </c>
      <c r="AZ86" s="56">
        <f>IFERROR(INDEX(November!$AJ$9:$AM$108,Calc!$I86,Calc!AZ$3),"")</f>
        <v>0</v>
      </c>
      <c r="BA86" s="56">
        <f>IFERROR(INDEX(November!$AJ$9:$AM$108,Calc!$I86,Calc!BA$3),"")</f>
        <v>0</v>
      </c>
      <c r="BB86" s="56">
        <f>IFERROR(INDEX(November!$AJ$9:$AM$108,Calc!$I86,Calc!BB$3),"")</f>
        <v>0</v>
      </c>
      <c r="BC86" s="57">
        <f>IFERROR(INDEX(December!$AJ$9:$AM$108,Calc!$I86,Calc!BC$3),"")</f>
        <v>0</v>
      </c>
      <c r="BD86" s="57">
        <f>IFERROR(INDEX(December!$AJ$9:$AM$108,Calc!$I86,Calc!BD$3),"")</f>
        <v>0</v>
      </c>
      <c r="BE86" s="57">
        <f>IFERROR(INDEX(December!$AJ$9:$AM$108,Calc!$I86,Calc!BE$3),"")</f>
        <v>0</v>
      </c>
      <c r="BF86" s="57">
        <f>IFERROR(INDEX(December!$AJ$9:$AM$108,Calc!$I86,Calc!BF$3),"")</f>
        <v>0</v>
      </c>
    </row>
    <row r="87" spans="2:58" ht="14.25" customHeight="1" x14ac:dyDescent="0.25">
      <c r="B87" s="63" t="str">
        <f>IF(LEN(ParticipantList!$B58)&gt;0,ROW(ParticipantList!$B58)-ROW(ParticipantList!$B$5),"")</f>
        <v/>
      </c>
      <c r="C87" s="63" t="str">
        <f t="shared" si="17"/>
        <v/>
      </c>
      <c r="D87" s="73" t="str">
        <f>IF(LEN($C87)&gt;0,INDEX(ParticipantList!$B$6:$B$105,Calc!$C87,1),"")</f>
        <v/>
      </c>
      <c r="E87" s="47" t="str">
        <f t="shared" si="18"/>
        <v/>
      </c>
      <c r="I87" s="63">
        <v>82</v>
      </c>
      <c r="J87" s="58" t="str">
        <f t="shared" si="19"/>
        <v/>
      </c>
      <c r="K87" s="56">
        <f>IFERROR(INDEX(January!$AJ$9:$AM$108,Calc!$I87,Calc!K$3),0)</f>
        <v>0</v>
      </c>
      <c r="L87" s="56">
        <f>IFERROR(INDEX(January!$AJ$9:$AM$108,Calc!$I87,Calc!L$3),0)</f>
        <v>0</v>
      </c>
      <c r="M87" s="56">
        <f>IFERROR(INDEX(January!$AJ$9:$AM$108,Calc!$I87,Calc!M$3),0)</f>
        <v>0</v>
      </c>
      <c r="N87" s="56">
        <f>IFERROR(INDEX(January!$AJ$9:$AM$108,Calc!$I87,Calc!N$3),0)</f>
        <v>0</v>
      </c>
      <c r="O87" s="57">
        <f>IFERROR(INDEX(February!$AJ$9:$AM$108,Calc!$I87,Calc!O$3),"")</f>
        <v>0</v>
      </c>
      <c r="P87" s="57">
        <f>IFERROR(INDEX(February!$AJ$9:$AM$108,Calc!$I87,Calc!P$3),"")</f>
        <v>0</v>
      </c>
      <c r="Q87" s="57">
        <f>IFERROR(INDEX(February!$AJ$9:$AM$108,Calc!$I87,Calc!Q$3),"")</f>
        <v>0</v>
      </c>
      <c r="R87" s="57">
        <f>IFERROR(INDEX(February!$AJ$9:$AM$108,Calc!$I87,Calc!R$3),"")</f>
        <v>0</v>
      </c>
      <c r="S87" s="56">
        <f>IFERROR(INDEX(March!$AJ$9:$AM$108,Calc!$I87,Calc!S$3),"")</f>
        <v>0</v>
      </c>
      <c r="T87" s="56">
        <f>IFERROR(INDEX(March!$AJ$9:$AM$108,Calc!$I87,Calc!T$3),"")</f>
        <v>0</v>
      </c>
      <c r="U87" s="56">
        <f>IFERROR(INDEX(March!$AJ$9:$AM$108,Calc!$I87,Calc!U$3),"")</f>
        <v>0</v>
      </c>
      <c r="V87" s="56">
        <f>IFERROR(INDEX(March!$AJ$9:$AM$108,Calc!$I87,Calc!V$3),"")</f>
        <v>0</v>
      </c>
      <c r="W87" s="57">
        <f>IFERROR(INDEX(April!$AJ$9:$AM$108,Calc!$I87,Calc!W$3),"")</f>
        <v>0</v>
      </c>
      <c r="X87" s="57">
        <f>IFERROR(INDEX(April!$AJ$9:$AM$108,Calc!$I87,Calc!X$3),"")</f>
        <v>0</v>
      </c>
      <c r="Y87" s="57">
        <f>IFERROR(INDEX(April!$AJ$9:$AM$108,Calc!$I87,Calc!Y$3),"")</f>
        <v>0</v>
      </c>
      <c r="Z87" s="57">
        <f>IFERROR(INDEX(April!$AJ$9:$AM$108,Calc!$I87,Calc!Z$3),"")</f>
        <v>0</v>
      </c>
      <c r="AA87" s="56">
        <f>IFERROR(INDEX(May!$AJ$9:$AM$108,Calc!$I87,Calc!AA$3),"")</f>
        <v>0</v>
      </c>
      <c r="AB87" s="56">
        <f>IFERROR(INDEX(May!$AJ$9:$AM$108,Calc!$I87,Calc!AB$3),"")</f>
        <v>0</v>
      </c>
      <c r="AC87" s="56">
        <f>IFERROR(INDEX(May!$AJ$9:$AM$108,Calc!$I87,Calc!AC$3),"")</f>
        <v>0</v>
      </c>
      <c r="AD87" s="56">
        <f>IFERROR(INDEX(May!$AJ$9:$AM$108,Calc!$I87,Calc!AD$3),"")</f>
        <v>0</v>
      </c>
      <c r="AE87" s="57">
        <f>IFERROR(INDEX(June!$AJ$9:$AM$108,Calc!$I87,Calc!AE$3),"")</f>
        <v>0</v>
      </c>
      <c r="AF87" s="57">
        <f>IFERROR(INDEX(June!$AJ$9:$AM$108,Calc!$I87,Calc!AF$3),"")</f>
        <v>0</v>
      </c>
      <c r="AG87" s="57">
        <f>IFERROR(INDEX(June!$AJ$9:$AM$108,Calc!$I87,Calc!AG$3),"")</f>
        <v>0</v>
      </c>
      <c r="AH87" s="57">
        <f>IFERROR(INDEX(June!$AJ$9:$AM$108,Calc!$I87,Calc!AH$3),"")</f>
        <v>0</v>
      </c>
      <c r="AI87" s="56">
        <f>IFERROR(INDEX(July!$AJ$9:$AM$108,Calc!$I87,Calc!AI$3),"")</f>
        <v>0</v>
      </c>
      <c r="AJ87" s="56">
        <f>IFERROR(INDEX(July!$AJ$9:$AM$108,Calc!$I87,Calc!AJ$3),"")</f>
        <v>0</v>
      </c>
      <c r="AK87" s="56">
        <f>IFERROR(INDEX(July!$AJ$9:$AM$108,Calc!$I87,Calc!AK$3),"")</f>
        <v>0</v>
      </c>
      <c r="AL87" s="56">
        <f>IFERROR(INDEX(July!$AJ$9:$AM$108,Calc!$I87,Calc!AL$3),"")</f>
        <v>0</v>
      </c>
      <c r="AM87" s="57">
        <f>IFERROR(INDEX(August!$AJ$9:$AM$108,Calc!$I87,Calc!AM$3),"")</f>
        <v>0</v>
      </c>
      <c r="AN87" s="57">
        <f>IFERROR(INDEX(August!$AJ$9:$AM$108,Calc!$I87,Calc!AN$3),"")</f>
        <v>0</v>
      </c>
      <c r="AO87" s="57">
        <f>IFERROR(INDEX(August!$AJ$9:$AM$108,Calc!$I87,Calc!AO$3),"")</f>
        <v>0</v>
      </c>
      <c r="AP87" s="57">
        <f>IFERROR(INDEX(August!$AJ$9:$AM$108,Calc!$I87,Calc!AP$3),"")</f>
        <v>0</v>
      </c>
      <c r="AQ87" s="56">
        <f>IFERROR(INDEX(September!$AJ$9:$AM$108,Calc!$I87,Calc!AQ$3),"")</f>
        <v>0</v>
      </c>
      <c r="AR87" s="56">
        <f>IFERROR(INDEX(September!$AJ$9:$AM$108,Calc!$I87,Calc!AR$3),"")</f>
        <v>0</v>
      </c>
      <c r="AS87" s="56">
        <f>IFERROR(INDEX(September!$AJ$9:$AM$108,Calc!$I87,Calc!AS$3),"")</f>
        <v>0</v>
      </c>
      <c r="AT87" s="56">
        <f>IFERROR(INDEX(September!$AJ$9:$AM$108,Calc!$I87,Calc!AT$3),"")</f>
        <v>0</v>
      </c>
      <c r="AU87" s="57">
        <f>IFERROR(INDEX(October!$AJ$9:$AM$108,Calc!$I87,Calc!AU$3),"")</f>
        <v>0</v>
      </c>
      <c r="AV87" s="57">
        <f>IFERROR(INDEX(October!$AJ$9:$AM$108,Calc!$I87,Calc!AV$3),"")</f>
        <v>0</v>
      </c>
      <c r="AW87" s="57">
        <f>IFERROR(INDEX(October!$AJ$9:$AM$108,Calc!$I87,Calc!AW$3),"")</f>
        <v>0</v>
      </c>
      <c r="AX87" s="57">
        <f>IFERROR(INDEX(October!$AJ$9:$AM$108,Calc!$I87,Calc!AX$3),"")</f>
        <v>0</v>
      </c>
      <c r="AY87" s="56">
        <f>IFERROR(INDEX(November!$AJ$9:$AM$108,Calc!$I87,Calc!AY$3),"")</f>
        <v>0</v>
      </c>
      <c r="AZ87" s="56">
        <f>IFERROR(INDEX(November!$AJ$9:$AM$108,Calc!$I87,Calc!AZ$3),"")</f>
        <v>0</v>
      </c>
      <c r="BA87" s="56">
        <f>IFERROR(INDEX(November!$AJ$9:$AM$108,Calc!$I87,Calc!BA$3),"")</f>
        <v>0</v>
      </c>
      <c r="BB87" s="56">
        <f>IFERROR(INDEX(November!$AJ$9:$AM$108,Calc!$I87,Calc!BB$3),"")</f>
        <v>0</v>
      </c>
      <c r="BC87" s="57">
        <f>IFERROR(INDEX(December!$AJ$9:$AM$108,Calc!$I87,Calc!BC$3),"")</f>
        <v>0</v>
      </c>
      <c r="BD87" s="57">
        <f>IFERROR(INDEX(December!$AJ$9:$AM$108,Calc!$I87,Calc!BD$3),"")</f>
        <v>0</v>
      </c>
      <c r="BE87" s="57">
        <f>IFERROR(INDEX(December!$AJ$9:$AM$108,Calc!$I87,Calc!BE$3),"")</f>
        <v>0</v>
      </c>
      <c r="BF87" s="57">
        <f>IFERROR(INDEX(December!$AJ$9:$AM$108,Calc!$I87,Calc!BF$3),"")</f>
        <v>0</v>
      </c>
    </row>
    <row r="88" spans="2:58" ht="14.25" customHeight="1" x14ac:dyDescent="0.25">
      <c r="B88" s="63" t="str">
        <f>IF(LEN(ParticipantList!$B59)&gt;0,ROW(ParticipantList!$B59)-ROW(ParticipantList!$B$5),"")</f>
        <v/>
      </c>
      <c r="C88" s="63" t="str">
        <f t="shared" si="17"/>
        <v/>
      </c>
      <c r="D88" s="73" t="str">
        <f>IF(LEN($C88)&gt;0,INDEX(ParticipantList!$B$6:$B$105,Calc!$C88,1),"")</f>
        <v/>
      </c>
      <c r="E88" s="47" t="str">
        <f t="shared" si="18"/>
        <v/>
      </c>
      <c r="I88" s="63">
        <v>83</v>
      </c>
      <c r="J88" s="58" t="str">
        <f t="shared" si="19"/>
        <v/>
      </c>
      <c r="K88" s="56">
        <f>IFERROR(INDEX(January!$AJ$9:$AM$108,Calc!$I88,Calc!K$3),0)</f>
        <v>0</v>
      </c>
      <c r="L88" s="56">
        <f>IFERROR(INDEX(January!$AJ$9:$AM$108,Calc!$I88,Calc!L$3),0)</f>
        <v>0</v>
      </c>
      <c r="M88" s="56">
        <f>IFERROR(INDEX(January!$AJ$9:$AM$108,Calc!$I88,Calc!M$3),0)</f>
        <v>0</v>
      </c>
      <c r="N88" s="56">
        <f>IFERROR(INDEX(January!$AJ$9:$AM$108,Calc!$I88,Calc!N$3),0)</f>
        <v>0</v>
      </c>
      <c r="O88" s="57">
        <f>IFERROR(INDEX(February!$AJ$9:$AM$108,Calc!$I88,Calc!O$3),"")</f>
        <v>0</v>
      </c>
      <c r="P88" s="57">
        <f>IFERROR(INDEX(February!$AJ$9:$AM$108,Calc!$I88,Calc!P$3),"")</f>
        <v>0</v>
      </c>
      <c r="Q88" s="57">
        <f>IFERROR(INDEX(February!$AJ$9:$AM$108,Calc!$I88,Calc!Q$3),"")</f>
        <v>0</v>
      </c>
      <c r="R88" s="57">
        <f>IFERROR(INDEX(February!$AJ$9:$AM$108,Calc!$I88,Calc!R$3),"")</f>
        <v>0</v>
      </c>
      <c r="S88" s="56">
        <f>IFERROR(INDEX(March!$AJ$9:$AM$108,Calc!$I88,Calc!S$3),"")</f>
        <v>0</v>
      </c>
      <c r="T88" s="56">
        <f>IFERROR(INDEX(March!$AJ$9:$AM$108,Calc!$I88,Calc!T$3),"")</f>
        <v>0</v>
      </c>
      <c r="U88" s="56">
        <f>IFERROR(INDEX(March!$AJ$9:$AM$108,Calc!$I88,Calc!U$3),"")</f>
        <v>0</v>
      </c>
      <c r="V88" s="56">
        <f>IFERROR(INDEX(March!$AJ$9:$AM$108,Calc!$I88,Calc!V$3),"")</f>
        <v>0</v>
      </c>
      <c r="W88" s="57">
        <f>IFERROR(INDEX(April!$AJ$9:$AM$108,Calc!$I88,Calc!W$3),"")</f>
        <v>0</v>
      </c>
      <c r="X88" s="57">
        <f>IFERROR(INDEX(April!$AJ$9:$AM$108,Calc!$I88,Calc!X$3),"")</f>
        <v>0</v>
      </c>
      <c r="Y88" s="57">
        <f>IFERROR(INDEX(April!$AJ$9:$AM$108,Calc!$I88,Calc!Y$3),"")</f>
        <v>0</v>
      </c>
      <c r="Z88" s="57">
        <f>IFERROR(INDEX(April!$AJ$9:$AM$108,Calc!$I88,Calc!Z$3),"")</f>
        <v>0</v>
      </c>
      <c r="AA88" s="56">
        <f>IFERROR(INDEX(May!$AJ$9:$AM$108,Calc!$I88,Calc!AA$3),"")</f>
        <v>0</v>
      </c>
      <c r="AB88" s="56">
        <f>IFERROR(INDEX(May!$AJ$9:$AM$108,Calc!$I88,Calc!AB$3),"")</f>
        <v>0</v>
      </c>
      <c r="AC88" s="56">
        <f>IFERROR(INDEX(May!$AJ$9:$AM$108,Calc!$I88,Calc!AC$3),"")</f>
        <v>0</v>
      </c>
      <c r="AD88" s="56">
        <f>IFERROR(INDEX(May!$AJ$9:$AM$108,Calc!$I88,Calc!AD$3),"")</f>
        <v>0</v>
      </c>
      <c r="AE88" s="57">
        <f>IFERROR(INDEX(June!$AJ$9:$AM$108,Calc!$I88,Calc!AE$3),"")</f>
        <v>0</v>
      </c>
      <c r="AF88" s="57">
        <f>IFERROR(INDEX(June!$AJ$9:$AM$108,Calc!$I88,Calc!AF$3),"")</f>
        <v>0</v>
      </c>
      <c r="AG88" s="57">
        <f>IFERROR(INDEX(June!$AJ$9:$AM$108,Calc!$I88,Calc!AG$3),"")</f>
        <v>0</v>
      </c>
      <c r="AH88" s="57">
        <f>IFERROR(INDEX(June!$AJ$9:$AM$108,Calc!$I88,Calc!AH$3),"")</f>
        <v>0</v>
      </c>
      <c r="AI88" s="56">
        <f>IFERROR(INDEX(July!$AJ$9:$AM$108,Calc!$I88,Calc!AI$3),"")</f>
        <v>0</v>
      </c>
      <c r="AJ88" s="56">
        <f>IFERROR(INDEX(July!$AJ$9:$AM$108,Calc!$I88,Calc!AJ$3),"")</f>
        <v>0</v>
      </c>
      <c r="AK88" s="56">
        <f>IFERROR(INDEX(July!$AJ$9:$AM$108,Calc!$I88,Calc!AK$3),"")</f>
        <v>0</v>
      </c>
      <c r="AL88" s="56">
        <f>IFERROR(INDEX(July!$AJ$9:$AM$108,Calc!$I88,Calc!AL$3),"")</f>
        <v>0</v>
      </c>
      <c r="AM88" s="57">
        <f>IFERROR(INDEX(August!$AJ$9:$AM$108,Calc!$I88,Calc!AM$3),"")</f>
        <v>0</v>
      </c>
      <c r="AN88" s="57">
        <f>IFERROR(INDEX(August!$AJ$9:$AM$108,Calc!$I88,Calc!AN$3),"")</f>
        <v>0</v>
      </c>
      <c r="AO88" s="57">
        <f>IFERROR(INDEX(August!$AJ$9:$AM$108,Calc!$I88,Calc!AO$3),"")</f>
        <v>0</v>
      </c>
      <c r="AP88" s="57">
        <f>IFERROR(INDEX(August!$AJ$9:$AM$108,Calc!$I88,Calc!AP$3),"")</f>
        <v>0</v>
      </c>
      <c r="AQ88" s="56">
        <f>IFERROR(INDEX(September!$AJ$9:$AM$108,Calc!$I88,Calc!AQ$3),"")</f>
        <v>0</v>
      </c>
      <c r="AR88" s="56">
        <f>IFERROR(INDEX(September!$AJ$9:$AM$108,Calc!$I88,Calc!AR$3),"")</f>
        <v>0</v>
      </c>
      <c r="AS88" s="56">
        <f>IFERROR(INDEX(September!$AJ$9:$AM$108,Calc!$I88,Calc!AS$3),"")</f>
        <v>0</v>
      </c>
      <c r="AT88" s="56">
        <f>IFERROR(INDEX(September!$AJ$9:$AM$108,Calc!$I88,Calc!AT$3),"")</f>
        <v>0</v>
      </c>
      <c r="AU88" s="57">
        <f>IFERROR(INDEX(October!$AJ$9:$AM$108,Calc!$I88,Calc!AU$3),"")</f>
        <v>0</v>
      </c>
      <c r="AV88" s="57">
        <f>IFERROR(INDEX(October!$AJ$9:$AM$108,Calc!$I88,Calc!AV$3),"")</f>
        <v>0</v>
      </c>
      <c r="AW88" s="57">
        <f>IFERROR(INDEX(October!$AJ$9:$AM$108,Calc!$I88,Calc!AW$3),"")</f>
        <v>0</v>
      </c>
      <c r="AX88" s="57">
        <f>IFERROR(INDEX(October!$AJ$9:$AM$108,Calc!$I88,Calc!AX$3),"")</f>
        <v>0</v>
      </c>
      <c r="AY88" s="56">
        <f>IFERROR(INDEX(November!$AJ$9:$AM$108,Calc!$I88,Calc!AY$3),"")</f>
        <v>0</v>
      </c>
      <c r="AZ88" s="56">
        <f>IFERROR(INDEX(November!$AJ$9:$AM$108,Calc!$I88,Calc!AZ$3),"")</f>
        <v>0</v>
      </c>
      <c r="BA88" s="56">
        <f>IFERROR(INDEX(November!$AJ$9:$AM$108,Calc!$I88,Calc!BA$3),"")</f>
        <v>0</v>
      </c>
      <c r="BB88" s="56">
        <f>IFERROR(INDEX(November!$AJ$9:$AM$108,Calc!$I88,Calc!BB$3),"")</f>
        <v>0</v>
      </c>
      <c r="BC88" s="57">
        <f>IFERROR(INDEX(December!$AJ$9:$AM$108,Calc!$I88,Calc!BC$3),"")</f>
        <v>0</v>
      </c>
      <c r="BD88" s="57">
        <f>IFERROR(INDEX(December!$AJ$9:$AM$108,Calc!$I88,Calc!BD$3),"")</f>
        <v>0</v>
      </c>
      <c r="BE88" s="57">
        <f>IFERROR(INDEX(December!$AJ$9:$AM$108,Calc!$I88,Calc!BE$3),"")</f>
        <v>0</v>
      </c>
      <c r="BF88" s="57">
        <f>IFERROR(INDEX(December!$AJ$9:$AM$108,Calc!$I88,Calc!BF$3),"")</f>
        <v>0</v>
      </c>
    </row>
    <row r="89" spans="2:58" ht="14.25" customHeight="1" x14ac:dyDescent="0.25">
      <c r="B89" s="63" t="str">
        <f>IF(LEN(ParticipantList!$B60)&gt;0,ROW(ParticipantList!$B60)-ROW(ParticipantList!$B$5),"")</f>
        <v/>
      </c>
      <c r="C89" s="63" t="str">
        <f t="shared" si="17"/>
        <v/>
      </c>
      <c r="D89" s="73" t="str">
        <f>IF(LEN($C89)&gt;0,INDEX(ParticipantList!$B$6:$B$105,Calc!$C89,1),"")</f>
        <v/>
      </c>
      <c r="E89" s="47" t="str">
        <f t="shared" si="18"/>
        <v/>
      </c>
      <c r="I89" s="63">
        <v>84</v>
      </c>
      <c r="J89" s="58" t="str">
        <f t="shared" si="19"/>
        <v/>
      </c>
      <c r="K89" s="56">
        <f>IFERROR(INDEX(January!$AJ$9:$AM$108,Calc!$I89,Calc!K$3),0)</f>
        <v>0</v>
      </c>
      <c r="L89" s="56">
        <f>IFERROR(INDEX(January!$AJ$9:$AM$108,Calc!$I89,Calc!L$3),0)</f>
        <v>0</v>
      </c>
      <c r="M89" s="56">
        <f>IFERROR(INDEX(January!$AJ$9:$AM$108,Calc!$I89,Calc!M$3),0)</f>
        <v>0</v>
      </c>
      <c r="N89" s="56">
        <f>IFERROR(INDEX(January!$AJ$9:$AM$108,Calc!$I89,Calc!N$3),0)</f>
        <v>0</v>
      </c>
      <c r="O89" s="57">
        <f>IFERROR(INDEX(February!$AJ$9:$AM$108,Calc!$I89,Calc!O$3),"")</f>
        <v>0</v>
      </c>
      <c r="P89" s="57">
        <f>IFERROR(INDEX(February!$AJ$9:$AM$108,Calc!$I89,Calc!P$3),"")</f>
        <v>0</v>
      </c>
      <c r="Q89" s="57">
        <f>IFERROR(INDEX(February!$AJ$9:$AM$108,Calc!$I89,Calc!Q$3),"")</f>
        <v>0</v>
      </c>
      <c r="R89" s="57">
        <f>IFERROR(INDEX(February!$AJ$9:$AM$108,Calc!$I89,Calc!R$3),"")</f>
        <v>0</v>
      </c>
      <c r="S89" s="56">
        <f>IFERROR(INDEX(March!$AJ$9:$AM$108,Calc!$I89,Calc!S$3),"")</f>
        <v>0</v>
      </c>
      <c r="T89" s="56">
        <f>IFERROR(INDEX(March!$AJ$9:$AM$108,Calc!$I89,Calc!T$3),"")</f>
        <v>0</v>
      </c>
      <c r="U89" s="56">
        <f>IFERROR(INDEX(March!$AJ$9:$AM$108,Calc!$I89,Calc!U$3),"")</f>
        <v>0</v>
      </c>
      <c r="V89" s="56">
        <f>IFERROR(INDEX(March!$AJ$9:$AM$108,Calc!$I89,Calc!V$3),"")</f>
        <v>0</v>
      </c>
      <c r="W89" s="57">
        <f>IFERROR(INDEX(April!$AJ$9:$AM$108,Calc!$I89,Calc!W$3),"")</f>
        <v>0</v>
      </c>
      <c r="X89" s="57">
        <f>IFERROR(INDEX(April!$AJ$9:$AM$108,Calc!$I89,Calc!X$3),"")</f>
        <v>0</v>
      </c>
      <c r="Y89" s="57">
        <f>IFERROR(INDEX(April!$AJ$9:$AM$108,Calc!$I89,Calc!Y$3),"")</f>
        <v>0</v>
      </c>
      <c r="Z89" s="57">
        <f>IFERROR(INDEX(April!$AJ$9:$AM$108,Calc!$I89,Calc!Z$3),"")</f>
        <v>0</v>
      </c>
      <c r="AA89" s="56">
        <f>IFERROR(INDEX(May!$AJ$9:$AM$108,Calc!$I89,Calc!AA$3),"")</f>
        <v>0</v>
      </c>
      <c r="AB89" s="56">
        <f>IFERROR(INDEX(May!$AJ$9:$AM$108,Calc!$I89,Calc!AB$3),"")</f>
        <v>0</v>
      </c>
      <c r="AC89" s="56">
        <f>IFERROR(INDEX(May!$AJ$9:$AM$108,Calc!$I89,Calc!AC$3),"")</f>
        <v>0</v>
      </c>
      <c r="AD89" s="56">
        <f>IFERROR(INDEX(May!$AJ$9:$AM$108,Calc!$I89,Calc!AD$3),"")</f>
        <v>0</v>
      </c>
      <c r="AE89" s="57">
        <f>IFERROR(INDEX(June!$AJ$9:$AM$108,Calc!$I89,Calc!AE$3),"")</f>
        <v>0</v>
      </c>
      <c r="AF89" s="57">
        <f>IFERROR(INDEX(June!$AJ$9:$AM$108,Calc!$I89,Calc!AF$3),"")</f>
        <v>0</v>
      </c>
      <c r="AG89" s="57">
        <f>IFERROR(INDEX(June!$AJ$9:$AM$108,Calc!$I89,Calc!AG$3),"")</f>
        <v>0</v>
      </c>
      <c r="AH89" s="57">
        <f>IFERROR(INDEX(June!$AJ$9:$AM$108,Calc!$I89,Calc!AH$3),"")</f>
        <v>0</v>
      </c>
      <c r="AI89" s="56">
        <f>IFERROR(INDEX(July!$AJ$9:$AM$108,Calc!$I89,Calc!AI$3),"")</f>
        <v>0</v>
      </c>
      <c r="AJ89" s="56">
        <f>IFERROR(INDEX(July!$AJ$9:$AM$108,Calc!$I89,Calc!AJ$3),"")</f>
        <v>0</v>
      </c>
      <c r="AK89" s="56">
        <f>IFERROR(INDEX(July!$AJ$9:$AM$108,Calc!$I89,Calc!AK$3),"")</f>
        <v>0</v>
      </c>
      <c r="AL89" s="56">
        <f>IFERROR(INDEX(July!$AJ$9:$AM$108,Calc!$I89,Calc!AL$3),"")</f>
        <v>0</v>
      </c>
      <c r="AM89" s="57">
        <f>IFERROR(INDEX(August!$AJ$9:$AM$108,Calc!$I89,Calc!AM$3),"")</f>
        <v>0</v>
      </c>
      <c r="AN89" s="57">
        <f>IFERROR(INDEX(August!$AJ$9:$AM$108,Calc!$I89,Calc!AN$3),"")</f>
        <v>0</v>
      </c>
      <c r="AO89" s="57">
        <f>IFERROR(INDEX(August!$AJ$9:$AM$108,Calc!$I89,Calc!AO$3),"")</f>
        <v>0</v>
      </c>
      <c r="AP89" s="57">
        <f>IFERROR(INDEX(August!$AJ$9:$AM$108,Calc!$I89,Calc!AP$3),"")</f>
        <v>0</v>
      </c>
      <c r="AQ89" s="56">
        <f>IFERROR(INDEX(September!$AJ$9:$AM$108,Calc!$I89,Calc!AQ$3),"")</f>
        <v>0</v>
      </c>
      <c r="AR89" s="56">
        <f>IFERROR(INDEX(September!$AJ$9:$AM$108,Calc!$I89,Calc!AR$3),"")</f>
        <v>0</v>
      </c>
      <c r="AS89" s="56">
        <f>IFERROR(INDEX(September!$AJ$9:$AM$108,Calc!$I89,Calc!AS$3),"")</f>
        <v>0</v>
      </c>
      <c r="AT89" s="56">
        <f>IFERROR(INDEX(September!$AJ$9:$AM$108,Calc!$I89,Calc!AT$3),"")</f>
        <v>0</v>
      </c>
      <c r="AU89" s="57">
        <f>IFERROR(INDEX(October!$AJ$9:$AM$108,Calc!$I89,Calc!AU$3),"")</f>
        <v>0</v>
      </c>
      <c r="AV89" s="57">
        <f>IFERROR(INDEX(October!$AJ$9:$AM$108,Calc!$I89,Calc!AV$3),"")</f>
        <v>0</v>
      </c>
      <c r="AW89" s="57">
        <f>IFERROR(INDEX(October!$AJ$9:$AM$108,Calc!$I89,Calc!AW$3),"")</f>
        <v>0</v>
      </c>
      <c r="AX89" s="57">
        <f>IFERROR(INDEX(October!$AJ$9:$AM$108,Calc!$I89,Calc!AX$3),"")</f>
        <v>0</v>
      </c>
      <c r="AY89" s="56">
        <f>IFERROR(INDEX(November!$AJ$9:$AM$108,Calc!$I89,Calc!AY$3),"")</f>
        <v>0</v>
      </c>
      <c r="AZ89" s="56">
        <f>IFERROR(INDEX(November!$AJ$9:$AM$108,Calc!$I89,Calc!AZ$3),"")</f>
        <v>0</v>
      </c>
      <c r="BA89" s="56">
        <f>IFERROR(INDEX(November!$AJ$9:$AM$108,Calc!$I89,Calc!BA$3),"")</f>
        <v>0</v>
      </c>
      <c r="BB89" s="56">
        <f>IFERROR(INDEX(November!$AJ$9:$AM$108,Calc!$I89,Calc!BB$3),"")</f>
        <v>0</v>
      </c>
      <c r="BC89" s="57">
        <f>IFERROR(INDEX(December!$AJ$9:$AM$108,Calc!$I89,Calc!BC$3),"")</f>
        <v>0</v>
      </c>
      <c r="BD89" s="57">
        <f>IFERROR(INDEX(December!$AJ$9:$AM$108,Calc!$I89,Calc!BD$3),"")</f>
        <v>0</v>
      </c>
      <c r="BE89" s="57">
        <f>IFERROR(INDEX(December!$AJ$9:$AM$108,Calc!$I89,Calc!BE$3),"")</f>
        <v>0</v>
      </c>
      <c r="BF89" s="57">
        <f>IFERROR(INDEX(December!$AJ$9:$AM$108,Calc!$I89,Calc!BF$3),"")</f>
        <v>0</v>
      </c>
    </row>
    <row r="90" spans="2:58" ht="14.25" customHeight="1" x14ac:dyDescent="0.25">
      <c r="B90" s="63" t="str">
        <f>IF(LEN(ParticipantList!$B61)&gt;0,ROW(ParticipantList!$B61)-ROW(ParticipantList!$B$5),"")</f>
        <v/>
      </c>
      <c r="C90" s="63" t="str">
        <f t="shared" si="17"/>
        <v/>
      </c>
      <c r="D90" s="73" t="str">
        <f>IF(LEN($C90)&gt;0,INDEX(ParticipantList!$B$6:$B$105,Calc!$C90,1),"")</f>
        <v/>
      </c>
      <c r="E90" s="47" t="str">
        <f t="shared" si="18"/>
        <v/>
      </c>
      <c r="I90" s="63">
        <v>85</v>
      </c>
      <c r="J90" s="58" t="str">
        <f t="shared" si="19"/>
        <v/>
      </c>
      <c r="K90" s="56">
        <f>IFERROR(INDEX(January!$AJ$9:$AM$108,Calc!$I90,Calc!K$3),0)</f>
        <v>0</v>
      </c>
      <c r="L90" s="56">
        <f>IFERROR(INDEX(January!$AJ$9:$AM$108,Calc!$I90,Calc!L$3),0)</f>
        <v>0</v>
      </c>
      <c r="M90" s="56">
        <f>IFERROR(INDEX(January!$AJ$9:$AM$108,Calc!$I90,Calc!M$3),0)</f>
        <v>0</v>
      </c>
      <c r="N90" s="56">
        <f>IFERROR(INDEX(January!$AJ$9:$AM$108,Calc!$I90,Calc!N$3),0)</f>
        <v>0</v>
      </c>
      <c r="O90" s="57">
        <f>IFERROR(INDEX(February!$AJ$9:$AM$108,Calc!$I90,Calc!O$3),"")</f>
        <v>0</v>
      </c>
      <c r="P90" s="57">
        <f>IFERROR(INDEX(February!$AJ$9:$AM$108,Calc!$I90,Calc!P$3),"")</f>
        <v>0</v>
      </c>
      <c r="Q90" s="57">
        <f>IFERROR(INDEX(February!$AJ$9:$AM$108,Calc!$I90,Calc!Q$3),"")</f>
        <v>0</v>
      </c>
      <c r="R90" s="57">
        <f>IFERROR(INDEX(February!$AJ$9:$AM$108,Calc!$I90,Calc!R$3),"")</f>
        <v>0</v>
      </c>
      <c r="S90" s="56">
        <f>IFERROR(INDEX(March!$AJ$9:$AM$108,Calc!$I90,Calc!S$3),"")</f>
        <v>0</v>
      </c>
      <c r="T90" s="56">
        <f>IFERROR(INDEX(March!$AJ$9:$AM$108,Calc!$I90,Calc!T$3),"")</f>
        <v>0</v>
      </c>
      <c r="U90" s="56">
        <f>IFERROR(INDEX(March!$AJ$9:$AM$108,Calc!$I90,Calc!U$3),"")</f>
        <v>0</v>
      </c>
      <c r="V90" s="56">
        <f>IFERROR(INDEX(March!$AJ$9:$AM$108,Calc!$I90,Calc!V$3),"")</f>
        <v>0</v>
      </c>
      <c r="W90" s="57">
        <f>IFERROR(INDEX(April!$AJ$9:$AM$108,Calc!$I90,Calc!W$3),"")</f>
        <v>0</v>
      </c>
      <c r="X90" s="57">
        <f>IFERROR(INDEX(April!$AJ$9:$AM$108,Calc!$I90,Calc!X$3),"")</f>
        <v>0</v>
      </c>
      <c r="Y90" s="57">
        <f>IFERROR(INDEX(April!$AJ$9:$AM$108,Calc!$I90,Calc!Y$3),"")</f>
        <v>0</v>
      </c>
      <c r="Z90" s="57">
        <f>IFERROR(INDEX(April!$AJ$9:$AM$108,Calc!$I90,Calc!Z$3),"")</f>
        <v>0</v>
      </c>
      <c r="AA90" s="56">
        <f>IFERROR(INDEX(May!$AJ$9:$AM$108,Calc!$I90,Calc!AA$3),"")</f>
        <v>0</v>
      </c>
      <c r="AB90" s="56">
        <f>IFERROR(INDEX(May!$AJ$9:$AM$108,Calc!$I90,Calc!AB$3),"")</f>
        <v>0</v>
      </c>
      <c r="AC90" s="56">
        <f>IFERROR(INDEX(May!$AJ$9:$AM$108,Calc!$I90,Calc!AC$3),"")</f>
        <v>0</v>
      </c>
      <c r="AD90" s="56">
        <f>IFERROR(INDEX(May!$AJ$9:$AM$108,Calc!$I90,Calc!AD$3),"")</f>
        <v>0</v>
      </c>
      <c r="AE90" s="57">
        <f>IFERROR(INDEX(June!$AJ$9:$AM$108,Calc!$I90,Calc!AE$3),"")</f>
        <v>0</v>
      </c>
      <c r="AF90" s="57">
        <f>IFERROR(INDEX(June!$AJ$9:$AM$108,Calc!$I90,Calc!AF$3),"")</f>
        <v>0</v>
      </c>
      <c r="AG90" s="57">
        <f>IFERROR(INDEX(June!$AJ$9:$AM$108,Calc!$I90,Calc!AG$3),"")</f>
        <v>0</v>
      </c>
      <c r="AH90" s="57">
        <f>IFERROR(INDEX(June!$AJ$9:$AM$108,Calc!$I90,Calc!AH$3),"")</f>
        <v>0</v>
      </c>
      <c r="AI90" s="56">
        <f>IFERROR(INDEX(July!$AJ$9:$AM$108,Calc!$I90,Calc!AI$3),"")</f>
        <v>0</v>
      </c>
      <c r="AJ90" s="56">
        <f>IFERROR(INDEX(July!$AJ$9:$AM$108,Calc!$I90,Calc!AJ$3),"")</f>
        <v>0</v>
      </c>
      <c r="AK90" s="56">
        <f>IFERROR(INDEX(July!$AJ$9:$AM$108,Calc!$I90,Calc!AK$3),"")</f>
        <v>0</v>
      </c>
      <c r="AL90" s="56">
        <f>IFERROR(INDEX(July!$AJ$9:$AM$108,Calc!$I90,Calc!AL$3),"")</f>
        <v>0</v>
      </c>
      <c r="AM90" s="57">
        <f>IFERROR(INDEX(August!$AJ$9:$AM$108,Calc!$I90,Calc!AM$3),"")</f>
        <v>0</v>
      </c>
      <c r="AN90" s="57">
        <f>IFERROR(INDEX(August!$AJ$9:$AM$108,Calc!$I90,Calc!AN$3),"")</f>
        <v>0</v>
      </c>
      <c r="AO90" s="57">
        <f>IFERROR(INDEX(August!$AJ$9:$AM$108,Calc!$I90,Calc!AO$3),"")</f>
        <v>0</v>
      </c>
      <c r="AP90" s="57">
        <f>IFERROR(INDEX(August!$AJ$9:$AM$108,Calc!$I90,Calc!AP$3),"")</f>
        <v>0</v>
      </c>
      <c r="AQ90" s="56">
        <f>IFERROR(INDEX(September!$AJ$9:$AM$108,Calc!$I90,Calc!AQ$3),"")</f>
        <v>0</v>
      </c>
      <c r="AR90" s="56">
        <f>IFERROR(INDEX(September!$AJ$9:$AM$108,Calc!$I90,Calc!AR$3),"")</f>
        <v>0</v>
      </c>
      <c r="AS90" s="56">
        <f>IFERROR(INDEX(September!$AJ$9:$AM$108,Calc!$I90,Calc!AS$3),"")</f>
        <v>0</v>
      </c>
      <c r="AT90" s="56">
        <f>IFERROR(INDEX(September!$AJ$9:$AM$108,Calc!$I90,Calc!AT$3),"")</f>
        <v>0</v>
      </c>
      <c r="AU90" s="57">
        <f>IFERROR(INDEX(October!$AJ$9:$AM$108,Calc!$I90,Calc!AU$3),"")</f>
        <v>0</v>
      </c>
      <c r="AV90" s="57">
        <f>IFERROR(INDEX(October!$AJ$9:$AM$108,Calc!$I90,Calc!AV$3),"")</f>
        <v>0</v>
      </c>
      <c r="AW90" s="57">
        <f>IFERROR(INDEX(October!$AJ$9:$AM$108,Calc!$I90,Calc!AW$3),"")</f>
        <v>0</v>
      </c>
      <c r="AX90" s="57">
        <f>IFERROR(INDEX(October!$AJ$9:$AM$108,Calc!$I90,Calc!AX$3),"")</f>
        <v>0</v>
      </c>
      <c r="AY90" s="56">
        <f>IFERROR(INDEX(November!$AJ$9:$AM$108,Calc!$I90,Calc!AY$3),"")</f>
        <v>0</v>
      </c>
      <c r="AZ90" s="56">
        <f>IFERROR(INDEX(November!$AJ$9:$AM$108,Calc!$I90,Calc!AZ$3),"")</f>
        <v>0</v>
      </c>
      <c r="BA90" s="56">
        <f>IFERROR(INDEX(November!$AJ$9:$AM$108,Calc!$I90,Calc!BA$3),"")</f>
        <v>0</v>
      </c>
      <c r="BB90" s="56">
        <f>IFERROR(INDEX(November!$AJ$9:$AM$108,Calc!$I90,Calc!BB$3),"")</f>
        <v>0</v>
      </c>
      <c r="BC90" s="57">
        <f>IFERROR(INDEX(December!$AJ$9:$AM$108,Calc!$I90,Calc!BC$3),"")</f>
        <v>0</v>
      </c>
      <c r="BD90" s="57">
        <f>IFERROR(INDEX(December!$AJ$9:$AM$108,Calc!$I90,Calc!BD$3),"")</f>
        <v>0</v>
      </c>
      <c r="BE90" s="57">
        <f>IFERROR(INDEX(December!$AJ$9:$AM$108,Calc!$I90,Calc!BE$3),"")</f>
        <v>0</v>
      </c>
      <c r="BF90" s="57">
        <f>IFERROR(INDEX(December!$AJ$9:$AM$108,Calc!$I90,Calc!BF$3),"")</f>
        <v>0</v>
      </c>
    </row>
    <row r="91" spans="2:58" ht="15" customHeight="1" x14ac:dyDescent="0.25">
      <c r="B91" s="63" t="str">
        <f>IF(LEN(ParticipantList!$B62)&gt;0,ROW(ParticipantList!$B62)-ROW(ParticipantList!$B$5),"")</f>
        <v/>
      </c>
      <c r="C91" s="63" t="str">
        <f t="shared" si="17"/>
        <v/>
      </c>
      <c r="D91" s="73" t="str">
        <f>IF(LEN($C91)&gt;0,INDEX(ParticipantList!$B$6:$B$105,Calc!$C91,1),"")</f>
        <v/>
      </c>
      <c r="E91" s="47" t="str">
        <f t="shared" si="18"/>
        <v/>
      </c>
      <c r="I91" s="63">
        <v>86</v>
      </c>
      <c r="J91" s="58" t="str">
        <f t="shared" si="19"/>
        <v/>
      </c>
      <c r="K91" s="56">
        <f>IFERROR(INDEX(January!$AJ$9:$AM$108,Calc!$I91,Calc!K$3),0)</f>
        <v>0</v>
      </c>
      <c r="L91" s="56">
        <f>IFERROR(INDEX(January!$AJ$9:$AM$108,Calc!$I91,Calc!L$3),0)</f>
        <v>0</v>
      </c>
      <c r="M91" s="56">
        <f>IFERROR(INDEX(January!$AJ$9:$AM$108,Calc!$I91,Calc!M$3),0)</f>
        <v>0</v>
      </c>
      <c r="N91" s="56">
        <f>IFERROR(INDEX(January!$AJ$9:$AM$108,Calc!$I91,Calc!N$3),0)</f>
        <v>0</v>
      </c>
      <c r="O91" s="57">
        <f>IFERROR(INDEX(February!$AJ$9:$AM$108,Calc!$I91,Calc!O$3),"")</f>
        <v>0</v>
      </c>
      <c r="P91" s="57">
        <f>IFERROR(INDEX(February!$AJ$9:$AM$108,Calc!$I91,Calc!P$3),"")</f>
        <v>0</v>
      </c>
      <c r="Q91" s="57">
        <f>IFERROR(INDEX(February!$AJ$9:$AM$108,Calc!$I91,Calc!Q$3),"")</f>
        <v>0</v>
      </c>
      <c r="R91" s="57">
        <f>IFERROR(INDEX(February!$AJ$9:$AM$108,Calc!$I91,Calc!R$3),"")</f>
        <v>0</v>
      </c>
      <c r="S91" s="56">
        <f>IFERROR(INDEX(March!$AJ$9:$AM$108,Calc!$I91,Calc!S$3),"")</f>
        <v>0</v>
      </c>
      <c r="T91" s="56">
        <f>IFERROR(INDEX(March!$AJ$9:$AM$108,Calc!$I91,Calc!T$3),"")</f>
        <v>0</v>
      </c>
      <c r="U91" s="56">
        <f>IFERROR(INDEX(March!$AJ$9:$AM$108,Calc!$I91,Calc!U$3),"")</f>
        <v>0</v>
      </c>
      <c r="V91" s="56">
        <f>IFERROR(INDEX(March!$AJ$9:$AM$108,Calc!$I91,Calc!V$3),"")</f>
        <v>0</v>
      </c>
      <c r="W91" s="57">
        <f>IFERROR(INDEX(April!$AJ$9:$AM$108,Calc!$I91,Calc!W$3),"")</f>
        <v>0</v>
      </c>
      <c r="X91" s="57">
        <f>IFERROR(INDEX(April!$AJ$9:$AM$108,Calc!$I91,Calc!X$3),"")</f>
        <v>0</v>
      </c>
      <c r="Y91" s="57">
        <f>IFERROR(INDEX(April!$AJ$9:$AM$108,Calc!$I91,Calc!Y$3),"")</f>
        <v>0</v>
      </c>
      <c r="Z91" s="57">
        <f>IFERROR(INDEX(April!$AJ$9:$AM$108,Calc!$I91,Calc!Z$3),"")</f>
        <v>0</v>
      </c>
      <c r="AA91" s="56">
        <f>IFERROR(INDEX(May!$AJ$9:$AM$108,Calc!$I91,Calc!AA$3),"")</f>
        <v>0</v>
      </c>
      <c r="AB91" s="56">
        <f>IFERROR(INDEX(May!$AJ$9:$AM$108,Calc!$I91,Calc!AB$3),"")</f>
        <v>0</v>
      </c>
      <c r="AC91" s="56">
        <f>IFERROR(INDEX(May!$AJ$9:$AM$108,Calc!$I91,Calc!AC$3),"")</f>
        <v>0</v>
      </c>
      <c r="AD91" s="56">
        <f>IFERROR(INDEX(May!$AJ$9:$AM$108,Calc!$I91,Calc!AD$3),"")</f>
        <v>0</v>
      </c>
      <c r="AE91" s="57">
        <f>IFERROR(INDEX(June!$AJ$9:$AM$108,Calc!$I91,Calc!AE$3),"")</f>
        <v>0</v>
      </c>
      <c r="AF91" s="57">
        <f>IFERROR(INDEX(June!$AJ$9:$AM$108,Calc!$I91,Calc!AF$3),"")</f>
        <v>0</v>
      </c>
      <c r="AG91" s="57">
        <f>IFERROR(INDEX(June!$AJ$9:$AM$108,Calc!$I91,Calc!AG$3),"")</f>
        <v>0</v>
      </c>
      <c r="AH91" s="57">
        <f>IFERROR(INDEX(June!$AJ$9:$AM$108,Calc!$I91,Calc!AH$3),"")</f>
        <v>0</v>
      </c>
      <c r="AI91" s="56">
        <f>IFERROR(INDEX(July!$AJ$9:$AM$108,Calc!$I91,Calc!AI$3),"")</f>
        <v>0</v>
      </c>
      <c r="AJ91" s="56">
        <f>IFERROR(INDEX(July!$AJ$9:$AM$108,Calc!$I91,Calc!AJ$3),"")</f>
        <v>0</v>
      </c>
      <c r="AK91" s="56">
        <f>IFERROR(INDEX(July!$AJ$9:$AM$108,Calc!$I91,Calc!AK$3),"")</f>
        <v>0</v>
      </c>
      <c r="AL91" s="56">
        <f>IFERROR(INDEX(July!$AJ$9:$AM$108,Calc!$I91,Calc!AL$3),"")</f>
        <v>0</v>
      </c>
      <c r="AM91" s="57">
        <f>IFERROR(INDEX(August!$AJ$9:$AM$108,Calc!$I91,Calc!AM$3),"")</f>
        <v>0</v>
      </c>
      <c r="AN91" s="57">
        <f>IFERROR(INDEX(August!$AJ$9:$AM$108,Calc!$I91,Calc!AN$3),"")</f>
        <v>0</v>
      </c>
      <c r="AO91" s="57">
        <f>IFERROR(INDEX(August!$AJ$9:$AM$108,Calc!$I91,Calc!AO$3),"")</f>
        <v>0</v>
      </c>
      <c r="AP91" s="57">
        <f>IFERROR(INDEX(August!$AJ$9:$AM$108,Calc!$I91,Calc!AP$3),"")</f>
        <v>0</v>
      </c>
      <c r="AQ91" s="56">
        <f>IFERROR(INDEX(September!$AJ$9:$AM$108,Calc!$I91,Calc!AQ$3),"")</f>
        <v>0</v>
      </c>
      <c r="AR91" s="56">
        <f>IFERROR(INDEX(September!$AJ$9:$AM$108,Calc!$I91,Calc!AR$3),"")</f>
        <v>0</v>
      </c>
      <c r="AS91" s="56">
        <f>IFERROR(INDEX(September!$AJ$9:$AM$108,Calc!$I91,Calc!AS$3),"")</f>
        <v>0</v>
      </c>
      <c r="AT91" s="56">
        <f>IFERROR(INDEX(September!$AJ$9:$AM$108,Calc!$I91,Calc!AT$3),"")</f>
        <v>0</v>
      </c>
      <c r="AU91" s="57">
        <f>IFERROR(INDEX(October!$AJ$9:$AM$108,Calc!$I91,Calc!AU$3),"")</f>
        <v>0</v>
      </c>
      <c r="AV91" s="57">
        <f>IFERROR(INDEX(October!$AJ$9:$AM$108,Calc!$I91,Calc!AV$3),"")</f>
        <v>0</v>
      </c>
      <c r="AW91" s="57">
        <f>IFERROR(INDEX(October!$AJ$9:$AM$108,Calc!$I91,Calc!AW$3),"")</f>
        <v>0</v>
      </c>
      <c r="AX91" s="57">
        <f>IFERROR(INDEX(October!$AJ$9:$AM$108,Calc!$I91,Calc!AX$3),"")</f>
        <v>0</v>
      </c>
      <c r="AY91" s="56">
        <f>IFERROR(INDEX(November!$AJ$9:$AM$108,Calc!$I91,Calc!AY$3),"")</f>
        <v>0</v>
      </c>
      <c r="AZ91" s="56">
        <f>IFERROR(INDEX(November!$AJ$9:$AM$108,Calc!$I91,Calc!AZ$3),"")</f>
        <v>0</v>
      </c>
      <c r="BA91" s="56">
        <f>IFERROR(INDEX(November!$AJ$9:$AM$108,Calc!$I91,Calc!BA$3),"")</f>
        <v>0</v>
      </c>
      <c r="BB91" s="56">
        <f>IFERROR(INDEX(November!$AJ$9:$AM$108,Calc!$I91,Calc!BB$3),"")</f>
        <v>0</v>
      </c>
      <c r="BC91" s="57">
        <f>IFERROR(INDEX(December!$AJ$9:$AM$108,Calc!$I91,Calc!BC$3),"")</f>
        <v>0</v>
      </c>
      <c r="BD91" s="57">
        <f>IFERROR(INDEX(December!$AJ$9:$AM$108,Calc!$I91,Calc!BD$3),"")</f>
        <v>0</v>
      </c>
      <c r="BE91" s="57">
        <f>IFERROR(INDEX(December!$AJ$9:$AM$108,Calc!$I91,Calc!BE$3),"")</f>
        <v>0</v>
      </c>
      <c r="BF91" s="57">
        <f>IFERROR(INDEX(December!$AJ$9:$AM$108,Calc!$I91,Calc!BF$3),"")</f>
        <v>0</v>
      </c>
    </row>
    <row r="92" spans="2:58" x14ac:dyDescent="0.25">
      <c r="B92" s="63" t="str">
        <f>IF(LEN(ParticipantList!$B63)&gt;0,ROW(ParticipantList!$B63)-ROW(ParticipantList!$B$5),"")</f>
        <v/>
      </c>
      <c r="C92" s="63" t="str">
        <f t="shared" si="17"/>
        <v/>
      </c>
      <c r="D92" s="73" t="str">
        <f>IF(LEN($C92)&gt;0,INDEX(ParticipantList!$B$6:$B$105,Calc!$C92,1),"")</f>
        <v/>
      </c>
      <c r="E92" s="47" t="str">
        <f t="shared" si="18"/>
        <v/>
      </c>
      <c r="I92" s="63">
        <v>87</v>
      </c>
      <c r="J92" s="58" t="str">
        <f t="shared" si="19"/>
        <v/>
      </c>
      <c r="K92" s="56">
        <f>IFERROR(INDEX(January!$AJ$9:$AM$108,Calc!$I92,Calc!K$3),0)</f>
        <v>0</v>
      </c>
      <c r="L92" s="56">
        <f>IFERROR(INDEX(January!$AJ$9:$AM$108,Calc!$I92,Calc!L$3),0)</f>
        <v>0</v>
      </c>
      <c r="M92" s="56">
        <f>IFERROR(INDEX(January!$AJ$9:$AM$108,Calc!$I92,Calc!M$3),0)</f>
        <v>0</v>
      </c>
      <c r="N92" s="56">
        <f>IFERROR(INDEX(January!$AJ$9:$AM$108,Calc!$I92,Calc!N$3),0)</f>
        <v>0</v>
      </c>
      <c r="O92" s="57">
        <f>IFERROR(INDEX(February!$AJ$9:$AM$108,Calc!$I92,Calc!O$3),"")</f>
        <v>0</v>
      </c>
      <c r="P92" s="57">
        <f>IFERROR(INDEX(February!$AJ$9:$AM$108,Calc!$I92,Calc!P$3),"")</f>
        <v>0</v>
      </c>
      <c r="Q92" s="57">
        <f>IFERROR(INDEX(February!$AJ$9:$AM$108,Calc!$I92,Calc!Q$3),"")</f>
        <v>0</v>
      </c>
      <c r="R92" s="57">
        <f>IFERROR(INDEX(February!$AJ$9:$AM$108,Calc!$I92,Calc!R$3),"")</f>
        <v>0</v>
      </c>
      <c r="S92" s="56">
        <f>IFERROR(INDEX(March!$AJ$9:$AM$108,Calc!$I92,Calc!S$3),"")</f>
        <v>0</v>
      </c>
      <c r="T92" s="56">
        <f>IFERROR(INDEX(March!$AJ$9:$AM$108,Calc!$I92,Calc!T$3),"")</f>
        <v>0</v>
      </c>
      <c r="U92" s="56">
        <f>IFERROR(INDEX(March!$AJ$9:$AM$108,Calc!$I92,Calc!U$3),"")</f>
        <v>0</v>
      </c>
      <c r="V92" s="56">
        <f>IFERROR(INDEX(March!$AJ$9:$AM$108,Calc!$I92,Calc!V$3),"")</f>
        <v>0</v>
      </c>
      <c r="W92" s="57">
        <f>IFERROR(INDEX(April!$AJ$9:$AM$108,Calc!$I92,Calc!W$3),"")</f>
        <v>0</v>
      </c>
      <c r="X92" s="57">
        <f>IFERROR(INDEX(April!$AJ$9:$AM$108,Calc!$I92,Calc!X$3),"")</f>
        <v>0</v>
      </c>
      <c r="Y92" s="57">
        <f>IFERROR(INDEX(April!$AJ$9:$AM$108,Calc!$I92,Calc!Y$3),"")</f>
        <v>0</v>
      </c>
      <c r="Z92" s="57">
        <f>IFERROR(INDEX(April!$AJ$9:$AM$108,Calc!$I92,Calc!Z$3),"")</f>
        <v>0</v>
      </c>
      <c r="AA92" s="56">
        <f>IFERROR(INDEX(May!$AJ$9:$AM$108,Calc!$I92,Calc!AA$3),"")</f>
        <v>0</v>
      </c>
      <c r="AB92" s="56">
        <f>IFERROR(INDEX(May!$AJ$9:$AM$108,Calc!$I92,Calc!AB$3),"")</f>
        <v>0</v>
      </c>
      <c r="AC92" s="56">
        <f>IFERROR(INDEX(May!$AJ$9:$AM$108,Calc!$I92,Calc!AC$3),"")</f>
        <v>0</v>
      </c>
      <c r="AD92" s="56">
        <f>IFERROR(INDEX(May!$AJ$9:$AM$108,Calc!$I92,Calc!AD$3),"")</f>
        <v>0</v>
      </c>
      <c r="AE92" s="57">
        <f>IFERROR(INDEX(June!$AJ$9:$AM$108,Calc!$I92,Calc!AE$3),"")</f>
        <v>0</v>
      </c>
      <c r="AF92" s="57">
        <f>IFERROR(INDEX(June!$AJ$9:$AM$108,Calc!$I92,Calc!AF$3),"")</f>
        <v>0</v>
      </c>
      <c r="AG92" s="57">
        <f>IFERROR(INDEX(June!$AJ$9:$AM$108,Calc!$I92,Calc!AG$3),"")</f>
        <v>0</v>
      </c>
      <c r="AH92" s="57">
        <f>IFERROR(INDEX(June!$AJ$9:$AM$108,Calc!$I92,Calc!AH$3),"")</f>
        <v>0</v>
      </c>
      <c r="AI92" s="56">
        <f>IFERROR(INDEX(July!$AJ$9:$AM$108,Calc!$I92,Calc!AI$3),"")</f>
        <v>0</v>
      </c>
      <c r="AJ92" s="56">
        <f>IFERROR(INDEX(July!$AJ$9:$AM$108,Calc!$I92,Calc!AJ$3),"")</f>
        <v>0</v>
      </c>
      <c r="AK92" s="56">
        <f>IFERROR(INDEX(July!$AJ$9:$AM$108,Calc!$I92,Calc!AK$3),"")</f>
        <v>0</v>
      </c>
      <c r="AL92" s="56">
        <f>IFERROR(INDEX(July!$AJ$9:$AM$108,Calc!$I92,Calc!AL$3),"")</f>
        <v>0</v>
      </c>
      <c r="AM92" s="57">
        <f>IFERROR(INDEX(August!$AJ$9:$AM$108,Calc!$I92,Calc!AM$3),"")</f>
        <v>0</v>
      </c>
      <c r="AN92" s="57">
        <f>IFERROR(INDEX(August!$AJ$9:$AM$108,Calc!$I92,Calc!AN$3),"")</f>
        <v>0</v>
      </c>
      <c r="AO92" s="57">
        <f>IFERROR(INDEX(August!$AJ$9:$AM$108,Calc!$I92,Calc!AO$3),"")</f>
        <v>0</v>
      </c>
      <c r="AP92" s="57">
        <f>IFERROR(INDEX(August!$AJ$9:$AM$108,Calc!$I92,Calc!AP$3),"")</f>
        <v>0</v>
      </c>
      <c r="AQ92" s="56">
        <f>IFERROR(INDEX(September!$AJ$9:$AM$108,Calc!$I92,Calc!AQ$3),"")</f>
        <v>0</v>
      </c>
      <c r="AR92" s="56">
        <f>IFERROR(INDEX(September!$AJ$9:$AM$108,Calc!$I92,Calc!AR$3),"")</f>
        <v>0</v>
      </c>
      <c r="AS92" s="56">
        <f>IFERROR(INDEX(September!$AJ$9:$AM$108,Calc!$I92,Calc!AS$3),"")</f>
        <v>0</v>
      </c>
      <c r="AT92" s="56">
        <f>IFERROR(INDEX(September!$AJ$9:$AM$108,Calc!$I92,Calc!AT$3),"")</f>
        <v>0</v>
      </c>
      <c r="AU92" s="57">
        <f>IFERROR(INDEX(October!$AJ$9:$AM$108,Calc!$I92,Calc!AU$3),"")</f>
        <v>0</v>
      </c>
      <c r="AV92" s="57">
        <f>IFERROR(INDEX(October!$AJ$9:$AM$108,Calc!$I92,Calc!AV$3),"")</f>
        <v>0</v>
      </c>
      <c r="AW92" s="57">
        <f>IFERROR(INDEX(October!$AJ$9:$AM$108,Calc!$I92,Calc!AW$3),"")</f>
        <v>0</v>
      </c>
      <c r="AX92" s="57">
        <f>IFERROR(INDEX(October!$AJ$9:$AM$108,Calc!$I92,Calc!AX$3),"")</f>
        <v>0</v>
      </c>
      <c r="AY92" s="56">
        <f>IFERROR(INDEX(November!$AJ$9:$AM$108,Calc!$I92,Calc!AY$3),"")</f>
        <v>0</v>
      </c>
      <c r="AZ92" s="56">
        <f>IFERROR(INDEX(November!$AJ$9:$AM$108,Calc!$I92,Calc!AZ$3),"")</f>
        <v>0</v>
      </c>
      <c r="BA92" s="56">
        <f>IFERROR(INDEX(November!$AJ$9:$AM$108,Calc!$I92,Calc!BA$3),"")</f>
        <v>0</v>
      </c>
      <c r="BB92" s="56">
        <f>IFERROR(INDEX(November!$AJ$9:$AM$108,Calc!$I92,Calc!BB$3),"")</f>
        <v>0</v>
      </c>
      <c r="BC92" s="57">
        <f>IFERROR(INDEX(December!$AJ$9:$AM$108,Calc!$I92,Calc!BC$3),"")</f>
        <v>0</v>
      </c>
      <c r="BD92" s="57">
        <f>IFERROR(INDEX(December!$AJ$9:$AM$108,Calc!$I92,Calc!BD$3),"")</f>
        <v>0</v>
      </c>
      <c r="BE92" s="57">
        <f>IFERROR(INDEX(December!$AJ$9:$AM$108,Calc!$I92,Calc!BE$3),"")</f>
        <v>0</v>
      </c>
      <c r="BF92" s="57">
        <f>IFERROR(INDEX(December!$AJ$9:$AM$108,Calc!$I92,Calc!BF$3),"")</f>
        <v>0</v>
      </c>
    </row>
    <row r="93" spans="2:58" x14ac:dyDescent="0.25">
      <c r="B93" s="63" t="str">
        <f>IF(LEN(ParticipantList!$B64)&gt;0,ROW(ParticipantList!$B64)-ROW(ParticipantList!$B$5),"")</f>
        <v/>
      </c>
      <c r="C93" s="63" t="str">
        <f t="shared" si="17"/>
        <v/>
      </c>
      <c r="D93" s="73" t="str">
        <f>IF(LEN($C93)&gt;0,INDEX(ParticipantList!$B$6:$B$105,Calc!$C93,1),"")</f>
        <v/>
      </c>
      <c r="E93" s="47" t="str">
        <f t="shared" si="18"/>
        <v/>
      </c>
      <c r="I93" s="63">
        <v>88</v>
      </c>
      <c r="J93" s="58" t="str">
        <f t="shared" si="19"/>
        <v/>
      </c>
      <c r="K93" s="56">
        <f>IFERROR(INDEX(January!$AJ$9:$AM$108,Calc!$I93,Calc!K$3),0)</f>
        <v>0</v>
      </c>
      <c r="L93" s="56">
        <f>IFERROR(INDEX(January!$AJ$9:$AM$108,Calc!$I93,Calc!L$3),0)</f>
        <v>0</v>
      </c>
      <c r="M93" s="56">
        <f>IFERROR(INDEX(January!$AJ$9:$AM$108,Calc!$I93,Calc!M$3),0)</f>
        <v>0</v>
      </c>
      <c r="N93" s="56">
        <f>IFERROR(INDEX(January!$AJ$9:$AM$108,Calc!$I93,Calc!N$3),0)</f>
        <v>0</v>
      </c>
      <c r="O93" s="57">
        <f>IFERROR(INDEX(February!$AJ$9:$AM$108,Calc!$I93,Calc!O$3),"")</f>
        <v>0</v>
      </c>
      <c r="P93" s="57">
        <f>IFERROR(INDEX(February!$AJ$9:$AM$108,Calc!$I93,Calc!P$3),"")</f>
        <v>0</v>
      </c>
      <c r="Q93" s="57">
        <f>IFERROR(INDEX(February!$AJ$9:$AM$108,Calc!$I93,Calc!Q$3),"")</f>
        <v>0</v>
      </c>
      <c r="R93" s="57">
        <f>IFERROR(INDEX(February!$AJ$9:$AM$108,Calc!$I93,Calc!R$3),"")</f>
        <v>0</v>
      </c>
      <c r="S93" s="56">
        <f>IFERROR(INDEX(March!$AJ$9:$AM$108,Calc!$I93,Calc!S$3),"")</f>
        <v>0</v>
      </c>
      <c r="T93" s="56">
        <f>IFERROR(INDEX(March!$AJ$9:$AM$108,Calc!$I93,Calc!T$3),"")</f>
        <v>0</v>
      </c>
      <c r="U93" s="56">
        <f>IFERROR(INDEX(March!$AJ$9:$AM$108,Calc!$I93,Calc!U$3),"")</f>
        <v>0</v>
      </c>
      <c r="V93" s="56">
        <f>IFERROR(INDEX(March!$AJ$9:$AM$108,Calc!$I93,Calc!V$3),"")</f>
        <v>0</v>
      </c>
      <c r="W93" s="57">
        <f>IFERROR(INDEX(April!$AJ$9:$AM$108,Calc!$I93,Calc!W$3),"")</f>
        <v>0</v>
      </c>
      <c r="X93" s="57">
        <f>IFERROR(INDEX(April!$AJ$9:$AM$108,Calc!$I93,Calc!X$3),"")</f>
        <v>0</v>
      </c>
      <c r="Y93" s="57">
        <f>IFERROR(INDEX(April!$AJ$9:$AM$108,Calc!$I93,Calc!Y$3),"")</f>
        <v>0</v>
      </c>
      <c r="Z93" s="57">
        <f>IFERROR(INDEX(April!$AJ$9:$AM$108,Calc!$I93,Calc!Z$3),"")</f>
        <v>0</v>
      </c>
      <c r="AA93" s="56">
        <f>IFERROR(INDEX(May!$AJ$9:$AM$108,Calc!$I93,Calc!AA$3),"")</f>
        <v>0</v>
      </c>
      <c r="AB93" s="56">
        <f>IFERROR(INDEX(May!$AJ$9:$AM$108,Calc!$I93,Calc!AB$3),"")</f>
        <v>0</v>
      </c>
      <c r="AC93" s="56">
        <f>IFERROR(INDEX(May!$AJ$9:$AM$108,Calc!$I93,Calc!AC$3),"")</f>
        <v>0</v>
      </c>
      <c r="AD93" s="56">
        <f>IFERROR(INDEX(May!$AJ$9:$AM$108,Calc!$I93,Calc!AD$3),"")</f>
        <v>0</v>
      </c>
      <c r="AE93" s="57">
        <f>IFERROR(INDEX(June!$AJ$9:$AM$108,Calc!$I93,Calc!AE$3),"")</f>
        <v>0</v>
      </c>
      <c r="AF93" s="57">
        <f>IFERROR(INDEX(June!$AJ$9:$AM$108,Calc!$I93,Calc!AF$3),"")</f>
        <v>0</v>
      </c>
      <c r="AG93" s="57">
        <f>IFERROR(INDEX(June!$AJ$9:$AM$108,Calc!$I93,Calc!AG$3),"")</f>
        <v>0</v>
      </c>
      <c r="AH93" s="57">
        <f>IFERROR(INDEX(June!$AJ$9:$AM$108,Calc!$I93,Calc!AH$3),"")</f>
        <v>0</v>
      </c>
      <c r="AI93" s="56">
        <f>IFERROR(INDEX(July!$AJ$9:$AM$108,Calc!$I93,Calc!AI$3),"")</f>
        <v>0</v>
      </c>
      <c r="AJ93" s="56">
        <f>IFERROR(INDEX(July!$AJ$9:$AM$108,Calc!$I93,Calc!AJ$3),"")</f>
        <v>0</v>
      </c>
      <c r="AK93" s="56">
        <f>IFERROR(INDEX(July!$AJ$9:$AM$108,Calc!$I93,Calc!AK$3),"")</f>
        <v>0</v>
      </c>
      <c r="AL93" s="56">
        <f>IFERROR(INDEX(July!$AJ$9:$AM$108,Calc!$I93,Calc!AL$3),"")</f>
        <v>0</v>
      </c>
      <c r="AM93" s="57">
        <f>IFERROR(INDEX(August!$AJ$9:$AM$108,Calc!$I93,Calc!AM$3),"")</f>
        <v>0</v>
      </c>
      <c r="AN93" s="57">
        <f>IFERROR(INDEX(August!$AJ$9:$AM$108,Calc!$I93,Calc!AN$3),"")</f>
        <v>0</v>
      </c>
      <c r="AO93" s="57">
        <f>IFERROR(INDEX(August!$AJ$9:$AM$108,Calc!$I93,Calc!AO$3),"")</f>
        <v>0</v>
      </c>
      <c r="AP93" s="57">
        <f>IFERROR(INDEX(August!$AJ$9:$AM$108,Calc!$I93,Calc!AP$3),"")</f>
        <v>0</v>
      </c>
      <c r="AQ93" s="56">
        <f>IFERROR(INDEX(September!$AJ$9:$AM$108,Calc!$I93,Calc!AQ$3),"")</f>
        <v>0</v>
      </c>
      <c r="AR93" s="56">
        <f>IFERROR(INDEX(September!$AJ$9:$AM$108,Calc!$I93,Calc!AR$3),"")</f>
        <v>0</v>
      </c>
      <c r="AS93" s="56">
        <f>IFERROR(INDEX(September!$AJ$9:$AM$108,Calc!$I93,Calc!AS$3),"")</f>
        <v>0</v>
      </c>
      <c r="AT93" s="56">
        <f>IFERROR(INDEX(September!$AJ$9:$AM$108,Calc!$I93,Calc!AT$3),"")</f>
        <v>0</v>
      </c>
      <c r="AU93" s="57">
        <f>IFERROR(INDEX(October!$AJ$9:$AM$108,Calc!$I93,Calc!AU$3),"")</f>
        <v>0</v>
      </c>
      <c r="AV93" s="57">
        <f>IFERROR(INDEX(October!$AJ$9:$AM$108,Calc!$I93,Calc!AV$3),"")</f>
        <v>0</v>
      </c>
      <c r="AW93" s="57">
        <f>IFERROR(INDEX(October!$AJ$9:$AM$108,Calc!$I93,Calc!AW$3),"")</f>
        <v>0</v>
      </c>
      <c r="AX93" s="57">
        <f>IFERROR(INDEX(October!$AJ$9:$AM$108,Calc!$I93,Calc!AX$3),"")</f>
        <v>0</v>
      </c>
      <c r="AY93" s="56">
        <f>IFERROR(INDEX(November!$AJ$9:$AM$108,Calc!$I93,Calc!AY$3),"")</f>
        <v>0</v>
      </c>
      <c r="AZ93" s="56">
        <f>IFERROR(INDEX(November!$AJ$9:$AM$108,Calc!$I93,Calc!AZ$3),"")</f>
        <v>0</v>
      </c>
      <c r="BA93" s="56">
        <f>IFERROR(INDEX(November!$AJ$9:$AM$108,Calc!$I93,Calc!BA$3),"")</f>
        <v>0</v>
      </c>
      <c r="BB93" s="56">
        <f>IFERROR(INDEX(November!$AJ$9:$AM$108,Calc!$I93,Calc!BB$3),"")</f>
        <v>0</v>
      </c>
      <c r="BC93" s="57">
        <f>IFERROR(INDEX(December!$AJ$9:$AM$108,Calc!$I93,Calc!BC$3),"")</f>
        <v>0</v>
      </c>
      <c r="BD93" s="57">
        <f>IFERROR(INDEX(December!$AJ$9:$AM$108,Calc!$I93,Calc!BD$3),"")</f>
        <v>0</v>
      </c>
      <c r="BE93" s="57">
        <f>IFERROR(INDEX(December!$AJ$9:$AM$108,Calc!$I93,Calc!BE$3),"")</f>
        <v>0</v>
      </c>
      <c r="BF93" s="57">
        <f>IFERROR(INDEX(December!$AJ$9:$AM$108,Calc!$I93,Calc!BF$3),"")</f>
        <v>0</v>
      </c>
    </row>
    <row r="94" spans="2:58" x14ac:dyDescent="0.25">
      <c r="B94" s="63" t="str">
        <f>IF(LEN(ParticipantList!$B65)&gt;0,ROW(ParticipantList!$B65)-ROW(ParticipantList!$B$5),"")</f>
        <v/>
      </c>
      <c r="C94" s="63" t="str">
        <f t="shared" si="17"/>
        <v/>
      </c>
      <c r="D94" s="73" t="str">
        <f>IF(LEN($C94)&gt;0,INDEX(ParticipantList!$B$6:$B$105,Calc!$C94,1),"")</f>
        <v/>
      </c>
      <c r="E94" s="47" t="str">
        <f t="shared" si="18"/>
        <v/>
      </c>
      <c r="I94" s="63">
        <v>89</v>
      </c>
      <c r="J94" s="58" t="str">
        <f t="shared" si="19"/>
        <v/>
      </c>
      <c r="K94" s="56">
        <f>IFERROR(INDEX(January!$AJ$9:$AM$108,Calc!$I94,Calc!K$3),0)</f>
        <v>0</v>
      </c>
      <c r="L94" s="56">
        <f>IFERROR(INDEX(January!$AJ$9:$AM$108,Calc!$I94,Calc!L$3),0)</f>
        <v>0</v>
      </c>
      <c r="M94" s="56">
        <f>IFERROR(INDEX(January!$AJ$9:$AM$108,Calc!$I94,Calc!M$3),0)</f>
        <v>0</v>
      </c>
      <c r="N94" s="56">
        <f>IFERROR(INDEX(January!$AJ$9:$AM$108,Calc!$I94,Calc!N$3),0)</f>
        <v>0</v>
      </c>
      <c r="O94" s="57">
        <f>IFERROR(INDEX(February!$AJ$9:$AM$108,Calc!$I94,Calc!O$3),"")</f>
        <v>0</v>
      </c>
      <c r="P94" s="57">
        <f>IFERROR(INDEX(February!$AJ$9:$AM$108,Calc!$I94,Calc!P$3),"")</f>
        <v>0</v>
      </c>
      <c r="Q94" s="57">
        <f>IFERROR(INDEX(February!$AJ$9:$AM$108,Calc!$I94,Calc!Q$3),"")</f>
        <v>0</v>
      </c>
      <c r="R94" s="57">
        <f>IFERROR(INDEX(February!$AJ$9:$AM$108,Calc!$I94,Calc!R$3),"")</f>
        <v>0</v>
      </c>
      <c r="S94" s="56">
        <f>IFERROR(INDEX(March!$AJ$9:$AM$108,Calc!$I94,Calc!S$3),"")</f>
        <v>0</v>
      </c>
      <c r="T94" s="56">
        <f>IFERROR(INDEX(March!$AJ$9:$AM$108,Calc!$I94,Calc!T$3),"")</f>
        <v>0</v>
      </c>
      <c r="U94" s="56">
        <f>IFERROR(INDEX(March!$AJ$9:$AM$108,Calc!$I94,Calc!U$3),"")</f>
        <v>0</v>
      </c>
      <c r="V94" s="56">
        <f>IFERROR(INDEX(March!$AJ$9:$AM$108,Calc!$I94,Calc!V$3),"")</f>
        <v>0</v>
      </c>
      <c r="W94" s="57">
        <f>IFERROR(INDEX(April!$AJ$9:$AM$108,Calc!$I94,Calc!W$3),"")</f>
        <v>0</v>
      </c>
      <c r="X94" s="57">
        <f>IFERROR(INDEX(April!$AJ$9:$AM$108,Calc!$I94,Calc!X$3),"")</f>
        <v>0</v>
      </c>
      <c r="Y94" s="57">
        <f>IFERROR(INDEX(April!$AJ$9:$AM$108,Calc!$I94,Calc!Y$3),"")</f>
        <v>0</v>
      </c>
      <c r="Z94" s="57">
        <f>IFERROR(INDEX(April!$AJ$9:$AM$108,Calc!$I94,Calc!Z$3),"")</f>
        <v>0</v>
      </c>
      <c r="AA94" s="56">
        <f>IFERROR(INDEX(May!$AJ$9:$AM$108,Calc!$I94,Calc!AA$3),"")</f>
        <v>0</v>
      </c>
      <c r="AB94" s="56">
        <f>IFERROR(INDEX(May!$AJ$9:$AM$108,Calc!$I94,Calc!AB$3),"")</f>
        <v>0</v>
      </c>
      <c r="AC94" s="56">
        <f>IFERROR(INDEX(May!$AJ$9:$AM$108,Calc!$I94,Calc!AC$3),"")</f>
        <v>0</v>
      </c>
      <c r="AD94" s="56">
        <f>IFERROR(INDEX(May!$AJ$9:$AM$108,Calc!$I94,Calc!AD$3),"")</f>
        <v>0</v>
      </c>
      <c r="AE94" s="57">
        <f>IFERROR(INDEX(June!$AJ$9:$AM$108,Calc!$I94,Calc!AE$3),"")</f>
        <v>0</v>
      </c>
      <c r="AF94" s="57">
        <f>IFERROR(INDEX(June!$AJ$9:$AM$108,Calc!$I94,Calc!AF$3),"")</f>
        <v>0</v>
      </c>
      <c r="AG94" s="57">
        <f>IFERROR(INDEX(June!$AJ$9:$AM$108,Calc!$I94,Calc!AG$3),"")</f>
        <v>0</v>
      </c>
      <c r="AH94" s="57">
        <f>IFERROR(INDEX(June!$AJ$9:$AM$108,Calc!$I94,Calc!AH$3),"")</f>
        <v>0</v>
      </c>
      <c r="AI94" s="56">
        <f>IFERROR(INDEX(July!$AJ$9:$AM$108,Calc!$I94,Calc!AI$3),"")</f>
        <v>0</v>
      </c>
      <c r="AJ94" s="56">
        <f>IFERROR(INDEX(July!$AJ$9:$AM$108,Calc!$I94,Calc!AJ$3),"")</f>
        <v>0</v>
      </c>
      <c r="AK94" s="56">
        <f>IFERROR(INDEX(July!$AJ$9:$AM$108,Calc!$I94,Calc!AK$3),"")</f>
        <v>0</v>
      </c>
      <c r="AL94" s="56">
        <f>IFERROR(INDEX(July!$AJ$9:$AM$108,Calc!$I94,Calc!AL$3),"")</f>
        <v>0</v>
      </c>
      <c r="AM94" s="57">
        <f>IFERROR(INDEX(August!$AJ$9:$AM$108,Calc!$I94,Calc!AM$3),"")</f>
        <v>0</v>
      </c>
      <c r="AN94" s="57">
        <f>IFERROR(INDEX(August!$AJ$9:$AM$108,Calc!$I94,Calc!AN$3),"")</f>
        <v>0</v>
      </c>
      <c r="AO94" s="57">
        <f>IFERROR(INDEX(August!$AJ$9:$AM$108,Calc!$I94,Calc!AO$3),"")</f>
        <v>0</v>
      </c>
      <c r="AP94" s="57">
        <f>IFERROR(INDEX(August!$AJ$9:$AM$108,Calc!$I94,Calc!AP$3),"")</f>
        <v>0</v>
      </c>
      <c r="AQ94" s="56">
        <f>IFERROR(INDEX(September!$AJ$9:$AM$108,Calc!$I94,Calc!AQ$3),"")</f>
        <v>0</v>
      </c>
      <c r="AR94" s="56">
        <f>IFERROR(INDEX(September!$AJ$9:$AM$108,Calc!$I94,Calc!AR$3),"")</f>
        <v>0</v>
      </c>
      <c r="AS94" s="56">
        <f>IFERROR(INDEX(September!$AJ$9:$AM$108,Calc!$I94,Calc!AS$3),"")</f>
        <v>0</v>
      </c>
      <c r="AT94" s="56">
        <f>IFERROR(INDEX(September!$AJ$9:$AM$108,Calc!$I94,Calc!AT$3),"")</f>
        <v>0</v>
      </c>
      <c r="AU94" s="57">
        <f>IFERROR(INDEX(October!$AJ$9:$AM$108,Calc!$I94,Calc!AU$3),"")</f>
        <v>0</v>
      </c>
      <c r="AV94" s="57">
        <f>IFERROR(INDEX(October!$AJ$9:$AM$108,Calc!$I94,Calc!AV$3),"")</f>
        <v>0</v>
      </c>
      <c r="AW94" s="57">
        <f>IFERROR(INDEX(October!$AJ$9:$AM$108,Calc!$I94,Calc!AW$3),"")</f>
        <v>0</v>
      </c>
      <c r="AX94" s="57">
        <f>IFERROR(INDEX(October!$AJ$9:$AM$108,Calc!$I94,Calc!AX$3),"")</f>
        <v>0</v>
      </c>
      <c r="AY94" s="56">
        <f>IFERROR(INDEX(November!$AJ$9:$AM$108,Calc!$I94,Calc!AY$3),"")</f>
        <v>0</v>
      </c>
      <c r="AZ94" s="56">
        <f>IFERROR(INDEX(November!$AJ$9:$AM$108,Calc!$I94,Calc!AZ$3),"")</f>
        <v>0</v>
      </c>
      <c r="BA94" s="56">
        <f>IFERROR(INDEX(November!$AJ$9:$AM$108,Calc!$I94,Calc!BA$3),"")</f>
        <v>0</v>
      </c>
      <c r="BB94" s="56">
        <f>IFERROR(INDEX(November!$AJ$9:$AM$108,Calc!$I94,Calc!BB$3),"")</f>
        <v>0</v>
      </c>
      <c r="BC94" s="57">
        <f>IFERROR(INDEX(December!$AJ$9:$AM$108,Calc!$I94,Calc!BC$3),"")</f>
        <v>0</v>
      </c>
      <c r="BD94" s="57">
        <f>IFERROR(INDEX(December!$AJ$9:$AM$108,Calc!$I94,Calc!BD$3),"")</f>
        <v>0</v>
      </c>
      <c r="BE94" s="57">
        <f>IFERROR(INDEX(December!$AJ$9:$AM$108,Calc!$I94,Calc!BE$3),"")</f>
        <v>0</v>
      </c>
      <c r="BF94" s="57">
        <f>IFERROR(INDEX(December!$AJ$9:$AM$108,Calc!$I94,Calc!BF$3),"")</f>
        <v>0</v>
      </c>
    </row>
    <row r="95" spans="2:58" x14ac:dyDescent="0.25">
      <c r="B95" s="63" t="str">
        <f>IF(LEN(ParticipantList!$B66)&gt;0,ROW(ParticipantList!$B66)-ROW(ParticipantList!$B$5),"")</f>
        <v/>
      </c>
      <c r="C95" s="63" t="str">
        <f t="shared" si="17"/>
        <v/>
      </c>
      <c r="D95" s="73" t="str">
        <f>IF(LEN($C95)&gt;0,INDEX(ParticipantList!$B$6:$B$105,Calc!$C95,1),"")</f>
        <v/>
      </c>
      <c r="E95" s="47" t="str">
        <f t="shared" si="18"/>
        <v/>
      </c>
      <c r="I95" s="63">
        <v>90</v>
      </c>
      <c r="J95" s="58" t="str">
        <f t="shared" si="19"/>
        <v/>
      </c>
      <c r="K95" s="56">
        <f>IFERROR(INDEX(January!$AJ$9:$AM$108,Calc!$I95,Calc!K$3),0)</f>
        <v>0</v>
      </c>
      <c r="L95" s="56">
        <f>IFERROR(INDEX(January!$AJ$9:$AM$108,Calc!$I95,Calc!L$3),0)</f>
        <v>0</v>
      </c>
      <c r="M95" s="56">
        <f>IFERROR(INDEX(January!$AJ$9:$AM$108,Calc!$I95,Calc!M$3),0)</f>
        <v>0</v>
      </c>
      <c r="N95" s="56">
        <f>IFERROR(INDEX(January!$AJ$9:$AM$108,Calc!$I95,Calc!N$3),0)</f>
        <v>0</v>
      </c>
      <c r="O95" s="57">
        <f>IFERROR(INDEX(February!$AJ$9:$AM$108,Calc!$I95,Calc!O$3),"")</f>
        <v>0</v>
      </c>
      <c r="P95" s="57">
        <f>IFERROR(INDEX(February!$AJ$9:$AM$108,Calc!$I95,Calc!P$3),"")</f>
        <v>0</v>
      </c>
      <c r="Q95" s="57">
        <f>IFERROR(INDEX(February!$AJ$9:$AM$108,Calc!$I95,Calc!Q$3),"")</f>
        <v>0</v>
      </c>
      <c r="R95" s="57">
        <f>IFERROR(INDEX(February!$AJ$9:$AM$108,Calc!$I95,Calc!R$3),"")</f>
        <v>0</v>
      </c>
      <c r="S95" s="56">
        <f>IFERROR(INDEX(March!$AJ$9:$AM$108,Calc!$I95,Calc!S$3),"")</f>
        <v>0</v>
      </c>
      <c r="T95" s="56">
        <f>IFERROR(INDEX(March!$AJ$9:$AM$108,Calc!$I95,Calc!T$3),"")</f>
        <v>0</v>
      </c>
      <c r="U95" s="56">
        <f>IFERROR(INDEX(March!$AJ$9:$AM$108,Calc!$I95,Calc!U$3),"")</f>
        <v>0</v>
      </c>
      <c r="V95" s="56">
        <f>IFERROR(INDEX(March!$AJ$9:$AM$108,Calc!$I95,Calc!V$3),"")</f>
        <v>0</v>
      </c>
      <c r="W95" s="57">
        <f>IFERROR(INDEX(April!$AJ$9:$AM$108,Calc!$I95,Calc!W$3),"")</f>
        <v>0</v>
      </c>
      <c r="X95" s="57">
        <f>IFERROR(INDEX(April!$AJ$9:$AM$108,Calc!$I95,Calc!X$3),"")</f>
        <v>0</v>
      </c>
      <c r="Y95" s="57">
        <f>IFERROR(INDEX(April!$AJ$9:$AM$108,Calc!$I95,Calc!Y$3),"")</f>
        <v>0</v>
      </c>
      <c r="Z95" s="57">
        <f>IFERROR(INDEX(April!$AJ$9:$AM$108,Calc!$I95,Calc!Z$3),"")</f>
        <v>0</v>
      </c>
      <c r="AA95" s="56">
        <f>IFERROR(INDEX(May!$AJ$9:$AM$108,Calc!$I95,Calc!AA$3),"")</f>
        <v>0</v>
      </c>
      <c r="AB95" s="56">
        <f>IFERROR(INDEX(May!$AJ$9:$AM$108,Calc!$I95,Calc!AB$3),"")</f>
        <v>0</v>
      </c>
      <c r="AC95" s="56">
        <f>IFERROR(INDEX(May!$AJ$9:$AM$108,Calc!$I95,Calc!AC$3),"")</f>
        <v>0</v>
      </c>
      <c r="AD95" s="56">
        <f>IFERROR(INDEX(May!$AJ$9:$AM$108,Calc!$I95,Calc!AD$3),"")</f>
        <v>0</v>
      </c>
      <c r="AE95" s="57">
        <f>IFERROR(INDEX(June!$AJ$9:$AM$108,Calc!$I95,Calc!AE$3),"")</f>
        <v>0</v>
      </c>
      <c r="AF95" s="57">
        <f>IFERROR(INDEX(June!$AJ$9:$AM$108,Calc!$I95,Calc!AF$3),"")</f>
        <v>0</v>
      </c>
      <c r="AG95" s="57">
        <f>IFERROR(INDEX(June!$AJ$9:$AM$108,Calc!$I95,Calc!AG$3),"")</f>
        <v>0</v>
      </c>
      <c r="AH95" s="57">
        <f>IFERROR(INDEX(June!$AJ$9:$AM$108,Calc!$I95,Calc!AH$3),"")</f>
        <v>0</v>
      </c>
      <c r="AI95" s="56">
        <f>IFERROR(INDEX(July!$AJ$9:$AM$108,Calc!$I95,Calc!AI$3),"")</f>
        <v>0</v>
      </c>
      <c r="AJ95" s="56">
        <f>IFERROR(INDEX(July!$AJ$9:$AM$108,Calc!$I95,Calc!AJ$3),"")</f>
        <v>0</v>
      </c>
      <c r="AK95" s="56">
        <f>IFERROR(INDEX(July!$AJ$9:$AM$108,Calc!$I95,Calc!AK$3),"")</f>
        <v>0</v>
      </c>
      <c r="AL95" s="56">
        <f>IFERROR(INDEX(July!$AJ$9:$AM$108,Calc!$I95,Calc!AL$3),"")</f>
        <v>0</v>
      </c>
      <c r="AM95" s="57">
        <f>IFERROR(INDEX(August!$AJ$9:$AM$108,Calc!$I95,Calc!AM$3),"")</f>
        <v>0</v>
      </c>
      <c r="AN95" s="57">
        <f>IFERROR(INDEX(August!$AJ$9:$AM$108,Calc!$I95,Calc!AN$3),"")</f>
        <v>0</v>
      </c>
      <c r="AO95" s="57">
        <f>IFERROR(INDEX(August!$AJ$9:$AM$108,Calc!$I95,Calc!AO$3),"")</f>
        <v>0</v>
      </c>
      <c r="AP95" s="57">
        <f>IFERROR(INDEX(August!$AJ$9:$AM$108,Calc!$I95,Calc!AP$3),"")</f>
        <v>0</v>
      </c>
      <c r="AQ95" s="56">
        <f>IFERROR(INDEX(September!$AJ$9:$AM$108,Calc!$I95,Calc!AQ$3),"")</f>
        <v>0</v>
      </c>
      <c r="AR95" s="56">
        <f>IFERROR(INDEX(September!$AJ$9:$AM$108,Calc!$I95,Calc!AR$3),"")</f>
        <v>0</v>
      </c>
      <c r="AS95" s="56">
        <f>IFERROR(INDEX(September!$AJ$9:$AM$108,Calc!$I95,Calc!AS$3),"")</f>
        <v>0</v>
      </c>
      <c r="AT95" s="56">
        <f>IFERROR(INDEX(September!$AJ$9:$AM$108,Calc!$I95,Calc!AT$3),"")</f>
        <v>0</v>
      </c>
      <c r="AU95" s="57">
        <f>IFERROR(INDEX(October!$AJ$9:$AM$108,Calc!$I95,Calc!AU$3),"")</f>
        <v>0</v>
      </c>
      <c r="AV95" s="57">
        <f>IFERROR(INDEX(October!$AJ$9:$AM$108,Calc!$I95,Calc!AV$3),"")</f>
        <v>0</v>
      </c>
      <c r="AW95" s="57">
        <f>IFERROR(INDEX(October!$AJ$9:$AM$108,Calc!$I95,Calc!AW$3),"")</f>
        <v>0</v>
      </c>
      <c r="AX95" s="57">
        <f>IFERROR(INDEX(October!$AJ$9:$AM$108,Calc!$I95,Calc!AX$3),"")</f>
        <v>0</v>
      </c>
      <c r="AY95" s="56">
        <f>IFERROR(INDEX(November!$AJ$9:$AM$108,Calc!$I95,Calc!AY$3),"")</f>
        <v>0</v>
      </c>
      <c r="AZ95" s="56">
        <f>IFERROR(INDEX(November!$AJ$9:$AM$108,Calc!$I95,Calc!AZ$3),"")</f>
        <v>0</v>
      </c>
      <c r="BA95" s="56">
        <f>IFERROR(INDEX(November!$AJ$9:$AM$108,Calc!$I95,Calc!BA$3),"")</f>
        <v>0</v>
      </c>
      <c r="BB95" s="56">
        <f>IFERROR(INDEX(November!$AJ$9:$AM$108,Calc!$I95,Calc!BB$3),"")</f>
        <v>0</v>
      </c>
      <c r="BC95" s="57">
        <f>IFERROR(INDEX(December!$AJ$9:$AM$108,Calc!$I95,Calc!BC$3),"")</f>
        <v>0</v>
      </c>
      <c r="BD95" s="57">
        <f>IFERROR(INDEX(December!$AJ$9:$AM$108,Calc!$I95,Calc!BD$3),"")</f>
        <v>0</v>
      </c>
      <c r="BE95" s="57">
        <f>IFERROR(INDEX(December!$AJ$9:$AM$108,Calc!$I95,Calc!BE$3),"")</f>
        <v>0</v>
      </c>
      <c r="BF95" s="57">
        <f>IFERROR(INDEX(December!$AJ$9:$AM$108,Calc!$I95,Calc!BF$3),"")</f>
        <v>0</v>
      </c>
    </row>
    <row r="96" spans="2:58" x14ac:dyDescent="0.25">
      <c r="B96" s="63" t="str">
        <f>IF(LEN(ParticipantList!$B67)&gt;0,ROW(ParticipantList!$B67)-ROW(ParticipantList!$B$5),"")</f>
        <v/>
      </c>
      <c r="C96" s="63" t="str">
        <f t="shared" si="17"/>
        <v/>
      </c>
      <c r="D96" s="73" t="str">
        <f>IF(LEN($C96)&gt;0,INDEX(ParticipantList!$B$6:$B$105,Calc!$C96,1),"")</f>
        <v/>
      </c>
      <c r="E96" s="47" t="str">
        <f t="shared" si="18"/>
        <v/>
      </c>
      <c r="I96" s="63">
        <v>91</v>
      </c>
      <c r="J96" s="58" t="str">
        <f t="shared" si="19"/>
        <v/>
      </c>
      <c r="K96" s="56">
        <f>IFERROR(INDEX(January!$AJ$9:$AM$108,Calc!$I96,Calc!K$3),0)</f>
        <v>0</v>
      </c>
      <c r="L96" s="56">
        <f>IFERROR(INDEX(January!$AJ$9:$AM$108,Calc!$I96,Calc!L$3),0)</f>
        <v>0</v>
      </c>
      <c r="M96" s="56">
        <f>IFERROR(INDEX(January!$AJ$9:$AM$108,Calc!$I96,Calc!M$3),0)</f>
        <v>0</v>
      </c>
      <c r="N96" s="56">
        <f>IFERROR(INDEX(January!$AJ$9:$AM$108,Calc!$I96,Calc!N$3),0)</f>
        <v>0</v>
      </c>
      <c r="O96" s="57">
        <f>IFERROR(INDEX(February!$AJ$9:$AM$108,Calc!$I96,Calc!O$3),"")</f>
        <v>0</v>
      </c>
      <c r="P96" s="57">
        <f>IFERROR(INDEX(February!$AJ$9:$AM$108,Calc!$I96,Calc!P$3),"")</f>
        <v>0</v>
      </c>
      <c r="Q96" s="57">
        <f>IFERROR(INDEX(February!$AJ$9:$AM$108,Calc!$I96,Calc!Q$3),"")</f>
        <v>0</v>
      </c>
      <c r="R96" s="57">
        <f>IFERROR(INDEX(February!$AJ$9:$AM$108,Calc!$I96,Calc!R$3),"")</f>
        <v>0</v>
      </c>
      <c r="S96" s="56">
        <f>IFERROR(INDEX(March!$AJ$9:$AM$108,Calc!$I96,Calc!S$3),"")</f>
        <v>0</v>
      </c>
      <c r="T96" s="56">
        <f>IFERROR(INDEX(March!$AJ$9:$AM$108,Calc!$I96,Calc!T$3),"")</f>
        <v>0</v>
      </c>
      <c r="U96" s="56">
        <f>IFERROR(INDEX(March!$AJ$9:$AM$108,Calc!$I96,Calc!U$3),"")</f>
        <v>0</v>
      </c>
      <c r="V96" s="56">
        <f>IFERROR(INDEX(March!$AJ$9:$AM$108,Calc!$I96,Calc!V$3),"")</f>
        <v>0</v>
      </c>
      <c r="W96" s="57">
        <f>IFERROR(INDEX(April!$AJ$9:$AM$108,Calc!$I96,Calc!W$3),"")</f>
        <v>0</v>
      </c>
      <c r="X96" s="57">
        <f>IFERROR(INDEX(April!$AJ$9:$AM$108,Calc!$I96,Calc!X$3),"")</f>
        <v>0</v>
      </c>
      <c r="Y96" s="57">
        <f>IFERROR(INDEX(April!$AJ$9:$AM$108,Calc!$I96,Calc!Y$3),"")</f>
        <v>0</v>
      </c>
      <c r="Z96" s="57">
        <f>IFERROR(INDEX(April!$AJ$9:$AM$108,Calc!$I96,Calc!Z$3),"")</f>
        <v>0</v>
      </c>
      <c r="AA96" s="56">
        <f>IFERROR(INDEX(May!$AJ$9:$AM$108,Calc!$I96,Calc!AA$3),"")</f>
        <v>0</v>
      </c>
      <c r="AB96" s="56">
        <f>IFERROR(INDEX(May!$AJ$9:$AM$108,Calc!$I96,Calc!AB$3),"")</f>
        <v>0</v>
      </c>
      <c r="AC96" s="56">
        <f>IFERROR(INDEX(May!$AJ$9:$AM$108,Calc!$I96,Calc!AC$3),"")</f>
        <v>0</v>
      </c>
      <c r="AD96" s="56">
        <f>IFERROR(INDEX(May!$AJ$9:$AM$108,Calc!$I96,Calc!AD$3),"")</f>
        <v>0</v>
      </c>
      <c r="AE96" s="57">
        <f>IFERROR(INDEX(June!$AJ$9:$AM$108,Calc!$I96,Calc!AE$3),"")</f>
        <v>0</v>
      </c>
      <c r="AF96" s="57">
        <f>IFERROR(INDEX(June!$AJ$9:$AM$108,Calc!$I96,Calc!AF$3),"")</f>
        <v>0</v>
      </c>
      <c r="AG96" s="57">
        <f>IFERROR(INDEX(June!$AJ$9:$AM$108,Calc!$I96,Calc!AG$3),"")</f>
        <v>0</v>
      </c>
      <c r="AH96" s="57">
        <f>IFERROR(INDEX(June!$AJ$9:$AM$108,Calc!$I96,Calc!AH$3),"")</f>
        <v>0</v>
      </c>
      <c r="AI96" s="56">
        <f>IFERROR(INDEX(July!$AJ$9:$AM$108,Calc!$I96,Calc!AI$3),"")</f>
        <v>0</v>
      </c>
      <c r="AJ96" s="56">
        <f>IFERROR(INDEX(July!$AJ$9:$AM$108,Calc!$I96,Calc!AJ$3),"")</f>
        <v>0</v>
      </c>
      <c r="AK96" s="56">
        <f>IFERROR(INDEX(July!$AJ$9:$AM$108,Calc!$I96,Calc!AK$3),"")</f>
        <v>0</v>
      </c>
      <c r="AL96" s="56">
        <f>IFERROR(INDEX(July!$AJ$9:$AM$108,Calc!$I96,Calc!AL$3),"")</f>
        <v>0</v>
      </c>
      <c r="AM96" s="57">
        <f>IFERROR(INDEX(August!$AJ$9:$AM$108,Calc!$I96,Calc!AM$3),"")</f>
        <v>0</v>
      </c>
      <c r="AN96" s="57">
        <f>IFERROR(INDEX(August!$AJ$9:$AM$108,Calc!$I96,Calc!AN$3),"")</f>
        <v>0</v>
      </c>
      <c r="AO96" s="57">
        <f>IFERROR(INDEX(August!$AJ$9:$AM$108,Calc!$I96,Calc!AO$3),"")</f>
        <v>0</v>
      </c>
      <c r="AP96" s="57">
        <f>IFERROR(INDEX(August!$AJ$9:$AM$108,Calc!$I96,Calc!AP$3),"")</f>
        <v>0</v>
      </c>
      <c r="AQ96" s="56">
        <f>IFERROR(INDEX(September!$AJ$9:$AM$108,Calc!$I96,Calc!AQ$3),"")</f>
        <v>0</v>
      </c>
      <c r="AR96" s="56">
        <f>IFERROR(INDEX(September!$AJ$9:$AM$108,Calc!$I96,Calc!AR$3),"")</f>
        <v>0</v>
      </c>
      <c r="AS96" s="56">
        <f>IFERROR(INDEX(September!$AJ$9:$AM$108,Calc!$I96,Calc!AS$3),"")</f>
        <v>0</v>
      </c>
      <c r="AT96" s="56">
        <f>IFERROR(INDEX(September!$AJ$9:$AM$108,Calc!$I96,Calc!AT$3),"")</f>
        <v>0</v>
      </c>
      <c r="AU96" s="57">
        <f>IFERROR(INDEX(October!$AJ$9:$AM$108,Calc!$I96,Calc!AU$3),"")</f>
        <v>0</v>
      </c>
      <c r="AV96" s="57">
        <f>IFERROR(INDEX(October!$AJ$9:$AM$108,Calc!$I96,Calc!AV$3),"")</f>
        <v>0</v>
      </c>
      <c r="AW96" s="57">
        <f>IFERROR(INDEX(October!$AJ$9:$AM$108,Calc!$I96,Calc!AW$3),"")</f>
        <v>0</v>
      </c>
      <c r="AX96" s="57">
        <f>IFERROR(INDEX(October!$AJ$9:$AM$108,Calc!$I96,Calc!AX$3),"")</f>
        <v>0</v>
      </c>
      <c r="AY96" s="56">
        <f>IFERROR(INDEX(November!$AJ$9:$AM$108,Calc!$I96,Calc!AY$3),"")</f>
        <v>0</v>
      </c>
      <c r="AZ96" s="56">
        <f>IFERROR(INDEX(November!$AJ$9:$AM$108,Calc!$I96,Calc!AZ$3),"")</f>
        <v>0</v>
      </c>
      <c r="BA96" s="56">
        <f>IFERROR(INDEX(November!$AJ$9:$AM$108,Calc!$I96,Calc!BA$3),"")</f>
        <v>0</v>
      </c>
      <c r="BB96" s="56">
        <f>IFERROR(INDEX(November!$AJ$9:$AM$108,Calc!$I96,Calc!BB$3),"")</f>
        <v>0</v>
      </c>
      <c r="BC96" s="57">
        <f>IFERROR(INDEX(December!$AJ$9:$AM$108,Calc!$I96,Calc!BC$3),"")</f>
        <v>0</v>
      </c>
      <c r="BD96" s="57">
        <f>IFERROR(INDEX(December!$AJ$9:$AM$108,Calc!$I96,Calc!BD$3),"")</f>
        <v>0</v>
      </c>
      <c r="BE96" s="57">
        <f>IFERROR(INDEX(December!$AJ$9:$AM$108,Calc!$I96,Calc!BE$3),"")</f>
        <v>0</v>
      </c>
      <c r="BF96" s="57">
        <f>IFERROR(INDEX(December!$AJ$9:$AM$108,Calc!$I96,Calc!BF$3),"")</f>
        <v>0</v>
      </c>
    </row>
    <row r="97" spans="2:58" x14ac:dyDescent="0.25">
      <c r="B97" s="63" t="str">
        <f>IF(LEN(ParticipantList!$B68)&gt;0,ROW(ParticipantList!$B68)-ROW(ParticipantList!$B$5),"")</f>
        <v/>
      </c>
      <c r="C97" s="63" t="str">
        <f t="shared" si="17"/>
        <v/>
      </c>
      <c r="D97" s="73" t="str">
        <f>IF(LEN($C97)&gt;0,INDEX(ParticipantList!$B$6:$B$105,Calc!$C97,1),"")</f>
        <v/>
      </c>
      <c r="E97" s="47" t="str">
        <f t="shared" si="18"/>
        <v/>
      </c>
      <c r="I97" s="63">
        <v>92</v>
      </c>
      <c r="J97" s="58" t="str">
        <f t="shared" si="19"/>
        <v/>
      </c>
      <c r="K97" s="56">
        <f>IFERROR(INDEX(January!$AJ$9:$AM$108,Calc!$I97,Calc!K$3),0)</f>
        <v>0</v>
      </c>
      <c r="L97" s="56">
        <f>IFERROR(INDEX(January!$AJ$9:$AM$108,Calc!$I97,Calc!L$3),0)</f>
        <v>0</v>
      </c>
      <c r="M97" s="56">
        <f>IFERROR(INDEX(January!$AJ$9:$AM$108,Calc!$I97,Calc!M$3),0)</f>
        <v>0</v>
      </c>
      <c r="N97" s="56">
        <f>IFERROR(INDEX(January!$AJ$9:$AM$108,Calc!$I97,Calc!N$3),0)</f>
        <v>0</v>
      </c>
      <c r="O97" s="57">
        <f>IFERROR(INDEX(February!$AJ$9:$AM$108,Calc!$I97,Calc!O$3),"")</f>
        <v>0</v>
      </c>
      <c r="P97" s="57">
        <f>IFERROR(INDEX(February!$AJ$9:$AM$108,Calc!$I97,Calc!P$3),"")</f>
        <v>0</v>
      </c>
      <c r="Q97" s="57">
        <f>IFERROR(INDEX(February!$AJ$9:$AM$108,Calc!$I97,Calc!Q$3),"")</f>
        <v>0</v>
      </c>
      <c r="R97" s="57">
        <f>IFERROR(INDEX(February!$AJ$9:$AM$108,Calc!$I97,Calc!R$3),"")</f>
        <v>0</v>
      </c>
      <c r="S97" s="56">
        <f>IFERROR(INDEX(March!$AJ$9:$AM$108,Calc!$I97,Calc!S$3),"")</f>
        <v>0</v>
      </c>
      <c r="T97" s="56">
        <f>IFERROR(INDEX(March!$AJ$9:$AM$108,Calc!$I97,Calc!T$3),"")</f>
        <v>0</v>
      </c>
      <c r="U97" s="56">
        <f>IFERROR(INDEX(March!$AJ$9:$AM$108,Calc!$I97,Calc!U$3),"")</f>
        <v>0</v>
      </c>
      <c r="V97" s="56">
        <f>IFERROR(INDEX(March!$AJ$9:$AM$108,Calc!$I97,Calc!V$3),"")</f>
        <v>0</v>
      </c>
      <c r="W97" s="57">
        <f>IFERROR(INDEX(April!$AJ$9:$AM$108,Calc!$I97,Calc!W$3),"")</f>
        <v>0</v>
      </c>
      <c r="X97" s="57">
        <f>IFERROR(INDEX(April!$AJ$9:$AM$108,Calc!$I97,Calc!X$3),"")</f>
        <v>0</v>
      </c>
      <c r="Y97" s="57">
        <f>IFERROR(INDEX(April!$AJ$9:$AM$108,Calc!$I97,Calc!Y$3),"")</f>
        <v>0</v>
      </c>
      <c r="Z97" s="57">
        <f>IFERROR(INDEX(April!$AJ$9:$AM$108,Calc!$I97,Calc!Z$3),"")</f>
        <v>0</v>
      </c>
      <c r="AA97" s="56">
        <f>IFERROR(INDEX(May!$AJ$9:$AM$108,Calc!$I97,Calc!AA$3),"")</f>
        <v>0</v>
      </c>
      <c r="AB97" s="56">
        <f>IFERROR(INDEX(May!$AJ$9:$AM$108,Calc!$I97,Calc!AB$3),"")</f>
        <v>0</v>
      </c>
      <c r="AC97" s="56">
        <f>IFERROR(INDEX(May!$AJ$9:$AM$108,Calc!$I97,Calc!AC$3),"")</f>
        <v>0</v>
      </c>
      <c r="AD97" s="56">
        <f>IFERROR(INDEX(May!$AJ$9:$AM$108,Calc!$I97,Calc!AD$3),"")</f>
        <v>0</v>
      </c>
      <c r="AE97" s="57">
        <f>IFERROR(INDEX(June!$AJ$9:$AM$108,Calc!$I97,Calc!AE$3),"")</f>
        <v>0</v>
      </c>
      <c r="AF97" s="57">
        <f>IFERROR(INDEX(June!$AJ$9:$AM$108,Calc!$I97,Calc!AF$3),"")</f>
        <v>0</v>
      </c>
      <c r="AG97" s="57">
        <f>IFERROR(INDEX(June!$AJ$9:$AM$108,Calc!$I97,Calc!AG$3),"")</f>
        <v>0</v>
      </c>
      <c r="AH97" s="57">
        <f>IFERROR(INDEX(June!$AJ$9:$AM$108,Calc!$I97,Calc!AH$3),"")</f>
        <v>0</v>
      </c>
      <c r="AI97" s="56">
        <f>IFERROR(INDEX(July!$AJ$9:$AM$108,Calc!$I97,Calc!AI$3),"")</f>
        <v>0</v>
      </c>
      <c r="AJ97" s="56">
        <f>IFERROR(INDEX(July!$AJ$9:$AM$108,Calc!$I97,Calc!AJ$3),"")</f>
        <v>0</v>
      </c>
      <c r="AK97" s="56">
        <f>IFERROR(INDEX(July!$AJ$9:$AM$108,Calc!$I97,Calc!AK$3),"")</f>
        <v>0</v>
      </c>
      <c r="AL97" s="56">
        <f>IFERROR(INDEX(July!$AJ$9:$AM$108,Calc!$I97,Calc!AL$3),"")</f>
        <v>0</v>
      </c>
      <c r="AM97" s="57">
        <f>IFERROR(INDEX(August!$AJ$9:$AM$108,Calc!$I97,Calc!AM$3),"")</f>
        <v>0</v>
      </c>
      <c r="AN97" s="57">
        <f>IFERROR(INDEX(August!$AJ$9:$AM$108,Calc!$I97,Calc!AN$3),"")</f>
        <v>0</v>
      </c>
      <c r="AO97" s="57">
        <f>IFERROR(INDEX(August!$AJ$9:$AM$108,Calc!$I97,Calc!AO$3),"")</f>
        <v>0</v>
      </c>
      <c r="AP97" s="57">
        <f>IFERROR(INDEX(August!$AJ$9:$AM$108,Calc!$I97,Calc!AP$3),"")</f>
        <v>0</v>
      </c>
      <c r="AQ97" s="56">
        <f>IFERROR(INDEX(September!$AJ$9:$AM$108,Calc!$I97,Calc!AQ$3),"")</f>
        <v>0</v>
      </c>
      <c r="AR97" s="56">
        <f>IFERROR(INDEX(September!$AJ$9:$AM$108,Calc!$I97,Calc!AR$3),"")</f>
        <v>0</v>
      </c>
      <c r="AS97" s="56">
        <f>IFERROR(INDEX(September!$AJ$9:$AM$108,Calc!$I97,Calc!AS$3),"")</f>
        <v>0</v>
      </c>
      <c r="AT97" s="56">
        <f>IFERROR(INDEX(September!$AJ$9:$AM$108,Calc!$I97,Calc!AT$3),"")</f>
        <v>0</v>
      </c>
      <c r="AU97" s="57">
        <f>IFERROR(INDEX(October!$AJ$9:$AM$108,Calc!$I97,Calc!AU$3),"")</f>
        <v>0</v>
      </c>
      <c r="AV97" s="57">
        <f>IFERROR(INDEX(October!$AJ$9:$AM$108,Calc!$I97,Calc!AV$3),"")</f>
        <v>0</v>
      </c>
      <c r="AW97" s="57">
        <f>IFERROR(INDEX(October!$AJ$9:$AM$108,Calc!$I97,Calc!AW$3),"")</f>
        <v>0</v>
      </c>
      <c r="AX97" s="57">
        <f>IFERROR(INDEX(October!$AJ$9:$AM$108,Calc!$I97,Calc!AX$3),"")</f>
        <v>0</v>
      </c>
      <c r="AY97" s="56">
        <f>IFERROR(INDEX(November!$AJ$9:$AM$108,Calc!$I97,Calc!AY$3),"")</f>
        <v>0</v>
      </c>
      <c r="AZ97" s="56">
        <f>IFERROR(INDEX(November!$AJ$9:$AM$108,Calc!$I97,Calc!AZ$3),"")</f>
        <v>0</v>
      </c>
      <c r="BA97" s="56">
        <f>IFERROR(INDEX(November!$AJ$9:$AM$108,Calc!$I97,Calc!BA$3),"")</f>
        <v>0</v>
      </c>
      <c r="BB97" s="56">
        <f>IFERROR(INDEX(November!$AJ$9:$AM$108,Calc!$I97,Calc!BB$3),"")</f>
        <v>0</v>
      </c>
      <c r="BC97" s="57">
        <f>IFERROR(INDEX(December!$AJ$9:$AM$108,Calc!$I97,Calc!BC$3),"")</f>
        <v>0</v>
      </c>
      <c r="BD97" s="57">
        <f>IFERROR(INDEX(December!$AJ$9:$AM$108,Calc!$I97,Calc!BD$3),"")</f>
        <v>0</v>
      </c>
      <c r="BE97" s="57">
        <f>IFERROR(INDEX(December!$AJ$9:$AM$108,Calc!$I97,Calc!BE$3),"")</f>
        <v>0</v>
      </c>
      <c r="BF97" s="57">
        <f>IFERROR(INDEX(December!$AJ$9:$AM$108,Calc!$I97,Calc!BF$3),"")</f>
        <v>0</v>
      </c>
    </row>
    <row r="98" spans="2:58" x14ac:dyDescent="0.25">
      <c r="B98" s="63" t="str">
        <f>IF(LEN(ParticipantList!$B69)&gt;0,ROW(ParticipantList!$B69)-ROW(ParticipantList!$B$5),"")</f>
        <v/>
      </c>
      <c r="C98" s="63" t="str">
        <f t="shared" si="17"/>
        <v/>
      </c>
      <c r="D98" s="73" t="str">
        <f>IF(LEN($C98)&gt;0,INDEX(ParticipantList!$B$6:$B$105,Calc!$C98,1),"")</f>
        <v/>
      </c>
      <c r="E98" s="47" t="str">
        <f t="shared" si="18"/>
        <v/>
      </c>
      <c r="I98" s="63">
        <v>93</v>
      </c>
      <c r="J98" s="58" t="str">
        <f t="shared" si="19"/>
        <v/>
      </c>
      <c r="K98" s="56">
        <f>IFERROR(INDEX(January!$AJ$9:$AM$108,Calc!$I98,Calc!K$3),0)</f>
        <v>0</v>
      </c>
      <c r="L98" s="56">
        <f>IFERROR(INDEX(January!$AJ$9:$AM$108,Calc!$I98,Calc!L$3),0)</f>
        <v>0</v>
      </c>
      <c r="M98" s="56">
        <f>IFERROR(INDEX(January!$AJ$9:$AM$108,Calc!$I98,Calc!M$3),0)</f>
        <v>0</v>
      </c>
      <c r="N98" s="56">
        <f>IFERROR(INDEX(January!$AJ$9:$AM$108,Calc!$I98,Calc!N$3),0)</f>
        <v>0</v>
      </c>
      <c r="O98" s="57">
        <f>IFERROR(INDEX(February!$AJ$9:$AM$108,Calc!$I98,Calc!O$3),"")</f>
        <v>0</v>
      </c>
      <c r="P98" s="57">
        <f>IFERROR(INDEX(February!$AJ$9:$AM$108,Calc!$I98,Calc!P$3),"")</f>
        <v>0</v>
      </c>
      <c r="Q98" s="57">
        <f>IFERROR(INDEX(February!$AJ$9:$AM$108,Calc!$I98,Calc!Q$3),"")</f>
        <v>0</v>
      </c>
      <c r="R98" s="57">
        <f>IFERROR(INDEX(February!$AJ$9:$AM$108,Calc!$I98,Calc!R$3),"")</f>
        <v>0</v>
      </c>
      <c r="S98" s="56">
        <f>IFERROR(INDEX(March!$AJ$9:$AM$108,Calc!$I98,Calc!S$3),"")</f>
        <v>0</v>
      </c>
      <c r="T98" s="56">
        <f>IFERROR(INDEX(March!$AJ$9:$AM$108,Calc!$I98,Calc!T$3),"")</f>
        <v>0</v>
      </c>
      <c r="U98" s="56">
        <f>IFERROR(INDEX(March!$AJ$9:$AM$108,Calc!$I98,Calc!U$3),"")</f>
        <v>0</v>
      </c>
      <c r="V98" s="56">
        <f>IFERROR(INDEX(March!$AJ$9:$AM$108,Calc!$I98,Calc!V$3),"")</f>
        <v>0</v>
      </c>
      <c r="W98" s="57">
        <f>IFERROR(INDEX(April!$AJ$9:$AM$108,Calc!$I98,Calc!W$3),"")</f>
        <v>0</v>
      </c>
      <c r="X98" s="57">
        <f>IFERROR(INDEX(April!$AJ$9:$AM$108,Calc!$I98,Calc!X$3),"")</f>
        <v>0</v>
      </c>
      <c r="Y98" s="57">
        <f>IFERROR(INDEX(April!$AJ$9:$AM$108,Calc!$I98,Calc!Y$3),"")</f>
        <v>0</v>
      </c>
      <c r="Z98" s="57">
        <f>IFERROR(INDEX(April!$AJ$9:$AM$108,Calc!$I98,Calc!Z$3),"")</f>
        <v>0</v>
      </c>
      <c r="AA98" s="56">
        <f>IFERROR(INDEX(May!$AJ$9:$AM$108,Calc!$I98,Calc!AA$3),"")</f>
        <v>0</v>
      </c>
      <c r="AB98" s="56">
        <f>IFERROR(INDEX(May!$AJ$9:$AM$108,Calc!$I98,Calc!AB$3),"")</f>
        <v>0</v>
      </c>
      <c r="AC98" s="56">
        <f>IFERROR(INDEX(May!$AJ$9:$AM$108,Calc!$I98,Calc!AC$3),"")</f>
        <v>0</v>
      </c>
      <c r="AD98" s="56">
        <f>IFERROR(INDEX(May!$AJ$9:$AM$108,Calc!$I98,Calc!AD$3),"")</f>
        <v>0</v>
      </c>
      <c r="AE98" s="57">
        <f>IFERROR(INDEX(June!$AJ$9:$AM$108,Calc!$I98,Calc!AE$3),"")</f>
        <v>0</v>
      </c>
      <c r="AF98" s="57">
        <f>IFERROR(INDEX(June!$AJ$9:$AM$108,Calc!$I98,Calc!AF$3),"")</f>
        <v>0</v>
      </c>
      <c r="AG98" s="57">
        <f>IFERROR(INDEX(June!$AJ$9:$AM$108,Calc!$I98,Calc!AG$3),"")</f>
        <v>0</v>
      </c>
      <c r="AH98" s="57">
        <f>IFERROR(INDEX(June!$AJ$9:$AM$108,Calc!$I98,Calc!AH$3),"")</f>
        <v>0</v>
      </c>
      <c r="AI98" s="56">
        <f>IFERROR(INDEX(July!$AJ$9:$AM$108,Calc!$I98,Calc!AI$3),"")</f>
        <v>0</v>
      </c>
      <c r="AJ98" s="56">
        <f>IFERROR(INDEX(July!$AJ$9:$AM$108,Calc!$I98,Calc!AJ$3),"")</f>
        <v>0</v>
      </c>
      <c r="AK98" s="56">
        <f>IFERROR(INDEX(July!$AJ$9:$AM$108,Calc!$I98,Calc!AK$3),"")</f>
        <v>0</v>
      </c>
      <c r="AL98" s="56">
        <f>IFERROR(INDEX(July!$AJ$9:$AM$108,Calc!$I98,Calc!AL$3),"")</f>
        <v>0</v>
      </c>
      <c r="AM98" s="57">
        <f>IFERROR(INDEX(August!$AJ$9:$AM$108,Calc!$I98,Calc!AM$3),"")</f>
        <v>0</v>
      </c>
      <c r="AN98" s="57">
        <f>IFERROR(INDEX(August!$AJ$9:$AM$108,Calc!$I98,Calc!AN$3),"")</f>
        <v>0</v>
      </c>
      <c r="AO98" s="57">
        <f>IFERROR(INDEX(August!$AJ$9:$AM$108,Calc!$I98,Calc!AO$3),"")</f>
        <v>0</v>
      </c>
      <c r="AP98" s="57">
        <f>IFERROR(INDEX(August!$AJ$9:$AM$108,Calc!$I98,Calc!AP$3),"")</f>
        <v>0</v>
      </c>
      <c r="AQ98" s="56">
        <f>IFERROR(INDEX(September!$AJ$9:$AM$108,Calc!$I98,Calc!AQ$3),"")</f>
        <v>0</v>
      </c>
      <c r="AR98" s="56">
        <f>IFERROR(INDEX(September!$AJ$9:$AM$108,Calc!$I98,Calc!AR$3),"")</f>
        <v>0</v>
      </c>
      <c r="AS98" s="56">
        <f>IFERROR(INDEX(September!$AJ$9:$AM$108,Calc!$I98,Calc!AS$3),"")</f>
        <v>0</v>
      </c>
      <c r="AT98" s="56">
        <f>IFERROR(INDEX(September!$AJ$9:$AM$108,Calc!$I98,Calc!AT$3),"")</f>
        <v>0</v>
      </c>
      <c r="AU98" s="57">
        <f>IFERROR(INDEX(October!$AJ$9:$AM$108,Calc!$I98,Calc!AU$3),"")</f>
        <v>0</v>
      </c>
      <c r="AV98" s="57">
        <f>IFERROR(INDEX(October!$AJ$9:$AM$108,Calc!$I98,Calc!AV$3),"")</f>
        <v>0</v>
      </c>
      <c r="AW98" s="57">
        <f>IFERROR(INDEX(October!$AJ$9:$AM$108,Calc!$I98,Calc!AW$3),"")</f>
        <v>0</v>
      </c>
      <c r="AX98" s="57">
        <f>IFERROR(INDEX(October!$AJ$9:$AM$108,Calc!$I98,Calc!AX$3),"")</f>
        <v>0</v>
      </c>
      <c r="AY98" s="56">
        <f>IFERROR(INDEX(November!$AJ$9:$AM$108,Calc!$I98,Calc!AY$3),"")</f>
        <v>0</v>
      </c>
      <c r="AZ98" s="56">
        <f>IFERROR(INDEX(November!$AJ$9:$AM$108,Calc!$I98,Calc!AZ$3),"")</f>
        <v>0</v>
      </c>
      <c r="BA98" s="56">
        <f>IFERROR(INDEX(November!$AJ$9:$AM$108,Calc!$I98,Calc!BA$3),"")</f>
        <v>0</v>
      </c>
      <c r="BB98" s="56">
        <f>IFERROR(INDEX(November!$AJ$9:$AM$108,Calc!$I98,Calc!BB$3),"")</f>
        <v>0</v>
      </c>
      <c r="BC98" s="57">
        <f>IFERROR(INDEX(December!$AJ$9:$AM$108,Calc!$I98,Calc!BC$3),"")</f>
        <v>0</v>
      </c>
      <c r="BD98" s="57">
        <f>IFERROR(INDEX(December!$AJ$9:$AM$108,Calc!$I98,Calc!BD$3),"")</f>
        <v>0</v>
      </c>
      <c r="BE98" s="57">
        <f>IFERROR(INDEX(December!$AJ$9:$AM$108,Calc!$I98,Calc!BE$3),"")</f>
        <v>0</v>
      </c>
      <c r="BF98" s="57">
        <f>IFERROR(INDEX(December!$AJ$9:$AM$108,Calc!$I98,Calc!BF$3),"")</f>
        <v>0</v>
      </c>
    </row>
    <row r="99" spans="2:58" x14ac:dyDescent="0.25">
      <c r="B99" s="63" t="str">
        <f>IF(LEN(ParticipantList!$B70)&gt;0,ROW(ParticipantList!$B70)-ROW(ParticipantList!$B$5),"")</f>
        <v/>
      </c>
      <c r="C99" s="63" t="str">
        <f t="shared" ref="C99:C134" si="20">IFERROR(SMALL($B$35:$B$134,ROW($C99)-ROW($C$34)),"")</f>
        <v/>
      </c>
      <c r="D99" s="73" t="str">
        <f>IF(LEN($C99)&gt;0,INDEX(ParticipantList!$B$6:$B$105,Calc!$C99,1),"")</f>
        <v/>
      </c>
      <c r="E99" s="47" t="str">
        <f t="shared" ref="E99:E134" si="21">IF(LEN($D99)&gt;0,1,"")</f>
        <v/>
      </c>
      <c r="I99" s="63">
        <v>94</v>
      </c>
      <c r="J99" s="58" t="str">
        <f t="shared" si="19"/>
        <v/>
      </c>
      <c r="K99" s="56">
        <f>IFERROR(INDEX(January!$AJ$9:$AM$108,Calc!$I99,Calc!K$3),0)</f>
        <v>0</v>
      </c>
      <c r="L99" s="56">
        <f>IFERROR(INDEX(January!$AJ$9:$AM$108,Calc!$I99,Calc!L$3),0)</f>
        <v>0</v>
      </c>
      <c r="M99" s="56">
        <f>IFERROR(INDEX(January!$AJ$9:$AM$108,Calc!$I99,Calc!M$3),0)</f>
        <v>0</v>
      </c>
      <c r="N99" s="56">
        <f>IFERROR(INDEX(January!$AJ$9:$AM$108,Calc!$I99,Calc!N$3),0)</f>
        <v>0</v>
      </c>
      <c r="O99" s="57">
        <f>IFERROR(INDEX(February!$AJ$9:$AM$108,Calc!$I99,Calc!O$3),"")</f>
        <v>0</v>
      </c>
      <c r="P99" s="57">
        <f>IFERROR(INDEX(February!$AJ$9:$AM$108,Calc!$I99,Calc!P$3),"")</f>
        <v>0</v>
      </c>
      <c r="Q99" s="57">
        <f>IFERROR(INDEX(February!$AJ$9:$AM$108,Calc!$I99,Calc!Q$3),"")</f>
        <v>0</v>
      </c>
      <c r="R99" s="57">
        <f>IFERROR(INDEX(February!$AJ$9:$AM$108,Calc!$I99,Calc!R$3),"")</f>
        <v>0</v>
      </c>
      <c r="S99" s="56">
        <f>IFERROR(INDEX(March!$AJ$9:$AM$108,Calc!$I99,Calc!S$3),"")</f>
        <v>0</v>
      </c>
      <c r="T99" s="56">
        <f>IFERROR(INDEX(March!$AJ$9:$AM$108,Calc!$I99,Calc!T$3),"")</f>
        <v>0</v>
      </c>
      <c r="U99" s="56">
        <f>IFERROR(INDEX(March!$AJ$9:$AM$108,Calc!$I99,Calc!U$3),"")</f>
        <v>0</v>
      </c>
      <c r="V99" s="56">
        <f>IFERROR(INDEX(March!$AJ$9:$AM$108,Calc!$I99,Calc!V$3),"")</f>
        <v>0</v>
      </c>
      <c r="W99" s="57">
        <f>IFERROR(INDEX(April!$AJ$9:$AM$108,Calc!$I99,Calc!W$3),"")</f>
        <v>0</v>
      </c>
      <c r="X99" s="57">
        <f>IFERROR(INDEX(April!$AJ$9:$AM$108,Calc!$I99,Calc!X$3),"")</f>
        <v>0</v>
      </c>
      <c r="Y99" s="57">
        <f>IFERROR(INDEX(April!$AJ$9:$AM$108,Calc!$I99,Calc!Y$3),"")</f>
        <v>0</v>
      </c>
      <c r="Z99" s="57">
        <f>IFERROR(INDEX(April!$AJ$9:$AM$108,Calc!$I99,Calc!Z$3),"")</f>
        <v>0</v>
      </c>
      <c r="AA99" s="56">
        <f>IFERROR(INDEX(May!$AJ$9:$AM$108,Calc!$I99,Calc!AA$3),"")</f>
        <v>0</v>
      </c>
      <c r="AB99" s="56">
        <f>IFERROR(INDEX(May!$AJ$9:$AM$108,Calc!$I99,Calc!AB$3),"")</f>
        <v>0</v>
      </c>
      <c r="AC99" s="56">
        <f>IFERROR(INDEX(May!$AJ$9:$AM$108,Calc!$I99,Calc!AC$3),"")</f>
        <v>0</v>
      </c>
      <c r="AD99" s="56">
        <f>IFERROR(INDEX(May!$AJ$9:$AM$108,Calc!$I99,Calc!AD$3),"")</f>
        <v>0</v>
      </c>
      <c r="AE99" s="57">
        <f>IFERROR(INDEX(June!$AJ$9:$AM$108,Calc!$I99,Calc!AE$3),"")</f>
        <v>0</v>
      </c>
      <c r="AF99" s="57">
        <f>IFERROR(INDEX(June!$AJ$9:$AM$108,Calc!$I99,Calc!AF$3),"")</f>
        <v>0</v>
      </c>
      <c r="AG99" s="57">
        <f>IFERROR(INDEX(June!$AJ$9:$AM$108,Calc!$I99,Calc!AG$3),"")</f>
        <v>0</v>
      </c>
      <c r="AH99" s="57">
        <f>IFERROR(INDEX(June!$AJ$9:$AM$108,Calc!$I99,Calc!AH$3),"")</f>
        <v>0</v>
      </c>
      <c r="AI99" s="56">
        <f>IFERROR(INDEX(July!$AJ$9:$AM$108,Calc!$I99,Calc!AI$3),"")</f>
        <v>0</v>
      </c>
      <c r="AJ99" s="56">
        <f>IFERROR(INDEX(July!$AJ$9:$AM$108,Calc!$I99,Calc!AJ$3),"")</f>
        <v>0</v>
      </c>
      <c r="AK99" s="56">
        <f>IFERROR(INDEX(July!$AJ$9:$AM$108,Calc!$I99,Calc!AK$3),"")</f>
        <v>0</v>
      </c>
      <c r="AL99" s="56">
        <f>IFERROR(INDEX(July!$AJ$9:$AM$108,Calc!$I99,Calc!AL$3),"")</f>
        <v>0</v>
      </c>
      <c r="AM99" s="57">
        <f>IFERROR(INDEX(August!$AJ$9:$AM$108,Calc!$I99,Calc!AM$3),"")</f>
        <v>0</v>
      </c>
      <c r="AN99" s="57">
        <f>IFERROR(INDEX(August!$AJ$9:$AM$108,Calc!$I99,Calc!AN$3),"")</f>
        <v>0</v>
      </c>
      <c r="AO99" s="57">
        <f>IFERROR(INDEX(August!$AJ$9:$AM$108,Calc!$I99,Calc!AO$3),"")</f>
        <v>0</v>
      </c>
      <c r="AP99" s="57">
        <f>IFERROR(INDEX(August!$AJ$9:$AM$108,Calc!$I99,Calc!AP$3),"")</f>
        <v>0</v>
      </c>
      <c r="AQ99" s="56">
        <f>IFERROR(INDEX(September!$AJ$9:$AM$108,Calc!$I99,Calc!AQ$3),"")</f>
        <v>0</v>
      </c>
      <c r="AR99" s="56">
        <f>IFERROR(INDEX(September!$AJ$9:$AM$108,Calc!$I99,Calc!AR$3),"")</f>
        <v>0</v>
      </c>
      <c r="AS99" s="56">
        <f>IFERROR(INDEX(September!$AJ$9:$AM$108,Calc!$I99,Calc!AS$3),"")</f>
        <v>0</v>
      </c>
      <c r="AT99" s="56">
        <f>IFERROR(INDEX(September!$AJ$9:$AM$108,Calc!$I99,Calc!AT$3),"")</f>
        <v>0</v>
      </c>
      <c r="AU99" s="57">
        <f>IFERROR(INDEX(October!$AJ$9:$AM$108,Calc!$I99,Calc!AU$3),"")</f>
        <v>0</v>
      </c>
      <c r="AV99" s="57">
        <f>IFERROR(INDEX(October!$AJ$9:$AM$108,Calc!$I99,Calc!AV$3),"")</f>
        <v>0</v>
      </c>
      <c r="AW99" s="57">
        <f>IFERROR(INDEX(October!$AJ$9:$AM$108,Calc!$I99,Calc!AW$3),"")</f>
        <v>0</v>
      </c>
      <c r="AX99" s="57">
        <f>IFERROR(INDEX(October!$AJ$9:$AM$108,Calc!$I99,Calc!AX$3),"")</f>
        <v>0</v>
      </c>
      <c r="AY99" s="56">
        <f>IFERROR(INDEX(November!$AJ$9:$AM$108,Calc!$I99,Calc!AY$3),"")</f>
        <v>0</v>
      </c>
      <c r="AZ99" s="56">
        <f>IFERROR(INDEX(November!$AJ$9:$AM$108,Calc!$I99,Calc!AZ$3),"")</f>
        <v>0</v>
      </c>
      <c r="BA99" s="56">
        <f>IFERROR(INDEX(November!$AJ$9:$AM$108,Calc!$I99,Calc!BA$3),"")</f>
        <v>0</v>
      </c>
      <c r="BB99" s="56">
        <f>IFERROR(INDEX(November!$AJ$9:$AM$108,Calc!$I99,Calc!BB$3),"")</f>
        <v>0</v>
      </c>
      <c r="BC99" s="57">
        <f>IFERROR(INDEX(December!$AJ$9:$AM$108,Calc!$I99,Calc!BC$3),"")</f>
        <v>0</v>
      </c>
      <c r="BD99" s="57">
        <f>IFERROR(INDEX(December!$AJ$9:$AM$108,Calc!$I99,Calc!BD$3),"")</f>
        <v>0</v>
      </c>
      <c r="BE99" s="57">
        <f>IFERROR(INDEX(December!$AJ$9:$AM$108,Calc!$I99,Calc!BE$3),"")</f>
        <v>0</v>
      </c>
      <c r="BF99" s="57">
        <f>IFERROR(INDEX(December!$AJ$9:$AM$108,Calc!$I99,Calc!BF$3),"")</f>
        <v>0</v>
      </c>
    </row>
    <row r="100" spans="2:58" x14ac:dyDescent="0.25">
      <c r="B100" s="63" t="str">
        <f>IF(LEN(ParticipantList!$B71)&gt;0,ROW(ParticipantList!$B71)-ROW(ParticipantList!$B$5),"")</f>
        <v/>
      </c>
      <c r="C100" s="63" t="str">
        <f t="shared" si="20"/>
        <v/>
      </c>
      <c r="D100" s="73" t="str">
        <f>IF(LEN($C100)&gt;0,INDEX(ParticipantList!$B$6:$B$105,Calc!$C100,1),"")</f>
        <v/>
      </c>
      <c r="E100" s="47" t="str">
        <f t="shared" si="21"/>
        <v/>
      </c>
      <c r="I100" s="63">
        <v>95</v>
      </c>
      <c r="J100" s="58" t="str">
        <f t="shared" si="19"/>
        <v/>
      </c>
      <c r="K100" s="56">
        <f>IFERROR(INDEX(January!$AJ$9:$AM$108,Calc!$I100,Calc!K$3),0)</f>
        <v>0</v>
      </c>
      <c r="L100" s="56">
        <f>IFERROR(INDEX(January!$AJ$9:$AM$108,Calc!$I100,Calc!L$3),0)</f>
        <v>0</v>
      </c>
      <c r="M100" s="56">
        <f>IFERROR(INDEX(January!$AJ$9:$AM$108,Calc!$I100,Calc!M$3),0)</f>
        <v>0</v>
      </c>
      <c r="N100" s="56">
        <f>IFERROR(INDEX(January!$AJ$9:$AM$108,Calc!$I100,Calc!N$3),0)</f>
        <v>0</v>
      </c>
      <c r="O100" s="57">
        <f>IFERROR(INDEX(February!$AJ$9:$AM$108,Calc!$I100,Calc!O$3),"")</f>
        <v>0</v>
      </c>
      <c r="P100" s="57">
        <f>IFERROR(INDEX(February!$AJ$9:$AM$108,Calc!$I100,Calc!P$3),"")</f>
        <v>0</v>
      </c>
      <c r="Q100" s="57">
        <f>IFERROR(INDEX(February!$AJ$9:$AM$108,Calc!$I100,Calc!Q$3),"")</f>
        <v>0</v>
      </c>
      <c r="R100" s="57">
        <f>IFERROR(INDEX(February!$AJ$9:$AM$108,Calc!$I100,Calc!R$3),"")</f>
        <v>0</v>
      </c>
      <c r="S100" s="56">
        <f>IFERROR(INDEX(March!$AJ$9:$AM$108,Calc!$I100,Calc!S$3),"")</f>
        <v>0</v>
      </c>
      <c r="T100" s="56">
        <f>IFERROR(INDEX(March!$AJ$9:$AM$108,Calc!$I100,Calc!T$3),"")</f>
        <v>0</v>
      </c>
      <c r="U100" s="56">
        <f>IFERROR(INDEX(March!$AJ$9:$AM$108,Calc!$I100,Calc!U$3),"")</f>
        <v>0</v>
      </c>
      <c r="V100" s="56">
        <f>IFERROR(INDEX(March!$AJ$9:$AM$108,Calc!$I100,Calc!V$3),"")</f>
        <v>0</v>
      </c>
      <c r="W100" s="57">
        <f>IFERROR(INDEX(April!$AJ$9:$AM$108,Calc!$I100,Calc!W$3),"")</f>
        <v>0</v>
      </c>
      <c r="X100" s="57">
        <f>IFERROR(INDEX(April!$AJ$9:$AM$108,Calc!$I100,Calc!X$3),"")</f>
        <v>0</v>
      </c>
      <c r="Y100" s="57">
        <f>IFERROR(INDEX(April!$AJ$9:$AM$108,Calc!$I100,Calc!Y$3),"")</f>
        <v>0</v>
      </c>
      <c r="Z100" s="57">
        <f>IFERROR(INDEX(April!$AJ$9:$AM$108,Calc!$I100,Calc!Z$3),"")</f>
        <v>0</v>
      </c>
      <c r="AA100" s="56">
        <f>IFERROR(INDEX(May!$AJ$9:$AM$108,Calc!$I100,Calc!AA$3),"")</f>
        <v>0</v>
      </c>
      <c r="AB100" s="56">
        <f>IFERROR(INDEX(May!$AJ$9:$AM$108,Calc!$I100,Calc!AB$3),"")</f>
        <v>0</v>
      </c>
      <c r="AC100" s="56">
        <f>IFERROR(INDEX(May!$AJ$9:$AM$108,Calc!$I100,Calc!AC$3),"")</f>
        <v>0</v>
      </c>
      <c r="AD100" s="56">
        <f>IFERROR(INDEX(May!$AJ$9:$AM$108,Calc!$I100,Calc!AD$3),"")</f>
        <v>0</v>
      </c>
      <c r="AE100" s="57">
        <f>IFERROR(INDEX(June!$AJ$9:$AM$108,Calc!$I100,Calc!AE$3),"")</f>
        <v>0</v>
      </c>
      <c r="AF100" s="57">
        <f>IFERROR(INDEX(June!$AJ$9:$AM$108,Calc!$I100,Calc!AF$3),"")</f>
        <v>0</v>
      </c>
      <c r="AG100" s="57">
        <f>IFERROR(INDEX(June!$AJ$9:$AM$108,Calc!$I100,Calc!AG$3),"")</f>
        <v>0</v>
      </c>
      <c r="AH100" s="57">
        <f>IFERROR(INDEX(June!$AJ$9:$AM$108,Calc!$I100,Calc!AH$3),"")</f>
        <v>0</v>
      </c>
      <c r="AI100" s="56">
        <f>IFERROR(INDEX(July!$AJ$9:$AM$108,Calc!$I100,Calc!AI$3),"")</f>
        <v>0</v>
      </c>
      <c r="AJ100" s="56">
        <f>IFERROR(INDEX(July!$AJ$9:$AM$108,Calc!$I100,Calc!AJ$3),"")</f>
        <v>0</v>
      </c>
      <c r="AK100" s="56">
        <f>IFERROR(INDEX(July!$AJ$9:$AM$108,Calc!$I100,Calc!AK$3),"")</f>
        <v>0</v>
      </c>
      <c r="AL100" s="56">
        <f>IFERROR(INDEX(July!$AJ$9:$AM$108,Calc!$I100,Calc!AL$3),"")</f>
        <v>0</v>
      </c>
      <c r="AM100" s="57">
        <f>IFERROR(INDEX(August!$AJ$9:$AM$108,Calc!$I100,Calc!AM$3),"")</f>
        <v>0</v>
      </c>
      <c r="AN100" s="57">
        <f>IFERROR(INDEX(August!$AJ$9:$AM$108,Calc!$I100,Calc!AN$3),"")</f>
        <v>0</v>
      </c>
      <c r="AO100" s="57">
        <f>IFERROR(INDEX(August!$AJ$9:$AM$108,Calc!$I100,Calc!AO$3),"")</f>
        <v>0</v>
      </c>
      <c r="AP100" s="57">
        <f>IFERROR(INDEX(August!$AJ$9:$AM$108,Calc!$I100,Calc!AP$3),"")</f>
        <v>0</v>
      </c>
      <c r="AQ100" s="56">
        <f>IFERROR(INDEX(September!$AJ$9:$AM$108,Calc!$I100,Calc!AQ$3),"")</f>
        <v>0</v>
      </c>
      <c r="AR100" s="56">
        <f>IFERROR(INDEX(September!$AJ$9:$AM$108,Calc!$I100,Calc!AR$3),"")</f>
        <v>0</v>
      </c>
      <c r="AS100" s="56">
        <f>IFERROR(INDEX(September!$AJ$9:$AM$108,Calc!$I100,Calc!AS$3),"")</f>
        <v>0</v>
      </c>
      <c r="AT100" s="56">
        <f>IFERROR(INDEX(September!$AJ$9:$AM$108,Calc!$I100,Calc!AT$3),"")</f>
        <v>0</v>
      </c>
      <c r="AU100" s="57">
        <f>IFERROR(INDEX(October!$AJ$9:$AM$108,Calc!$I100,Calc!AU$3),"")</f>
        <v>0</v>
      </c>
      <c r="AV100" s="57">
        <f>IFERROR(INDEX(October!$AJ$9:$AM$108,Calc!$I100,Calc!AV$3),"")</f>
        <v>0</v>
      </c>
      <c r="AW100" s="57">
        <f>IFERROR(INDEX(October!$AJ$9:$AM$108,Calc!$I100,Calc!AW$3),"")</f>
        <v>0</v>
      </c>
      <c r="AX100" s="57">
        <f>IFERROR(INDEX(October!$AJ$9:$AM$108,Calc!$I100,Calc!AX$3),"")</f>
        <v>0</v>
      </c>
      <c r="AY100" s="56">
        <f>IFERROR(INDEX(November!$AJ$9:$AM$108,Calc!$I100,Calc!AY$3),"")</f>
        <v>0</v>
      </c>
      <c r="AZ100" s="56">
        <f>IFERROR(INDEX(November!$AJ$9:$AM$108,Calc!$I100,Calc!AZ$3),"")</f>
        <v>0</v>
      </c>
      <c r="BA100" s="56">
        <f>IFERROR(INDEX(November!$AJ$9:$AM$108,Calc!$I100,Calc!BA$3),"")</f>
        <v>0</v>
      </c>
      <c r="BB100" s="56">
        <f>IFERROR(INDEX(November!$AJ$9:$AM$108,Calc!$I100,Calc!BB$3),"")</f>
        <v>0</v>
      </c>
      <c r="BC100" s="57">
        <f>IFERROR(INDEX(December!$AJ$9:$AM$108,Calc!$I100,Calc!BC$3),"")</f>
        <v>0</v>
      </c>
      <c r="BD100" s="57">
        <f>IFERROR(INDEX(December!$AJ$9:$AM$108,Calc!$I100,Calc!BD$3),"")</f>
        <v>0</v>
      </c>
      <c r="BE100" s="57">
        <f>IFERROR(INDEX(December!$AJ$9:$AM$108,Calc!$I100,Calc!BE$3),"")</f>
        <v>0</v>
      </c>
      <c r="BF100" s="57">
        <f>IFERROR(INDEX(December!$AJ$9:$AM$108,Calc!$I100,Calc!BF$3),"")</f>
        <v>0</v>
      </c>
    </row>
    <row r="101" spans="2:58" x14ac:dyDescent="0.25">
      <c r="B101" s="63" t="str">
        <f>IF(LEN(ParticipantList!$B72)&gt;0,ROW(ParticipantList!$B72)-ROW(ParticipantList!$B$5),"")</f>
        <v/>
      </c>
      <c r="C101" s="63" t="str">
        <f t="shared" si="20"/>
        <v/>
      </c>
      <c r="D101" s="73" t="str">
        <f>IF(LEN($C101)&gt;0,INDEX(ParticipantList!$B$6:$B$105,Calc!$C101,1),"")</f>
        <v/>
      </c>
      <c r="E101" s="47" t="str">
        <f t="shared" si="21"/>
        <v/>
      </c>
      <c r="I101" s="63">
        <v>96</v>
      </c>
      <c r="J101" s="58" t="str">
        <f t="shared" si="19"/>
        <v/>
      </c>
      <c r="K101" s="56">
        <f>IFERROR(INDEX(January!$AJ$9:$AM$108,Calc!$I101,Calc!K$3),0)</f>
        <v>0</v>
      </c>
      <c r="L101" s="56">
        <f>IFERROR(INDEX(January!$AJ$9:$AM$108,Calc!$I101,Calc!L$3),0)</f>
        <v>0</v>
      </c>
      <c r="M101" s="56">
        <f>IFERROR(INDEX(January!$AJ$9:$AM$108,Calc!$I101,Calc!M$3),0)</f>
        <v>0</v>
      </c>
      <c r="N101" s="56">
        <f>IFERROR(INDEX(January!$AJ$9:$AM$108,Calc!$I101,Calc!N$3),0)</f>
        <v>0</v>
      </c>
      <c r="O101" s="57">
        <f>IFERROR(INDEX(February!$AJ$9:$AM$108,Calc!$I101,Calc!O$3),"")</f>
        <v>0</v>
      </c>
      <c r="P101" s="57">
        <f>IFERROR(INDEX(February!$AJ$9:$AM$108,Calc!$I101,Calc!P$3),"")</f>
        <v>0</v>
      </c>
      <c r="Q101" s="57">
        <f>IFERROR(INDEX(February!$AJ$9:$AM$108,Calc!$I101,Calc!Q$3),"")</f>
        <v>0</v>
      </c>
      <c r="R101" s="57">
        <f>IFERROR(INDEX(February!$AJ$9:$AM$108,Calc!$I101,Calc!R$3),"")</f>
        <v>0</v>
      </c>
      <c r="S101" s="56">
        <f>IFERROR(INDEX(March!$AJ$9:$AM$108,Calc!$I101,Calc!S$3),"")</f>
        <v>0</v>
      </c>
      <c r="T101" s="56">
        <f>IFERROR(INDEX(March!$AJ$9:$AM$108,Calc!$I101,Calc!T$3),"")</f>
        <v>0</v>
      </c>
      <c r="U101" s="56">
        <f>IFERROR(INDEX(March!$AJ$9:$AM$108,Calc!$I101,Calc!U$3),"")</f>
        <v>0</v>
      </c>
      <c r="V101" s="56">
        <f>IFERROR(INDEX(March!$AJ$9:$AM$108,Calc!$I101,Calc!V$3),"")</f>
        <v>0</v>
      </c>
      <c r="W101" s="57">
        <f>IFERROR(INDEX(April!$AJ$9:$AM$108,Calc!$I101,Calc!W$3),"")</f>
        <v>0</v>
      </c>
      <c r="X101" s="57">
        <f>IFERROR(INDEX(April!$AJ$9:$AM$108,Calc!$I101,Calc!X$3),"")</f>
        <v>0</v>
      </c>
      <c r="Y101" s="57">
        <f>IFERROR(INDEX(April!$AJ$9:$AM$108,Calc!$I101,Calc!Y$3),"")</f>
        <v>0</v>
      </c>
      <c r="Z101" s="57">
        <f>IFERROR(INDEX(April!$AJ$9:$AM$108,Calc!$I101,Calc!Z$3),"")</f>
        <v>0</v>
      </c>
      <c r="AA101" s="56">
        <f>IFERROR(INDEX(May!$AJ$9:$AM$108,Calc!$I101,Calc!AA$3),"")</f>
        <v>0</v>
      </c>
      <c r="AB101" s="56">
        <f>IFERROR(INDEX(May!$AJ$9:$AM$108,Calc!$I101,Calc!AB$3),"")</f>
        <v>0</v>
      </c>
      <c r="AC101" s="56">
        <f>IFERROR(INDEX(May!$AJ$9:$AM$108,Calc!$I101,Calc!AC$3),"")</f>
        <v>0</v>
      </c>
      <c r="AD101" s="56">
        <f>IFERROR(INDEX(May!$AJ$9:$AM$108,Calc!$I101,Calc!AD$3),"")</f>
        <v>0</v>
      </c>
      <c r="AE101" s="57">
        <f>IFERROR(INDEX(June!$AJ$9:$AM$108,Calc!$I101,Calc!AE$3),"")</f>
        <v>0</v>
      </c>
      <c r="AF101" s="57">
        <f>IFERROR(INDEX(June!$AJ$9:$AM$108,Calc!$I101,Calc!AF$3),"")</f>
        <v>0</v>
      </c>
      <c r="AG101" s="57">
        <f>IFERROR(INDEX(June!$AJ$9:$AM$108,Calc!$I101,Calc!AG$3),"")</f>
        <v>0</v>
      </c>
      <c r="AH101" s="57">
        <f>IFERROR(INDEX(June!$AJ$9:$AM$108,Calc!$I101,Calc!AH$3),"")</f>
        <v>0</v>
      </c>
      <c r="AI101" s="56">
        <f>IFERROR(INDEX(July!$AJ$9:$AM$108,Calc!$I101,Calc!AI$3),"")</f>
        <v>0</v>
      </c>
      <c r="AJ101" s="56">
        <f>IFERROR(INDEX(July!$AJ$9:$AM$108,Calc!$I101,Calc!AJ$3),"")</f>
        <v>0</v>
      </c>
      <c r="AK101" s="56">
        <f>IFERROR(INDEX(July!$AJ$9:$AM$108,Calc!$I101,Calc!AK$3),"")</f>
        <v>0</v>
      </c>
      <c r="AL101" s="56">
        <f>IFERROR(INDEX(July!$AJ$9:$AM$108,Calc!$I101,Calc!AL$3),"")</f>
        <v>0</v>
      </c>
      <c r="AM101" s="57">
        <f>IFERROR(INDEX(August!$AJ$9:$AM$108,Calc!$I101,Calc!AM$3),"")</f>
        <v>0</v>
      </c>
      <c r="AN101" s="57">
        <f>IFERROR(INDEX(August!$AJ$9:$AM$108,Calc!$I101,Calc!AN$3),"")</f>
        <v>0</v>
      </c>
      <c r="AO101" s="57">
        <f>IFERROR(INDEX(August!$AJ$9:$AM$108,Calc!$I101,Calc!AO$3),"")</f>
        <v>0</v>
      </c>
      <c r="AP101" s="57">
        <f>IFERROR(INDEX(August!$AJ$9:$AM$108,Calc!$I101,Calc!AP$3),"")</f>
        <v>0</v>
      </c>
      <c r="AQ101" s="56">
        <f>IFERROR(INDEX(September!$AJ$9:$AM$108,Calc!$I101,Calc!AQ$3),"")</f>
        <v>0</v>
      </c>
      <c r="AR101" s="56">
        <f>IFERROR(INDEX(September!$AJ$9:$AM$108,Calc!$I101,Calc!AR$3),"")</f>
        <v>0</v>
      </c>
      <c r="AS101" s="56">
        <f>IFERROR(INDEX(September!$AJ$9:$AM$108,Calc!$I101,Calc!AS$3),"")</f>
        <v>0</v>
      </c>
      <c r="AT101" s="56">
        <f>IFERROR(INDEX(September!$AJ$9:$AM$108,Calc!$I101,Calc!AT$3),"")</f>
        <v>0</v>
      </c>
      <c r="AU101" s="57">
        <f>IFERROR(INDEX(October!$AJ$9:$AM$108,Calc!$I101,Calc!AU$3),"")</f>
        <v>0</v>
      </c>
      <c r="AV101" s="57">
        <f>IFERROR(INDEX(October!$AJ$9:$AM$108,Calc!$I101,Calc!AV$3),"")</f>
        <v>0</v>
      </c>
      <c r="AW101" s="57">
        <f>IFERROR(INDEX(October!$AJ$9:$AM$108,Calc!$I101,Calc!AW$3),"")</f>
        <v>0</v>
      </c>
      <c r="AX101" s="57">
        <f>IFERROR(INDEX(October!$AJ$9:$AM$108,Calc!$I101,Calc!AX$3),"")</f>
        <v>0</v>
      </c>
      <c r="AY101" s="56">
        <f>IFERROR(INDEX(November!$AJ$9:$AM$108,Calc!$I101,Calc!AY$3),"")</f>
        <v>0</v>
      </c>
      <c r="AZ101" s="56">
        <f>IFERROR(INDEX(November!$AJ$9:$AM$108,Calc!$I101,Calc!AZ$3),"")</f>
        <v>0</v>
      </c>
      <c r="BA101" s="56">
        <f>IFERROR(INDEX(November!$AJ$9:$AM$108,Calc!$I101,Calc!BA$3),"")</f>
        <v>0</v>
      </c>
      <c r="BB101" s="56">
        <f>IFERROR(INDEX(November!$AJ$9:$AM$108,Calc!$I101,Calc!BB$3),"")</f>
        <v>0</v>
      </c>
      <c r="BC101" s="57">
        <f>IFERROR(INDEX(December!$AJ$9:$AM$108,Calc!$I101,Calc!BC$3),"")</f>
        <v>0</v>
      </c>
      <c r="BD101" s="57">
        <f>IFERROR(INDEX(December!$AJ$9:$AM$108,Calc!$I101,Calc!BD$3),"")</f>
        <v>0</v>
      </c>
      <c r="BE101" s="57">
        <f>IFERROR(INDEX(December!$AJ$9:$AM$108,Calc!$I101,Calc!BE$3),"")</f>
        <v>0</v>
      </c>
      <c r="BF101" s="57">
        <f>IFERROR(INDEX(December!$AJ$9:$AM$108,Calc!$I101,Calc!BF$3),"")</f>
        <v>0</v>
      </c>
    </row>
    <row r="102" spans="2:58" x14ac:dyDescent="0.25">
      <c r="B102" s="63" t="str">
        <f>IF(LEN(ParticipantList!$B73)&gt;0,ROW(ParticipantList!$B73)-ROW(ParticipantList!$B$5),"")</f>
        <v/>
      </c>
      <c r="C102" s="63" t="str">
        <f t="shared" si="20"/>
        <v/>
      </c>
      <c r="D102" s="73" t="str">
        <f>IF(LEN($C102)&gt;0,INDEX(ParticipantList!$B$6:$B$105,Calc!$C102,1),"")</f>
        <v/>
      </c>
      <c r="E102" s="47" t="str">
        <f t="shared" si="21"/>
        <v/>
      </c>
      <c r="I102" s="63">
        <v>97</v>
      </c>
      <c r="J102" s="58" t="str">
        <f t="shared" ref="J102:J105" si="22">IF(LEN($D131)&gt;0,$D131,"")</f>
        <v/>
      </c>
      <c r="K102" s="56">
        <f>IFERROR(INDEX(January!$AJ$9:$AM$108,Calc!$I102,Calc!K$3),0)</f>
        <v>0</v>
      </c>
      <c r="L102" s="56">
        <f>IFERROR(INDEX(January!$AJ$9:$AM$108,Calc!$I102,Calc!L$3),0)</f>
        <v>0</v>
      </c>
      <c r="M102" s="56">
        <f>IFERROR(INDEX(January!$AJ$9:$AM$108,Calc!$I102,Calc!M$3),0)</f>
        <v>0</v>
      </c>
      <c r="N102" s="56">
        <f>IFERROR(INDEX(January!$AJ$9:$AM$108,Calc!$I102,Calc!N$3),0)</f>
        <v>0</v>
      </c>
      <c r="O102" s="57">
        <f>IFERROR(INDEX(February!$AJ$9:$AM$108,Calc!$I102,Calc!O$3),"")</f>
        <v>0</v>
      </c>
      <c r="P102" s="57">
        <f>IFERROR(INDEX(February!$AJ$9:$AM$108,Calc!$I102,Calc!P$3),"")</f>
        <v>0</v>
      </c>
      <c r="Q102" s="57">
        <f>IFERROR(INDEX(February!$AJ$9:$AM$108,Calc!$I102,Calc!Q$3),"")</f>
        <v>0</v>
      </c>
      <c r="R102" s="57">
        <f>IFERROR(INDEX(February!$AJ$9:$AM$108,Calc!$I102,Calc!R$3),"")</f>
        <v>0</v>
      </c>
      <c r="S102" s="56">
        <f>IFERROR(INDEX(March!$AJ$9:$AM$108,Calc!$I102,Calc!S$3),"")</f>
        <v>0</v>
      </c>
      <c r="T102" s="56">
        <f>IFERROR(INDEX(March!$AJ$9:$AM$108,Calc!$I102,Calc!T$3),"")</f>
        <v>0</v>
      </c>
      <c r="U102" s="56">
        <f>IFERROR(INDEX(March!$AJ$9:$AM$108,Calc!$I102,Calc!U$3),"")</f>
        <v>0</v>
      </c>
      <c r="V102" s="56">
        <f>IFERROR(INDEX(March!$AJ$9:$AM$108,Calc!$I102,Calc!V$3),"")</f>
        <v>0</v>
      </c>
      <c r="W102" s="57">
        <f>IFERROR(INDEX(April!$AJ$9:$AM$108,Calc!$I102,Calc!W$3),"")</f>
        <v>0</v>
      </c>
      <c r="X102" s="57">
        <f>IFERROR(INDEX(April!$AJ$9:$AM$108,Calc!$I102,Calc!X$3),"")</f>
        <v>0</v>
      </c>
      <c r="Y102" s="57">
        <f>IFERROR(INDEX(April!$AJ$9:$AM$108,Calc!$I102,Calc!Y$3),"")</f>
        <v>0</v>
      </c>
      <c r="Z102" s="57">
        <f>IFERROR(INDEX(April!$AJ$9:$AM$108,Calc!$I102,Calc!Z$3),"")</f>
        <v>0</v>
      </c>
      <c r="AA102" s="56">
        <f>IFERROR(INDEX(May!$AJ$9:$AM$108,Calc!$I102,Calc!AA$3),"")</f>
        <v>0</v>
      </c>
      <c r="AB102" s="56">
        <f>IFERROR(INDEX(May!$AJ$9:$AM$108,Calc!$I102,Calc!AB$3),"")</f>
        <v>0</v>
      </c>
      <c r="AC102" s="56">
        <f>IFERROR(INDEX(May!$AJ$9:$AM$108,Calc!$I102,Calc!AC$3),"")</f>
        <v>0</v>
      </c>
      <c r="AD102" s="56">
        <f>IFERROR(INDEX(May!$AJ$9:$AM$108,Calc!$I102,Calc!AD$3),"")</f>
        <v>0</v>
      </c>
      <c r="AE102" s="57">
        <f>IFERROR(INDEX(June!$AJ$9:$AM$108,Calc!$I102,Calc!AE$3),"")</f>
        <v>0</v>
      </c>
      <c r="AF102" s="57">
        <f>IFERROR(INDEX(June!$AJ$9:$AM$108,Calc!$I102,Calc!AF$3),"")</f>
        <v>0</v>
      </c>
      <c r="AG102" s="57">
        <f>IFERROR(INDEX(June!$AJ$9:$AM$108,Calc!$I102,Calc!AG$3),"")</f>
        <v>0</v>
      </c>
      <c r="AH102" s="57">
        <f>IFERROR(INDEX(June!$AJ$9:$AM$108,Calc!$I102,Calc!AH$3),"")</f>
        <v>0</v>
      </c>
      <c r="AI102" s="56">
        <f>IFERROR(INDEX(July!$AJ$9:$AM$108,Calc!$I102,Calc!AI$3),"")</f>
        <v>0</v>
      </c>
      <c r="AJ102" s="56">
        <f>IFERROR(INDEX(July!$AJ$9:$AM$108,Calc!$I102,Calc!AJ$3),"")</f>
        <v>0</v>
      </c>
      <c r="AK102" s="56">
        <f>IFERROR(INDEX(July!$AJ$9:$AM$108,Calc!$I102,Calc!AK$3),"")</f>
        <v>0</v>
      </c>
      <c r="AL102" s="56">
        <f>IFERROR(INDEX(July!$AJ$9:$AM$108,Calc!$I102,Calc!AL$3),"")</f>
        <v>0</v>
      </c>
      <c r="AM102" s="57">
        <f>IFERROR(INDEX(August!$AJ$9:$AM$108,Calc!$I102,Calc!AM$3),"")</f>
        <v>0</v>
      </c>
      <c r="AN102" s="57">
        <f>IFERROR(INDEX(August!$AJ$9:$AM$108,Calc!$I102,Calc!AN$3),"")</f>
        <v>0</v>
      </c>
      <c r="AO102" s="57">
        <f>IFERROR(INDEX(August!$AJ$9:$AM$108,Calc!$I102,Calc!AO$3),"")</f>
        <v>0</v>
      </c>
      <c r="AP102" s="57">
        <f>IFERROR(INDEX(August!$AJ$9:$AM$108,Calc!$I102,Calc!AP$3),"")</f>
        <v>0</v>
      </c>
      <c r="AQ102" s="56">
        <f>IFERROR(INDEX(September!$AJ$9:$AM$108,Calc!$I102,Calc!AQ$3),"")</f>
        <v>0</v>
      </c>
      <c r="AR102" s="56">
        <f>IFERROR(INDEX(September!$AJ$9:$AM$108,Calc!$I102,Calc!AR$3),"")</f>
        <v>0</v>
      </c>
      <c r="AS102" s="56">
        <f>IFERROR(INDEX(September!$AJ$9:$AM$108,Calc!$I102,Calc!AS$3),"")</f>
        <v>0</v>
      </c>
      <c r="AT102" s="56">
        <f>IFERROR(INDEX(September!$AJ$9:$AM$108,Calc!$I102,Calc!AT$3),"")</f>
        <v>0</v>
      </c>
      <c r="AU102" s="57">
        <f>IFERROR(INDEX(October!$AJ$9:$AM$108,Calc!$I102,Calc!AU$3),"")</f>
        <v>0</v>
      </c>
      <c r="AV102" s="57">
        <f>IFERROR(INDEX(October!$AJ$9:$AM$108,Calc!$I102,Calc!AV$3),"")</f>
        <v>0</v>
      </c>
      <c r="AW102" s="57">
        <f>IFERROR(INDEX(October!$AJ$9:$AM$108,Calc!$I102,Calc!AW$3),"")</f>
        <v>0</v>
      </c>
      <c r="AX102" s="57">
        <f>IFERROR(INDEX(October!$AJ$9:$AM$108,Calc!$I102,Calc!AX$3),"")</f>
        <v>0</v>
      </c>
      <c r="AY102" s="56">
        <f>IFERROR(INDEX(November!$AJ$9:$AM$108,Calc!$I102,Calc!AY$3),"")</f>
        <v>0</v>
      </c>
      <c r="AZ102" s="56">
        <f>IFERROR(INDEX(November!$AJ$9:$AM$108,Calc!$I102,Calc!AZ$3),"")</f>
        <v>0</v>
      </c>
      <c r="BA102" s="56">
        <f>IFERROR(INDEX(November!$AJ$9:$AM$108,Calc!$I102,Calc!BA$3),"")</f>
        <v>0</v>
      </c>
      <c r="BB102" s="56">
        <f>IFERROR(INDEX(November!$AJ$9:$AM$108,Calc!$I102,Calc!BB$3),"")</f>
        <v>0</v>
      </c>
      <c r="BC102" s="57">
        <f>IFERROR(INDEX(December!$AJ$9:$AM$108,Calc!$I102,Calc!BC$3),"")</f>
        <v>0</v>
      </c>
      <c r="BD102" s="57">
        <f>IFERROR(INDEX(December!$AJ$9:$AM$108,Calc!$I102,Calc!BD$3),"")</f>
        <v>0</v>
      </c>
      <c r="BE102" s="57">
        <f>IFERROR(INDEX(December!$AJ$9:$AM$108,Calc!$I102,Calc!BE$3),"")</f>
        <v>0</v>
      </c>
      <c r="BF102" s="57">
        <f>IFERROR(INDEX(December!$AJ$9:$AM$108,Calc!$I102,Calc!BF$3),"")</f>
        <v>0</v>
      </c>
    </row>
    <row r="103" spans="2:58" x14ac:dyDescent="0.25">
      <c r="B103" s="63" t="str">
        <f>IF(LEN(ParticipantList!$B74)&gt;0,ROW(ParticipantList!$B74)-ROW(ParticipantList!$B$5),"")</f>
        <v/>
      </c>
      <c r="C103" s="63" t="str">
        <f t="shared" si="20"/>
        <v/>
      </c>
      <c r="D103" s="73" t="str">
        <f>IF(LEN($C103)&gt;0,INDEX(ParticipantList!$B$6:$B$105,Calc!$C103,1),"")</f>
        <v/>
      </c>
      <c r="E103" s="47" t="str">
        <f t="shared" si="21"/>
        <v/>
      </c>
      <c r="I103" s="63">
        <v>98</v>
      </c>
      <c r="J103" s="58" t="str">
        <f t="shared" si="22"/>
        <v/>
      </c>
      <c r="K103" s="56">
        <f>IFERROR(INDEX(January!$AJ$9:$AM$108,Calc!$I103,Calc!K$3),0)</f>
        <v>0</v>
      </c>
      <c r="L103" s="56">
        <f>IFERROR(INDEX(January!$AJ$9:$AM$108,Calc!$I103,Calc!L$3),0)</f>
        <v>0</v>
      </c>
      <c r="M103" s="56">
        <f>IFERROR(INDEX(January!$AJ$9:$AM$108,Calc!$I103,Calc!M$3),0)</f>
        <v>0</v>
      </c>
      <c r="N103" s="56">
        <f>IFERROR(INDEX(January!$AJ$9:$AM$108,Calc!$I103,Calc!N$3),0)</f>
        <v>0</v>
      </c>
      <c r="O103" s="57">
        <f>IFERROR(INDEX(February!$AJ$9:$AM$108,Calc!$I103,Calc!O$3),"")</f>
        <v>0</v>
      </c>
      <c r="P103" s="57">
        <f>IFERROR(INDEX(February!$AJ$9:$AM$108,Calc!$I103,Calc!P$3),"")</f>
        <v>0</v>
      </c>
      <c r="Q103" s="57">
        <f>IFERROR(INDEX(February!$AJ$9:$AM$108,Calc!$I103,Calc!Q$3),"")</f>
        <v>0</v>
      </c>
      <c r="R103" s="57">
        <f>IFERROR(INDEX(February!$AJ$9:$AM$108,Calc!$I103,Calc!R$3),"")</f>
        <v>0</v>
      </c>
      <c r="S103" s="56">
        <f>IFERROR(INDEX(March!$AJ$9:$AM$108,Calc!$I103,Calc!S$3),"")</f>
        <v>0</v>
      </c>
      <c r="T103" s="56">
        <f>IFERROR(INDEX(March!$AJ$9:$AM$108,Calc!$I103,Calc!T$3),"")</f>
        <v>0</v>
      </c>
      <c r="U103" s="56">
        <f>IFERROR(INDEX(March!$AJ$9:$AM$108,Calc!$I103,Calc!U$3),"")</f>
        <v>0</v>
      </c>
      <c r="V103" s="56">
        <f>IFERROR(INDEX(March!$AJ$9:$AM$108,Calc!$I103,Calc!V$3),"")</f>
        <v>0</v>
      </c>
      <c r="W103" s="57">
        <f>IFERROR(INDEX(April!$AJ$9:$AM$108,Calc!$I103,Calc!W$3),"")</f>
        <v>0</v>
      </c>
      <c r="X103" s="57">
        <f>IFERROR(INDEX(April!$AJ$9:$AM$108,Calc!$I103,Calc!X$3),"")</f>
        <v>0</v>
      </c>
      <c r="Y103" s="57">
        <f>IFERROR(INDEX(April!$AJ$9:$AM$108,Calc!$I103,Calc!Y$3),"")</f>
        <v>0</v>
      </c>
      <c r="Z103" s="57">
        <f>IFERROR(INDEX(April!$AJ$9:$AM$108,Calc!$I103,Calc!Z$3),"")</f>
        <v>0</v>
      </c>
      <c r="AA103" s="56">
        <f>IFERROR(INDEX(May!$AJ$9:$AM$108,Calc!$I103,Calc!AA$3),"")</f>
        <v>0</v>
      </c>
      <c r="AB103" s="56">
        <f>IFERROR(INDEX(May!$AJ$9:$AM$108,Calc!$I103,Calc!AB$3),"")</f>
        <v>0</v>
      </c>
      <c r="AC103" s="56">
        <f>IFERROR(INDEX(May!$AJ$9:$AM$108,Calc!$I103,Calc!AC$3),"")</f>
        <v>0</v>
      </c>
      <c r="AD103" s="56">
        <f>IFERROR(INDEX(May!$AJ$9:$AM$108,Calc!$I103,Calc!AD$3),"")</f>
        <v>0</v>
      </c>
      <c r="AE103" s="57">
        <f>IFERROR(INDEX(June!$AJ$9:$AM$108,Calc!$I103,Calc!AE$3),"")</f>
        <v>0</v>
      </c>
      <c r="AF103" s="57">
        <f>IFERROR(INDEX(June!$AJ$9:$AM$108,Calc!$I103,Calc!AF$3),"")</f>
        <v>0</v>
      </c>
      <c r="AG103" s="57">
        <f>IFERROR(INDEX(June!$AJ$9:$AM$108,Calc!$I103,Calc!AG$3),"")</f>
        <v>0</v>
      </c>
      <c r="AH103" s="57">
        <f>IFERROR(INDEX(June!$AJ$9:$AM$108,Calc!$I103,Calc!AH$3),"")</f>
        <v>0</v>
      </c>
      <c r="AI103" s="56">
        <f>IFERROR(INDEX(July!$AJ$9:$AM$108,Calc!$I103,Calc!AI$3),"")</f>
        <v>0</v>
      </c>
      <c r="AJ103" s="56">
        <f>IFERROR(INDEX(July!$AJ$9:$AM$108,Calc!$I103,Calc!AJ$3),"")</f>
        <v>0</v>
      </c>
      <c r="AK103" s="56">
        <f>IFERROR(INDEX(July!$AJ$9:$AM$108,Calc!$I103,Calc!AK$3),"")</f>
        <v>0</v>
      </c>
      <c r="AL103" s="56">
        <f>IFERROR(INDEX(July!$AJ$9:$AM$108,Calc!$I103,Calc!AL$3),"")</f>
        <v>0</v>
      </c>
      <c r="AM103" s="57">
        <f>IFERROR(INDEX(August!$AJ$9:$AM$108,Calc!$I103,Calc!AM$3),"")</f>
        <v>0</v>
      </c>
      <c r="AN103" s="57">
        <f>IFERROR(INDEX(August!$AJ$9:$AM$108,Calc!$I103,Calc!AN$3),"")</f>
        <v>0</v>
      </c>
      <c r="AO103" s="57">
        <f>IFERROR(INDEX(August!$AJ$9:$AM$108,Calc!$I103,Calc!AO$3),"")</f>
        <v>0</v>
      </c>
      <c r="AP103" s="57">
        <f>IFERROR(INDEX(August!$AJ$9:$AM$108,Calc!$I103,Calc!AP$3),"")</f>
        <v>0</v>
      </c>
      <c r="AQ103" s="56">
        <f>IFERROR(INDEX(September!$AJ$9:$AM$108,Calc!$I103,Calc!AQ$3),"")</f>
        <v>0</v>
      </c>
      <c r="AR103" s="56">
        <f>IFERROR(INDEX(September!$AJ$9:$AM$108,Calc!$I103,Calc!AR$3),"")</f>
        <v>0</v>
      </c>
      <c r="AS103" s="56">
        <f>IFERROR(INDEX(September!$AJ$9:$AM$108,Calc!$I103,Calc!AS$3),"")</f>
        <v>0</v>
      </c>
      <c r="AT103" s="56">
        <f>IFERROR(INDEX(September!$AJ$9:$AM$108,Calc!$I103,Calc!AT$3),"")</f>
        <v>0</v>
      </c>
      <c r="AU103" s="57">
        <f>IFERROR(INDEX(October!$AJ$9:$AM$108,Calc!$I103,Calc!AU$3),"")</f>
        <v>0</v>
      </c>
      <c r="AV103" s="57">
        <f>IFERROR(INDEX(October!$AJ$9:$AM$108,Calc!$I103,Calc!AV$3),"")</f>
        <v>0</v>
      </c>
      <c r="AW103" s="57">
        <f>IFERROR(INDEX(October!$AJ$9:$AM$108,Calc!$I103,Calc!AW$3),"")</f>
        <v>0</v>
      </c>
      <c r="AX103" s="57">
        <f>IFERROR(INDEX(October!$AJ$9:$AM$108,Calc!$I103,Calc!AX$3),"")</f>
        <v>0</v>
      </c>
      <c r="AY103" s="56">
        <f>IFERROR(INDEX(November!$AJ$9:$AM$108,Calc!$I103,Calc!AY$3),"")</f>
        <v>0</v>
      </c>
      <c r="AZ103" s="56">
        <f>IFERROR(INDEX(November!$AJ$9:$AM$108,Calc!$I103,Calc!AZ$3),"")</f>
        <v>0</v>
      </c>
      <c r="BA103" s="56">
        <f>IFERROR(INDEX(November!$AJ$9:$AM$108,Calc!$I103,Calc!BA$3),"")</f>
        <v>0</v>
      </c>
      <c r="BB103" s="56">
        <f>IFERROR(INDEX(November!$AJ$9:$AM$108,Calc!$I103,Calc!BB$3),"")</f>
        <v>0</v>
      </c>
      <c r="BC103" s="57">
        <f>IFERROR(INDEX(December!$AJ$9:$AM$108,Calc!$I103,Calc!BC$3),"")</f>
        <v>0</v>
      </c>
      <c r="BD103" s="57">
        <f>IFERROR(INDEX(December!$AJ$9:$AM$108,Calc!$I103,Calc!BD$3),"")</f>
        <v>0</v>
      </c>
      <c r="BE103" s="57">
        <f>IFERROR(INDEX(December!$AJ$9:$AM$108,Calc!$I103,Calc!BE$3),"")</f>
        <v>0</v>
      </c>
      <c r="BF103" s="57">
        <f>IFERROR(INDEX(December!$AJ$9:$AM$108,Calc!$I103,Calc!BF$3),"")</f>
        <v>0</v>
      </c>
    </row>
    <row r="104" spans="2:58" x14ac:dyDescent="0.25">
      <c r="B104" s="63" t="str">
        <f>IF(LEN(ParticipantList!$B75)&gt;0,ROW(ParticipantList!$B75)-ROW(ParticipantList!$B$5),"")</f>
        <v/>
      </c>
      <c r="C104" s="63" t="str">
        <f t="shared" si="20"/>
        <v/>
      </c>
      <c r="D104" s="73" t="str">
        <f>IF(LEN($C104)&gt;0,INDEX(ParticipantList!$B$6:$B$105,Calc!$C104,1),"")</f>
        <v/>
      </c>
      <c r="E104" s="47" t="str">
        <f t="shared" si="21"/>
        <v/>
      </c>
      <c r="I104" s="63">
        <v>99</v>
      </c>
      <c r="J104" s="58" t="str">
        <f t="shared" si="22"/>
        <v/>
      </c>
      <c r="K104" s="56">
        <f>IFERROR(INDEX(January!$AJ$9:$AM$108,Calc!$I104,Calc!K$3),0)</f>
        <v>0</v>
      </c>
      <c r="L104" s="56">
        <f>IFERROR(INDEX(January!$AJ$9:$AM$108,Calc!$I104,Calc!L$3),0)</f>
        <v>0</v>
      </c>
      <c r="M104" s="56">
        <f>IFERROR(INDEX(January!$AJ$9:$AM$108,Calc!$I104,Calc!M$3),0)</f>
        <v>0</v>
      </c>
      <c r="N104" s="56">
        <f>IFERROR(INDEX(January!$AJ$9:$AM$108,Calc!$I104,Calc!N$3),0)</f>
        <v>0</v>
      </c>
      <c r="O104" s="57">
        <f>IFERROR(INDEX(February!$AJ$9:$AM$108,Calc!$I104,Calc!O$3),"")</f>
        <v>0</v>
      </c>
      <c r="P104" s="57">
        <f>IFERROR(INDEX(February!$AJ$9:$AM$108,Calc!$I104,Calc!P$3),"")</f>
        <v>0</v>
      </c>
      <c r="Q104" s="57">
        <f>IFERROR(INDEX(February!$AJ$9:$AM$108,Calc!$I104,Calc!Q$3),"")</f>
        <v>0</v>
      </c>
      <c r="R104" s="57">
        <f>IFERROR(INDEX(February!$AJ$9:$AM$108,Calc!$I104,Calc!R$3),"")</f>
        <v>0</v>
      </c>
      <c r="S104" s="56">
        <f>IFERROR(INDEX(March!$AJ$9:$AM$108,Calc!$I104,Calc!S$3),"")</f>
        <v>0</v>
      </c>
      <c r="T104" s="56">
        <f>IFERROR(INDEX(March!$AJ$9:$AM$108,Calc!$I104,Calc!T$3),"")</f>
        <v>0</v>
      </c>
      <c r="U104" s="56">
        <f>IFERROR(INDEX(March!$AJ$9:$AM$108,Calc!$I104,Calc!U$3),"")</f>
        <v>0</v>
      </c>
      <c r="V104" s="56">
        <f>IFERROR(INDEX(March!$AJ$9:$AM$108,Calc!$I104,Calc!V$3),"")</f>
        <v>0</v>
      </c>
      <c r="W104" s="57">
        <f>IFERROR(INDEX(April!$AJ$9:$AM$108,Calc!$I104,Calc!W$3),"")</f>
        <v>0</v>
      </c>
      <c r="X104" s="57">
        <f>IFERROR(INDEX(April!$AJ$9:$AM$108,Calc!$I104,Calc!X$3),"")</f>
        <v>0</v>
      </c>
      <c r="Y104" s="57">
        <f>IFERROR(INDEX(April!$AJ$9:$AM$108,Calc!$I104,Calc!Y$3),"")</f>
        <v>0</v>
      </c>
      <c r="Z104" s="57">
        <f>IFERROR(INDEX(April!$AJ$9:$AM$108,Calc!$I104,Calc!Z$3),"")</f>
        <v>0</v>
      </c>
      <c r="AA104" s="56">
        <f>IFERROR(INDEX(May!$AJ$9:$AM$108,Calc!$I104,Calc!AA$3),"")</f>
        <v>0</v>
      </c>
      <c r="AB104" s="56">
        <f>IFERROR(INDEX(May!$AJ$9:$AM$108,Calc!$I104,Calc!AB$3),"")</f>
        <v>0</v>
      </c>
      <c r="AC104" s="56">
        <f>IFERROR(INDEX(May!$AJ$9:$AM$108,Calc!$I104,Calc!AC$3),"")</f>
        <v>0</v>
      </c>
      <c r="AD104" s="56">
        <f>IFERROR(INDEX(May!$AJ$9:$AM$108,Calc!$I104,Calc!AD$3),"")</f>
        <v>0</v>
      </c>
      <c r="AE104" s="57">
        <f>IFERROR(INDEX(June!$AJ$9:$AM$108,Calc!$I104,Calc!AE$3),"")</f>
        <v>0</v>
      </c>
      <c r="AF104" s="57">
        <f>IFERROR(INDEX(June!$AJ$9:$AM$108,Calc!$I104,Calc!AF$3),"")</f>
        <v>0</v>
      </c>
      <c r="AG104" s="57">
        <f>IFERROR(INDEX(June!$AJ$9:$AM$108,Calc!$I104,Calc!AG$3),"")</f>
        <v>0</v>
      </c>
      <c r="AH104" s="57">
        <f>IFERROR(INDEX(June!$AJ$9:$AM$108,Calc!$I104,Calc!AH$3),"")</f>
        <v>0</v>
      </c>
      <c r="AI104" s="56">
        <f>IFERROR(INDEX(July!$AJ$9:$AM$108,Calc!$I104,Calc!AI$3),"")</f>
        <v>0</v>
      </c>
      <c r="AJ104" s="56">
        <f>IFERROR(INDEX(July!$AJ$9:$AM$108,Calc!$I104,Calc!AJ$3),"")</f>
        <v>0</v>
      </c>
      <c r="AK104" s="56">
        <f>IFERROR(INDEX(July!$AJ$9:$AM$108,Calc!$I104,Calc!AK$3),"")</f>
        <v>0</v>
      </c>
      <c r="AL104" s="56">
        <f>IFERROR(INDEX(July!$AJ$9:$AM$108,Calc!$I104,Calc!AL$3),"")</f>
        <v>0</v>
      </c>
      <c r="AM104" s="57">
        <f>IFERROR(INDEX(August!$AJ$9:$AM$108,Calc!$I104,Calc!AM$3),"")</f>
        <v>0</v>
      </c>
      <c r="AN104" s="57">
        <f>IFERROR(INDEX(August!$AJ$9:$AM$108,Calc!$I104,Calc!AN$3),"")</f>
        <v>0</v>
      </c>
      <c r="AO104" s="57">
        <f>IFERROR(INDEX(August!$AJ$9:$AM$108,Calc!$I104,Calc!AO$3),"")</f>
        <v>0</v>
      </c>
      <c r="AP104" s="57">
        <f>IFERROR(INDEX(August!$AJ$9:$AM$108,Calc!$I104,Calc!AP$3),"")</f>
        <v>0</v>
      </c>
      <c r="AQ104" s="56">
        <f>IFERROR(INDEX(September!$AJ$9:$AM$108,Calc!$I104,Calc!AQ$3),"")</f>
        <v>0</v>
      </c>
      <c r="AR104" s="56">
        <f>IFERROR(INDEX(September!$AJ$9:$AM$108,Calc!$I104,Calc!AR$3),"")</f>
        <v>0</v>
      </c>
      <c r="AS104" s="56">
        <f>IFERROR(INDEX(September!$AJ$9:$AM$108,Calc!$I104,Calc!AS$3),"")</f>
        <v>0</v>
      </c>
      <c r="AT104" s="56">
        <f>IFERROR(INDEX(September!$AJ$9:$AM$108,Calc!$I104,Calc!AT$3),"")</f>
        <v>0</v>
      </c>
      <c r="AU104" s="57">
        <f>IFERROR(INDEX(October!$AJ$9:$AM$108,Calc!$I104,Calc!AU$3),"")</f>
        <v>0</v>
      </c>
      <c r="AV104" s="57">
        <f>IFERROR(INDEX(October!$AJ$9:$AM$108,Calc!$I104,Calc!AV$3),"")</f>
        <v>0</v>
      </c>
      <c r="AW104" s="57">
        <f>IFERROR(INDEX(October!$AJ$9:$AM$108,Calc!$I104,Calc!AW$3),"")</f>
        <v>0</v>
      </c>
      <c r="AX104" s="57">
        <f>IFERROR(INDEX(October!$AJ$9:$AM$108,Calc!$I104,Calc!AX$3),"")</f>
        <v>0</v>
      </c>
      <c r="AY104" s="56">
        <f>IFERROR(INDEX(November!$AJ$9:$AM$108,Calc!$I104,Calc!AY$3),"")</f>
        <v>0</v>
      </c>
      <c r="AZ104" s="56">
        <f>IFERROR(INDEX(November!$AJ$9:$AM$108,Calc!$I104,Calc!AZ$3),"")</f>
        <v>0</v>
      </c>
      <c r="BA104" s="56">
        <f>IFERROR(INDEX(November!$AJ$9:$AM$108,Calc!$I104,Calc!BA$3),"")</f>
        <v>0</v>
      </c>
      <c r="BB104" s="56">
        <f>IFERROR(INDEX(November!$AJ$9:$AM$108,Calc!$I104,Calc!BB$3),"")</f>
        <v>0</v>
      </c>
      <c r="BC104" s="57">
        <f>IFERROR(INDEX(December!$AJ$9:$AM$108,Calc!$I104,Calc!BC$3),"")</f>
        <v>0</v>
      </c>
      <c r="BD104" s="57">
        <f>IFERROR(INDEX(December!$AJ$9:$AM$108,Calc!$I104,Calc!BD$3),"")</f>
        <v>0</v>
      </c>
      <c r="BE104" s="57">
        <f>IFERROR(INDEX(December!$AJ$9:$AM$108,Calc!$I104,Calc!BE$3),"")</f>
        <v>0</v>
      </c>
      <c r="BF104" s="57">
        <f>IFERROR(INDEX(December!$AJ$9:$AM$108,Calc!$I104,Calc!BF$3),"")</f>
        <v>0</v>
      </c>
    </row>
    <row r="105" spans="2:58" x14ac:dyDescent="0.25">
      <c r="B105" s="63" t="str">
        <f>IF(LEN(ParticipantList!$B76)&gt;0,ROW(ParticipantList!$B76)-ROW(ParticipantList!$B$5),"")</f>
        <v/>
      </c>
      <c r="C105" s="63" t="str">
        <f t="shared" si="20"/>
        <v/>
      </c>
      <c r="D105" s="73" t="str">
        <f>IF(LEN($C105)&gt;0,INDEX(ParticipantList!$B$6:$B$105,Calc!$C105,1),"")</f>
        <v/>
      </c>
      <c r="E105" s="47" t="str">
        <f t="shared" si="21"/>
        <v/>
      </c>
      <c r="I105" s="63">
        <v>100</v>
      </c>
      <c r="J105" s="58" t="str">
        <f t="shared" si="22"/>
        <v/>
      </c>
      <c r="K105" s="56">
        <f>IFERROR(INDEX(January!$AJ$9:$AM$108,Calc!$I105,Calc!K$3),0)</f>
        <v>0</v>
      </c>
      <c r="L105" s="56">
        <f>IFERROR(INDEX(January!$AJ$9:$AM$108,Calc!$I105,Calc!L$3),0)</f>
        <v>0</v>
      </c>
      <c r="M105" s="56">
        <f>IFERROR(INDEX(January!$AJ$9:$AM$108,Calc!$I105,Calc!M$3),0)</f>
        <v>0</v>
      </c>
      <c r="N105" s="56">
        <f>IFERROR(INDEX(January!$AJ$9:$AM$108,Calc!$I105,Calc!N$3),0)</f>
        <v>0</v>
      </c>
      <c r="O105" s="57">
        <f>IFERROR(INDEX(February!$AJ$9:$AM$108,Calc!$I105,Calc!O$3),"")</f>
        <v>0</v>
      </c>
      <c r="P105" s="57">
        <f>IFERROR(INDEX(February!$AJ$9:$AM$108,Calc!$I105,Calc!P$3),"")</f>
        <v>0</v>
      </c>
      <c r="Q105" s="57">
        <f>IFERROR(INDEX(February!$AJ$9:$AM$108,Calc!$I105,Calc!Q$3),"")</f>
        <v>0</v>
      </c>
      <c r="R105" s="57">
        <f>IFERROR(INDEX(February!$AJ$9:$AM$108,Calc!$I105,Calc!R$3),"")</f>
        <v>0</v>
      </c>
      <c r="S105" s="56">
        <f>IFERROR(INDEX(March!$AJ$9:$AM$108,Calc!$I105,Calc!S$3),"")</f>
        <v>0</v>
      </c>
      <c r="T105" s="56">
        <f>IFERROR(INDEX(March!$AJ$9:$AM$108,Calc!$I105,Calc!T$3),"")</f>
        <v>0</v>
      </c>
      <c r="U105" s="56">
        <f>IFERROR(INDEX(March!$AJ$9:$AM$108,Calc!$I105,Calc!U$3),"")</f>
        <v>0</v>
      </c>
      <c r="V105" s="56">
        <f>IFERROR(INDEX(March!$AJ$9:$AM$108,Calc!$I105,Calc!V$3),"")</f>
        <v>0</v>
      </c>
      <c r="W105" s="57">
        <f>IFERROR(INDEX(April!$AJ$9:$AM$108,Calc!$I105,Calc!W$3),"")</f>
        <v>0</v>
      </c>
      <c r="X105" s="57">
        <f>IFERROR(INDEX(April!$AJ$9:$AM$108,Calc!$I105,Calc!X$3),"")</f>
        <v>0</v>
      </c>
      <c r="Y105" s="57">
        <f>IFERROR(INDEX(April!$AJ$9:$AM$108,Calc!$I105,Calc!Y$3),"")</f>
        <v>0</v>
      </c>
      <c r="Z105" s="57">
        <f>IFERROR(INDEX(April!$AJ$9:$AM$108,Calc!$I105,Calc!Z$3),"")</f>
        <v>0</v>
      </c>
      <c r="AA105" s="56">
        <f>IFERROR(INDEX(May!$AJ$9:$AM$108,Calc!$I105,Calc!AA$3),"")</f>
        <v>0</v>
      </c>
      <c r="AB105" s="56">
        <f>IFERROR(INDEX(May!$AJ$9:$AM$108,Calc!$I105,Calc!AB$3),"")</f>
        <v>0</v>
      </c>
      <c r="AC105" s="56">
        <f>IFERROR(INDEX(May!$AJ$9:$AM$108,Calc!$I105,Calc!AC$3),"")</f>
        <v>0</v>
      </c>
      <c r="AD105" s="56">
        <f>IFERROR(INDEX(May!$AJ$9:$AM$108,Calc!$I105,Calc!AD$3),"")</f>
        <v>0</v>
      </c>
      <c r="AE105" s="57">
        <f>IFERROR(INDEX(June!$AJ$9:$AM$108,Calc!$I105,Calc!AE$3),"")</f>
        <v>0</v>
      </c>
      <c r="AF105" s="57">
        <f>IFERROR(INDEX(June!$AJ$9:$AM$108,Calc!$I105,Calc!AF$3),"")</f>
        <v>0</v>
      </c>
      <c r="AG105" s="57">
        <f>IFERROR(INDEX(June!$AJ$9:$AM$108,Calc!$I105,Calc!AG$3),"")</f>
        <v>0</v>
      </c>
      <c r="AH105" s="57">
        <f>IFERROR(INDEX(June!$AJ$9:$AM$108,Calc!$I105,Calc!AH$3),"")</f>
        <v>0</v>
      </c>
      <c r="AI105" s="56">
        <f>IFERROR(INDEX(July!$AJ$9:$AM$108,Calc!$I105,Calc!AI$3),"")</f>
        <v>0</v>
      </c>
      <c r="AJ105" s="56">
        <f>IFERROR(INDEX(July!$AJ$9:$AM$108,Calc!$I105,Calc!AJ$3),"")</f>
        <v>0</v>
      </c>
      <c r="AK105" s="56">
        <f>IFERROR(INDEX(July!$AJ$9:$AM$108,Calc!$I105,Calc!AK$3),"")</f>
        <v>0</v>
      </c>
      <c r="AL105" s="56">
        <f>IFERROR(INDEX(July!$AJ$9:$AM$108,Calc!$I105,Calc!AL$3),"")</f>
        <v>0</v>
      </c>
      <c r="AM105" s="57">
        <f>IFERROR(INDEX(August!$AJ$9:$AM$108,Calc!$I105,Calc!AM$3),"")</f>
        <v>0</v>
      </c>
      <c r="AN105" s="57">
        <f>IFERROR(INDEX(August!$AJ$9:$AM$108,Calc!$I105,Calc!AN$3),"")</f>
        <v>0</v>
      </c>
      <c r="AO105" s="57">
        <f>IFERROR(INDEX(August!$AJ$9:$AM$108,Calc!$I105,Calc!AO$3),"")</f>
        <v>0</v>
      </c>
      <c r="AP105" s="57">
        <f>IFERROR(INDEX(August!$AJ$9:$AM$108,Calc!$I105,Calc!AP$3),"")</f>
        <v>0</v>
      </c>
      <c r="AQ105" s="56">
        <f>IFERROR(INDEX(September!$AJ$9:$AM$108,Calc!$I105,Calc!AQ$3),"")</f>
        <v>0</v>
      </c>
      <c r="AR105" s="56">
        <f>IFERROR(INDEX(September!$AJ$9:$AM$108,Calc!$I105,Calc!AR$3),"")</f>
        <v>0</v>
      </c>
      <c r="AS105" s="56">
        <f>IFERROR(INDEX(September!$AJ$9:$AM$108,Calc!$I105,Calc!AS$3),"")</f>
        <v>0</v>
      </c>
      <c r="AT105" s="56">
        <f>IFERROR(INDEX(September!$AJ$9:$AM$108,Calc!$I105,Calc!AT$3),"")</f>
        <v>0</v>
      </c>
      <c r="AU105" s="57">
        <f>IFERROR(INDEX(October!$AJ$9:$AM$108,Calc!$I105,Calc!AU$3),"")</f>
        <v>0</v>
      </c>
      <c r="AV105" s="57">
        <f>IFERROR(INDEX(October!$AJ$9:$AM$108,Calc!$I105,Calc!AV$3),"")</f>
        <v>0</v>
      </c>
      <c r="AW105" s="57">
        <f>IFERROR(INDEX(October!$AJ$9:$AM$108,Calc!$I105,Calc!AW$3),"")</f>
        <v>0</v>
      </c>
      <c r="AX105" s="57">
        <f>IFERROR(INDEX(October!$AJ$9:$AM$108,Calc!$I105,Calc!AX$3),"")</f>
        <v>0</v>
      </c>
      <c r="AY105" s="56">
        <f>IFERROR(INDEX(November!$AJ$9:$AM$108,Calc!$I105,Calc!AY$3),"")</f>
        <v>0</v>
      </c>
      <c r="AZ105" s="56">
        <f>IFERROR(INDEX(November!$AJ$9:$AM$108,Calc!$I105,Calc!AZ$3),"")</f>
        <v>0</v>
      </c>
      <c r="BA105" s="56">
        <f>IFERROR(INDEX(November!$AJ$9:$AM$108,Calc!$I105,Calc!BA$3),"")</f>
        <v>0</v>
      </c>
      <c r="BB105" s="56">
        <f>IFERROR(INDEX(November!$AJ$9:$AM$108,Calc!$I105,Calc!BB$3),"")</f>
        <v>0</v>
      </c>
      <c r="BC105" s="57">
        <f>IFERROR(INDEX(December!$AJ$9:$AM$108,Calc!$I105,Calc!BC$3),"")</f>
        <v>0</v>
      </c>
      <c r="BD105" s="57">
        <f>IFERROR(INDEX(December!$AJ$9:$AM$108,Calc!$I105,Calc!BD$3),"")</f>
        <v>0</v>
      </c>
      <c r="BE105" s="57">
        <f>IFERROR(INDEX(December!$AJ$9:$AM$108,Calc!$I105,Calc!BE$3),"")</f>
        <v>0</v>
      </c>
      <c r="BF105" s="57">
        <f>IFERROR(INDEX(December!$AJ$9:$AM$108,Calc!$I105,Calc!BF$3),"")</f>
        <v>0</v>
      </c>
    </row>
    <row r="106" spans="2:58" x14ac:dyDescent="0.25">
      <c r="B106" s="63" t="str">
        <f>IF(LEN(ParticipantList!$B77)&gt;0,ROW(ParticipantList!$B77)-ROW(ParticipantList!$B$5),"")</f>
        <v/>
      </c>
      <c r="C106" s="63" t="str">
        <f t="shared" si="20"/>
        <v/>
      </c>
      <c r="D106" s="73" t="str">
        <f>IF(LEN($C106)&gt;0,INDEX(ParticipantList!$B$6:$B$105,Calc!$C106,1),"")</f>
        <v/>
      </c>
      <c r="E106" s="47" t="str">
        <f t="shared" si="21"/>
        <v/>
      </c>
      <c r="J106" s="53" t="s">
        <v>52</v>
      </c>
      <c r="K106" s="55">
        <f t="shared" ref="K106:BF106" si="23">SUM(K$6:K$105)</f>
        <v>113</v>
      </c>
      <c r="L106" s="55">
        <f t="shared" si="23"/>
        <v>28</v>
      </c>
      <c r="M106" s="55">
        <f t="shared" si="23"/>
        <v>27</v>
      </c>
      <c r="N106" s="55">
        <f t="shared" si="23"/>
        <v>0</v>
      </c>
      <c r="O106" s="55">
        <f t="shared" si="23"/>
        <v>116</v>
      </c>
      <c r="P106" s="55">
        <f t="shared" si="23"/>
        <v>23</v>
      </c>
      <c r="Q106" s="55">
        <f t="shared" si="23"/>
        <v>21</v>
      </c>
      <c r="R106" s="55">
        <f t="shared" si="23"/>
        <v>0</v>
      </c>
      <c r="S106" s="55">
        <f t="shared" si="23"/>
        <v>144</v>
      </c>
      <c r="T106" s="55">
        <f t="shared" si="23"/>
        <v>20</v>
      </c>
      <c r="U106" s="55">
        <f t="shared" si="23"/>
        <v>20</v>
      </c>
      <c r="V106" s="55">
        <f t="shared" si="23"/>
        <v>0</v>
      </c>
      <c r="W106" s="55">
        <f t="shared" si="23"/>
        <v>151</v>
      </c>
      <c r="X106" s="55">
        <f t="shared" si="23"/>
        <v>12</v>
      </c>
      <c r="Y106" s="55">
        <f t="shared" si="23"/>
        <v>13</v>
      </c>
      <c r="Z106" s="55">
        <f t="shared" si="23"/>
        <v>0</v>
      </c>
      <c r="AA106" s="55">
        <f t="shared" si="23"/>
        <v>132</v>
      </c>
      <c r="AB106" s="55">
        <f t="shared" si="23"/>
        <v>17</v>
      </c>
      <c r="AC106" s="55">
        <f t="shared" si="23"/>
        <v>19</v>
      </c>
      <c r="AD106" s="55">
        <f t="shared" si="23"/>
        <v>0</v>
      </c>
      <c r="AE106" s="55">
        <f t="shared" si="23"/>
        <v>147</v>
      </c>
      <c r="AF106" s="55">
        <f t="shared" si="23"/>
        <v>13</v>
      </c>
      <c r="AG106" s="55">
        <f t="shared" si="23"/>
        <v>16</v>
      </c>
      <c r="AH106" s="55">
        <f t="shared" si="23"/>
        <v>0</v>
      </c>
      <c r="AI106" s="55">
        <f t="shared" si="23"/>
        <v>157</v>
      </c>
      <c r="AJ106" s="55">
        <f t="shared" si="23"/>
        <v>10</v>
      </c>
      <c r="AK106" s="55">
        <f t="shared" si="23"/>
        <v>9</v>
      </c>
      <c r="AL106" s="55">
        <f t="shared" si="23"/>
        <v>0</v>
      </c>
      <c r="AM106" s="55">
        <f t="shared" si="23"/>
        <v>154</v>
      </c>
      <c r="AN106" s="55">
        <f t="shared" si="23"/>
        <v>11</v>
      </c>
      <c r="AO106" s="55">
        <f t="shared" si="23"/>
        <v>11</v>
      </c>
      <c r="AP106" s="55">
        <f t="shared" si="23"/>
        <v>0</v>
      </c>
      <c r="AQ106" s="55">
        <f t="shared" si="23"/>
        <v>155</v>
      </c>
      <c r="AR106" s="55">
        <f t="shared" si="23"/>
        <v>10</v>
      </c>
      <c r="AS106" s="55">
        <f t="shared" si="23"/>
        <v>11</v>
      </c>
      <c r="AT106" s="55">
        <f t="shared" si="23"/>
        <v>0</v>
      </c>
      <c r="AU106" s="55">
        <f t="shared" si="23"/>
        <v>149</v>
      </c>
      <c r="AV106" s="55">
        <f t="shared" si="23"/>
        <v>10</v>
      </c>
      <c r="AW106" s="55">
        <f t="shared" si="23"/>
        <v>9</v>
      </c>
      <c r="AX106" s="55">
        <f t="shared" si="23"/>
        <v>0</v>
      </c>
      <c r="AY106" s="55">
        <f t="shared" si="23"/>
        <v>152</v>
      </c>
      <c r="AZ106" s="55">
        <f t="shared" si="23"/>
        <v>14</v>
      </c>
      <c r="BA106" s="55">
        <f t="shared" si="23"/>
        <v>10</v>
      </c>
      <c r="BB106" s="55">
        <f t="shared" si="23"/>
        <v>0</v>
      </c>
      <c r="BC106" s="55">
        <f t="shared" si="23"/>
        <v>152</v>
      </c>
      <c r="BD106" s="55">
        <f t="shared" si="23"/>
        <v>17</v>
      </c>
      <c r="BE106" s="55">
        <f t="shared" si="23"/>
        <v>15</v>
      </c>
      <c r="BF106" s="55">
        <f t="shared" si="23"/>
        <v>0</v>
      </c>
    </row>
    <row r="107" spans="2:58" x14ac:dyDescent="0.25">
      <c r="B107" s="63" t="str">
        <f>IF(LEN(ParticipantList!$B78)&gt;0,ROW(ParticipantList!$B78)-ROW(ParticipantList!$B$5),"")</f>
        <v/>
      </c>
      <c r="C107" s="63" t="str">
        <f t="shared" si="20"/>
        <v/>
      </c>
      <c r="D107" s="73" t="str">
        <f>IF(LEN($C107)&gt;0,INDEX(ParticipantList!$B$6:$B$105,Calc!$C107,1),"")</f>
        <v/>
      </c>
      <c r="E107" s="47" t="str">
        <f t="shared" si="21"/>
        <v/>
      </c>
    </row>
    <row r="108" spans="2:58" x14ac:dyDescent="0.25">
      <c r="B108" s="63" t="str">
        <f>IF(LEN(ParticipantList!$B79)&gt;0,ROW(ParticipantList!$B79)-ROW(ParticipantList!$B$5),"")</f>
        <v/>
      </c>
      <c r="C108" s="63" t="str">
        <f t="shared" si="20"/>
        <v/>
      </c>
      <c r="D108" s="73" t="str">
        <f>IF(LEN($C108)&gt;0,INDEX(ParticipantList!$B$6:$B$105,Calc!$C108,1),"")</f>
        <v/>
      </c>
      <c r="E108" s="47" t="str">
        <f t="shared" si="21"/>
        <v/>
      </c>
    </row>
    <row r="109" spans="2:58" x14ac:dyDescent="0.25">
      <c r="B109" s="63" t="str">
        <f>IF(LEN(ParticipantList!$B80)&gt;0,ROW(ParticipantList!$B80)-ROW(ParticipantList!$B$5),"")</f>
        <v/>
      </c>
      <c r="C109" s="63" t="str">
        <f t="shared" si="20"/>
        <v/>
      </c>
      <c r="D109" s="73" t="str">
        <f>IF(LEN($C109)&gt;0,INDEX(ParticipantList!$B$6:$B$105,Calc!$C109,1),"")</f>
        <v/>
      </c>
      <c r="E109" s="47" t="str">
        <f t="shared" si="21"/>
        <v/>
      </c>
    </row>
    <row r="110" spans="2:58" x14ac:dyDescent="0.25">
      <c r="B110" s="63" t="str">
        <f>IF(LEN(ParticipantList!$B81)&gt;0,ROW(ParticipantList!$B81)-ROW(ParticipantList!$B$5),"")</f>
        <v/>
      </c>
      <c r="C110" s="63" t="str">
        <f t="shared" si="20"/>
        <v/>
      </c>
      <c r="D110" s="73" t="str">
        <f>IF(LEN($C110)&gt;0,INDEX(ParticipantList!$B$6:$B$105,Calc!$C110,1),"")</f>
        <v/>
      </c>
      <c r="E110" s="47" t="str">
        <f t="shared" si="21"/>
        <v/>
      </c>
    </row>
    <row r="111" spans="2:58" x14ac:dyDescent="0.25">
      <c r="B111" s="63" t="str">
        <f>IF(LEN(ParticipantList!$B82)&gt;0,ROW(ParticipantList!$B82)-ROW(ParticipantList!$B$5),"")</f>
        <v/>
      </c>
      <c r="C111" s="63" t="str">
        <f t="shared" si="20"/>
        <v/>
      </c>
      <c r="D111" s="73" t="str">
        <f>IF(LEN($C111)&gt;0,INDEX(ParticipantList!$B$6:$B$105,Calc!$C111,1),"")</f>
        <v/>
      </c>
      <c r="E111" s="47" t="str">
        <f t="shared" si="21"/>
        <v/>
      </c>
    </row>
    <row r="112" spans="2:58" x14ac:dyDescent="0.25">
      <c r="B112" s="63" t="str">
        <f>IF(LEN(ParticipantList!$B83)&gt;0,ROW(ParticipantList!$B83)-ROW(ParticipantList!$B$5),"")</f>
        <v/>
      </c>
      <c r="C112" s="63" t="str">
        <f t="shared" si="20"/>
        <v/>
      </c>
      <c r="D112" s="73" t="str">
        <f>IF(LEN($C112)&gt;0,INDEX(ParticipantList!$B$6:$B$105,Calc!$C112,1),"")</f>
        <v/>
      </c>
      <c r="E112" s="47" t="str">
        <f t="shared" si="21"/>
        <v/>
      </c>
    </row>
    <row r="113" spans="2:5" x14ac:dyDescent="0.25">
      <c r="B113" s="63" t="str">
        <f>IF(LEN(ParticipantList!$B84)&gt;0,ROW(ParticipantList!$B84)-ROW(ParticipantList!$B$5),"")</f>
        <v/>
      </c>
      <c r="C113" s="63" t="str">
        <f t="shared" si="20"/>
        <v/>
      </c>
      <c r="D113" s="73" t="str">
        <f>IF(LEN($C113)&gt;0,INDEX(ParticipantList!$B$6:$B$105,Calc!$C113,1),"")</f>
        <v/>
      </c>
      <c r="E113" s="47" t="str">
        <f t="shared" si="21"/>
        <v/>
      </c>
    </row>
    <row r="114" spans="2:5" x14ac:dyDescent="0.25">
      <c r="B114" s="63" t="str">
        <f>IF(LEN(ParticipantList!$B85)&gt;0,ROW(ParticipantList!$B85)-ROW(ParticipantList!$B$5),"")</f>
        <v/>
      </c>
      <c r="C114" s="63" t="str">
        <f t="shared" si="20"/>
        <v/>
      </c>
      <c r="D114" s="73" t="str">
        <f>IF(LEN($C114)&gt;0,INDEX(ParticipantList!$B$6:$B$105,Calc!$C114,1),"")</f>
        <v/>
      </c>
      <c r="E114" s="47" t="str">
        <f t="shared" si="21"/>
        <v/>
      </c>
    </row>
    <row r="115" spans="2:5" x14ac:dyDescent="0.25">
      <c r="B115" s="63" t="str">
        <f>IF(LEN(ParticipantList!$B86)&gt;0,ROW(ParticipantList!$B86)-ROW(ParticipantList!$B$5),"")</f>
        <v/>
      </c>
      <c r="C115" s="63" t="str">
        <f t="shared" si="20"/>
        <v/>
      </c>
      <c r="D115" s="73" t="str">
        <f>IF(LEN($C115)&gt;0,INDEX(ParticipantList!$B$6:$B$105,Calc!$C115,1),"")</f>
        <v/>
      </c>
      <c r="E115" s="47" t="str">
        <f t="shared" si="21"/>
        <v/>
      </c>
    </row>
    <row r="116" spans="2:5" x14ac:dyDescent="0.25">
      <c r="B116" s="63" t="str">
        <f>IF(LEN(ParticipantList!$B87)&gt;0,ROW(ParticipantList!$B87)-ROW(ParticipantList!$B$5),"")</f>
        <v/>
      </c>
      <c r="C116" s="63" t="str">
        <f t="shared" si="20"/>
        <v/>
      </c>
      <c r="D116" s="73" t="str">
        <f>IF(LEN($C116)&gt;0,INDEX(ParticipantList!$B$6:$B$105,Calc!$C116,1),"")</f>
        <v/>
      </c>
      <c r="E116" s="47" t="str">
        <f t="shared" si="21"/>
        <v/>
      </c>
    </row>
    <row r="117" spans="2:5" x14ac:dyDescent="0.25">
      <c r="B117" s="63" t="str">
        <f>IF(LEN(ParticipantList!$B88)&gt;0,ROW(ParticipantList!$B88)-ROW(ParticipantList!$B$5),"")</f>
        <v/>
      </c>
      <c r="C117" s="63" t="str">
        <f t="shared" si="20"/>
        <v/>
      </c>
      <c r="D117" s="73" t="str">
        <f>IF(LEN($C117)&gt;0,INDEX(ParticipantList!$B$6:$B$105,Calc!$C117,1),"")</f>
        <v/>
      </c>
      <c r="E117" s="47" t="str">
        <f t="shared" si="21"/>
        <v/>
      </c>
    </row>
    <row r="118" spans="2:5" x14ac:dyDescent="0.25">
      <c r="B118" s="63" t="str">
        <f>IF(LEN(ParticipantList!$B89)&gt;0,ROW(ParticipantList!$B89)-ROW(ParticipantList!$B$5),"")</f>
        <v/>
      </c>
      <c r="C118" s="63" t="str">
        <f t="shared" si="20"/>
        <v/>
      </c>
      <c r="D118" s="73" t="str">
        <f>IF(LEN($C118)&gt;0,INDEX(ParticipantList!$B$6:$B$105,Calc!$C118,1),"")</f>
        <v/>
      </c>
      <c r="E118" s="47" t="str">
        <f t="shared" si="21"/>
        <v/>
      </c>
    </row>
    <row r="119" spans="2:5" x14ac:dyDescent="0.25">
      <c r="B119" s="63" t="str">
        <f>IF(LEN(ParticipantList!$B90)&gt;0,ROW(ParticipantList!$B90)-ROW(ParticipantList!$B$5),"")</f>
        <v/>
      </c>
      <c r="C119" s="63" t="str">
        <f t="shared" si="20"/>
        <v/>
      </c>
      <c r="D119" s="73" t="str">
        <f>IF(LEN($C119)&gt;0,INDEX(ParticipantList!$B$6:$B$105,Calc!$C119,1),"")</f>
        <v/>
      </c>
      <c r="E119" s="47" t="str">
        <f t="shared" si="21"/>
        <v/>
      </c>
    </row>
    <row r="120" spans="2:5" x14ac:dyDescent="0.25">
      <c r="B120" s="63" t="str">
        <f>IF(LEN(ParticipantList!$B91)&gt;0,ROW(ParticipantList!$B91)-ROW(ParticipantList!$B$5),"")</f>
        <v/>
      </c>
      <c r="C120" s="63" t="str">
        <f t="shared" si="20"/>
        <v/>
      </c>
      <c r="D120" s="73" t="str">
        <f>IF(LEN($C120)&gt;0,INDEX(ParticipantList!$B$6:$B$105,Calc!$C120,1),"")</f>
        <v/>
      </c>
      <c r="E120" s="47" t="str">
        <f t="shared" si="21"/>
        <v/>
      </c>
    </row>
    <row r="121" spans="2:5" x14ac:dyDescent="0.25">
      <c r="B121" s="63" t="str">
        <f>IF(LEN(ParticipantList!$B92)&gt;0,ROW(ParticipantList!$B92)-ROW(ParticipantList!$B$5),"")</f>
        <v/>
      </c>
      <c r="C121" s="63" t="str">
        <f t="shared" si="20"/>
        <v/>
      </c>
      <c r="D121" s="73" t="str">
        <f>IF(LEN($C121)&gt;0,INDEX(ParticipantList!$B$6:$B$105,Calc!$C121,1),"")</f>
        <v/>
      </c>
      <c r="E121" s="47" t="str">
        <f t="shared" si="21"/>
        <v/>
      </c>
    </row>
    <row r="122" spans="2:5" x14ac:dyDescent="0.25">
      <c r="B122" s="63" t="str">
        <f>IF(LEN(ParticipantList!$B93)&gt;0,ROW(ParticipantList!$B93)-ROW(ParticipantList!$B$5),"")</f>
        <v/>
      </c>
      <c r="C122" s="63" t="str">
        <f t="shared" si="20"/>
        <v/>
      </c>
      <c r="D122" s="73" t="str">
        <f>IF(LEN($C122)&gt;0,INDEX(ParticipantList!$B$6:$B$105,Calc!$C122,1),"")</f>
        <v/>
      </c>
      <c r="E122" s="47" t="str">
        <f t="shared" si="21"/>
        <v/>
      </c>
    </row>
    <row r="123" spans="2:5" x14ac:dyDescent="0.25">
      <c r="B123" s="63" t="str">
        <f>IF(LEN(ParticipantList!$B94)&gt;0,ROW(ParticipantList!$B94)-ROW(ParticipantList!$B$5),"")</f>
        <v/>
      </c>
      <c r="C123" s="63" t="str">
        <f t="shared" si="20"/>
        <v/>
      </c>
      <c r="D123" s="73" t="str">
        <f>IF(LEN($C123)&gt;0,INDEX(ParticipantList!$B$6:$B$105,Calc!$C123,1),"")</f>
        <v/>
      </c>
      <c r="E123" s="47" t="str">
        <f t="shared" si="21"/>
        <v/>
      </c>
    </row>
    <row r="124" spans="2:5" x14ac:dyDescent="0.25">
      <c r="B124" s="63" t="str">
        <f>IF(LEN(ParticipantList!$B95)&gt;0,ROW(ParticipantList!$B95)-ROW(ParticipantList!$B$5),"")</f>
        <v/>
      </c>
      <c r="C124" s="63" t="str">
        <f t="shared" si="20"/>
        <v/>
      </c>
      <c r="D124" s="73" t="str">
        <f>IF(LEN($C124)&gt;0,INDEX(ParticipantList!$B$6:$B$105,Calc!$C124,1),"")</f>
        <v/>
      </c>
      <c r="E124" s="47" t="str">
        <f t="shared" si="21"/>
        <v/>
      </c>
    </row>
    <row r="125" spans="2:5" x14ac:dyDescent="0.25">
      <c r="B125" s="63" t="str">
        <f>IF(LEN(ParticipantList!$B96)&gt;0,ROW(ParticipantList!$B96)-ROW(ParticipantList!$B$5),"")</f>
        <v/>
      </c>
      <c r="C125" s="63" t="str">
        <f t="shared" si="20"/>
        <v/>
      </c>
      <c r="D125" s="73" t="str">
        <f>IF(LEN($C125)&gt;0,INDEX(ParticipantList!$B$6:$B$105,Calc!$C125,1),"")</f>
        <v/>
      </c>
      <c r="E125" s="47" t="str">
        <f t="shared" si="21"/>
        <v/>
      </c>
    </row>
    <row r="126" spans="2:5" x14ac:dyDescent="0.25">
      <c r="B126" s="63" t="str">
        <f>IF(LEN(ParticipantList!$B97)&gt;0,ROW(ParticipantList!$B97)-ROW(ParticipantList!$B$5),"")</f>
        <v/>
      </c>
      <c r="C126" s="63" t="str">
        <f t="shared" si="20"/>
        <v/>
      </c>
      <c r="D126" s="73" t="str">
        <f>IF(LEN($C126)&gt;0,INDEX(ParticipantList!$B$6:$B$105,Calc!$C126,1),"")</f>
        <v/>
      </c>
      <c r="E126" s="47" t="str">
        <f t="shared" si="21"/>
        <v/>
      </c>
    </row>
    <row r="127" spans="2:5" x14ac:dyDescent="0.25">
      <c r="B127" s="63" t="str">
        <f>IF(LEN(ParticipantList!$B98)&gt;0,ROW(ParticipantList!$B98)-ROW(ParticipantList!$B$5),"")</f>
        <v/>
      </c>
      <c r="C127" s="63" t="str">
        <f t="shared" si="20"/>
        <v/>
      </c>
      <c r="D127" s="73" t="str">
        <f>IF(LEN($C127)&gt;0,INDEX(ParticipantList!$B$6:$B$105,Calc!$C127,1),"")</f>
        <v/>
      </c>
      <c r="E127" s="47" t="str">
        <f t="shared" si="21"/>
        <v/>
      </c>
    </row>
    <row r="128" spans="2:5" x14ac:dyDescent="0.25">
      <c r="B128" s="63" t="str">
        <f>IF(LEN(ParticipantList!$B99)&gt;0,ROW(ParticipantList!$B99)-ROW(ParticipantList!$B$5),"")</f>
        <v/>
      </c>
      <c r="C128" s="63" t="str">
        <f t="shared" si="20"/>
        <v/>
      </c>
      <c r="D128" s="73" t="str">
        <f>IF(LEN($C128)&gt;0,INDEX(ParticipantList!$B$6:$B$105,Calc!$C128,1),"")</f>
        <v/>
      </c>
      <c r="E128" s="47" t="str">
        <f t="shared" si="21"/>
        <v/>
      </c>
    </row>
    <row r="129" spans="2:5" x14ac:dyDescent="0.25">
      <c r="B129" s="63" t="str">
        <f>IF(LEN(ParticipantList!$B100)&gt;0,ROW(ParticipantList!$B100)-ROW(ParticipantList!$B$5),"")</f>
        <v/>
      </c>
      <c r="C129" s="63" t="str">
        <f t="shared" si="20"/>
        <v/>
      </c>
      <c r="D129" s="73" t="str">
        <f>IF(LEN($C129)&gt;0,INDEX(ParticipantList!$B$6:$B$105,Calc!$C129,1),"")</f>
        <v/>
      </c>
      <c r="E129" s="47" t="str">
        <f t="shared" si="21"/>
        <v/>
      </c>
    </row>
    <row r="130" spans="2:5" x14ac:dyDescent="0.25">
      <c r="B130" s="63" t="str">
        <f>IF(LEN(ParticipantList!$B101)&gt;0,ROW(ParticipantList!$B101)-ROW(ParticipantList!$B$5),"")</f>
        <v/>
      </c>
      <c r="C130" s="63" t="str">
        <f t="shared" si="20"/>
        <v/>
      </c>
      <c r="D130" s="73" t="str">
        <f>IF(LEN($C130)&gt;0,INDEX(ParticipantList!$B$6:$B$105,Calc!$C130,1),"")</f>
        <v/>
      </c>
      <c r="E130" s="47" t="str">
        <f t="shared" si="21"/>
        <v/>
      </c>
    </row>
    <row r="131" spans="2:5" x14ac:dyDescent="0.25">
      <c r="B131" s="63" t="str">
        <f>IF(LEN(ParticipantList!$B102)&gt;0,ROW(ParticipantList!$B102)-ROW(ParticipantList!$B$5),"")</f>
        <v/>
      </c>
      <c r="C131" s="63" t="str">
        <f t="shared" si="20"/>
        <v/>
      </c>
      <c r="D131" s="73" t="str">
        <f>IF(LEN($C131)&gt;0,INDEX(ParticipantList!$B$6:$B$105,Calc!$C131,1),"")</f>
        <v/>
      </c>
      <c r="E131" s="47" t="str">
        <f t="shared" si="21"/>
        <v/>
      </c>
    </row>
    <row r="132" spans="2:5" x14ac:dyDescent="0.25">
      <c r="B132" s="63" t="str">
        <f>IF(LEN(ParticipantList!$B103)&gt;0,ROW(ParticipantList!$B103)-ROW(ParticipantList!$B$5),"")</f>
        <v/>
      </c>
      <c r="C132" s="63" t="str">
        <f t="shared" si="20"/>
        <v/>
      </c>
      <c r="D132" s="73" t="str">
        <f>IF(LEN($C132)&gt;0,INDEX(ParticipantList!$B$6:$B$105,Calc!$C132,1),"")</f>
        <v/>
      </c>
      <c r="E132" s="47" t="str">
        <f t="shared" si="21"/>
        <v/>
      </c>
    </row>
    <row r="133" spans="2:5" x14ac:dyDescent="0.25">
      <c r="B133" s="63" t="str">
        <f>IF(LEN(ParticipantList!$B104)&gt;0,ROW(ParticipantList!$B104)-ROW(ParticipantList!$B$5),"")</f>
        <v/>
      </c>
      <c r="C133" s="63" t="str">
        <f t="shared" si="20"/>
        <v/>
      </c>
      <c r="D133" s="73" t="str">
        <f>IF(LEN($C133)&gt;0,INDEX(ParticipantList!$B$6:$B$105,Calc!$C133,1),"")</f>
        <v/>
      </c>
      <c r="E133" s="47" t="str">
        <f t="shared" si="21"/>
        <v/>
      </c>
    </row>
    <row r="134" spans="2:5" x14ac:dyDescent="0.25">
      <c r="B134" s="63" t="str">
        <f>IF(LEN(ParticipantList!$B105)&gt;0,ROW(ParticipantList!$B105)-ROW(ParticipantList!$B$5),"")</f>
        <v/>
      </c>
      <c r="C134" s="63" t="str">
        <f t="shared" si="20"/>
        <v/>
      </c>
      <c r="D134" s="73" t="str">
        <f>IF(LEN($C134)&gt;0,INDEX(ParticipantList!$B$6:$B$105,Calc!$C134,1),"")</f>
        <v/>
      </c>
      <c r="E134" s="63" t="str">
        <f t="shared" si="21"/>
        <v/>
      </c>
    </row>
  </sheetData>
  <phoneticPr fontId="2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24</vt:i4>
      </vt:variant>
    </vt:vector>
  </HeadingPairs>
  <TitlesOfParts>
    <vt:vector size="40" baseType="lpstr">
      <vt:lpstr>Dashboard</vt:lpstr>
      <vt:lpstr>ParticipantList</vt:lpstr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Calc</vt:lpstr>
      <vt:lpstr>ToU</vt:lpstr>
      <vt:lpstr>MonthList</vt:lpstr>
      <vt:lpstr>Dashboard!Print_Area</vt:lpstr>
      <vt:lpstr>ToU!Print_Area</vt:lpstr>
      <vt:lpstr>April!Print_Titles</vt:lpstr>
      <vt:lpstr>August!Print_Titles</vt:lpstr>
      <vt:lpstr>December!Print_Titles</vt:lpstr>
      <vt:lpstr>February!Print_Titles</vt:lpstr>
      <vt:lpstr>January!Print_Titles</vt:lpstr>
      <vt:lpstr>July!Print_Titles</vt:lpstr>
      <vt:lpstr>June!Print_Titles</vt:lpstr>
      <vt:lpstr>March!Print_Titles</vt:lpstr>
      <vt:lpstr>May!Print_Titles</vt:lpstr>
      <vt:lpstr>November!Print_Titles</vt:lpstr>
      <vt:lpstr>October!Print_Titles</vt:lpstr>
      <vt:lpstr>ParticipantList!Print_Titles</vt:lpstr>
      <vt:lpstr>September!Print_Titles</vt:lpstr>
      <vt:lpstr>Status1</vt:lpstr>
      <vt:lpstr>Status2</vt:lpstr>
      <vt:lpstr>Status3</vt:lpstr>
      <vt:lpstr>Status4</vt:lpstr>
      <vt:lpstr>StatusListPerson1</vt:lpstr>
      <vt:lpstr>StatusListPerson2</vt:lpstr>
      <vt:lpstr>StatusListPerson3</vt:lpstr>
      <vt:lpstr>StatusListPerson4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2022-03-02T07:16:57Z</cp:lastPrinted>
  <dcterms:created xsi:type="dcterms:W3CDTF">2018-11-13T14:01:04Z</dcterms:created>
  <dcterms:modified xsi:type="dcterms:W3CDTF">2022-03-03T09:36:09Z</dcterms:modified>
  <dc:title>Monthly Attendance Sheet Excel V20 Template</dc:title>
  <dc:subject>Monthly Attendance Sheet Excel V20</dc:subject>
  <dc:description>Monthly Attendance Sheet Excel V20 template by Master Productivity Kit — masterproductivitykit.com</dc:description>
  <cp:keywords>Master Productivity Kit, Excel template, Google Sheets template</cp:keywords>
  <cp:category>Business Template</cp:category>
</cp:coreProperties>
</file>