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codeName="ThisWorkbook" defaultThemeVersion="166925"/>
  <mc:AlternateContent xmlns:mc="http://schemas.openxmlformats.org/markup-compatibility/2006">
    <mc:Choice Requires="x15">
      <x15ac:absPath xmlns:x15ac="http://schemas.microsoft.com/office/spreadsheetml/2010/11/ac" url="C:\Users\burak\Desktop\Archive\Monthly Employee\"/>
    </mc:Choice>
  </mc:AlternateContent>
  <xr:revisionPtr revIDLastSave="0" documentId="13_ncr:1_{AFDA37E0-3237-4E6D-B53A-37D5039D311C}" xr6:coauthVersionLast="47" xr6:coauthVersionMax="47" xr10:uidLastSave="{00000000-0000-0000-0000-000000000000}"/>
  <bookViews>
    <workbookView showSheetTabs="0" xWindow="-120" yWindow="-120" windowWidth="29040" windowHeight="15720" tabRatio="888" xr2:uid="{00000000-000D-0000-FFFF-FFFF00000000}"/>
  </bookViews>
  <sheets>
    <sheet name="Menu" sheetId="46" r:id="rId1"/>
    <sheet name="Employee" sheetId="48" r:id="rId2"/>
    <sheet name="Jan" sheetId="47" r:id="rId3"/>
    <sheet name="Feb" sheetId="50" r:id="rId4"/>
    <sheet name="Mar" sheetId="51" r:id="rId5"/>
    <sheet name="Apr" sheetId="52" r:id="rId6"/>
    <sheet name="May" sheetId="54" r:id="rId7"/>
    <sheet name="Jun" sheetId="53" r:id="rId8"/>
    <sheet name="Jul" sheetId="55" r:id="rId9"/>
    <sheet name="Aug" sheetId="56" r:id="rId10"/>
    <sheet name="Sep" sheetId="57" r:id="rId11"/>
    <sheet name="Oct" sheetId="58" r:id="rId12"/>
    <sheet name="Nov" sheetId="59" r:id="rId13"/>
    <sheet name="Dec" sheetId="60" r:id="rId14"/>
    <sheet name="Calendar" sheetId="37" r:id="rId15"/>
    <sheet name="Dashboard" sheetId="8" r:id="rId16"/>
    <sheet name="Cal" sheetId="45" state="hidden" r:id="rId17"/>
  </sheets>
  <definedNames>
    <definedName name="_xlnm.Criteria">Dashboard!$D$7</definedName>
    <definedName name="Department">Dashboard!$E$10</definedName>
    <definedName name="DMonth">Dashboard!$I$10</definedName>
    <definedName name="Employee">Dashboard!$C$10</definedName>
    <definedName name="employeedata">OFFSET(Cal!$CV$6,,,Cal!$CV$3)</definedName>
    <definedName name="Month">Calendar!$E$7</definedName>
    <definedName name="monthvalue">OFFSET(Cal!$DH$20,,,Cal!$DJ$18)</definedName>
    <definedName name="Name">Calendar!$E$8</definedName>
    <definedName name="nameall">OFFSET(Cal!$CS$5,,,Cal!$CS$3)</definedName>
    <definedName name="namelist">OFFSET(Cal!$CS$6,,,Cal!$CS$3-1)</definedName>
    <definedName name="numberdata">OFFSET(Cal!$CW$6,,,Cal!$CV$3)</definedName>
    <definedName name="Position">Dashboard!$G$10</definedName>
    <definedName name="_xlnm.Print_Area" localSheetId="5">OFFSET(Apr!$C$7,,,Cal!$CE$2,33)</definedName>
    <definedName name="_xlnm.Print_Area" localSheetId="9">OFFSET(Aug!$C$7,,,Cal!$CI$2,33)</definedName>
    <definedName name="_xlnm.Print_Area" localSheetId="14">Calendar!$B$6:$U$42</definedName>
    <definedName name="_xlnm.Print_Area" localSheetId="15">Dashboard!$B$6:$J$27</definedName>
    <definedName name="_xlnm.Print_Area" localSheetId="13">OFFSET(Dec!$C$7,,,Cal!$CM$2,33)</definedName>
    <definedName name="_xlnm.Print_Area" localSheetId="1">Employee!$C$6:$G$20</definedName>
    <definedName name="_xlnm.Print_Area" localSheetId="3">OFFSET(Feb!$C$7,,,Cal!$CC$2,33)</definedName>
    <definedName name="_xlnm.Print_Area" localSheetId="2">OFFSET(Jan!$C$7,,,Cal!$CB$2,33)</definedName>
    <definedName name="_xlnm.Print_Area" localSheetId="8">OFFSET(Jul!$C$7,,,Cal!$CH$2,33)</definedName>
    <definedName name="_xlnm.Print_Area" localSheetId="7">OFFSET(Jun!$C$7,,,Cal!$CG$2,33)</definedName>
    <definedName name="_xlnm.Print_Area" localSheetId="4">OFFSET(Mar!$C$7,,,Cal!$CD$2,33)</definedName>
    <definedName name="_xlnm.Print_Area" localSheetId="6">OFFSET(May!$C$7,,,Cal!$CF$2,33)</definedName>
    <definedName name="_xlnm.Print_Area" localSheetId="0">Menu!$B$2:$G$28</definedName>
    <definedName name="_xlnm.Print_Area" localSheetId="12">OFFSET(Nov!$C$7,,,Cal!$CL$2,33)</definedName>
    <definedName name="_xlnm.Print_Area" localSheetId="11">OFFSET(Oct!$C$7,,,Cal!$CK$2,33)</definedName>
    <definedName name="_xlnm.Print_Area" localSheetId="10">OFFSET(Sep!$C$7,,,Cal!$CJ$2,33)</definedName>
    <definedName name="Year">Menu!$F$7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U32" i="45" l="1" a="1"/>
  <c r="BU32" i="45" s="1"/>
  <c r="BT32" i="45" a="1"/>
  <c r="BT32" i="45" s="1"/>
  <c r="BS32" i="45" a="1"/>
  <c r="BS32" i="45" s="1"/>
  <c r="BR32" i="45" a="1"/>
  <c r="BR32" i="45" s="1"/>
  <c r="BQ32" i="45" a="1"/>
  <c r="BQ32" i="45" s="1"/>
  <c r="BP32" i="45" a="1"/>
  <c r="BP32" i="45" s="1"/>
  <c r="BO32" i="45" a="1"/>
  <c r="BO32" i="45" s="1"/>
  <c r="BN32" i="45" a="1"/>
  <c r="BN32" i="45" s="1"/>
  <c r="BM32" i="45" a="1"/>
  <c r="BM32" i="45" s="1"/>
  <c r="BL32" i="45" a="1"/>
  <c r="BL32" i="45" s="1"/>
  <c r="BK32" i="45" a="1"/>
  <c r="BK32" i="45" s="1"/>
  <c r="BJ32" i="45" a="1"/>
  <c r="BJ32" i="45" s="1"/>
  <c r="BI32" i="45" a="1"/>
  <c r="BI32" i="45" s="1"/>
  <c r="BH32" i="45" a="1"/>
  <c r="BH32" i="45" s="1"/>
  <c r="BG32" i="45" a="1"/>
  <c r="BG32" i="45" s="1"/>
  <c r="BF32" i="45" a="1"/>
  <c r="BF32" i="45" s="1"/>
  <c r="BE32" i="45" a="1"/>
  <c r="BE32" i="45" s="1"/>
  <c r="BD32" i="45" a="1"/>
  <c r="BD32" i="45" s="1"/>
  <c r="BC32" i="45" a="1"/>
  <c r="BC32" i="45" s="1"/>
  <c r="BB32" i="45" a="1"/>
  <c r="BB32" i="45" s="1"/>
  <c r="BA32" i="45" a="1"/>
  <c r="BA32" i="45" s="1"/>
  <c r="AZ32" i="45" a="1"/>
  <c r="AZ32" i="45" s="1"/>
  <c r="AY32" i="45" a="1"/>
  <c r="AY32" i="45" s="1"/>
  <c r="AX32" i="45" a="1"/>
  <c r="AX32" i="45" s="1"/>
  <c r="AW32" i="45" a="1"/>
  <c r="AW32" i="45" s="1"/>
  <c r="AV32" i="45" a="1"/>
  <c r="AV32" i="45" s="1"/>
  <c r="AU32" i="45" a="1"/>
  <c r="AU32" i="45" s="1"/>
  <c r="AT32" i="45" a="1"/>
  <c r="AT32" i="45" s="1"/>
  <c r="AS32" i="45" a="1"/>
  <c r="AS32" i="45" s="1"/>
  <c r="AR32" i="45" a="1"/>
  <c r="AR32" i="45" s="1"/>
  <c r="AQ32" i="45" a="1"/>
  <c r="AQ32" i="45" s="1"/>
  <c r="BU31" i="45" a="1"/>
  <c r="BU31" i="45" s="1"/>
  <c r="BT31" i="45" a="1"/>
  <c r="BT31" i="45" s="1"/>
  <c r="BS31" i="45" a="1"/>
  <c r="BS31" i="45" s="1"/>
  <c r="BR31" i="45" a="1"/>
  <c r="BR31" i="45" s="1"/>
  <c r="BQ31" i="45" a="1"/>
  <c r="BQ31" i="45" s="1"/>
  <c r="BP31" i="45" a="1"/>
  <c r="BP31" i="45" s="1"/>
  <c r="BO31" i="45" a="1"/>
  <c r="BO31" i="45" s="1"/>
  <c r="BN31" i="45" a="1"/>
  <c r="BN31" i="45" s="1"/>
  <c r="BM31" i="45" a="1"/>
  <c r="BM31" i="45" s="1"/>
  <c r="BL31" i="45" a="1"/>
  <c r="BL31" i="45" s="1"/>
  <c r="BK31" i="45" a="1"/>
  <c r="BK31" i="45" s="1"/>
  <c r="BJ31" i="45" a="1"/>
  <c r="BJ31" i="45" s="1"/>
  <c r="BI31" i="45" a="1"/>
  <c r="BI31" i="45" s="1"/>
  <c r="BH31" i="45" a="1"/>
  <c r="BH31" i="45" s="1"/>
  <c r="BG31" i="45" a="1"/>
  <c r="BG31" i="45" s="1"/>
  <c r="BF31" i="45" a="1"/>
  <c r="BF31" i="45" s="1"/>
  <c r="BE31" i="45" a="1"/>
  <c r="BE31" i="45" s="1"/>
  <c r="BD31" i="45" a="1"/>
  <c r="BD31" i="45" s="1"/>
  <c r="BC31" i="45" a="1"/>
  <c r="BC31" i="45" s="1"/>
  <c r="BB31" i="45" a="1"/>
  <c r="BB31" i="45" s="1"/>
  <c r="BA31" i="45" a="1"/>
  <c r="BA31" i="45" s="1"/>
  <c r="AZ31" i="45" a="1"/>
  <c r="AZ31" i="45" s="1"/>
  <c r="AY31" i="45" a="1"/>
  <c r="AY31" i="45" s="1"/>
  <c r="AX31" i="45" a="1"/>
  <c r="AX31" i="45" s="1"/>
  <c r="AW31" i="45" a="1"/>
  <c r="AW31" i="45" s="1"/>
  <c r="AV31" i="45" a="1"/>
  <c r="AV31" i="45" s="1"/>
  <c r="AU31" i="45" a="1"/>
  <c r="AU31" i="45" s="1"/>
  <c r="AT31" i="45" a="1"/>
  <c r="AT31" i="45" s="1"/>
  <c r="AS31" i="45" a="1"/>
  <c r="AS31" i="45" s="1"/>
  <c r="AR31" i="45" a="1"/>
  <c r="AR31" i="45" s="1"/>
  <c r="AQ31" i="45" a="1"/>
  <c r="AQ31" i="45" s="1"/>
  <c r="BU30" i="45" a="1"/>
  <c r="BU30" i="45" s="1"/>
  <c r="BT30" i="45" a="1"/>
  <c r="BT30" i="45" s="1"/>
  <c r="BS30" i="45" a="1"/>
  <c r="BS30" i="45" s="1"/>
  <c r="BR30" i="45" a="1"/>
  <c r="BR30" i="45" s="1"/>
  <c r="BQ30" i="45" a="1"/>
  <c r="BQ30" i="45" s="1"/>
  <c r="BP30" i="45" a="1"/>
  <c r="BP30" i="45" s="1"/>
  <c r="BO30" i="45" a="1"/>
  <c r="BO30" i="45" s="1"/>
  <c r="BN30" i="45" a="1"/>
  <c r="BN30" i="45" s="1"/>
  <c r="BM30" i="45" a="1"/>
  <c r="BM30" i="45" s="1"/>
  <c r="BL30" i="45" a="1"/>
  <c r="BL30" i="45" s="1"/>
  <c r="BK30" i="45" a="1"/>
  <c r="BK30" i="45" s="1"/>
  <c r="BJ30" i="45" a="1"/>
  <c r="BJ30" i="45" s="1"/>
  <c r="BI30" i="45" a="1"/>
  <c r="BI30" i="45" s="1"/>
  <c r="BH30" i="45" a="1"/>
  <c r="BH30" i="45" s="1"/>
  <c r="BG30" i="45" a="1"/>
  <c r="BG30" i="45" s="1"/>
  <c r="BF30" i="45" a="1"/>
  <c r="BF30" i="45" s="1"/>
  <c r="BE30" i="45" a="1"/>
  <c r="BE30" i="45" s="1"/>
  <c r="BD30" i="45" a="1"/>
  <c r="BD30" i="45" s="1"/>
  <c r="BC30" i="45" a="1"/>
  <c r="BC30" i="45" s="1"/>
  <c r="BB30" i="45" a="1"/>
  <c r="BB30" i="45" s="1"/>
  <c r="BA30" i="45" a="1"/>
  <c r="BA30" i="45" s="1"/>
  <c r="AZ30" i="45" a="1"/>
  <c r="AZ30" i="45" s="1"/>
  <c r="AY30" i="45" a="1"/>
  <c r="AY30" i="45" s="1"/>
  <c r="AX30" i="45" a="1"/>
  <c r="AX30" i="45" s="1"/>
  <c r="AW30" i="45" a="1"/>
  <c r="AW30" i="45" s="1"/>
  <c r="AV30" i="45" a="1"/>
  <c r="AV30" i="45" s="1"/>
  <c r="AU30" i="45" a="1"/>
  <c r="AU30" i="45" s="1"/>
  <c r="AT30" i="45" a="1"/>
  <c r="AT30" i="45" s="1"/>
  <c r="AS30" i="45" a="1"/>
  <c r="AS30" i="45" s="1"/>
  <c r="AR30" i="45" a="1"/>
  <c r="AR30" i="45" s="1"/>
  <c r="AQ30" i="45" a="1"/>
  <c r="AQ30" i="45" s="1"/>
  <c r="BU29" i="45" a="1"/>
  <c r="BU29" i="45" s="1"/>
  <c r="BT29" i="45" a="1"/>
  <c r="BT29" i="45" s="1"/>
  <c r="BS29" i="45" a="1"/>
  <c r="BS29" i="45" s="1"/>
  <c r="BR29" i="45" a="1"/>
  <c r="BR29" i="45" s="1"/>
  <c r="BQ29" i="45" a="1"/>
  <c r="BQ29" i="45" s="1"/>
  <c r="BP29" i="45" a="1"/>
  <c r="BP29" i="45" s="1"/>
  <c r="BO29" i="45" a="1"/>
  <c r="BO29" i="45" s="1"/>
  <c r="BN29" i="45" a="1"/>
  <c r="BN29" i="45" s="1"/>
  <c r="BM29" i="45" a="1"/>
  <c r="BM29" i="45" s="1"/>
  <c r="BL29" i="45" a="1"/>
  <c r="BL29" i="45" s="1"/>
  <c r="BK29" i="45" a="1"/>
  <c r="BK29" i="45" s="1"/>
  <c r="BJ29" i="45" a="1"/>
  <c r="BJ29" i="45" s="1"/>
  <c r="BI29" i="45" a="1"/>
  <c r="BI29" i="45" s="1"/>
  <c r="BH29" i="45" a="1"/>
  <c r="BH29" i="45" s="1"/>
  <c r="BG29" i="45" a="1"/>
  <c r="BG29" i="45" s="1"/>
  <c r="BF29" i="45" a="1"/>
  <c r="BF29" i="45" s="1"/>
  <c r="BE29" i="45" a="1"/>
  <c r="BE29" i="45" s="1"/>
  <c r="BD29" i="45" a="1"/>
  <c r="BD29" i="45" s="1"/>
  <c r="BC29" i="45" a="1"/>
  <c r="BC29" i="45" s="1"/>
  <c r="BB29" i="45" a="1"/>
  <c r="BB29" i="45" s="1"/>
  <c r="BA29" i="45" a="1"/>
  <c r="BA29" i="45" s="1"/>
  <c r="AZ29" i="45" a="1"/>
  <c r="AZ29" i="45" s="1"/>
  <c r="AY29" i="45" a="1"/>
  <c r="AY29" i="45" s="1"/>
  <c r="AX29" i="45" a="1"/>
  <c r="AX29" i="45" s="1"/>
  <c r="AW29" i="45" a="1"/>
  <c r="AW29" i="45" s="1"/>
  <c r="AV29" i="45" a="1"/>
  <c r="AV29" i="45" s="1"/>
  <c r="AU29" i="45" a="1"/>
  <c r="AU29" i="45" s="1"/>
  <c r="AT29" i="45" a="1"/>
  <c r="AT29" i="45" s="1"/>
  <c r="AS29" i="45" a="1"/>
  <c r="AS29" i="45" s="1"/>
  <c r="AR29" i="45" a="1"/>
  <c r="AR29" i="45" s="1"/>
  <c r="AQ29" i="45" a="1"/>
  <c r="AQ29" i="45" s="1"/>
  <c r="BU28" i="45" a="1"/>
  <c r="BU28" i="45" s="1"/>
  <c r="BT28" i="45" a="1"/>
  <c r="BT28" i="45" s="1"/>
  <c r="BS28" i="45" a="1"/>
  <c r="BS28" i="45" s="1"/>
  <c r="BR28" i="45" a="1"/>
  <c r="BR28" i="45" s="1"/>
  <c r="BQ28" i="45" a="1"/>
  <c r="BQ28" i="45" s="1"/>
  <c r="BP28" i="45" a="1"/>
  <c r="BP28" i="45" s="1"/>
  <c r="BO28" i="45" a="1"/>
  <c r="BO28" i="45" s="1"/>
  <c r="BN28" i="45" a="1"/>
  <c r="BN28" i="45" s="1"/>
  <c r="BM28" i="45" a="1"/>
  <c r="BM28" i="45" s="1"/>
  <c r="BL28" i="45" a="1"/>
  <c r="BL28" i="45" s="1"/>
  <c r="BK28" i="45" a="1"/>
  <c r="BK28" i="45" s="1"/>
  <c r="BJ28" i="45" a="1"/>
  <c r="BJ28" i="45" s="1"/>
  <c r="BI28" i="45" a="1"/>
  <c r="BI28" i="45" s="1"/>
  <c r="BH28" i="45" a="1"/>
  <c r="BH28" i="45" s="1"/>
  <c r="BG28" i="45" a="1"/>
  <c r="BG28" i="45" s="1"/>
  <c r="BF28" i="45" a="1"/>
  <c r="BF28" i="45" s="1"/>
  <c r="BE28" i="45" a="1"/>
  <c r="BE28" i="45" s="1"/>
  <c r="BD28" i="45" a="1"/>
  <c r="BD28" i="45" s="1"/>
  <c r="BC28" i="45" a="1"/>
  <c r="BC28" i="45" s="1"/>
  <c r="BB28" i="45" a="1"/>
  <c r="BB28" i="45" s="1"/>
  <c r="BA28" i="45" a="1"/>
  <c r="BA28" i="45" s="1"/>
  <c r="AZ28" i="45" a="1"/>
  <c r="AZ28" i="45" s="1"/>
  <c r="AY28" i="45" a="1"/>
  <c r="AY28" i="45" s="1"/>
  <c r="AX28" i="45" a="1"/>
  <c r="AX28" i="45" s="1"/>
  <c r="AW28" i="45" a="1"/>
  <c r="AW28" i="45" s="1"/>
  <c r="AV28" i="45" a="1"/>
  <c r="AV28" i="45" s="1"/>
  <c r="AU28" i="45" a="1"/>
  <c r="AU28" i="45" s="1"/>
  <c r="AT28" i="45" a="1"/>
  <c r="AT28" i="45" s="1"/>
  <c r="AS28" i="45" a="1"/>
  <c r="AS28" i="45" s="1"/>
  <c r="AR28" i="45" a="1"/>
  <c r="AR28" i="45" s="1"/>
  <c r="AQ28" i="45" a="1"/>
  <c r="AQ28" i="45" s="1"/>
  <c r="BU27" i="45" a="1"/>
  <c r="BU27" i="45" s="1"/>
  <c r="BT27" i="45" a="1"/>
  <c r="BT27" i="45" s="1"/>
  <c r="BS27" i="45" a="1"/>
  <c r="BS27" i="45" s="1"/>
  <c r="BR27" i="45" a="1"/>
  <c r="BR27" i="45" s="1"/>
  <c r="BQ27" i="45" a="1"/>
  <c r="BQ27" i="45" s="1"/>
  <c r="BP27" i="45" a="1"/>
  <c r="BP27" i="45" s="1"/>
  <c r="BO27" i="45" a="1"/>
  <c r="BO27" i="45" s="1"/>
  <c r="BN27" i="45" a="1"/>
  <c r="BN27" i="45" s="1"/>
  <c r="BM27" i="45" a="1"/>
  <c r="BM27" i="45" s="1"/>
  <c r="BL27" i="45" a="1"/>
  <c r="BL27" i="45" s="1"/>
  <c r="BK27" i="45" a="1"/>
  <c r="BK27" i="45" s="1"/>
  <c r="BJ27" i="45" a="1"/>
  <c r="BJ27" i="45" s="1"/>
  <c r="BI27" i="45" a="1"/>
  <c r="BI27" i="45" s="1"/>
  <c r="BH27" i="45" a="1"/>
  <c r="BH27" i="45" s="1"/>
  <c r="BG27" i="45" a="1"/>
  <c r="BG27" i="45" s="1"/>
  <c r="BF27" i="45" a="1"/>
  <c r="BF27" i="45" s="1"/>
  <c r="BE27" i="45" a="1"/>
  <c r="BE27" i="45" s="1"/>
  <c r="BD27" i="45" a="1"/>
  <c r="BD27" i="45" s="1"/>
  <c r="BC27" i="45" a="1"/>
  <c r="BC27" i="45" s="1"/>
  <c r="BB27" i="45" a="1"/>
  <c r="BB27" i="45" s="1"/>
  <c r="BA27" i="45" a="1"/>
  <c r="BA27" i="45" s="1"/>
  <c r="AZ27" i="45" a="1"/>
  <c r="AZ27" i="45" s="1"/>
  <c r="AY27" i="45" a="1"/>
  <c r="AY27" i="45" s="1"/>
  <c r="AX27" i="45" a="1"/>
  <c r="AX27" i="45" s="1"/>
  <c r="AW27" i="45" a="1"/>
  <c r="AW27" i="45" s="1"/>
  <c r="AV27" i="45" a="1"/>
  <c r="AV27" i="45" s="1"/>
  <c r="AU27" i="45" a="1"/>
  <c r="AU27" i="45" s="1"/>
  <c r="AT27" i="45" a="1"/>
  <c r="AT27" i="45" s="1"/>
  <c r="AS27" i="45" a="1"/>
  <c r="AS27" i="45" s="1"/>
  <c r="AR27" i="45" a="1"/>
  <c r="AR27" i="45" s="1"/>
  <c r="AQ27" i="45" a="1"/>
  <c r="AQ27" i="45" s="1"/>
  <c r="BU26" i="45" a="1"/>
  <c r="BU26" i="45" s="1"/>
  <c r="BT26" i="45" a="1"/>
  <c r="BT26" i="45" s="1"/>
  <c r="BS26" i="45" a="1"/>
  <c r="BS26" i="45" s="1"/>
  <c r="BR26" i="45" a="1"/>
  <c r="BR26" i="45" s="1"/>
  <c r="BQ26" i="45" a="1"/>
  <c r="BQ26" i="45" s="1"/>
  <c r="BP26" i="45" a="1"/>
  <c r="BP26" i="45" s="1"/>
  <c r="BO26" i="45" a="1"/>
  <c r="BO26" i="45" s="1"/>
  <c r="BN26" i="45" a="1"/>
  <c r="BN26" i="45" s="1"/>
  <c r="BM26" i="45" a="1"/>
  <c r="BM26" i="45" s="1"/>
  <c r="BL26" i="45" a="1"/>
  <c r="BL26" i="45" s="1"/>
  <c r="BK26" i="45" a="1"/>
  <c r="BK26" i="45" s="1"/>
  <c r="BJ26" i="45" a="1"/>
  <c r="BJ26" i="45" s="1"/>
  <c r="BI26" i="45" a="1"/>
  <c r="BI26" i="45" s="1"/>
  <c r="BH26" i="45" a="1"/>
  <c r="BH26" i="45" s="1"/>
  <c r="BG26" i="45" a="1"/>
  <c r="BG26" i="45" s="1"/>
  <c r="BF26" i="45" a="1"/>
  <c r="BF26" i="45" s="1"/>
  <c r="BE26" i="45" a="1"/>
  <c r="BE26" i="45" s="1"/>
  <c r="BD26" i="45" a="1"/>
  <c r="BD26" i="45" s="1"/>
  <c r="BC26" i="45" a="1"/>
  <c r="BC26" i="45" s="1"/>
  <c r="BB26" i="45" a="1"/>
  <c r="BB26" i="45" s="1"/>
  <c r="BA26" i="45" a="1"/>
  <c r="BA26" i="45" s="1"/>
  <c r="AZ26" i="45" a="1"/>
  <c r="AZ26" i="45" s="1"/>
  <c r="AY26" i="45" a="1"/>
  <c r="AY26" i="45" s="1"/>
  <c r="AX26" i="45" a="1"/>
  <c r="AX26" i="45" s="1"/>
  <c r="AW26" i="45" a="1"/>
  <c r="AW26" i="45" s="1"/>
  <c r="AV26" i="45" a="1"/>
  <c r="AV26" i="45" s="1"/>
  <c r="AU26" i="45" a="1"/>
  <c r="AU26" i="45" s="1"/>
  <c r="AT26" i="45" a="1"/>
  <c r="AT26" i="45" s="1"/>
  <c r="AS26" i="45" a="1"/>
  <c r="AS26" i="45" s="1"/>
  <c r="AR26" i="45" a="1"/>
  <c r="AR26" i="45" s="1"/>
  <c r="AQ26" i="45" a="1"/>
  <c r="AQ26" i="45" s="1"/>
  <c r="BU25" i="45" a="1"/>
  <c r="BU25" i="45" s="1"/>
  <c r="BT25" i="45" a="1"/>
  <c r="BT25" i="45" s="1"/>
  <c r="BS25" i="45" a="1"/>
  <c r="BS25" i="45" s="1"/>
  <c r="BR25" i="45" a="1"/>
  <c r="BR25" i="45" s="1"/>
  <c r="BQ25" i="45" a="1"/>
  <c r="BQ25" i="45" s="1"/>
  <c r="BP25" i="45" a="1"/>
  <c r="BP25" i="45" s="1"/>
  <c r="BO25" i="45" a="1"/>
  <c r="BO25" i="45" s="1"/>
  <c r="BN25" i="45" a="1"/>
  <c r="BN25" i="45" s="1"/>
  <c r="BM25" i="45" a="1"/>
  <c r="BM25" i="45" s="1"/>
  <c r="BL25" i="45" a="1"/>
  <c r="BL25" i="45" s="1"/>
  <c r="BK25" i="45" a="1"/>
  <c r="BK25" i="45" s="1"/>
  <c r="BJ25" i="45" a="1"/>
  <c r="BJ25" i="45" s="1"/>
  <c r="BI25" i="45" a="1"/>
  <c r="BI25" i="45" s="1"/>
  <c r="BH25" i="45" a="1"/>
  <c r="BH25" i="45" s="1"/>
  <c r="BG25" i="45" a="1"/>
  <c r="BG25" i="45" s="1"/>
  <c r="BF25" i="45" a="1"/>
  <c r="BF25" i="45" s="1"/>
  <c r="BE25" i="45" a="1"/>
  <c r="BE25" i="45" s="1"/>
  <c r="BD25" i="45" a="1"/>
  <c r="BD25" i="45" s="1"/>
  <c r="BC25" i="45" a="1"/>
  <c r="BC25" i="45" s="1"/>
  <c r="BB25" i="45" a="1"/>
  <c r="BB25" i="45" s="1"/>
  <c r="BA25" i="45" a="1"/>
  <c r="BA25" i="45" s="1"/>
  <c r="AZ25" i="45" a="1"/>
  <c r="AZ25" i="45" s="1"/>
  <c r="AY25" i="45" a="1"/>
  <c r="AY25" i="45" s="1"/>
  <c r="AX25" i="45" a="1"/>
  <c r="AX25" i="45" s="1"/>
  <c r="AW25" i="45" a="1"/>
  <c r="AW25" i="45" s="1"/>
  <c r="AV25" i="45" a="1"/>
  <c r="AV25" i="45" s="1"/>
  <c r="AU25" i="45" a="1"/>
  <c r="AU25" i="45" s="1"/>
  <c r="AT25" i="45" a="1"/>
  <c r="AT25" i="45" s="1"/>
  <c r="AS25" i="45" a="1"/>
  <c r="AS25" i="45" s="1"/>
  <c r="AR25" i="45" a="1"/>
  <c r="AR25" i="45" s="1"/>
  <c r="AQ25" i="45" a="1"/>
  <c r="AQ25" i="45" s="1"/>
  <c r="BU24" i="45" a="1"/>
  <c r="BU24" i="45" s="1"/>
  <c r="BT24" i="45" a="1"/>
  <c r="BT24" i="45" s="1"/>
  <c r="BS24" i="45" a="1"/>
  <c r="BS24" i="45" s="1"/>
  <c r="BR24" i="45" a="1"/>
  <c r="BR24" i="45" s="1"/>
  <c r="BQ24" i="45" a="1"/>
  <c r="BQ24" i="45" s="1"/>
  <c r="BP24" i="45" a="1"/>
  <c r="BP24" i="45" s="1"/>
  <c r="BO24" i="45" a="1"/>
  <c r="BO24" i="45" s="1"/>
  <c r="BN24" i="45" a="1"/>
  <c r="BN24" i="45" s="1"/>
  <c r="BM24" i="45" a="1"/>
  <c r="BM24" i="45" s="1"/>
  <c r="BL24" i="45" a="1"/>
  <c r="BL24" i="45" s="1"/>
  <c r="BK24" i="45" a="1"/>
  <c r="BK24" i="45" s="1"/>
  <c r="BJ24" i="45" a="1"/>
  <c r="BJ24" i="45" s="1"/>
  <c r="BI24" i="45" a="1"/>
  <c r="BI24" i="45" s="1"/>
  <c r="BH24" i="45" a="1"/>
  <c r="BH24" i="45" s="1"/>
  <c r="BG24" i="45" a="1"/>
  <c r="BG24" i="45" s="1"/>
  <c r="BF24" i="45" a="1"/>
  <c r="BF24" i="45" s="1"/>
  <c r="BE24" i="45" a="1"/>
  <c r="BE24" i="45" s="1"/>
  <c r="BD24" i="45" a="1"/>
  <c r="BD24" i="45" s="1"/>
  <c r="BC24" i="45" a="1"/>
  <c r="BC24" i="45" s="1"/>
  <c r="BB24" i="45" a="1"/>
  <c r="BB24" i="45" s="1"/>
  <c r="BA24" i="45" a="1"/>
  <c r="BA24" i="45" s="1"/>
  <c r="AZ24" i="45" a="1"/>
  <c r="AZ24" i="45" s="1"/>
  <c r="AY24" i="45" a="1"/>
  <c r="AY24" i="45" s="1"/>
  <c r="AX24" i="45" a="1"/>
  <c r="AX24" i="45" s="1"/>
  <c r="AW24" i="45" a="1"/>
  <c r="AW24" i="45" s="1"/>
  <c r="AV24" i="45" a="1"/>
  <c r="AV24" i="45" s="1"/>
  <c r="AU24" i="45" a="1"/>
  <c r="AU24" i="45" s="1"/>
  <c r="AT24" i="45" a="1"/>
  <c r="AT24" i="45" s="1"/>
  <c r="AS24" i="45" a="1"/>
  <c r="AS24" i="45" s="1"/>
  <c r="AR24" i="45" a="1"/>
  <c r="AR24" i="45" s="1"/>
  <c r="AQ24" i="45" a="1"/>
  <c r="AQ24" i="45" s="1"/>
  <c r="BU23" i="45" a="1"/>
  <c r="BU23" i="45" s="1"/>
  <c r="BT23" i="45" a="1"/>
  <c r="BT23" i="45" s="1"/>
  <c r="BS23" i="45" a="1"/>
  <c r="BS23" i="45" s="1"/>
  <c r="BR23" i="45" a="1"/>
  <c r="BR23" i="45" s="1"/>
  <c r="BQ23" i="45" a="1"/>
  <c r="BQ23" i="45" s="1"/>
  <c r="BP23" i="45" a="1"/>
  <c r="BP23" i="45" s="1"/>
  <c r="BO23" i="45" a="1"/>
  <c r="BO23" i="45" s="1"/>
  <c r="BN23" i="45" a="1"/>
  <c r="BN23" i="45" s="1"/>
  <c r="BM23" i="45" a="1"/>
  <c r="BM23" i="45" s="1"/>
  <c r="BL23" i="45" a="1"/>
  <c r="BL23" i="45" s="1"/>
  <c r="BK23" i="45" a="1"/>
  <c r="BK23" i="45" s="1"/>
  <c r="BJ23" i="45" a="1"/>
  <c r="BJ23" i="45" s="1"/>
  <c r="BI23" i="45" a="1"/>
  <c r="BI23" i="45" s="1"/>
  <c r="BH23" i="45" a="1"/>
  <c r="BH23" i="45" s="1"/>
  <c r="BG23" i="45" a="1"/>
  <c r="BG23" i="45" s="1"/>
  <c r="BF23" i="45" a="1"/>
  <c r="BF23" i="45" s="1"/>
  <c r="BE23" i="45" a="1"/>
  <c r="BE23" i="45" s="1"/>
  <c r="BD23" i="45" a="1"/>
  <c r="BD23" i="45" s="1"/>
  <c r="BC23" i="45" a="1"/>
  <c r="BC23" i="45" s="1"/>
  <c r="BB23" i="45" a="1"/>
  <c r="BB23" i="45" s="1"/>
  <c r="BA23" i="45" a="1"/>
  <c r="BA23" i="45" s="1"/>
  <c r="AZ23" i="45" a="1"/>
  <c r="AZ23" i="45" s="1"/>
  <c r="AY23" i="45" a="1"/>
  <c r="AY23" i="45" s="1"/>
  <c r="AX23" i="45" a="1"/>
  <c r="AX23" i="45" s="1"/>
  <c r="AW23" i="45" a="1"/>
  <c r="AW23" i="45" s="1"/>
  <c r="AV23" i="45" a="1"/>
  <c r="AV23" i="45" s="1"/>
  <c r="AU23" i="45" a="1"/>
  <c r="AU23" i="45" s="1"/>
  <c r="AT23" i="45" a="1"/>
  <c r="AT23" i="45" s="1"/>
  <c r="AS23" i="45" a="1"/>
  <c r="AS23" i="45" s="1"/>
  <c r="AR23" i="45" a="1"/>
  <c r="AR23" i="45" s="1"/>
  <c r="AQ23" i="45" a="1"/>
  <c r="AQ23" i="45" s="1"/>
  <c r="BU22" i="45" a="1"/>
  <c r="BU22" i="45" s="1"/>
  <c r="BT22" i="45" a="1"/>
  <c r="BT22" i="45" s="1"/>
  <c r="BS22" i="45" a="1"/>
  <c r="BS22" i="45" s="1"/>
  <c r="BR22" i="45" a="1"/>
  <c r="BR22" i="45" s="1"/>
  <c r="BQ22" i="45" a="1"/>
  <c r="BQ22" i="45" s="1"/>
  <c r="BP22" i="45" a="1"/>
  <c r="BP22" i="45" s="1"/>
  <c r="BO22" i="45" a="1"/>
  <c r="BO22" i="45" s="1"/>
  <c r="BN22" i="45" a="1"/>
  <c r="BN22" i="45" s="1"/>
  <c r="BM22" i="45" a="1"/>
  <c r="BM22" i="45" s="1"/>
  <c r="BL22" i="45" a="1"/>
  <c r="BL22" i="45" s="1"/>
  <c r="BK22" i="45" a="1"/>
  <c r="BK22" i="45" s="1"/>
  <c r="BJ22" i="45" a="1"/>
  <c r="BJ22" i="45" s="1"/>
  <c r="BI22" i="45" a="1"/>
  <c r="BI22" i="45" s="1"/>
  <c r="BH22" i="45" a="1"/>
  <c r="BH22" i="45" s="1"/>
  <c r="BG22" i="45" a="1"/>
  <c r="BG22" i="45" s="1"/>
  <c r="BF22" i="45" a="1"/>
  <c r="BF22" i="45" s="1"/>
  <c r="BE22" i="45" a="1"/>
  <c r="BE22" i="45" s="1"/>
  <c r="BD22" i="45" a="1"/>
  <c r="BD22" i="45" s="1"/>
  <c r="BC22" i="45" a="1"/>
  <c r="BC22" i="45" s="1"/>
  <c r="BB22" i="45" a="1"/>
  <c r="BB22" i="45" s="1"/>
  <c r="BA22" i="45" a="1"/>
  <c r="BA22" i="45" s="1"/>
  <c r="AZ22" i="45" a="1"/>
  <c r="AZ22" i="45" s="1"/>
  <c r="AY22" i="45" a="1"/>
  <c r="AY22" i="45" s="1"/>
  <c r="AX22" i="45" a="1"/>
  <c r="AX22" i="45" s="1"/>
  <c r="AW22" i="45" a="1"/>
  <c r="AW22" i="45" s="1"/>
  <c r="AV22" i="45" a="1"/>
  <c r="AV22" i="45" s="1"/>
  <c r="AU22" i="45" a="1"/>
  <c r="AU22" i="45" s="1"/>
  <c r="AT22" i="45" a="1"/>
  <c r="AT22" i="45" s="1"/>
  <c r="AS22" i="45" a="1"/>
  <c r="AS22" i="45" s="1"/>
  <c r="AR22" i="45" a="1"/>
  <c r="AR22" i="45" s="1"/>
  <c r="AQ22" i="45" a="1"/>
  <c r="AQ22" i="45" s="1"/>
  <c r="BU21" i="45" a="1"/>
  <c r="BU21" i="45" s="1"/>
  <c r="BT21" i="45" a="1"/>
  <c r="BT21" i="45" s="1"/>
  <c r="BS21" i="45" a="1"/>
  <c r="BS21" i="45" s="1"/>
  <c r="BR21" i="45" a="1"/>
  <c r="BR21" i="45" s="1"/>
  <c r="BQ21" i="45" a="1"/>
  <c r="BQ21" i="45" s="1"/>
  <c r="BP21" i="45" a="1"/>
  <c r="BP21" i="45" s="1"/>
  <c r="BO21" i="45" a="1"/>
  <c r="BO21" i="45" s="1"/>
  <c r="BN21" i="45" a="1"/>
  <c r="BN21" i="45" s="1"/>
  <c r="BM21" i="45" a="1"/>
  <c r="BM21" i="45" s="1"/>
  <c r="BL21" i="45" a="1"/>
  <c r="BL21" i="45" s="1"/>
  <c r="BK21" i="45" a="1"/>
  <c r="BK21" i="45" s="1"/>
  <c r="BJ21" i="45" a="1"/>
  <c r="BJ21" i="45" s="1"/>
  <c r="BI21" i="45" a="1"/>
  <c r="BI21" i="45" s="1"/>
  <c r="BH21" i="45" a="1"/>
  <c r="BH21" i="45" s="1"/>
  <c r="BG21" i="45" a="1"/>
  <c r="BG21" i="45" s="1"/>
  <c r="BF21" i="45" a="1"/>
  <c r="BF21" i="45" s="1"/>
  <c r="BE21" i="45" a="1"/>
  <c r="BE21" i="45" s="1"/>
  <c r="BD21" i="45" a="1"/>
  <c r="BD21" i="45" s="1"/>
  <c r="BC21" i="45" a="1"/>
  <c r="BC21" i="45" s="1"/>
  <c r="BB21" i="45" a="1"/>
  <c r="BB21" i="45" s="1"/>
  <c r="BA21" i="45" a="1"/>
  <c r="BA21" i="45" s="1"/>
  <c r="AZ21" i="45" a="1"/>
  <c r="AZ21" i="45" s="1"/>
  <c r="AY21" i="45" a="1"/>
  <c r="AY21" i="45" s="1"/>
  <c r="AX21" i="45" a="1"/>
  <c r="AX21" i="45" s="1"/>
  <c r="AW21" i="45" a="1"/>
  <c r="AW21" i="45" s="1"/>
  <c r="AV21" i="45" a="1"/>
  <c r="AV21" i="45" s="1"/>
  <c r="AU21" i="45" a="1"/>
  <c r="AU21" i="45" s="1"/>
  <c r="AT21" i="45" a="1"/>
  <c r="AT21" i="45" s="1"/>
  <c r="AS21" i="45" a="1"/>
  <c r="AS21" i="45" s="1"/>
  <c r="AR21" i="45" a="1"/>
  <c r="AR21" i="45" s="1"/>
  <c r="AQ21" i="45" a="1"/>
  <c r="AQ21" i="45" s="1"/>
  <c r="BU15" i="45" a="1"/>
  <c r="BU15" i="45" s="1"/>
  <c r="BT15" i="45" a="1"/>
  <c r="BT15" i="45" s="1"/>
  <c r="BS15" i="45" a="1"/>
  <c r="BS15" i="45" s="1"/>
  <c r="BR15" i="45" a="1"/>
  <c r="BR15" i="45" s="1"/>
  <c r="BQ15" i="45" a="1"/>
  <c r="BQ15" i="45" s="1"/>
  <c r="BP15" i="45" a="1"/>
  <c r="BP15" i="45" s="1"/>
  <c r="BO15" i="45" a="1"/>
  <c r="BO15" i="45" s="1"/>
  <c r="BN15" i="45" a="1"/>
  <c r="BN15" i="45" s="1"/>
  <c r="BM15" i="45" a="1"/>
  <c r="BM15" i="45" s="1"/>
  <c r="BL15" i="45" a="1"/>
  <c r="BL15" i="45" s="1"/>
  <c r="BK15" i="45" a="1"/>
  <c r="BK15" i="45" s="1"/>
  <c r="BJ15" i="45" a="1"/>
  <c r="BJ15" i="45" s="1"/>
  <c r="BI15" i="45" a="1"/>
  <c r="BI15" i="45" s="1"/>
  <c r="BH15" i="45" a="1"/>
  <c r="BH15" i="45" s="1"/>
  <c r="BG15" i="45" a="1"/>
  <c r="BG15" i="45" s="1"/>
  <c r="BF15" i="45" a="1"/>
  <c r="BF15" i="45" s="1"/>
  <c r="BE15" i="45" a="1"/>
  <c r="BE15" i="45" s="1"/>
  <c r="BD15" i="45" a="1"/>
  <c r="BD15" i="45" s="1"/>
  <c r="BC15" i="45" a="1"/>
  <c r="BC15" i="45" s="1"/>
  <c r="BB15" i="45" a="1"/>
  <c r="BB15" i="45" s="1"/>
  <c r="BA15" i="45" a="1"/>
  <c r="BA15" i="45" s="1"/>
  <c r="AZ15" i="45" a="1"/>
  <c r="AZ15" i="45" s="1"/>
  <c r="AY15" i="45" a="1"/>
  <c r="AY15" i="45" s="1"/>
  <c r="AX15" i="45" a="1"/>
  <c r="AX15" i="45" s="1"/>
  <c r="AW15" i="45" a="1"/>
  <c r="AW15" i="45" s="1"/>
  <c r="AV15" i="45" a="1"/>
  <c r="AV15" i="45" s="1"/>
  <c r="AU15" i="45" a="1"/>
  <c r="AU15" i="45" s="1"/>
  <c r="AT15" i="45" a="1"/>
  <c r="AT15" i="45" s="1"/>
  <c r="AS15" i="45" a="1"/>
  <c r="AS15" i="45" s="1"/>
  <c r="AR15" i="45" a="1"/>
  <c r="AR15" i="45" s="1"/>
  <c r="AQ15" i="45" a="1"/>
  <c r="AQ15" i="45" s="1"/>
  <c r="BU14" i="45" a="1"/>
  <c r="BU14" i="45" s="1"/>
  <c r="BT14" i="45" a="1"/>
  <c r="BT14" i="45" s="1"/>
  <c r="BS14" i="45" a="1"/>
  <c r="BS14" i="45" s="1"/>
  <c r="BR14" i="45" a="1"/>
  <c r="BR14" i="45" s="1"/>
  <c r="BQ14" i="45" a="1"/>
  <c r="BQ14" i="45" s="1"/>
  <c r="BP14" i="45" a="1"/>
  <c r="BP14" i="45" s="1"/>
  <c r="BO14" i="45" a="1"/>
  <c r="BO14" i="45" s="1"/>
  <c r="BN14" i="45" a="1"/>
  <c r="BN14" i="45" s="1"/>
  <c r="BM14" i="45" a="1"/>
  <c r="BM14" i="45" s="1"/>
  <c r="BL14" i="45" a="1"/>
  <c r="BL14" i="45" s="1"/>
  <c r="BK14" i="45" a="1"/>
  <c r="BK14" i="45" s="1"/>
  <c r="BJ14" i="45" a="1"/>
  <c r="BJ14" i="45" s="1"/>
  <c r="BI14" i="45" a="1"/>
  <c r="BI14" i="45" s="1"/>
  <c r="BH14" i="45" a="1"/>
  <c r="BH14" i="45" s="1"/>
  <c r="BG14" i="45" a="1"/>
  <c r="BG14" i="45" s="1"/>
  <c r="BF14" i="45" a="1"/>
  <c r="BF14" i="45" s="1"/>
  <c r="BE14" i="45" a="1"/>
  <c r="BE14" i="45" s="1"/>
  <c r="BD14" i="45" a="1"/>
  <c r="BD14" i="45" s="1"/>
  <c r="BC14" i="45" a="1"/>
  <c r="BC14" i="45" s="1"/>
  <c r="BB14" i="45" a="1"/>
  <c r="BB14" i="45" s="1"/>
  <c r="BA14" i="45" a="1"/>
  <c r="BA14" i="45" s="1"/>
  <c r="AZ14" i="45" a="1"/>
  <c r="AZ14" i="45" s="1"/>
  <c r="AY14" i="45" a="1"/>
  <c r="AY14" i="45" s="1"/>
  <c r="AX14" i="45" a="1"/>
  <c r="AX14" i="45" s="1"/>
  <c r="AW14" i="45" a="1"/>
  <c r="AW14" i="45" s="1"/>
  <c r="AV14" i="45" a="1"/>
  <c r="AV14" i="45" s="1"/>
  <c r="AU14" i="45" a="1"/>
  <c r="AU14" i="45" s="1"/>
  <c r="AT14" i="45" a="1"/>
  <c r="AT14" i="45" s="1"/>
  <c r="AS14" i="45" a="1"/>
  <c r="AS14" i="45" s="1"/>
  <c r="AR14" i="45" a="1"/>
  <c r="AR14" i="45" s="1"/>
  <c r="AQ14" i="45" a="1"/>
  <c r="AQ14" i="45" s="1"/>
  <c r="BU13" i="45" a="1"/>
  <c r="BU13" i="45" s="1"/>
  <c r="BT13" i="45" a="1"/>
  <c r="BT13" i="45" s="1"/>
  <c r="BS13" i="45" a="1"/>
  <c r="BS13" i="45" s="1"/>
  <c r="BR13" i="45" a="1"/>
  <c r="BR13" i="45" s="1"/>
  <c r="BQ13" i="45" a="1"/>
  <c r="BQ13" i="45" s="1"/>
  <c r="BP13" i="45" a="1"/>
  <c r="BP13" i="45" s="1"/>
  <c r="BO13" i="45" a="1"/>
  <c r="BO13" i="45" s="1"/>
  <c r="BN13" i="45" a="1"/>
  <c r="BN13" i="45" s="1"/>
  <c r="BM13" i="45" a="1"/>
  <c r="BM13" i="45" s="1"/>
  <c r="BL13" i="45" a="1"/>
  <c r="BL13" i="45" s="1"/>
  <c r="BK13" i="45" a="1"/>
  <c r="BK13" i="45" s="1"/>
  <c r="BJ13" i="45" a="1"/>
  <c r="BJ13" i="45" s="1"/>
  <c r="BI13" i="45" a="1"/>
  <c r="BI13" i="45" s="1"/>
  <c r="BH13" i="45" a="1"/>
  <c r="BH13" i="45" s="1"/>
  <c r="BG13" i="45" a="1"/>
  <c r="BG13" i="45" s="1"/>
  <c r="BF13" i="45" a="1"/>
  <c r="BF13" i="45" s="1"/>
  <c r="BE13" i="45" a="1"/>
  <c r="BE13" i="45" s="1"/>
  <c r="BD13" i="45" a="1"/>
  <c r="BD13" i="45" s="1"/>
  <c r="BC13" i="45" a="1"/>
  <c r="BC13" i="45" s="1"/>
  <c r="BB13" i="45" a="1"/>
  <c r="BB13" i="45" s="1"/>
  <c r="BA13" i="45" a="1"/>
  <c r="BA13" i="45" s="1"/>
  <c r="AZ13" i="45" a="1"/>
  <c r="AZ13" i="45" s="1"/>
  <c r="AY13" i="45" a="1"/>
  <c r="AY13" i="45" s="1"/>
  <c r="AX13" i="45" a="1"/>
  <c r="AX13" i="45" s="1"/>
  <c r="AW13" i="45" a="1"/>
  <c r="AW13" i="45" s="1"/>
  <c r="AV13" i="45" a="1"/>
  <c r="AV13" i="45" s="1"/>
  <c r="AU13" i="45" a="1"/>
  <c r="AU13" i="45" s="1"/>
  <c r="AT13" i="45" a="1"/>
  <c r="AT13" i="45" s="1"/>
  <c r="AS13" i="45" a="1"/>
  <c r="AS13" i="45" s="1"/>
  <c r="AR13" i="45" a="1"/>
  <c r="AR13" i="45" s="1"/>
  <c r="AQ13" i="45" a="1"/>
  <c r="AQ13" i="45" s="1"/>
  <c r="BU12" i="45" a="1"/>
  <c r="BU12" i="45" s="1"/>
  <c r="BT12" i="45" a="1"/>
  <c r="BT12" i="45" s="1"/>
  <c r="BS12" i="45" a="1"/>
  <c r="BS12" i="45" s="1"/>
  <c r="BR12" i="45" a="1"/>
  <c r="BR12" i="45" s="1"/>
  <c r="BQ12" i="45" a="1"/>
  <c r="BQ12" i="45" s="1"/>
  <c r="BP12" i="45" a="1"/>
  <c r="BP12" i="45" s="1"/>
  <c r="BO12" i="45" a="1"/>
  <c r="BO12" i="45" s="1"/>
  <c r="BN12" i="45" a="1"/>
  <c r="BN12" i="45" s="1"/>
  <c r="BM12" i="45" a="1"/>
  <c r="BM12" i="45" s="1"/>
  <c r="BL12" i="45" a="1"/>
  <c r="BL12" i="45" s="1"/>
  <c r="BK12" i="45" a="1"/>
  <c r="BK12" i="45" s="1"/>
  <c r="BJ12" i="45" a="1"/>
  <c r="BJ12" i="45" s="1"/>
  <c r="BI12" i="45" a="1"/>
  <c r="BI12" i="45" s="1"/>
  <c r="BH12" i="45" a="1"/>
  <c r="BH12" i="45" s="1"/>
  <c r="BG12" i="45" a="1"/>
  <c r="BG12" i="45" s="1"/>
  <c r="BF12" i="45" a="1"/>
  <c r="BF12" i="45" s="1"/>
  <c r="BE12" i="45" a="1"/>
  <c r="BE12" i="45" s="1"/>
  <c r="BD12" i="45" a="1"/>
  <c r="BD12" i="45" s="1"/>
  <c r="BC12" i="45" a="1"/>
  <c r="BC12" i="45" s="1"/>
  <c r="BB12" i="45" a="1"/>
  <c r="BB12" i="45" s="1"/>
  <c r="BA12" i="45" a="1"/>
  <c r="BA12" i="45" s="1"/>
  <c r="AZ12" i="45" a="1"/>
  <c r="AZ12" i="45" s="1"/>
  <c r="AY12" i="45" a="1"/>
  <c r="AY12" i="45" s="1"/>
  <c r="AX12" i="45" a="1"/>
  <c r="AX12" i="45" s="1"/>
  <c r="AW12" i="45" a="1"/>
  <c r="AW12" i="45" s="1"/>
  <c r="AV12" i="45" a="1"/>
  <c r="AV12" i="45" s="1"/>
  <c r="AU12" i="45" a="1"/>
  <c r="AU12" i="45" s="1"/>
  <c r="AT12" i="45" a="1"/>
  <c r="AT12" i="45" s="1"/>
  <c r="AS12" i="45" a="1"/>
  <c r="AS12" i="45" s="1"/>
  <c r="AR12" i="45" a="1"/>
  <c r="AR12" i="45" s="1"/>
  <c r="AQ12" i="45" a="1"/>
  <c r="AQ12" i="45" s="1"/>
  <c r="BU11" i="45" a="1"/>
  <c r="BU11" i="45" s="1"/>
  <c r="BT11" i="45" a="1"/>
  <c r="BT11" i="45" s="1"/>
  <c r="BS11" i="45" a="1"/>
  <c r="BS11" i="45" s="1"/>
  <c r="BR11" i="45" a="1"/>
  <c r="BR11" i="45" s="1"/>
  <c r="BQ11" i="45" a="1"/>
  <c r="BQ11" i="45" s="1"/>
  <c r="BP11" i="45" a="1"/>
  <c r="BP11" i="45" s="1"/>
  <c r="BO11" i="45" a="1"/>
  <c r="BO11" i="45" s="1"/>
  <c r="BN11" i="45" a="1"/>
  <c r="BN11" i="45" s="1"/>
  <c r="BM11" i="45" a="1"/>
  <c r="BM11" i="45" s="1"/>
  <c r="BL11" i="45" a="1"/>
  <c r="BL11" i="45" s="1"/>
  <c r="BK11" i="45" a="1"/>
  <c r="BK11" i="45" s="1"/>
  <c r="BJ11" i="45" a="1"/>
  <c r="BJ11" i="45" s="1"/>
  <c r="BI11" i="45" a="1"/>
  <c r="BI11" i="45" s="1"/>
  <c r="BH11" i="45" a="1"/>
  <c r="BH11" i="45" s="1"/>
  <c r="BG11" i="45" a="1"/>
  <c r="BG11" i="45" s="1"/>
  <c r="BF11" i="45" a="1"/>
  <c r="BF11" i="45" s="1"/>
  <c r="BE11" i="45" a="1"/>
  <c r="BE11" i="45" s="1"/>
  <c r="BD11" i="45" a="1"/>
  <c r="BD11" i="45" s="1"/>
  <c r="BC11" i="45" a="1"/>
  <c r="BC11" i="45" s="1"/>
  <c r="BB11" i="45" a="1"/>
  <c r="BB11" i="45" s="1"/>
  <c r="BA11" i="45" a="1"/>
  <c r="BA11" i="45" s="1"/>
  <c r="AZ11" i="45" a="1"/>
  <c r="AZ11" i="45" s="1"/>
  <c r="AY11" i="45" a="1"/>
  <c r="AY11" i="45" s="1"/>
  <c r="AX11" i="45" a="1"/>
  <c r="AX11" i="45" s="1"/>
  <c r="AW11" i="45" a="1"/>
  <c r="AW11" i="45" s="1"/>
  <c r="AV11" i="45" a="1"/>
  <c r="AV11" i="45" s="1"/>
  <c r="AU11" i="45" a="1"/>
  <c r="AU11" i="45" s="1"/>
  <c r="AT11" i="45" a="1"/>
  <c r="AT11" i="45" s="1"/>
  <c r="AS11" i="45" a="1"/>
  <c r="AS11" i="45" s="1"/>
  <c r="AR11" i="45" a="1"/>
  <c r="AR11" i="45" s="1"/>
  <c r="AQ11" i="45" a="1"/>
  <c r="AQ11" i="45" s="1"/>
  <c r="BU10" i="45" a="1"/>
  <c r="BU10" i="45" s="1"/>
  <c r="BT10" i="45" a="1"/>
  <c r="BT10" i="45" s="1"/>
  <c r="BS10" i="45" a="1"/>
  <c r="BS10" i="45" s="1"/>
  <c r="BR10" i="45" a="1"/>
  <c r="BR10" i="45" s="1"/>
  <c r="BQ10" i="45" a="1"/>
  <c r="BQ10" i="45" s="1"/>
  <c r="BP10" i="45" a="1"/>
  <c r="BP10" i="45" s="1"/>
  <c r="BO10" i="45" a="1"/>
  <c r="BO10" i="45" s="1"/>
  <c r="BN10" i="45" a="1"/>
  <c r="BN10" i="45" s="1"/>
  <c r="BM10" i="45" a="1"/>
  <c r="BM10" i="45" s="1"/>
  <c r="BL10" i="45" a="1"/>
  <c r="BL10" i="45" s="1"/>
  <c r="BK10" i="45" a="1"/>
  <c r="BK10" i="45" s="1"/>
  <c r="BJ10" i="45" a="1"/>
  <c r="BJ10" i="45" s="1"/>
  <c r="BI10" i="45" a="1"/>
  <c r="BI10" i="45" s="1"/>
  <c r="BH10" i="45" a="1"/>
  <c r="BH10" i="45" s="1"/>
  <c r="BG10" i="45" a="1"/>
  <c r="BG10" i="45" s="1"/>
  <c r="BF10" i="45" a="1"/>
  <c r="BF10" i="45" s="1"/>
  <c r="BE10" i="45" a="1"/>
  <c r="BE10" i="45" s="1"/>
  <c r="BD10" i="45" a="1"/>
  <c r="BD10" i="45" s="1"/>
  <c r="BC10" i="45" a="1"/>
  <c r="BC10" i="45" s="1"/>
  <c r="BB10" i="45" a="1"/>
  <c r="BB10" i="45" s="1"/>
  <c r="BA10" i="45" a="1"/>
  <c r="BA10" i="45" s="1"/>
  <c r="AZ10" i="45" a="1"/>
  <c r="AZ10" i="45" s="1"/>
  <c r="AY10" i="45" a="1"/>
  <c r="AY10" i="45" s="1"/>
  <c r="AX10" i="45" a="1"/>
  <c r="AX10" i="45" s="1"/>
  <c r="AW10" i="45" a="1"/>
  <c r="AW10" i="45" s="1"/>
  <c r="AV10" i="45" a="1"/>
  <c r="AV10" i="45" s="1"/>
  <c r="AU10" i="45" a="1"/>
  <c r="AU10" i="45" s="1"/>
  <c r="AT10" i="45" a="1"/>
  <c r="AT10" i="45" s="1"/>
  <c r="AS10" i="45" a="1"/>
  <c r="AS10" i="45" s="1"/>
  <c r="AR10" i="45" a="1"/>
  <c r="AR10" i="45" s="1"/>
  <c r="AQ10" i="45" a="1"/>
  <c r="AQ10" i="45" s="1"/>
  <c r="BU9" i="45" a="1"/>
  <c r="BU9" i="45" s="1"/>
  <c r="BT9" i="45" a="1"/>
  <c r="BT9" i="45" s="1"/>
  <c r="BS9" i="45" a="1"/>
  <c r="BS9" i="45" s="1"/>
  <c r="BR9" i="45" a="1"/>
  <c r="BR9" i="45" s="1"/>
  <c r="BQ9" i="45" a="1"/>
  <c r="BQ9" i="45" s="1"/>
  <c r="BP9" i="45" a="1"/>
  <c r="BP9" i="45" s="1"/>
  <c r="BO9" i="45" a="1"/>
  <c r="BO9" i="45" s="1"/>
  <c r="BN9" i="45" a="1"/>
  <c r="BN9" i="45" s="1"/>
  <c r="BM9" i="45" a="1"/>
  <c r="BM9" i="45" s="1"/>
  <c r="BL9" i="45" a="1"/>
  <c r="BL9" i="45" s="1"/>
  <c r="BK9" i="45" a="1"/>
  <c r="BK9" i="45" s="1"/>
  <c r="BJ9" i="45" a="1"/>
  <c r="BJ9" i="45" s="1"/>
  <c r="BI9" i="45" a="1"/>
  <c r="BI9" i="45" s="1"/>
  <c r="BH9" i="45" a="1"/>
  <c r="BH9" i="45" s="1"/>
  <c r="BG9" i="45" a="1"/>
  <c r="BG9" i="45" s="1"/>
  <c r="BF9" i="45" a="1"/>
  <c r="BF9" i="45" s="1"/>
  <c r="BE9" i="45" a="1"/>
  <c r="BE9" i="45" s="1"/>
  <c r="BD9" i="45" a="1"/>
  <c r="BD9" i="45" s="1"/>
  <c r="BC9" i="45" a="1"/>
  <c r="BC9" i="45" s="1"/>
  <c r="BB9" i="45" a="1"/>
  <c r="BB9" i="45" s="1"/>
  <c r="BA9" i="45" a="1"/>
  <c r="BA9" i="45" s="1"/>
  <c r="AZ9" i="45" a="1"/>
  <c r="AZ9" i="45" s="1"/>
  <c r="AY9" i="45" a="1"/>
  <c r="AY9" i="45" s="1"/>
  <c r="AX9" i="45" a="1"/>
  <c r="AX9" i="45" s="1"/>
  <c r="AW9" i="45" a="1"/>
  <c r="AW9" i="45" s="1"/>
  <c r="AV9" i="45" a="1"/>
  <c r="AV9" i="45" s="1"/>
  <c r="AU9" i="45" a="1"/>
  <c r="AU9" i="45" s="1"/>
  <c r="AT9" i="45" a="1"/>
  <c r="AT9" i="45" s="1"/>
  <c r="AS9" i="45" a="1"/>
  <c r="AS9" i="45" s="1"/>
  <c r="AR9" i="45" a="1"/>
  <c r="AR9" i="45" s="1"/>
  <c r="AQ9" i="45" a="1"/>
  <c r="AQ9" i="45" s="1"/>
  <c r="BU8" i="45" a="1"/>
  <c r="BU8" i="45" s="1"/>
  <c r="BT8" i="45" a="1"/>
  <c r="BT8" i="45" s="1"/>
  <c r="BS8" i="45" a="1"/>
  <c r="BS8" i="45" s="1"/>
  <c r="BR8" i="45" a="1"/>
  <c r="BR8" i="45" s="1"/>
  <c r="BQ8" i="45" a="1"/>
  <c r="BQ8" i="45" s="1"/>
  <c r="BP8" i="45" a="1"/>
  <c r="BP8" i="45" s="1"/>
  <c r="BO8" i="45" a="1"/>
  <c r="BO8" i="45" s="1"/>
  <c r="BN8" i="45" a="1"/>
  <c r="BN8" i="45" s="1"/>
  <c r="BM8" i="45" a="1"/>
  <c r="BM8" i="45" s="1"/>
  <c r="BL8" i="45" a="1"/>
  <c r="BL8" i="45" s="1"/>
  <c r="BK8" i="45" a="1"/>
  <c r="BK8" i="45" s="1"/>
  <c r="BJ8" i="45" a="1"/>
  <c r="BJ8" i="45" s="1"/>
  <c r="BI8" i="45" a="1"/>
  <c r="BI8" i="45" s="1"/>
  <c r="BH8" i="45" a="1"/>
  <c r="BH8" i="45" s="1"/>
  <c r="BG8" i="45" a="1"/>
  <c r="BG8" i="45" s="1"/>
  <c r="BF8" i="45" a="1"/>
  <c r="BF8" i="45" s="1"/>
  <c r="BE8" i="45" a="1"/>
  <c r="BE8" i="45" s="1"/>
  <c r="BD8" i="45" a="1"/>
  <c r="BD8" i="45" s="1"/>
  <c r="BC8" i="45" a="1"/>
  <c r="BC8" i="45" s="1"/>
  <c r="BB8" i="45" a="1"/>
  <c r="BB8" i="45" s="1"/>
  <c r="BA8" i="45" a="1"/>
  <c r="BA8" i="45" s="1"/>
  <c r="AZ8" i="45" a="1"/>
  <c r="AZ8" i="45" s="1"/>
  <c r="AY8" i="45" a="1"/>
  <c r="AY8" i="45" s="1"/>
  <c r="AX8" i="45" a="1"/>
  <c r="AX8" i="45" s="1"/>
  <c r="AW8" i="45" a="1"/>
  <c r="AW8" i="45" s="1"/>
  <c r="AV8" i="45" a="1"/>
  <c r="AV8" i="45" s="1"/>
  <c r="AU8" i="45" a="1"/>
  <c r="AU8" i="45" s="1"/>
  <c r="AT8" i="45" a="1"/>
  <c r="AT8" i="45" s="1"/>
  <c r="AS8" i="45" a="1"/>
  <c r="AS8" i="45" s="1"/>
  <c r="AR8" i="45" a="1"/>
  <c r="AR8" i="45" s="1"/>
  <c r="AQ8" i="45" a="1"/>
  <c r="AQ8" i="45" s="1"/>
  <c r="BU7" i="45" a="1"/>
  <c r="BU7" i="45" s="1"/>
  <c r="BT7" i="45" a="1"/>
  <c r="BT7" i="45" s="1"/>
  <c r="BS7" i="45" a="1"/>
  <c r="BS7" i="45" s="1"/>
  <c r="BR7" i="45" a="1"/>
  <c r="BR7" i="45" s="1"/>
  <c r="BQ7" i="45" a="1"/>
  <c r="BQ7" i="45" s="1"/>
  <c r="BP7" i="45" a="1"/>
  <c r="BP7" i="45" s="1"/>
  <c r="BO7" i="45" a="1"/>
  <c r="BO7" i="45" s="1"/>
  <c r="BN7" i="45" a="1"/>
  <c r="BN7" i="45" s="1"/>
  <c r="BM7" i="45" a="1"/>
  <c r="BM7" i="45" s="1"/>
  <c r="BL7" i="45" a="1"/>
  <c r="BL7" i="45" s="1"/>
  <c r="BK7" i="45" a="1"/>
  <c r="BK7" i="45" s="1"/>
  <c r="BJ7" i="45" a="1"/>
  <c r="BJ7" i="45" s="1"/>
  <c r="BI7" i="45" a="1"/>
  <c r="BI7" i="45" s="1"/>
  <c r="BH7" i="45" a="1"/>
  <c r="BH7" i="45" s="1"/>
  <c r="BG7" i="45" a="1"/>
  <c r="BG7" i="45" s="1"/>
  <c r="BF7" i="45" a="1"/>
  <c r="BF7" i="45" s="1"/>
  <c r="BE7" i="45" a="1"/>
  <c r="BE7" i="45" s="1"/>
  <c r="BD7" i="45" a="1"/>
  <c r="BD7" i="45" s="1"/>
  <c r="BC7" i="45" a="1"/>
  <c r="BC7" i="45" s="1"/>
  <c r="BB7" i="45" a="1"/>
  <c r="BB7" i="45" s="1"/>
  <c r="BA7" i="45" a="1"/>
  <c r="BA7" i="45" s="1"/>
  <c r="AZ7" i="45" a="1"/>
  <c r="AZ7" i="45" s="1"/>
  <c r="AY7" i="45" a="1"/>
  <c r="AY7" i="45" s="1"/>
  <c r="AX7" i="45" a="1"/>
  <c r="AX7" i="45" s="1"/>
  <c r="AW7" i="45" a="1"/>
  <c r="AW7" i="45" s="1"/>
  <c r="AV7" i="45" a="1"/>
  <c r="AV7" i="45" s="1"/>
  <c r="AU7" i="45" a="1"/>
  <c r="AU7" i="45" s="1"/>
  <c r="AT7" i="45" a="1"/>
  <c r="AT7" i="45" s="1"/>
  <c r="AS7" i="45" a="1"/>
  <c r="AS7" i="45" s="1"/>
  <c r="AR7" i="45" a="1"/>
  <c r="AR7" i="45" s="1"/>
  <c r="AQ7" i="45" a="1"/>
  <c r="AQ7" i="45" s="1"/>
  <c r="BU6" i="45" a="1"/>
  <c r="BU6" i="45" s="1"/>
  <c r="BT6" i="45" a="1"/>
  <c r="BT6" i="45" s="1"/>
  <c r="BS6" i="45" a="1"/>
  <c r="BS6" i="45" s="1"/>
  <c r="BR6" i="45" a="1"/>
  <c r="BR6" i="45" s="1"/>
  <c r="BQ6" i="45" a="1"/>
  <c r="BQ6" i="45" s="1"/>
  <c r="BP6" i="45" a="1"/>
  <c r="BP6" i="45" s="1"/>
  <c r="BO6" i="45" a="1"/>
  <c r="BO6" i="45" s="1"/>
  <c r="BN6" i="45" a="1"/>
  <c r="BN6" i="45" s="1"/>
  <c r="BM6" i="45" a="1"/>
  <c r="BM6" i="45" s="1"/>
  <c r="BL6" i="45" a="1"/>
  <c r="BL6" i="45" s="1"/>
  <c r="BK6" i="45" a="1"/>
  <c r="BK6" i="45" s="1"/>
  <c r="BJ6" i="45" a="1"/>
  <c r="BJ6" i="45" s="1"/>
  <c r="BI6" i="45" a="1"/>
  <c r="BI6" i="45" s="1"/>
  <c r="BH6" i="45" a="1"/>
  <c r="BH6" i="45" s="1"/>
  <c r="BG6" i="45" a="1"/>
  <c r="BG6" i="45" s="1"/>
  <c r="BF6" i="45" a="1"/>
  <c r="BF6" i="45" s="1"/>
  <c r="BE6" i="45" a="1"/>
  <c r="BE6" i="45" s="1"/>
  <c r="BD6" i="45" a="1"/>
  <c r="BD6" i="45" s="1"/>
  <c r="BC6" i="45" a="1"/>
  <c r="BC6" i="45" s="1"/>
  <c r="BB6" i="45" a="1"/>
  <c r="BB6" i="45" s="1"/>
  <c r="BA6" i="45" a="1"/>
  <c r="BA6" i="45" s="1"/>
  <c r="AZ6" i="45" a="1"/>
  <c r="AZ6" i="45" s="1"/>
  <c r="AY6" i="45" a="1"/>
  <c r="AY6" i="45" s="1"/>
  <c r="AX6" i="45" a="1"/>
  <c r="AX6" i="45" s="1"/>
  <c r="AW6" i="45" a="1"/>
  <c r="AW6" i="45" s="1"/>
  <c r="AV6" i="45" a="1"/>
  <c r="AV6" i="45" s="1"/>
  <c r="AU6" i="45" a="1"/>
  <c r="AU6" i="45" s="1"/>
  <c r="AT6" i="45" a="1"/>
  <c r="AT6" i="45" s="1"/>
  <c r="AS6" i="45" a="1"/>
  <c r="AS6" i="45" s="1"/>
  <c r="AR6" i="45" a="1"/>
  <c r="AR6" i="45" s="1"/>
  <c r="AQ6" i="45" a="1"/>
  <c r="AQ6" i="45" s="1"/>
  <c r="BU5" i="45" a="1"/>
  <c r="BU5" i="45" s="1"/>
  <c r="BT5" i="45" a="1"/>
  <c r="BT5" i="45" s="1"/>
  <c r="BS5" i="45" a="1"/>
  <c r="BS5" i="45" s="1"/>
  <c r="BR5" i="45" a="1"/>
  <c r="BR5" i="45" s="1"/>
  <c r="BQ5" i="45" a="1"/>
  <c r="BQ5" i="45" s="1"/>
  <c r="BP5" i="45" a="1"/>
  <c r="BP5" i="45" s="1"/>
  <c r="BO5" i="45" a="1"/>
  <c r="BO5" i="45" s="1"/>
  <c r="BN5" i="45" a="1"/>
  <c r="BN5" i="45" s="1"/>
  <c r="BM5" i="45" a="1"/>
  <c r="BM5" i="45" s="1"/>
  <c r="BL5" i="45" a="1"/>
  <c r="BL5" i="45" s="1"/>
  <c r="BK5" i="45" a="1"/>
  <c r="BK5" i="45" s="1"/>
  <c r="BJ5" i="45" a="1"/>
  <c r="BJ5" i="45" s="1"/>
  <c r="BI5" i="45" a="1"/>
  <c r="BI5" i="45" s="1"/>
  <c r="BH5" i="45" a="1"/>
  <c r="BH5" i="45" s="1"/>
  <c r="BG5" i="45" a="1"/>
  <c r="BG5" i="45" s="1"/>
  <c r="BF5" i="45" a="1"/>
  <c r="BF5" i="45" s="1"/>
  <c r="BE5" i="45" a="1"/>
  <c r="BE5" i="45" s="1"/>
  <c r="BD5" i="45" a="1"/>
  <c r="BD5" i="45" s="1"/>
  <c r="BC5" i="45" a="1"/>
  <c r="BC5" i="45" s="1"/>
  <c r="BB5" i="45" a="1"/>
  <c r="BB5" i="45" s="1"/>
  <c r="BA5" i="45" a="1"/>
  <c r="BA5" i="45" s="1"/>
  <c r="AZ5" i="45" a="1"/>
  <c r="AZ5" i="45" s="1"/>
  <c r="AY5" i="45" a="1"/>
  <c r="AY5" i="45" s="1"/>
  <c r="AX5" i="45" a="1"/>
  <c r="AX5" i="45" s="1"/>
  <c r="AW5" i="45" a="1"/>
  <c r="AW5" i="45" s="1"/>
  <c r="AV5" i="45" a="1"/>
  <c r="AV5" i="45" s="1"/>
  <c r="AU5" i="45" a="1"/>
  <c r="AU5" i="45" s="1"/>
  <c r="AT5" i="45" a="1"/>
  <c r="AT5" i="45" s="1"/>
  <c r="AS5" i="45" a="1"/>
  <c r="AS5" i="45" s="1"/>
  <c r="AR5" i="45" a="1"/>
  <c r="AR5" i="45" s="1"/>
  <c r="AQ5" i="45" a="1"/>
  <c r="AQ5" i="45" s="1"/>
  <c r="BU4" i="45" a="1"/>
  <c r="BU4" i="45" s="1"/>
  <c r="BT4" i="45" a="1"/>
  <c r="BT4" i="45" s="1"/>
  <c r="BS4" i="45"/>
  <c r="BS4" i="45" a="1"/>
  <c r="BR4" i="45" a="1"/>
  <c r="BR4" i="45" s="1"/>
  <c r="BQ4" i="45" a="1"/>
  <c r="BQ4" i="45" s="1"/>
  <c r="BP4" i="45" a="1"/>
  <c r="BP4" i="45" s="1"/>
  <c r="BO4" i="45" a="1"/>
  <c r="BO4" i="45" s="1"/>
  <c r="BN4" i="45" a="1"/>
  <c r="BN4" i="45" s="1"/>
  <c r="BM4" i="45" a="1"/>
  <c r="BM4" i="45" s="1"/>
  <c r="BL4" i="45" a="1"/>
  <c r="BL4" i="45" s="1"/>
  <c r="BK4" i="45" a="1"/>
  <c r="BK4" i="45" s="1"/>
  <c r="BJ4" i="45" a="1"/>
  <c r="BJ4" i="45" s="1"/>
  <c r="BI4" i="45" a="1"/>
  <c r="BI4" i="45" s="1"/>
  <c r="BH4" i="45" a="1"/>
  <c r="BH4" i="45" s="1"/>
  <c r="BG4" i="45" a="1"/>
  <c r="BG4" i="45" s="1"/>
  <c r="BF4" i="45" a="1"/>
  <c r="BF4" i="45" s="1"/>
  <c r="BE4" i="45" a="1"/>
  <c r="BE4" i="45" s="1"/>
  <c r="BD4" i="45" a="1"/>
  <c r="BD4" i="45" s="1"/>
  <c r="BC4" i="45" a="1"/>
  <c r="BC4" i="45" s="1"/>
  <c r="BB4" i="45" a="1"/>
  <c r="BB4" i="45" s="1"/>
  <c r="BA4" i="45" a="1"/>
  <c r="BA4" i="45" s="1"/>
  <c r="AZ4" i="45" a="1"/>
  <c r="AZ4" i="45" s="1"/>
  <c r="AY4" i="45" a="1"/>
  <c r="AY4" i="45" s="1"/>
  <c r="AX4" i="45" a="1"/>
  <c r="AX4" i="45" s="1"/>
  <c r="AW4" i="45" a="1"/>
  <c r="AW4" i="45" s="1"/>
  <c r="AV4" i="45" a="1"/>
  <c r="AV4" i="45" s="1"/>
  <c r="AU4" i="45" a="1"/>
  <c r="AU4" i="45" s="1"/>
  <c r="AT4" i="45" a="1"/>
  <c r="AT4" i="45" s="1"/>
  <c r="AS4" i="45" a="1"/>
  <c r="AS4" i="45" s="1"/>
  <c r="AR4" i="45" a="1"/>
  <c r="AR4" i="45" s="1"/>
  <c r="AQ4" i="45" a="1"/>
  <c r="AQ4" i="45" s="1"/>
  <c r="AN15" i="45" a="1"/>
  <c r="AN15" i="45" s="1"/>
  <c r="AM15" i="45" a="1"/>
  <c r="AM15" i="45" s="1"/>
  <c r="AL15" i="45" a="1"/>
  <c r="AL15" i="45" s="1"/>
  <c r="AK15" i="45" a="1"/>
  <c r="AK15" i="45" s="1"/>
  <c r="AJ15" i="45" a="1"/>
  <c r="AJ15" i="45" s="1"/>
  <c r="AI15" i="45" a="1"/>
  <c r="AI15" i="45" s="1"/>
  <c r="AH15" i="45" a="1"/>
  <c r="AH15" i="45" s="1"/>
  <c r="AG15" i="45" a="1"/>
  <c r="AG15" i="45" s="1"/>
  <c r="AF15" i="45" a="1"/>
  <c r="AF15" i="45" s="1"/>
  <c r="AE15" i="45" a="1"/>
  <c r="AE15" i="45" s="1"/>
  <c r="AD15" i="45" a="1"/>
  <c r="AD15" i="45" s="1"/>
  <c r="AC15" i="45" a="1"/>
  <c r="AC15" i="45" s="1"/>
  <c r="AB15" i="45" a="1"/>
  <c r="AB15" i="45" s="1"/>
  <c r="AA15" i="45" a="1"/>
  <c r="AA15" i="45" s="1"/>
  <c r="Z15" i="45" a="1"/>
  <c r="Z15" i="45" s="1"/>
  <c r="Y15" i="45" a="1"/>
  <c r="Y15" i="45" s="1"/>
  <c r="X15" i="45" a="1"/>
  <c r="X15" i="45" s="1"/>
  <c r="W15" i="45" a="1"/>
  <c r="W15" i="45" s="1"/>
  <c r="V15" i="45" a="1"/>
  <c r="V15" i="45" s="1"/>
  <c r="U15" i="45" a="1"/>
  <c r="U15" i="45" s="1"/>
  <c r="T15" i="45" a="1"/>
  <c r="T15" i="45" s="1"/>
  <c r="S15" i="45" a="1"/>
  <c r="S15" i="45" s="1"/>
  <c r="R15" i="45" a="1"/>
  <c r="R15" i="45" s="1"/>
  <c r="Q15" i="45" a="1"/>
  <c r="Q15" i="45" s="1"/>
  <c r="P15" i="45" a="1"/>
  <c r="P15" i="45" s="1"/>
  <c r="O15" i="45" a="1"/>
  <c r="O15" i="45" s="1"/>
  <c r="N15" i="45" a="1"/>
  <c r="N15" i="45" s="1"/>
  <c r="M15" i="45" a="1"/>
  <c r="M15" i="45" s="1"/>
  <c r="L15" i="45" a="1"/>
  <c r="L15" i="45" s="1"/>
  <c r="K15" i="45" a="1"/>
  <c r="K15" i="45" s="1"/>
  <c r="J15" i="45" a="1"/>
  <c r="J15" i="45" s="1"/>
  <c r="AN14" i="45" a="1"/>
  <c r="AN14" i="45" s="1"/>
  <c r="AM14" i="45" a="1"/>
  <c r="AM14" i="45" s="1"/>
  <c r="AL14" i="45" a="1"/>
  <c r="AL14" i="45" s="1"/>
  <c r="AK14" i="45" a="1"/>
  <c r="AK14" i="45" s="1"/>
  <c r="AJ14" i="45" a="1"/>
  <c r="AJ14" i="45" s="1"/>
  <c r="AI14" i="45" a="1"/>
  <c r="AI14" i="45" s="1"/>
  <c r="AH14" i="45" a="1"/>
  <c r="AH14" i="45" s="1"/>
  <c r="AG14" i="45" a="1"/>
  <c r="AG14" i="45" s="1"/>
  <c r="AF14" i="45" a="1"/>
  <c r="AF14" i="45" s="1"/>
  <c r="AE14" i="45" a="1"/>
  <c r="AE14" i="45" s="1"/>
  <c r="AD14" i="45" a="1"/>
  <c r="AD14" i="45" s="1"/>
  <c r="AC14" i="45" a="1"/>
  <c r="AC14" i="45" s="1"/>
  <c r="AB14" i="45" a="1"/>
  <c r="AB14" i="45" s="1"/>
  <c r="AA14" i="45" a="1"/>
  <c r="AA14" i="45" s="1"/>
  <c r="Z14" i="45" a="1"/>
  <c r="Z14" i="45" s="1"/>
  <c r="Y14" i="45" a="1"/>
  <c r="Y14" i="45" s="1"/>
  <c r="X14" i="45" a="1"/>
  <c r="X14" i="45" s="1"/>
  <c r="W14" i="45" a="1"/>
  <c r="W14" i="45" s="1"/>
  <c r="V14" i="45" a="1"/>
  <c r="V14" i="45" s="1"/>
  <c r="U14" i="45" a="1"/>
  <c r="U14" i="45" s="1"/>
  <c r="T14" i="45" a="1"/>
  <c r="T14" i="45" s="1"/>
  <c r="S14" i="45" a="1"/>
  <c r="S14" i="45" s="1"/>
  <c r="R14" i="45" a="1"/>
  <c r="R14" i="45" s="1"/>
  <c r="Q14" i="45" a="1"/>
  <c r="Q14" i="45" s="1"/>
  <c r="P14" i="45" a="1"/>
  <c r="P14" i="45" s="1"/>
  <c r="O14" i="45" a="1"/>
  <c r="O14" i="45" s="1"/>
  <c r="N14" i="45" a="1"/>
  <c r="N14" i="45" s="1"/>
  <c r="M14" i="45" a="1"/>
  <c r="M14" i="45" s="1"/>
  <c r="L14" i="45" a="1"/>
  <c r="L14" i="45" s="1"/>
  <c r="K14" i="45" a="1"/>
  <c r="K14" i="45" s="1"/>
  <c r="J14" i="45" a="1"/>
  <c r="J14" i="45" s="1"/>
  <c r="AN13" i="45" a="1"/>
  <c r="AN13" i="45" s="1"/>
  <c r="AM13" i="45" a="1"/>
  <c r="AM13" i="45" s="1"/>
  <c r="AL13" i="45" a="1"/>
  <c r="AL13" i="45" s="1"/>
  <c r="AK13" i="45" a="1"/>
  <c r="AK13" i="45" s="1"/>
  <c r="AJ13" i="45" a="1"/>
  <c r="AJ13" i="45" s="1"/>
  <c r="AI13" i="45" a="1"/>
  <c r="AI13" i="45" s="1"/>
  <c r="AH13" i="45" a="1"/>
  <c r="AH13" i="45" s="1"/>
  <c r="AG13" i="45" a="1"/>
  <c r="AG13" i="45" s="1"/>
  <c r="AF13" i="45" a="1"/>
  <c r="AF13" i="45" s="1"/>
  <c r="AE13" i="45" a="1"/>
  <c r="AE13" i="45" s="1"/>
  <c r="AD13" i="45" a="1"/>
  <c r="AD13" i="45" s="1"/>
  <c r="AC13" i="45" a="1"/>
  <c r="AC13" i="45" s="1"/>
  <c r="AB13" i="45" a="1"/>
  <c r="AB13" i="45" s="1"/>
  <c r="AA13" i="45" a="1"/>
  <c r="AA13" i="45" s="1"/>
  <c r="Z13" i="45" a="1"/>
  <c r="Z13" i="45" s="1"/>
  <c r="Y13" i="45" a="1"/>
  <c r="Y13" i="45" s="1"/>
  <c r="X13" i="45" a="1"/>
  <c r="X13" i="45" s="1"/>
  <c r="W13" i="45" a="1"/>
  <c r="W13" i="45" s="1"/>
  <c r="V13" i="45" a="1"/>
  <c r="V13" i="45" s="1"/>
  <c r="U13" i="45" a="1"/>
  <c r="U13" i="45" s="1"/>
  <c r="T13" i="45" a="1"/>
  <c r="T13" i="45" s="1"/>
  <c r="S13" i="45" a="1"/>
  <c r="S13" i="45" s="1"/>
  <c r="R13" i="45" a="1"/>
  <c r="R13" i="45" s="1"/>
  <c r="Q13" i="45" a="1"/>
  <c r="Q13" i="45" s="1"/>
  <c r="P13" i="45" a="1"/>
  <c r="P13" i="45" s="1"/>
  <c r="O13" i="45" a="1"/>
  <c r="O13" i="45" s="1"/>
  <c r="N13" i="45" a="1"/>
  <c r="N13" i="45" s="1"/>
  <c r="M13" i="45" a="1"/>
  <c r="M13" i="45" s="1"/>
  <c r="L13" i="45" a="1"/>
  <c r="L13" i="45" s="1"/>
  <c r="K13" i="45" a="1"/>
  <c r="K13" i="45" s="1"/>
  <c r="J13" i="45" a="1"/>
  <c r="J13" i="45" s="1"/>
  <c r="AN12" i="45" a="1"/>
  <c r="AN12" i="45" s="1"/>
  <c r="AM12" i="45" a="1"/>
  <c r="AM12" i="45" s="1"/>
  <c r="AL12" i="45" a="1"/>
  <c r="AL12" i="45" s="1"/>
  <c r="AK12" i="45" a="1"/>
  <c r="AK12" i="45" s="1"/>
  <c r="AJ12" i="45" a="1"/>
  <c r="AJ12" i="45" s="1"/>
  <c r="AI12" i="45" a="1"/>
  <c r="AI12" i="45" s="1"/>
  <c r="AH12" i="45" a="1"/>
  <c r="AH12" i="45" s="1"/>
  <c r="AG12" i="45" a="1"/>
  <c r="AG12" i="45" s="1"/>
  <c r="AF12" i="45" a="1"/>
  <c r="AF12" i="45" s="1"/>
  <c r="AE12" i="45" a="1"/>
  <c r="AE12" i="45" s="1"/>
  <c r="AD12" i="45" a="1"/>
  <c r="AD12" i="45" s="1"/>
  <c r="AC12" i="45" a="1"/>
  <c r="AC12" i="45" s="1"/>
  <c r="AB12" i="45" a="1"/>
  <c r="AB12" i="45" s="1"/>
  <c r="AA12" i="45" a="1"/>
  <c r="AA12" i="45" s="1"/>
  <c r="Z12" i="45" a="1"/>
  <c r="Z12" i="45" s="1"/>
  <c r="Y12" i="45" a="1"/>
  <c r="Y12" i="45" s="1"/>
  <c r="X12" i="45" a="1"/>
  <c r="X12" i="45" s="1"/>
  <c r="W12" i="45" a="1"/>
  <c r="W12" i="45" s="1"/>
  <c r="V12" i="45" a="1"/>
  <c r="V12" i="45" s="1"/>
  <c r="U12" i="45" a="1"/>
  <c r="U12" i="45" s="1"/>
  <c r="T12" i="45" a="1"/>
  <c r="T12" i="45" s="1"/>
  <c r="S12" i="45" a="1"/>
  <c r="S12" i="45" s="1"/>
  <c r="R12" i="45" a="1"/>
  <c r="R12" i="45" s="1"/>
  <c r="Q12" i="45" a="1"/>
  <c r="Q12" i="45" s="1"/>
  <c r="P12" i="45" a="1"/>
  <c r="P12" i="45" s="1"/>
  <c r="O12" i="45" a="1"/>
  <c r="O12" i="45" s="1"/>
  <c r="N12" i="45" a="1"/>
  <c r="N12" i="45" s="1"/>
  <c r="M12" i="45" a="1"/>
  <c r="M12" i="45" s="1"/>
  <c r="L12" i="45" a="1"/>
  <c r="L12" i="45" s="1"/>
  <c r="K12" i="45" a="1"/>
  <c r="K12" i="45" s="1"/>
  <c r="J12" i="45" a="1"/>
  <c r="J12" i="45" s="1"/>
  <c r="AN11" i="45" a="1"/>
  <c r="AN11" i="45" s="1"/>
  <c r="AM11" i="45" a="1"/>
  <c r="AM11" i="45" s="1"/>
  <c r="AL11" i="45" a="1"/>
  <c r="AL11" i="45" s="1"/>
  <c r="AK11" i="45" a="1"/>
  <c r="AK11" i="45" s="1"/>
  <c r="AJ11" i="45" a="1"/>
  <c r="AJ11" i="45" s="1"/>
  <c r="AI11" i="45" a="1"/>
  <c r="AI11" i="45" s="1"/>
  <c r="AH11" i="45" a="1"/>
  <c r="AH11" i="45" s="1"/>
  <c r="AG11" i="45" a="1"/>
  <c r="AG11" i="45" s="1"/>
  <c r="AF11" i="45" a="1"/>
  <c r="AF11" i="45" s="1"/>
  <c r="AE11" i="45" a="1"/>
  <c r="AE11" i="45" s="1"/>
  <c r="AD11" i="45" a="1"/>
  <c r="AD11" i="45" s="1"/>
  <c r="AC11" i="45" a="1"/>
  <c r="AC11" i="45" s="1"/>
  <c r="AB11" i="45" a="1"/>
  <c r="AB11" i="45" s="1"/>
  <c r="AA11" i="45" a="1"/>
  <c r="AA11" i="45" s="1"/>
  <c r="Z11" i="45" a="1"/>
  <c r="Z11" i="45" s="1"/>
  <c r="Y11" i="45" a="1"/>
  <c r="Y11" i="45" s="1"/>
  <c r="X11" i="45" a="1"/>
  <c r="X11" i="45" s="1"/>
  <c r="W11" i="45" a="1"/>
  <c r="W11" i="45" s="1"/>
  <c r="V11" i="45" a="1"/>
  <c r="V11" i="45" s="1"/>
  <c r="U11" i="45" a="1"/>
  <c r="U11" i="45" s="1"/>
  <c r="T11" i="45" a="1"/>
  <c r="T11" i="45" s="1"/>
  <c r="S11" i="45" a="1"/>
  <c r="S11" i="45" s="1"/>
  <c r="R11" i="45" a="1"/>
  <c r="R11" i="45" s="1"/>
  <c r="Q11" i="45" a="1"/>
  <c r="Q11" i="45" s="1"/>
  <c r="P11" i="45" a="1"/>
  <c r="P11" i="45" s="1"/>
  <c r="O11" i="45" a="1"/>
  <c r="O11" i="45" s="1"/>
  <c r="N11" i="45" a="1"/>
  <c r="N11" i="45" s="1"/>
  <c r="M11" i="45" a="1"/>
  <c r="M11" i="45" s="1"/>
  <c r="L11" i="45" a="1"/>
  <c r="L11" i="45" s="1"/>
  <c r="K11" i="45" a="1"/>
  <c r="K11" i="45" s="1"/>
  <c r="J11" i="45" a="1"/>
  <c r="J11" i="45" s="1"/>
  <c r="AN10" i="45" a="1"/>
  <c r="AN10" i="45" s="1"/>
  <c r="AM10" i="45" a="1"/>
  <c r="AM10" i="45" s="1"/>
  <c r="AL10" i="45" a="1"/>
  <c r="AL10" i="45" s="1"/>
  <c r="AK10" i="45" a="1"/>
  <c r="AK10" i="45" s="1"/>
  <c r="AJ10" i="45" a="1"/>
  <c r="AJ10" i="45" s="1"/>
  <c r="AI10" i="45" a="1"/>
  <c r="AI10" i="45" s="1"/>
  <c r="AH10" i="45" a="1"/>
  <c r="AH10" i="45" s="1"/>
  <c r="AG10" i="45" a="1"/>
  <c r="AG10" i="45" s="1"/>
  <c r="AF10" i="45" a="1"/>
  <c r="AF10" i="45" s="1"/>
  <c r="AE10" i="45" a="1"/>
  <c r="AE10" i="45" s="1"/>
  <c r="AD10" i="45" a="1"/>
  <c r="AD10" i="45" s="1"/>
  <c r="AC10" i="45" a="1"/>
  <c r="AC10" i="45" s="1"/>
  <c r="AB10" i="45" a="1"/>
  <c r="AB10" i="45" s="1"/>
  <c r="AA10" i="45" a="1"/>
  <c r="AA10" i="45" s="1"/>
  <c r="Z10" i="45" a="1"/>
  <c r="Z10" i="45" s="1"/>
  <c r="Y10" i="45" a="1"/>
  <c r="Y10" i="45" s="1"/>
  <c r="X10" i="45" a="1"/>
  <c r="X10" i="45" s="1"/>
  <c r="W10" i="45" a="1"/>
  <c r="W10" i="45" s="1"/>
  <c r="V10" i="45" a="1"/>
  <c r="V10" i="45" s="1"/>
  <c r="U10" i="45" a="1"/>
  <c r="U10" i="45" s="1"/>
  <c r="T10" i="45" a="1"/>
  <c r="T10" i="45" s="1"/>
  <c r="S10" i="45" a="1"/>
  <c r="S10" i="45" s="1"/>
  <c r="R10" i="45" a="1"/>
  <c r="R10" i="45" s="1"/>
  <c r="Q10" i="45" a="1"/>
  <c r="Q10" i="45" s="1"/>
  <c r="P10" i="45" a="1"/>
  <c r="P10" i="45" s="1"/>
  <c r="O10" i="45" a="1"/>
  <c r="O10" i="45" s="1"/>
  <c r="N10" i="45" a="1"/>
  <c r="N10" i="45" s="1"/>
  <c r="M10" i="45" a="1"/>
  <c r="M10" i="45" s="1"/>
  <c r="L10" i="45" a="1"/>
  <c r="L10" i="45" s="1"/>
  <c r="K10" i="45" a="1"/>
  <c r="K10" i="45" s="1"/>
  <c r="J10" i="45" a="1"/>
  <c r="J10" i="45" s="1"/>
  <c r="AN9" i="45" a="1"/>
  <c r="AN9" i="45" s="1"/>
  <c r="AM9" i="45" a="1"/>
  <c r="AM9" i="45" s="1"/>
  <c r="AL9" i="45" a="1"/>
  <c r="AL9" i="45" s="1"/>
  <c r="AK9" i="45" a="1"/>
  <c r="AK9" i="45" s="1"/>
  <c r="AJ9" i="45" a="1"/>
  <c r="AJ9" i="45" s="1"/>
  <c r="AI9" i="45" a="1"/>
  <c r="AI9" i="45" s="1"/>
  <c r="AH9" i="45" a="1"/>
  <c r="AH9" i="45" s="1"/>
  <c r="AG9" i="45" a="1"/>
  <c r="AG9" i="45" s="1"/>
  <c r="AF9" i="45" a="1"/>
  <c r="AF9" i="45" s="1"/>
  <c r="AE9" i="45" a="1"/>
  <c r="AE9" i="45" s="1"/>
  <c r="AD9" i="45" a="1"/>
  <c r="AD9" i="45" s="1"/>
  <c r="AC9" i="45" a="1"/>
  <c r="AC9" i="45" s="1"/>
  <c r="AB9" i="45" a="1"/>
  <c r="AB9" i="45" s="1"/>
  <c r="AA9" i="45" a="1"/>
  <c r="AA9" i="45" s="1"/>
  <c r="Z9" i="45" a="1"/>
  <c r="Z9" i="45" s="1"/>
  <c r="Y9" i="45" a="1"/>
  <c r="Y9" i="45" s="1"/>
  <c r="X9" i="45" a="1"/>
  <c r="X9" i="45" s="1"/>
  <c r="W9" i="45" a="1"/>
  <c r="W9" i="45" s="1"/>
  <c r="V9" i="45" a="1"/>
  <c r="V9" i="45" s="1"/>
  <c r="U9" i="45" a="1"/>
  <c r="U9" i="45" s="1"/>
  <c r="T9" i="45" a="1"/>
  <c r="T9" i="45" s="1"/>
  <c r="S9" i="45" a="1"/>
  <c r="S9" i="45" s="1"/>
  <c r="R9" i="45" a="1"/>
  <c r="R9" i="45" s="1"/>
  <c r="Q9" i="45" a="1"/>
  <c r="Q9" i="45" s="1"/>
  <c r="P9" i="45" a="1"/>
  <c r="P9" i="45" s="1"/>
  <c r="O9" i="45" a="1"/>
  <c r="O9" i="45" s="1"/>
  <c r="N9" i="45" a="1"/>
  <c r="N9" i="45" s="1"/>
  <c r="M9" i="45" a="1"/>
  <c r="M9" i="45" s="1"/>
  <c r="L9" i="45" a="1"/>
  <c r="L9" i="45" s="1"/>
  <c r="K9" i="45" a="1"/>
  <c r="K9" i="45" s="1"/>
  <c r="J9" i="45" a="1"/>
  <c r="J9" i="45" s="1"/>
  <c r="AN8" i="45" a="1"/>
  <c r="AN8" i="45" s="1"/>
  <c r="AM8" i="45" a="1"/>
  <c r="AM8" i="45" s="1"/>
  <c r="AL8" i="45" a="1"/>
  <c r="AL8" i="45" s="1"/>
  <c r="AK8" i="45" a="1"/>
  <c r="AK8" i="45" s="1"/>
  <c r="AJ8" i="45" a="1"/>
  <c r="AJ8" i="45" s="1"/>
  <c r="AI8" i="45" a="1"/>
  <c r="AI8" i="45" s="1"/>
  <c r="AH8" i="45" a="1"/>
  <c r="AH8" i="45" s="1"/>
  <c r="AG8" i="45" a="1"/>
  <c r="AG8" i="45" s="1"/>
  <c r="AF8" i="45" a="1"/>
  <c r="AF8" i="45" s="1"/>
  <c r="AE8" i="45" a="1"/>
  <c r="AE8" i="45" s="1"/>
  <c r="AD8" i="45" a="1"/>
  <c r="AD8" i="45" s="1"/>
  <c r="AC8" i="45" a="1"/>
  <c r="AC8" i="45" s="1"/>
  <c r="AB8" i="45" a="1"/>
  <c r="AB8" i="45" s="1"/>
  <c r="AA8" i="45" a="1"/>
  <c r="AA8" i="45" s="1"/>
  <c r="Z8" i="45" a="1"/>
  <c r="Z8" i="45" s="1"/>
  <c r="Y8" i="45" a="1"/>
  <c r="Y8" i="45" s="1"/>
  <c r="X8" i="45" a="1"/>
  <c r="X8" i="45" s="1"/>
  <c r="W8" i="45" a="1"/>
  <c r="W8" i="45" s="1"/>
  <c r="V8" i="45" a="1"/>
  <c r="V8" i="45" s="1"/>
  <c r="U8" i="45" a="1"/>
  <c r="U8" i="45" s="1"/>
  <c r="T8" i="45" a="1"/>
  <c r="T8" i="45" s="1"/>
  <c r="S8" i="45" a="1"/>
  <c r="S8" i="45" s="1"/>
  <c r="R8" i="45" a="1"/>
  <c r="R8" i="45" s="1"/>
  <c r="Q8" i="45" a="1"/>
  <c r="Q8" i="45" s="1"/>
  <c r="P8" i="45" a="1"/>
  <c r="P8" i="45" s="1"/>
  <c r="O8" i="45" a="1"/>
  <c r="O8" i="45" s="1"/>
  <c r="N8" i="45" a="1"/>
  <c r="N8" i="45" s="1"/>
  <c r="M8" i="45" a="1"/>
  <c r="M8" i="45" s="1"/>
  <c r="L8" i="45" a="1"/>
  <c r="L8" i="45" s="1"/>
  <c r="K8" i="45" a="1"/>
  <c r="K8" i="45" s="1"/>
  <c r="J8" i="45" a="1"/>
  <c r="J8" i="45" s="1"/>
  <c r="AN7" i="45" a="1"/>
  <c r="AN7" i="45" s="1"/>
  <c r="AM7" i="45" a="1"/>
  <c r="AM7" i="45" s="1"/>
  <c r="AL7" i="45" a="1"/>
  <c r="AL7" i="45" s="1"/>
  <c r="AK7" i="45" a="1"/>
  <c r="AK7" i="45" s="1"/>
  <c r="AJ7" i="45" a="1"/>
  <c r="AJ7" i="45" s="1"/>
  <c r="AI7" i="45" a="1"/>
  <c r="AI7" i="45" s="1"/>
  <c r="AH7" i="45" a="1"/>
  <c r="AH7" i="45" s="1"/>
  <c r="AG7" i="45" a="1"/>
  <c r="AG7" i="45" s="1"/>
  <c r="AF7" i="45" a="1"/>
  <c r="AF7" i="45" s="1"/>
  <c r="AE7" i="45" a="1"/>
  <c r="AE7" i="45" s="1"/>
  <c r="AD7" i="45" a="1"/>
  <c r="AD7" i="45" s="1"/>
  <c r="AC7" i="45" a="1"/>
  <c r="AC7" i="45" s="1"/>
  <c r="AB7" i="45" a="1"/>
  <c r="AB7" i="45" s="1"/>
  <c r="AA7" i="45" a="1"/>
  <c r="AA7" i="45" s="1"/>
  <c r="Z7" i="45" a="1"/>
  <c r="Z7" i="45" s="1"/>
  <c r="Y7" i="45" a="1"/>
  <c r="Y7" i="45" s="1"/>
  <c r="X7" i="45" a="1"/>
  <c r="X7" i="45" s="1"/>
  <c r="W7" i="45" a="1"/>
  <c r="W7" i="45" s="1"/>
  <c r="V7" i="45" a="1"/>
  <c r="V7" i="45" s="1"/>
  <c r="U7" i="45" a="1"/>
  <c r="U7" i="45" s="1"/>
  <c r="T7" i="45" a="1"/>
  <c r="T7" i="45" s="1"/>
  <c r="S7" i="45" a="1"/>
  <c r="S7" i="45" s="1"/>
  <c r="R7" i="45" a="1"/>
  <c r="R7" i="45" s="1"/>
  <c r="Q7" i="45" a="1"/>
  <c r="Q7" i="45" s="1"/>
  <c r="P7" i="45" a="1"/>
  <c r="P7" i="45" s="1"/>
  <c r="O7" i="45" a="1"/>
  <c r="O7" i="45" s="1"/>
  <c r="N7" i="45" a="1"/>
  <c r="N7" i="45" s="1"/>
  <c r="M7" i="45" a="1"/>
  <c r="M7" i="45" s="1"/>
  <c r="L7" i="45" a="1"/>
  <c r="L7" i="45" s="1"/>
  <c r="K7" i="45" a="1"/>
  <c r="K7" i="45" s="1"/>
  <c r="J7" i="45" a="1"/>
  <c r="J7" i="45" s="1"/>
  <c r="AN6" i="45" a="1"/>
  <c r="AN6" i="45" s="1"/>
  <c r="AM6" i="45" a="1"/>
  <c r="AM6" i="45" s="1"/>
  <c r="AL6" i="45" a="1"/>
  <c r="AL6" i="45" s="1"/>
  <c r="AK6" i="45" a="1"/>
  <c r="AK6" i="45" s="1"/>
  <c r="AJ6" i="45" a="1"/>
  <c r="AJ6" i="45" s="1"/>
  <c r="AI6" i="45" a="1"/>
  <c r="AI6" i="45" s="1"/>
  <c r="AH6" i="45" a="1"/>
  <c r="AH6" i="45" s="1"/>
  <c r="AG6" i="45" a="1"/>
  <c r="AG6" i="45" s="1"/>
  <c r="AF6" i="45" a="1"/>
  <c r="AF6" i="45" s="1"/>
  <c r="AE6" i="45" a="1"/>
  <c r="AE6" i="45" s="1"/>
  <c r="AD6" i="45" a="1"/>
  <c r="AD6" i="45" s="1"/>
  <c r="AC6" i="45" a="1"/>
  <c r="AC6" i="45" s="1"/>
  <c r="AB6" i="45" a="1"/>
  <c r="AB6" i="45" s="1"/>
  <c r="AA6" i="45" a="1"/>
  <c r="AA6" i="45" s="1"/>
  <c r="Z6" i="45" a="1"/>
  <c r="Z6" i="45" s="1"/>
  <c r="Y6" i="45" a="1"/>
  <c r="Y6" i="45" s="1"/>
  <c r="X6" i="45" a="1"/>
  <c r="X6" i="45" s="1"/>
  <c r="W6" i="45" a="1"/>
  <c r="W6" i="45" s="1"/>
  <c r="V6" i="45" a="1"/>
  <c r="V6" i="45" s="1"/>
  <c r="U6" i="45" a="1"/>
  <c r="U6" i="45" s="1"/>
  <c r="T6" i="45" a="1"/>
  <c r="T6" i="45" s="1"/>
  <c r="S6" i="45" a="1"/>
  <c r="S6" i="45" s="1"/>
  <c r="R6" i="45" a="1"/>
  <c r="R6" i="45" s="1"/>
  <c r="Q6" i="45" a="1"/>
  <c r="Q6" i="45" s="1"/>
  <c r="P6" i="45" a="1"/>
  <c r="P6" i="45" s="1"/>
  <c r="O6" i="45" a="1"/>
  <c r="O6" i="45" s="1"/>
  <c r="N6" i="45" a="1"/>
  <c r="N6" i="45" s="1"/>
  <c r="M6" i="45" a="1"/>
  <c r="M6" i="45" s="1"/>
  <c r="L6" i="45" a="1"/>
  <c r="L6" i="45" s="1"/>
  <c r="K6" i="45" a="1"/>
  <c r="K6" i="45" s="1"/>
  <c r="J6" i="45" a="1"/>
  <c r="J6" i="45" s="1"/>
  <c r="AN5" i="45" a="1"/>
  <c r="AN5" i="45" s="1"/>
  <c r="AM5" i="45" a="1"/>
  <c r="AM5" i="45" s="1"/>
  <c r="AL5" i="45" a="1"/>
  <c r="AL5" i="45" s="1"/>
  <c r="AK5" i="45" a="1"/>
  <c r="AK5" i="45" s="1"/>
  <c r="AJ5" i="45" a="1"/>
  <c r="AJ5" i="45" s="1"/>
  <c r="AI5" i="45" a="1"/>
  <c r="AI5" i="45" s="1"/>
  <c r="AH5" i="45" a="1"/>
  <c r="AH5" i="45" s="1"/>
  <c r="AG5" i="45" a="1"/>
  <c r="AG5" i="45" s="1"/>
  <c r="AF5" i="45" a="1"/>
  <c r="AF5" i="45" s="1"/>
  <c r="AE5" i="45" a="1"/>
  <c r="AE5" i="45" s="1"/>
  <c r="AD5" i="45" a="1"/>
  <c r="AD5" i="45" s="1"/>
  <c r="AC5" i="45" a="1"/>
  <c r="AC5" i="45" s="1"/>
  <c r="AB5" i="45" a="1"/>
  <c r="AB5" i="45" s="1"/>
  <c r="AA5" i="45" a="1"/>
  <c r="AA5" i="45" s="1"/>
  <c r="Z5" i="45" a="1"/>
  <c r="Z5" i="45" s="1"/>
  <c r="Y5" i="45" a="1"/>
  <c r="Y5" i="45" s="1"/>
  <c r="X5" i="45" a="1"/>
  <c r="X5" i="45" s="1"/>
  <c r="W5" i="45" a="1"/>
  <c r="W5" i="45" s="1"/>
  <c r="V5" i="45" a="1"/>
  <c r="V5" i="45" s="1"/>
  <c r="U5" i="45" a="1"/>
  <c r="U5" i="45" s="1"/>
  <c r="T5" i="45" a="1"/>
  <c r="T5" i="45" s="1"/>
  <c r="S5" i="45" a="1"/>
  <c r="S5" i="45" s="1"/>
  <c r="R5" i="45" a="1"/>
  <c r="R5" i="45" s="1"/>
  <c r="Q5" i="45" a="1"/>
  <c r="Q5" i="45" s="1"/>
  <c r="P5" i="45" a="1"/>
  <c r="P5" i="45" s="1"/>
  <c r="O5" i="45" a="1"/>
  <c r="O5" i="45" s="1"/>
  <c r="N5" i="45" a="1"/>
  <c r="N5" i="45" s="1"/>
  <c r="M5" i="45" a="1"/>
  <c r="M5" i="45" s="1"/>
  <c r="L5" i="45" a="1"/>
  <c r="L5" i="45" s="1"/>
  <c r="K5" i="45" a="1"/>
  <c r="K5" i="45" s="1"/>
  <c r="J5" i="45" a="1"/>
  <c r="J5" i="45" s="1"/>
  <c r="AN4" i="45" a="1"/>
  <c r="AN4" i="45" s="1"/>
  <c r="AM4" i="45" a="1"/>
  <c r="AM4" i="45" s="1"/>
  <c r="AL4" i="45"/>
  <c r="AL4" i="45" a="1"/>
  <c r="AK4" i="45" a="1"/>
  <c r="AK4" i="45" s="1"/>
  <c r="AJ4" i="45" a="1"/>
  <c r="AJ4" i="45" s="1"/>
  <c r="AI4" i="45" a="1"/>
  <c r="AI4" i="45" s="1"/>
  <c r="AH4" i="45"/>
  <c r="AH4" i="45" a="1"/>
  <c r="AG4" i="45" a="1"/>
  <c r="AG4" i="45" s="1"/>
  <c r="AF4" i="45" a="1"/>
  <c r="AF4" i="45" s="1"/>
  <c r="AE4" i="45" a="1"/>
  <c r="AE4" i="45" s="1"/>
  <c r="AD4" i="45" a="1"/>
  <c r="AD4" i="45" s="1"/>
  <c r="AC4" i="45" a="1"/>
  <c r="AC4" i="45" s="1"/>
  <c r="AB4" i="45" a="1"/>
  <c r="AB4" i="45" s="1"/>
  <c r="AA4" i="45" a="1"/>
  <c r="AA4" i="45" s="1"/>
  <c r="Z4" i="45" a="1"/>
  <c r="Z4" i="45" s="1"/>
  <c r="Y4" i="45" a="1"/>
  <c r="Y4" i="45" s="1"/>
  <c r="X4" i="45" a="1"/>
  <c r="X4" i="45" s="1"/>
  <c r="W4" i="45" a="1"/>
  <c r="W4" i="45" s="1"/>
  <c r="V4" i="45" a="1"/>
  <c r="V4" i="45" s="1"/>
  <c r="U4" i="45" a="1"/>
  <c r="U4" i="45" s="1"/>
  <c r="T4" i="45" a="1"/>
  <c r="T4" i="45" s="1"/>
  <c r="S4" i="45" a="1"/>
  <c r="S4" i="45" s="1"/>
  <c r="R4" i="45" a="1"/>
  <c r="R4" i="45" s="1"/>
  <c r="Q4" i="45" a="1"/>
  <c r="Q4" i="45" s="1"/>
  <c r="P4" i="45" a="1"/>
  <c r="P4" i="45" s="1"/>
  <c r="O4" i="45" a="1"/>
  <c r="O4" i="45" s="1"/>
  <c r="N4" i="45" a="1"/>
  <c r="N4" i="45" s="1"/>
  <c r="M4" i="45" a="1"/>
  <c r="M4" i="45" s="1"/>
  <c r="L4" i="45" a="1"/>
  <c r="L4" i="45" s="1"/>
  <c r="K4" i="45" a="1"/>
  <c r="K4" i="45" s="1"/>
  <c r="J4" i="45" a="1"/>
  <c r="J4" i="45" s="1"/>
  <c r="AN32" i="45" a="1"/>
  <c r="AN32" i="45" s="1"/>
  <c r="AM32" i="45"/>
  <c r="AM32" i="45" a="1"/>
  <c r="AL32" i="45" a="1"/>
  <c r="AL32" i="45" s="1"/>
  <c r="AK32" i="45" a="1"/>
  <c r="AK32" i="45" s="1"/>
  <c r="AJ32" i="45" a="1"/>
  <c r="AJ32" i="45" s="1"/>
  <c r="AI32" i="45" a="1"/>
  <c r="AI32" i="45" s="1"/>
  <c r="AH32" i="45" a="1"/>
  <c r="AH32" i="45" s="1"/>
  <c r="AG32" i="45" a="1"/>
  <c r="AG32" i="45" s="1"/>
  <c r="AF32" i="45" a="1"/>
  <c r="AF32" i="45" s="1"/>
  <c r="AE32" i="45" a="1"/>
  <c r="AE32" i="45" s="1"/>
  <c r="AD32" i="45" a="1"/>
  <c r="AD32" i="45" s="1"/>
  <c r="AC32" i="45" a="1"/>
  <c r="AC32" i="45" s="1"/>
  <c r="AB32" i="45" a="1"/>
  <c r="AB32" i="45" s="1"/>
  <c r="AA32" i="45" a="1"/>
  <c r="AA32" i="45" s="1"/>
  <c r="Z32" i="45" a="1"/>
  <c r="Z32" i="45" s="1"/>
  <c r="Y32" i="45" a="1"/>
  <c r="Y32" i="45" s="1"/>
  <c r="X32" i="45" a="1"/>
  <c r="X32" i="45" s="1"/>
  <c r="W32" i="45"/>
  <c r="W32" i="45" a="1"/>
  <c r="V32" i="45" a="1"/>
  <c r="V32" i="45" s="1"/>
  <c r="U32" i="45" a="1"/>
  <c r="U32" i="45" s="1"/>
  <c r="T32" i="45" a="1"/>
  <c r="T32" i="45" s="1"/>
  <c r="S32" i="45"/>
  <c r="S32" i="45" a="1"/>
  <c r="R32" i="45" a="1"/>
  <c r="R32" i="45" s="1"/>
  <c r="Q32" i="45" a="1"/>
  <c r="Q32" i="45" s="1"/>
  <c r="P32" i="45" a="1"/>
  <c r="P32" i="45" s="1"/>
  <c r="O32" i="45"/>
  <c r="O32" i="45" a="1"/>
  <c r="N32" i="45" a="1"/>
  <c r="N32" i="45" s="1"/>
  <c r="M32" i="45" a="1"/>
  <c r="M32" i="45" s="1"/>
  <c r="L32" i="45" a="1"/>
  <c r="L32" i="45" s="1"/>
  <c r="K32" i="45" a="1"/>
  <c r="K32" i="45" s="1"/>
  <c r="J32" i="45" a="1"/>
  <c r="J32" i="45" s="1"/>
  <c r="AN31" i="45" a="1"/>
  <c r="AN31" i="45" s="1"/>
  <c r="AM31" i="45" a="1"/>
  <c r="AM31" i="45" s="1"/>
  <c r="AL31" i="45" a="1"/>
  <c r="AL31" i="45" s="1"/>
  <c r="AK31" i="45" a="1"/>
  <c r="AK31" i="45" s="1"/>
  <c r="AJ31" i="45" a="1"/>
  <c r="AJ31" i="45" s="1"/>
  <c r="AI31" i="45" a="1"/>
  <c r="AI31" i="45" s="1"/>
  <c r="AH31" i="45" a="1"/>
  <c r="AH31" i="45" s="1"/>
  <c r="AG31" i="45" a="1"/>
  <c r="AG31" i="45" s="1"/>
  <c r="AF31" i="45" a="1"/>
  <c r="AF31" i="45" s="1"/>
  <c r="AE31" i="45" a="1"/>
  <c r="AE31" i="45" s="1"/>
  <c r="AD31" i="45" a="1"/>
  <c r="AD31" i="45" s="1"/>
  <c r="AC31" i="45" a="1"/>
  <c r="AC31" i="45" s="1"/>
  <c r="AB31" i="45" a="1"/>
  <c r="AB31" i="45" s="1"/>
  <c r="AA31" i="45" a="1"/>
  <c r="AA31" i="45" s="1"/>
  <c r="Z31" i="45" a="1"/>
  <c r="Z31" i="45" s="1"/>
  <c r="Y31" i="45" a="1"/>
  <c r="Y31" i="45" s="1"/>
  <c r="X31" i="45" a="1"/>
  <c r="X31" i="45" s="1"/>
  <c r="W31" i="45" a="1"/>
  <c r="W31" i="45" s="1"/>
  <c r="V31" i="45" a="1"/>
  <c r="V31" i="45" s="1"/>
  <c r="U31" i="45" a="1"/>
  <c r="U31" i="45" s="1"/>
  <c r="T31" i="45" a="1"/>
  <c r="T31" i="45" s="1"/>
  <c r="S31" i="45" a="1"/>
  <c r="S31" i="45" s="1"/>
  <c r="R31" i="45"/>
  <c r="R31" i="45" a="1"/>
  <c r="Q31" i="45" a="1"/>
  <c r="Q31" i="45" s="1"/>
  <c r="P31" i="45" a="1"/>
  <c r="P31" i="45" s="1"/>
  <c r="O31" i="45" a="1"/>
  <c r="O31" i="45" s="1"/>
  <c r="N31" i="45"/>
  <c r="N31" i="45" a="1"/>
  <c r="M31" i="45" a="1"/>
  <c r="M31" i="45" s="1"/>
  <c r="L31" i="45" a="1"/>
  <c r="L31" i="45" s="1"/>
  <c r="K31" i="45" a="1"/>
  <c r="K31" i="45" s="1"/>
  <c r="J31" i="45" a="1"/>
  <c r="J31" i="45" s="1"/>
  <c r="AN30" i="45" a="1"/>
  <c r="AN30" i="45" s="1"/>
  <c r="AM30" i="45" a="1"/>
  <c r="AM30" i="45" s="1"/>
  <c r="AL30" i="45" a="1"/>
  <c r="AL30" i="45" s="1"/>
  <c r="AK30" i="45"/>
  <c r="AK30" i="45" a="1"/>
  <c r="AJ30" i="45" a="1"/>
  <c r="AJ30" i="45" s="1"/>
  <c r="AI30" i="45" a="1"/>
  <c r="AI30" i="45" s="1"/>
  <c r="AH30" i="45" a="1"/>
  <c r="AH30" i="45" s="1"/>
  <c r="AG30" i="45" a="1"/>
  <c r="AG30" i="45" s="1"/>
  <c r="AF30" i="45" a="1"/>
  <c r="AF30" i="45" s="1"/>
  <c r="AE30" i="45" a="1"/>
  <c r="AE30" i="45" s="1"/>
  <c r="AD30" i="45" a="1"/>
  <c r="AD30" i="45" s="1"/>
  <c r="AC30" i="45" a="1"/>
  <c r="AC30" i="45" s="1"/>
  <c r="AB30" i="45" a="1"/>
  <c r="AB30" i="45" s="1"/>
  <c r="AA30" i="45" a="1"/>
  <c r="AA30" i="45" s="1"/>
  <c r="Z30" i="45" a="1"/>
  <c r="Z30" i="45" s="1"/>
  <c r="Y30" i="45" a="1"/>
  <c r="Y30" i="45" s="1"/>
  <c r="X30" i="45" a="1"/>
  <c r="X30" i="45" s="1"/>
  <c r="W30" i="45" a="1"/>
  <c r="W30" i="45" s="1"/>
  <c r="V30" i="45" a="1"/>
  <c r="V30" i="45" s="1"/>
  <c r="U30" i="45" a="1"/>
  <c r="U30" i="45" s="1"/>
  <c r="T30" i="45" a="1"/>
  <c r="T30" i="45" s="1"/>
  <c r="S30" i="45" a="1"/>
  <c r="S30" i="45" s="1"/>
  <c r="R30" i="45" a="1"/>
  <c r="R30" i="45" s="1"/>
  <c r="Q30" i="45"/>
  <c r="Q30" i="45" a="1"/>
  <c r="P30" i="45" a="1"/>
  <c r="P30" i="45" s="1"/>
  <c r="O30" i="45" a="1"/>
  <c r="O30" i="45" s="1"/>
  <c r="N30" i="45" a="1"/>
  <c r="N30" i="45" s="1"/>
  <c r="M30" i="45"/>
  <c r="M30" i="45" a="1"/>
  <c r="L30" i="45" a="1"/>
  <c r="L30" i="45" s="1"/>
  <c r="K30" i="45" a="1"/>
  <c r="K30" i="45" s="1"/>
  <c r="J30" i="45" a="1"/>
  <c r="J30" i="45" s="1"/>
  <c r="AN29" i="45" a="1"/>
  <c r="AN29" i="45" s="1"/>
  <c r="AM29" i="45" a="1"/>
  <c r="AM29" i="45" s="1"/>
  <c r="AL29" i="45" a="1"/>
  <c r="AL29" i="45" s="1"/>
  <c r="AK29" i="45" a="1"/>
  <c r="AK29" i="45" s="1"/>
  <c r="AJ29" i="45"/>
  <c r="AJ29" i="45" a="1"/>
  <c r="AI29" i="45" a="1"/>
  <c r="AI29" i="45" s="1"/>
  <c r="AH29" i="45" a="1"/>
  <c r="AH29" i="45" s="1"/>
  <c r="AG29" i="45" a="1"/>
  <c r="AG29" i="45" s="1"/>
  <c r="AF29" i="45" a="1"/>
  <c r="AF29" i="45" s="1"/>
  <c r="AE29" i="45" a="1"/>
  <c r="AE29" i="45" s="1"/>
  <c r="AD29" i="45" a="1"/>
  <c r="AD29" i="45" s="1"/>
  <c r="AC29" i="45" a="1"/>
  <c r="AC29" i="45" s="1"/>
  <c r="AB29" i="45"/>
  <c r="AB29" i="45" a="1"/>
  <c r="AA29" i="45" a="1"/>
  <c r="AA29" i="45" s="1"/>
  <c r="Z29" i="45" a="1"/>
  <c r="Z29" i="45" s="1"/>
  <c r="Y29" i="45" a="1"/>
  <c r="Y29" i="45" s="1"/>
  <c r="X29" i="45" a="1"/>
  <c r="X29" i="45" s="1"/>
  <c r="W29" i="45" a="1"/>
  <c r="W29" i="45" s="1"/>
  <c r="V29" i="45" a="1"/>
  <c r="V29" i="45" s="1"/>
  <c r="U29" i="45" a="1"/>
  <c r="U29" i="45" s="1"/>
  <c r="T29" i="45" a="1"/>
  <c r="T29" i="45" s="1"/>
  <c r="S29" i="45" a="1"/>
  <c r="S29" i="45" s="1"/>
  <c r="R29" i="45" a="1"/>
  <c r="R29" i="45" s="1"/>
  <c r="Q29" i="45" a="1"/>
  <c r="Q29" i="45" s="1"/>
  <c r="P29" i="45"/>
  <c r="P29" i="45" a="1"/>
  <c r="O29" i="45" a="1"/>
  <c r="O29" i="45" s="1"/>
  <c r="N29" i="45" a="1"/>
  <c r="N29" i="45" s="1"/>
  <c r="M29" i="45" a="1"/>
  <c r="M29" i="45" s="1"/>
  <c r="L29" i="45"/>
  <c r="L29" i="45" a="1"/>
  <c r="K29" i="45" a="1"/>
  <c r="K29" i="45" s="1"/>
  <c r="J29" i="45" a="1"/>
  <c r="J29" i="45" s="1"/>
  <c r="AN28" i="45" a="1"/>
  <c r="AN28" i="45" s="1"/>
  <c r="AM28" i="45" a="1"/>
  <c r="AM28" i="45" s="1"/>
  <c r="AL28" i="45" a="1"/>
  <c r="AL28" i="45" s="1"/>
  <c r="AK28" i="45" a="1"/>
  <c r="AK28" i="45" s="1"/>
  <c r="AJ28" i="45" a="1"/>
  <c r="AJ28" i="45" s="1"/>
  <c r="AI28" i="45" a="1"/>
  <c r="AI28" i="45" s="1"/>
  <c r="AH28" i="45" a="1"/>
  <c r="AH28" i="45" s="1"/>
  <c r="AG28" i="45" a="1"/>
  <c r="AG28" i="45" s="1"/>
  <c r="AF28" i="45" a="1"/>
  <c r="AF28" i="45" s="1"/>
  <c r="AE28" i="45" a="1"/>
  <c r="AE28" i="45" s="1"/>
  <c r="AD28" i="45" a="1"/>
  <c r="AD28" i="45" s="1"/>
  <c r="AC28" i="45" a="1"/>
  <c r="AC28" i="45" s="1"/>
  <c r="AB28" i="45" a="1"/>
  <c r="AB28" i="45" s="1"/>
  <c r="AA28" i="45"/>
  <c r="AA28" i="45" a="1"/>
  <c r="Z28" i="45" a="1"/>
  <c r="Z28" i="45" s="1"/>
  <c r="Y28" i="45" a="1"/>
  <c r="Y28" i="45" s="1"/>
  <c r="X28" i="45" a="1"/>
  <c r="X28" i="45" s="1"/>
  <c r="W28" i="45" a="1"/>
  <c r="W28" i="45" s="1"/>
  <c r="V28" i="45" a="1"/>
  <c r="V28" i="45" s="1"/>
  <c r="U28" i="45" a="1"/>
  <c r="U28" i="45" s="1"/>
  <c r="T28" i="45" a="1"/>
  <c r="T28" i="45" s="1"/>
  <c r="S28" i="45" a="1"/>
  <c r="S28" i="45" s="1"/>
  <c r="R28" i="45" a="1"/>
  <c r="R28" i="45" s="1"/>
  <c r="Q28" i="45" a="1"/>
  <c r="Q28" i="45" s="1"/>
  <c r="P28" i="45" a="1"/>
  <c r="P28" i="45" s="1"/>
  <c r="O28" i="45" a="1"/>
  <c r="O28" i="45" s="1"/>
  <c r="N28" i="45" a="1"/>
  <c r="N28" i="45" s="1"/>
  <c r="M28" i="45" a="1"/>
  <c r="M28" i="45" s="1"/>
  <c r="L28" i="45" a="1"/>
  <c r="L28" i="45" s="1"/>
  <c r="K28" i="45"/>
  <c r="K28" i="45" a="1"/>
  <c r="J28" i="45" a="1"/>
  <c r="J28" i="45" s="1"/>
  <c r="AN27" i="45" a="1"/>
  <c r="AN27" i="45" s="1"/>
  <c r="AM27" i="45" a="1"/>
  <c r="AM27" i="45" s="1"/>
  <c r="AL27" i="45" a="1"/>
  <c r="AL27" i="45" s="1"/>
  <c r="AK27" i="45" a="1"/>
  <c r="AK27" i="45" s="1"/>
  <c r="AJ27" i="45" a="1"/>
  <c r="AJ27" i="45" s="1"/>
  <c r="AI27" i="45" a="1"/>
  <c r="AI27" i="45" s="1"/>
  <c r="AH27" i="45" a="1"/>
  <c r="AH27" i="45" s="1"/>
  <c r="AG27" i="45" a="1"/>
  <c r="AG27" i="45" s="1"/>
  <c r="AF27" i="45" a="1"/>
  <c r="AF27" i="45" s="1"/>
  <c r="AE27" i="45" a="1"/>
  <c r="AE27" i="45" s="1"/>
  <c r="AD27" i="45" a="1"/>
  <c r="AD27" i="45" s="1"/>
  <c r="AC27" i="45" a="1"/>
  <c r="AC27" i="45" s="1"/>
  <c r="AB27" i="45" a="1"/>
  <c r="AB27" i="45" s="1"/>
  <c r="AA27" i="45" a="1"/>
  <c r="AA27" i="45" s="1"/>
  <c r="Z27" i="45"/>
  <c r="Z27" i="45" a="1"/>
  <c r="Y27" i="45" a="1"/>
  <c r="Y27" i="45" s="1"/>
  <c r="X27" i="45" a="1"/>
  <c r="X27" i="45" s="1"/>
  <c r="W27" i="45" a="1"/>
  <c r="W27" i="45" s="1"/>
  <c r="V27" i="45" a="1"/>
  <c r="V27" i="45" s="1"/>
  <c r="U27" i="45" a="1"/>
  <c r="U27" i="45" s="1"/>
  <c r="T27" i="45" a="1"/>
  <c r="T27" i="45" s="1"/>
  <c r="S27" i="45" a="1"/>
  <c r="S27" i="45" s="1"/>
  <c r="R27" i="45" a="1"/>
  <c r="R27" i="45" s="1"/>
  <c r="Q27" i="45" a="1"/>
  <c r="Q27" i="45" s="1"/>
  <c r="P27" i="45" a="1"/>
  <c r="P27" i="45" s="1"/>
  <c r="O27" i="45" a="1"/>
  <c r="O27" i="45" s="1"/>
  <c r="N27" i="45" a="1"/>
  <c r="N27" i="45" s="1"/>
  <c r="M27" i="45" a="1"/>
  <c r="M27" i="45" s="1"/>
  <c r="L27" i="45" a="1"/>
  <c r="L27" i="45" s="1"/>
  <c r="K27" i="45" a="1"/>
  <c r="K27" i="45" s="1"/>
  <c r="J27" i="45"/>
  <c r="J27" i="45" a="1"/>
  <c r="AN26" i="45" a="1"/>
  <c r="AN26" i="45" s="1"/>
  <c r="AM26" i="45" a="1"/>
  <c r="AM26" i="45" s="1"/>
  <c r="AL26" i="45" a="1"/>
  <c r="AL26" i="45" s="1"/>
  <c r="AK26" i="45" a="1"/>
  <c r="AK26" i="45" s="1"/>
  <c r="AJ26" i="45" a="1"/>
  <c r="AJ26" i="45" s="1"/>
  <c r="AI26" i="45" a="1"/>
  <c r="AI26" i="45" s="1"/>
  <c r="AH26" i="45" a="1"/>
  <c r="AH26" i="45" s="1"/>
  <c r="AG26" i="45" a="1"/>
  <c r="AG26" i="45" s="1"/>
  <c r="AF26" i="45" a="1"/>
  <c r="AF26" i="45" s="1"/>
  <c r="AE26" i="45" a="1"/>
  <c r="AE26" i="45" s="1"/>
  <c r="AD26" i="45" a="1"/>
  <c r="AD26" i="45" s="1"/>
  <c r="AC26" i="45" a="1"/>
  <c r="AC26" i="45" s="1"/>
  <c r="AB26" i="45" a="1"/>
  <c r="AB26" i="45" s="1"/>
  <c r="AA26" i="45" a="1"/>
  <c r="AA26" i="45" s="1"/>
  <c r="Z26" i="45" a="1"/>
  <c r="Z26" i="45" s="1"/>
  <c r="Y26" i="45"/>
  <c r="Y26" i="45" a="1"/>
  <c r="X26" i="45" a="1"/>
  <c r="X26" i="45" s="1"/>
  <c r="W26" i="45" a="1"/>
  <c r="W26" i="45" s="1"/>
  <c r="V26" i="45" a="1"/>
  <c r="V26" i="45" s="1"/>
  <c r="U26" i="45" a="1"/>
  <c r="U26" i="45" s="1"/>
  <c r="T26" i="45" a="1"/>
  <c r="T26" i="45" s="1"/>
  <c r="S26" i="45" a="1"/>
  <c r="S26" i="45" s="1"/>
  <c r="R26" i="45" a="1"/>
  <c r="R26" i="45" s="1"/>
  <c r="Q26" i="45" a="1"/>
  <c r="Q26" i="45" s="1"/>
  <c r="P26" i="45" a="1"/>
  <c r="P26" i="45" s="1"/>
  <c r="O26" i="45" a="1"/>
  <c r="O26" i="45" s="1"/>
  <c r="N26" i="45" a="1"/>
  <c r="N26" i="45" s="1"/>
  <c r="M26" i="45" a="1"/>
  <c r="M26" i="45" s="1"/>
  <c r="L26" i="45" a="1"/>
  <c r="L26" i="45" s="1"/>
  <c r="K26" i="45" a="1"/>
  <c r="K26" i="45" s="1"/>
  <c r="J26" i="45" a="1"/>
  <c r="J26" i="45" s="1"/>
  <c r="AN25" i="45"/>
  <c r="AN25" i="45" a="1"/>
  <c r="AM25" i="45" a="1"/>
  <c r="AM25" i="45" s="1"/>
  <c r="AL25" i="45" a="1"/>
  <c r="AL25" i="45" s="1"/>
  <c r="AK25" i="45" a="1"/>
  <c r="AK25" i="45" s="1"/>
  <c r="AJ25" i="45" a="1"/>
  <c r="AJ25" i="45" s="1"/>
  <c r="AI25" i="45" a="1"/>
  <c r="AI25" i="45" s="1"/>
  <c r="AH25" i="45" a="1"/>
  <c r="AH25" i="45" s="1"/>
  <c r="AG25" i="45" a="1"/>
  <c r="AG25" i="45" s="1"/>
  <c r="AF25" i="45" a="1"/>
  <c r="AF25" i="45" s="1"/>
  <c r="AE25" i="45" a="1"/>
  <c r="AE25" i="45" s="1"/>
  <c r="AD25" i="45" a="1"/>
  <c r="AD25" i="45" s="1"/>
  <c r="AC25" i="45" a="1"/>
  <c r="AC25" i="45" s="1"/>
  <c r="AB25" i="45" a="1"/>
  <c r="AB25" i="45" s="1"/>
  <c r="AA25" i="45" a="1"/>
  <c r="AA25" i="45" s="1"/>
  <c r="Z25" i="45" a="1"/>
  <c r="Z25" i="45" s="1"/>
  <c r="Y25" i="45" a="1"/>
  <c r="Y25" i="45" s="1"/>
  <c r="X25" i="45"/>
  <c r="X25" i="45" a="1"/>
  <c r="W25" i="45" a="1"/>
  <c r="W25" i="45" s="1"/>
  <c r="V25" i="45" a="1"/>
  <c r="V25" i="45" s="1"/>
  <c r="U25" i="45" a="1"/>
  <c r="U25" i="45" s="1"/>
  <c r="T25" i="45" a="1"/>
  <c r="T25" i="45" s="1"/>
  <c r="S25" i="45" a="1"/>
  <c r="S25" i="45" s="1"/>
  <c r="R25" i="45" a="1"/>
  <c r="R25" i="45" s="1"/>
  <c r="Q25" i="45" a="1"/>
  <c r="Q25" i="45" s="1"/>
  <c r="P25" i="45" a="1"/>
  <c r="P25" i="45" s="1"/>
  <c r="O25" i="45" a="1"/>
  <c r="O25" i="45" s="1"/>
  <c r="N25" i="45" a="1"/>
  <c r="N25" i="45" s="1"/>
  <c r="M25" i="45" a="1"/>
  <c r="M25" i="45" s="1"/>
  <c r="L25" i="45" a="1"/>
  <c r="L25" i="45" s="1"/>
  <c r="K25" i="45" a="1"/>
  <c r="K25" i="45" s="1"/>
  <c r="J25" i="45" a="1"/>
  <c r="J25" i="45" s="1"/>
  <c r="AN24" i="45" a="1"/>
  <c r="AN24" i="45" s="1"/>
  <c r="AM24" i="45"/>
  <c r="AM24" i="45" a="1"/>
  <c r="AL24" i="45" a="1"/>
  <c r="AL24" i="45" s="1"/>
  <c r="AK24" i="45" a="1"/>
  <c r="AK24" i="45" s="1"/>
  <c r="AJ24" i="45" a="1"/>
  <c r="AJ24" i="45" s="1"/>
  <c r="AI24" i="45" a="1"/>
  <c r="AI24" i="45" s="1"/>
  <c r="AH24" i="45" a="1"/>
  <c r="AH24" i="45" s="1"/>
  <c r="AG24" i="45" a="1"/>
  <c r="AG24" i="45" s="1"/>
  <c r="AF24" i="45" a="1"/>
  <c r="AF24" i="45" s="1"/>
  <c r="AE24" i="45" a="1"/>
  <c r="AE24" i="45" s="1"/>
  <c r="AD24" i="45" a="1"/>
  <c r="AD24" i="45" s="1"/>
  <c r="AC24" i="45" a="1"/>
  <c r="AC24" i="45" s="1"/>
  <c r="AB24" i="45" a="1"/>
  <c r="AB24" i="45" s="1"/>
  <c r="AA24" i="45" a="1"/>
  <c r="AA24" i="45" s="1"/>
  <c r="Z24" i="45" a="1"/>
  <c r="Z24" i="45" s="1"/>
  <c r="Y24" i="45" a="1"/>
  <c r="Y24" i="45" s="1"/>
  <c r="X24" i="45" a="1"/>
  <c r="X24" i="45" s="1"/>
  <c r="W24" i="45"/>
  <c r="W24" i="45" a="1"/>
  <c r="V24" i="45" a="1"/>
  <c r="V24" i="45" s="1"/>
  <c r="U24" i="45" a="1"/>
  <c r="U24" i="45" s="1"/>
  <c r="T24" i="45" a="1"/>
  <c r="T24" i="45" s="1"/>
  <c r="S24" i="45" a="1"/>
  <c r="S24" i="45" s="1"/>
  <c r="R24" i="45" a="1"/>
  <c r="R24" i="45" s="1"/>
  <c r="Q24" i="45" a="1"/>
  <c r="Q24" i="45" s="1"/>
  <c r="P24" i="45" a="1"/>
  <c r="P24" i="45" s="1"/>
  <c r="O24" i="45" a="1"/>
  <c r="O24" i="45" s="1"/>
  <c r="N24" i="45" a="1"/>
  <c r="N24" i="45" s="1"/>
  <c r="M24" i="45" a="1"/>
  <c r="M24" i="45" s="1"/>
  <c r="L24" i="45" a="1"/>
  <c r="L24" i="45" s="1"/>
  <c r="K24" i="45" a="1"/>
  <c r="K24" i="45" s="1"/>
  <c r="J24" i="45" a="1"/>
  <c r="J24" i="45" s="1"/>
  <c r="AN23" i="45" a="1"/>
  <c r="AN23" i="45" s="1"/>
  <c r="AM23" i="45" a="1"/>
  <c r="AM23" i="45" s="1"/>
  <c r="AL23" i="45"/>
  <c r="AL23" i="45" a="1"/>
  <c r="AK23" i="45" a="1"/>
  <c r="AK23" i="45" s="1"/>
  <c r="AJ23" i="45" a="1"/>
  <c r="AJ23" i="45" s="1"/>
  <c r="AI23" i="45" a="1"/>
  <c r="AI23" i="45" s="1"/>
  <c r="AH23" i="45" a="1"/>
  <c r="AH23" i="45" s="1"/>
  <c r="AG23" i="45" a="1"/>
  <c r="AG23" i="45" s="1"/>
  <c r="AF23" i="45" a="1"/>
  <c r="AF23" i="45" s="1"/>
  <c r="AE23" i="45" a="1"/>
  <c r="AE23" i="45" s="1"/>
  <c r="AD23" i="45" a="1"/>
  <c r="AD23" i="45" s="1"/>
  <c r="AC23" i="45" a="1"/>
  <c r="AC23" i="45" s="1"/>
  <c r="AB23" i="45" a="1"/>
  <c r="AB23" i="45" s="1"/>
  <c r="AA23" i="45" a="1"/>
  <c r="AA23" i="45" s="1"/>
  <c r="Z23" i="45" a="1"/>
  <c r="Z23" i="45" s="1"/>
  <c r="Y23" i="45" a="1"/>
  <c r="Y23" i="45" s="1"/>
  <c r="X23" i="45" a="1"/>
  <c r="X23" i="45" s="1"/>
  <c r="W23" i="45" a="1"/>
  <c r="W23" i="45" s="1"/>
  <c r="V23" i="45"/>
  <c r="V23" i="45" a="1"/>
  <c r="U23" i="45" a="1"/>
  <c r="U23" i="45" s="1"/>
  <c r="T23" i="45" a="1"/>
  <c r="T23" i="45" s="1"/>
  <c r="S23" i="45" a="1"/>
  <c r="S23" i="45" s="1"/>
  <c r="R23" i="45" a="1"/>
  <c r="R23" i="45" s="1"/>
  <c r="Q23" i="45" a="1"/>
  <c r="Q23" i="45" s="1"/>
  <c r="P23" i="45" a="1"/>
  <c r="P23" i="45" s="1"/>
  <c r="O23" i="45" a="1"/>
  <c r="O23" i="45" s="1"/>
  <c r="N23" i="45" a="1"/>
  <c r="N23" i="45" s="1"/>
  <c r="M23" i="45" a="1"/>
  <c r="M23" i="45" s="1"/>
  <c r="L23" i="45" a="1"/>
  <c r="L23" i="45" s="1"/>
  <c r="K23" i="45" a="1"/>
  <c r="K23" i="45" s="1"/>
  <c r="J23" i="45" a="1"/>
  <c r="J23" i="45" s="1"/>
  <c r="AN22" i="45" a="1"/>
  <c r="AN22" i="45" s="1"/>
  <c r="AM22" i="45" a="1"/>
  <c r="AM22" i="45" s="1"/>
  <c r="AL22" i="45" a="1"/>
  <c r="AL22" i="45" s="1"/>
  <c r="AK22" i="45"/>
  <c r="AK22" i="45" a="1"/>
  <c r="AJ22" i="45" a="1"/>
  <c r="AJ22" i="45" s="1"/>
  <c r="AI22" i="45" a="1"/>
  <c r="AI22" i="45" s="1"/>
  <c r="AH22" i="45" a="1"/>
  <c r="AH22" i="45" s="1"/>
  <c r="AG22" i="45" a="1"/>
  <c r="AG22" i="45" s="1"/>
  <c r="AF22" i="45" a="1"/>
  <c r="AF22" i="45" s="1"/>
  <c r="AE22" i="45" a="1"/>
  <c r="AE22" i="45" s="1"/>
  <c r="AD22" i="45" a="1"/>
  <c r="AD22" i="45" s="1"/>
  <c r="AC22" i="45" a="1"/>
  <c r="AC22" i="45" s="1"/>
  <c r="AB22" i="45" a="1"/>
  <c r="AB22" i="45" s="1"/>
  <c r="AA22" i="45" a="1"/>
  <c r="AA22" i="45" s="1"/>
  <c r="Z22" i="45" a="1"/>
  <c r="Z22" i="45" s="1"/>
  <c r="Y22" i="45" a="1"/>
  <c r="Y22" i="45" s="1"/>
  <c r="X22" i="45" a="1"/>
  <c r="X22" i="45" s="1"/>
  <c r="W22" i="45" a="1"/>
  <c r="W22" i="45" s="1"/>
  <c r="V22" i="45" a="1"/>
  <c r="V22" i="45" s="1"/>
  <c r="U22" i="45"/>
  <c r="U22" i="45" a="1"/>
  <c r="T22" i="45" a="1"/>
  <c r="T22" i="45" s="1"/>
  <c r="S22" i="45" a="1"/>
  <c r="S22" i="45" s="1"/>
  <c r="R22" i="45" a="1"/>
  <c r="R22" i="45" s="1"/>
  <c r="Q22" i="45" a="1"/>
  <c r="Q22" i="45" s="1"/>
  <c r="P22" i="45" a="1"/>
  <c r="P22" i="45" s="1"/>
  <c r="O22" i="45" a="1"/>
  <c r="O22" i="45" s="1"/>
  <c r="N22" i="45" a="1"/>
  <c r="N22" i="45" s="1"/>
  <c r="M22" i="45" a="1"/>
  <c r="M22" i="45" s="1"/>
  <c r="L22" i="45" a="1"/>
  <c r="L22" i="45" s="1"/>
  <c r="K22" i="45" a="1"/>
  <c r="K22" i="45" s="1"/>
  <c r="J22" i="45" a="1"/>
  <c r="J22" i="45" s="1"/>
  <c r="AN21" i="45"/>
  <c r="AN21" i="45" a="1"/>
  <c r="AM21" i="45" a="1"/>
  <c r="AM21" i="45" s="1"/>
  <c r="AL21" i="45"/>
  <c r="AL21" i="45" a="1"/>
  <c r="AK21" i="45" a="1"/>
  <c r="AK21" i="45" s="1"/>
  <c r="AJ21" i="45"/>
  <c r="AJ21" i="45" a="1"/>
  <c r="AI21" i="45" a="1"/>
  <c r="AI21" i="45" s="1"/>
  <c r="AH21" i="45"/>
  <c r="AH21" i="45" a="1"/>
  <c r="AG21" i="45" a="1"/>
  <c r="AG21" i="45" s="1"/>
  <c r="AF21" i="45"/>
  <c r="AF21" i="45" a="1"/>
  <c r="AE21" i="45" a="1"/>
  <c r="AE21" i="45" s="1"/>
  <c r="AD21" i="45"/>
  <c r="AD21" i="45" a="1"/>
  <c r="AC21" i="45" a="1"/>
  <c r="AC21" i="45" s="1"/>
  <c r="AB21" i="45"/>
  <c r="AB21" i="45" a="1"/>
  <c r="AA21" i="45" a="1"/>
  <c r="AA21" i="45" s="1"/>
  <c r="Z21" i="45"/>
  <c r="Z21" i="45" a="1"/>
  <c r="Y21" i="45" a="1"/>
  <c r="Y21" i="45" s="1"/>
  <c r="X21" i="45"/>
  <c r="X21" i="45" a="1"/>
  <c r="W21" i="45" a="1"/>
  <c r="W21" i="45" s="1"/>
  <c r="V21" i="45"/>
  <c r="V21" i="45" a="1"/>
  <c r="U21" i="45" a="1"/>
  <c r="U21" i="45" s="1"/>
  <c r="T21" i="45"/>
  <c r="T21" i="45" a="1"/>
  <c r="S21" i="45" a="1"/>
  <c r="S21" i="45" s="1"/>
  <c r="R21" i="45"/>
  <c r="R21" i="45" a="1"/>
  <c r="Q21" i="45" a="1"/>
  <c r="Q21" i="45" s="1"/>
  <c r="P21" i="45"/>
  <c r="P21" i="45" a="1"/>
  <c r="O21" i="45" a="1"/>
  <c r="O21" i="45" s="1"/>
  <c r="N21" i="45"/>
  <c r="N21" i="45" a="1"/>
  <c r="M21" i="45" a="1"/>
  <c r="M21" i="45" s="1"/>
  <c r="L21" i="45"/>
  <c r="L21" i="45" a="1"/>
  <c r="K21" i="45" a="1"/>
  <c r="K21" i="45" s="1"/>
  <c r="J21" i="45"/>
  <c r="J21" i="45" a="1"/>
  <c r="BY15" i="45"/>
  <c r="BY14" i="45"/>
  <c r="BY13" i="45"/>
  <c r="BY12" i="45"/>
  <c r="BY11" i="45"/>
  <c r="BY10" i="45"/>
  <c r="BY9" i="45"/>
  <c r="BY8" i="45"/>
  <c r="BY7" i="45"/>
  <c r="BY6" i="45"/>
  <c r="DD15" i="45" l="1"/>
  <c r="DD14" i="45"/>
  <c r="DD13" i="45"/>
  <c r="DD12" i="45"/>
  <c r="DD11" i="45"/>
  <c r="DD10" i="45"/>
  <c r="DD9" i="45"/>
  <c r="DD8" i="45"/>
  <c r="DD7" i="45"/>
  <c r="DD6" i="45"/>
  <c r="CS15" i="45"/>
  <c r="CS14" i="45"/>
  <c r="CS13" i="45"/>
  <c r="CS12" i="45"/>
  <c r="CS11" i="45"/>
  <c r="CS10" i="45"/>
  <c r="CS9" i="45"/>
  <c r="CS8" i="45"/>
  <c r="CS7" i="45"/>
  <c r="CS6" i="45"/>
  <c r="CA15" i="45"/>
  <c r="CA14" i="45"/>
  <c r="CA13" i="45"/>
  <c r="CA12" i="45"/>
  <c r="CA11" i="45"/>
  <c r="CA10" i="45"/>
  <c r="CA9" i="45"/>
  <c r="CA8" i="45"/>
  <c r="CA7" i="45"/>
  <c r="CA6" i="45"/>
  <c r="BZ15" i="45"/>
  <c r="BZ14" i="45"/>
  <c r="BZ13" i="45"/>
  <c r="BZ12" i="45"/>
  <c r="BZ11" i="45"/>
  <c r="BZ10" i="45"/>
  <c r="BZ9" i="45"/>
  <c r="BZ8" i="45"/>
  <c r="BZ7" i="45"/>
  <c r="BZ6" i="45"/>
  <c r="BX15" i="45"/>
  <c r="BX14" i="45"/>
  <c r="BX13" i="45"/>
  <c r="BX12" i="45"/>
  <c r="BX11" i="45"/>
  <c r="BX10" i="45"/>
  <c r="BX9" i="45"/>
  <c r="BX8" i="45"/>
  <c r="BX7" i="45"/>
  <c r="BX6" i="45"/>
  <c r="AH350" i="60"/>
  <c r="AG350" i="60"/>
  <c r="AF350" i="60"/>
  <c r="AE350" i="60"/>
  <c r="AD350" i="60"/>
  <c r="AC350" i="60"/>
  <c r="AB350" i="60"/>
  <c r="AA350" i="60"/>
  <c r="Z350" i="60"/>
  <c r="Y350" i="60"/>
  <c r="X350" i="60"/>
  <c r="W350" i="60"/>
  <c r="V350" i="60"/>
  <c r="U350" i="60"/>
  <c r="T350" i="60"/>
  <c r="S350" i="60"/>
  <c r="R350" i="60"/>
  <c r="Q350" i="60"/>
  <c r="P350" i="60"/>
  <c r="O350" i="60"/>
  <c r="N350" i="60"/>
  <c r="M350" i="60"/>
  <c r="L350" i="60"/>
  <c r="K350" i="60"/>
  <c r="J350" i="60"/>
  <c r="I350" i="60"/>
  <c r="H350" i="60"/>
  <c r="G350" i="60"/>
  <c r="F350" i="60"/>
  <c r="E350" i="60"/>
  <c r="D350" i="60"/>
  <c r="AH343" i="60"/>
  <c r="AG343" i="60"/>
  <c r="AF343" i="60"/>
  <c r="AE343" i="60"/>
  <c r="AD343" i="60"/>
  <c r="AC343" i="60"/>
  <c r="AB343" i="60"/>
  <c r="AA343" i="60"/>
  <c r="Z343" i="60"/>
  <c r="Y343" i="60"/>
  <c r="X343" i="60"/>
  <c r="W343" i="60"/>
  <c r="V343" i="60"/>
  <c r="U343" i="60"/>
  <c r="T343" i="60"/>
  <c r="S343" i="60"/>
  <c r="R343" i="60"/>
  <c r="Q343" i="60"/>
  <c r="P343" i="60"/>
  <c r="O343" i="60"/>
  <c r="N343" i="60"/>
  <c r="M343" i="60"/>
  <c r="L343" i="60"/>
  <c r="K343" i="60"/>
  <c r="J343" i="60"/>
  <c r="I343" i="60"/>
  <c r="H343" i="60"/>
  <c r="G343" i="60"/>
  <c r="F343" i="60"/>
  <c r="E343" i="60"/>
  <c r="D343" i="60"/>
  <c r="AH336" i="60"/>
  <c r="AG336" i="60"/>
  <c r="AF336" i="60"/>
  <c r="AE336" i="60"/>
  <c r="AD336" i="60"/>
  <c r="AC336" i="60"/>
  <c r="AB336" i="60"/>
  <c r="AA336" i="60"/>
  <c r="Z336" i="60"/>
  <c r="Y336" i="60"/>
  <c r="X336" i="60"/>
  <c r="W336" i="60"/>
  <c r="V336" i="60"/>
  <c r="U336" i="60"/>
  <c r="T336" i="60"/>
  <c r="S336" i="60"/>
  <c r="R336" i="60"/>
  <c r="Q336" i="60"/>
  <c r="P336" i="60"/>
  <c r="O336" i="60"/>
  <c r="N336" i="60"/>
  <c r="M336" i="60"/>
  <c r="L336" i="60"/>
  <c r="K336" i="60"/>
  <c r="J336" i="60"/>
  <c r="I336" i="60"/>
  <c r="H336" i="60"/>
  <c r="G336" i="60"/>
  <c r="F336" i="60"/>
  <c r="E336" i="60"/>
  <c r="D336" i="60"/>
  <c r="AH329" i="60"/>
  <c r="AG329" i="60"/>
  <c r="AF329" i="60"/>
  <c r="AE329" i="60"/>
  <c r="AD329" i="60"/>
  <c r="AC329" i="60"/>
  <c r="AB329" i="60"/>
  <c r="AA329" i="60"/>
  <c r="Z329" i="60"/>
  <c r="Y329" i="60"/>
  <c r="X329" i="60"/>
  <c r="W329" i="60"/>
  <c r="V329" i="60"/>
  <c r="U329" i="60"/>
  <c r="T329" i="60"/>
  <c r="S329" i="60"/>
  <c r="R329" i="60"/>
  <c r="Q329" i="60"/>
  <c r="P329" i="60"/>
  <c r="O329" i="60"/>
  <c r="N329" i="60"/>
  <c r="M329" i="60"/>
  <c r="L329" i="60"/>
  <c r="K329" i="60"/>
  <c r="J329" i="60"/>
  <c r="I329" i="60"/>
  <c r="H329" i="60"/>
  <c r="G329" i="60"/>
  <c r="F329" i="60"/>
  <c r="E329" i="60"/>
  <c r="D329" i="60"/>
  <c r="AH322" i="60"/>
  <c r="AG322" i="60"/>
  <c r="AF322" i="60"/>
  <c r="AE322" i="60"/>
  <c r="AD322" i="60"/>
  <c r="AC322" i="60"/>
  <c r="AB322" i="60"/>
  <c r="AA322" i="60"/>
  <c r="Z322" i="60"/>
  <c r="Y322" i="60"/>
  <c r="X322" i="60"/>
  <c r="W322" i="60"/>
  <c r="V322" i="60"/>
  <c r="U322" i="60"/>
  <c r="T322" i="60"/>
  <c r="S322" i="60"/>
  <c r="R322" i="60"/>
  <c r="Q322" i="60"/>
  <c r="P322" i="60"/>
  <c r="O322" i="60"/>
  <c r="N322" i="60"/>
  <c r="M322" i="60"/>
  <c r="L322" i="60"/>
  <c r="K322" i="60"/>
  <c r="J322" i="60"/>
  <c r="I322" i="60"/>
  <c r="H322" i="60"/>
  <c r="G322" i="60"/>
  <c r="F322" i="60"/>
  <c r="E322" i="60"/>
  <c r="D322" i="60"/>
  <c r="AH315" i="60"/>
  <c r="AG315" i="60"/>
  <c r="AF315" i="60"/>
  <c r="AE315" i="60"/>
  <c r="AD315" i="60"/>
  <c r="AC315" i="60"/>
  <c r="AB315" i="60"/>
  <c r="AA315" i="60"/>
  <c r="Z315" i="60"/>
  <c r="Y315" i="60"/>
  <c r="X315" i="60"/>
  <c r="W315" i="60"/>
  <c r="V315" i="60"/>
  <c r="U315" i="60"/>
  <c r="T315" i="60"/>
  <c r="S315" i="60"/>
  <c r="R315" i="60"/>
  <c r="Q315" i="60"/>
  <c r="P315" i="60"/>
  <c r="O315" i="60"/>
  <c r="N315" i="60"/>
  <c r="M315" i="60"/>
  <c r="L315" i="60"/>
  <c r="K315" i="60"/>
  <c r="J315" i="60"/>
  <c r="I315" i="60"/>
  <c r="H315" i="60"/>
  <c r="G315" i="60"/>
  <c r="F315" i="60"/>
  <c r="E315" i="60"/>
  <c r="D315" i="60"/>
  <c r="AH308" i="60"/>
  <c r="AG308" i="60"/>
  <c r="AF308" i="60"/>
  <c r="AE308" i="60"/>
  <c r="AD308" i="60"/>
  <c r="AC308" i="60"/>
  <c r="AB308" i="60"/>
  <c r="AA308" i="60"/>
  <c r="Z308" i="60"/>
  <c r="Y308" i="60"/>
  <c r="X308" i="60"/>
  <c r="W308" i="60"/>
  <c r="V308" i="60"/>
  <c r="U308" i="60"/>
  <c r="T308" i="60"/>
  <c r="S308" i="60"/>
  <c r="R308" i="60"/>
  <c r="Q308" i="60"/>
  <c r="P308" i="60"/>
  <c r="O308" i="60"/>
  <c r="N308" i="60"/>
  <c r="M308" i="60"/>
  <c r="L308" i="60"/>
  <c r="K308" i="60"/>
  <c r="J308" i="60"/>
  <c r="I308" i="60"/>
  <c r="H308" i="60"/>
  <c r="G308" i="60"/>
  <c r="F308" i="60"/>
  <c r="E308" i="60"/>
  <c r="D308" i="60"/>
  <c r="AH301" i="60"/>
  <c r="AG301" i="60"/>
  <c r="AF301" i="60"/>
  <c r="AE301" i="60"/>
  <c r="AD301" i="60"/>
  <c r="AC301" i="60"/>
  <c r="AB301" i="60"/>
  <c r="AA301" i="60"/>
  <c r="Z301" i="60"/>
  <c r="Y301" i="60"/>
  <c r="X301" i="60"/>
  <c r="W301" i="60"/>
  <c r="V301" i="60"/>
  <c r="U301" i="60"/>
  <c r="T301" i="60"/>
  <c r="S301" i="60"/>
  <c r="R301" i="60"/>
  <c r="Q301" i="60"/>
  <c r="P301" i="60"/>
  <c r="O301" i="60"/>
  <c r="N301" i="60"/>
  <c r="M301" i="60"/>
  <c r="L301" i="60"/>
  <c r="K301" i="60"/>
  <c r="J301" i="60"/>
  <c r="I301" i="60"/>
  <c r="H301" i="60"/>
  <c r="G301" i="60"/>
  <c r="F301" i="60"/>
  <c r="E301" i="60"/>
  <c r="D301" i="60"/>
  <c r="AH294" i="60"/>
  <c r="AG294" i="60"/>
  <c r="AF294" i="60"/>
  <c r="AE294" i="60"/>
  <c r="AD294" i="60"/>
  <c r="AC294" i="60"/>
  <c r="AB294" i="60"/>
  <c r="AA294" i="60"/>
  <c r="Z294" i="60"/>
  <c r="Y294" i="60"/>
  <c r="X294" i="60"/>
  <c r="W294" i="60"/>
  <c r="V294" i="60"/>
  <c r="U294" i="60"/>
  <c r="T294" i="60"/>
  <c r="S294" i="60"/>
  <c r="R294" i="60"/>
  <c r="Q294" i="60"/>
  <c r="P294" i="60"/>
  <c r="O294" i="60"/>
  <c r="N294" i="60"/>
  <c r="M294" i="60"/>
  <c r="L294" i="60"/>
  <c r="K294" i="60"/>
  <c r="J294" i="60"/>
  <c r="I294" i="60"/>
  <c r="H294" i="60"/>
  <c r="G294" i="60"/>
  <c r="F294" i="60"/>
  <c r="E294" i="60"/>
  <c r="D294" i="60"/>
  <c r="AH287" i="60"/>
  <c r="AG287" i="60"/>
  <c r="AF287" i="60"/>
  <c r="AE287" i="60"/>
  <c r="AD287" i="60"/>
  <c r="AC287" i="60"/>
  <c r="AB287" i="60"/>
  <c r="AA287" i="60"/>
  <c r="Z287" i="60"/>
  <c r="Y287" i="60"/>
  <c r="X287" i="60"/>
  <c r="W287" i="60"/>
  <c r="V287" i="60"/>
  <c r="U287" i="60"/>
  <c r="T287" i="60"/>
  <c r="S287" i="60"/>
  <c r="R287" i="60"/>
  <c r="Q287" i="60"/>
  <c r="P287" i="60"/>
  <c r="O287" i="60"/>
  <c r="N287" i="60"/>
  <c r="M287" i="60"/>
  <c r="L287" i="60"/>
  <c r="K287" i="60"/>
  <c r="J287" i="60"/>
  <c r="I287" i="60"/>
  <c r="H287" i="60"/>
  <c r="G287" i="60"/>
  <c r="F287" i="60"/>
  <c r="E287" i="60"/>
  <c r="D287" i="60"/>
  <c r="AH280" i="60"/>
  <c r="AG280" i="60"/>
  <c r="AF280" i="60"/>
  <c r="AE280" i="60"/>
  <c r="AD280" i="60"/>
  <c r="AC280" i="60"/>
  <c r="AB280" i="60"/>
  <c r="AA280" i="60"/>
  <c r="Z280" i="60"/>
  <c r="Y280" i="60"/>
  <c r="X280" i="60"/>
  <c r="W280" i="60"/>
  <c r="V280" i="60"/>
  <c r="U280" i="60"/>
  <c r="T280" i="60"/>
  <c r="S280" i="60"/>
  <c r="R280" i="60"/>
  <c r="Q280" i="60"/>
  <c r="P280" i="60"/>
  <c r="O280" i="60"/>
  <c r="N280" i="60"/>
  <c r="M280" i="60"/>
  <c r="L280" i="60"/>
  <c r="K280" i="60"/>
  <c r="J280" i="60"/>
  <c r="I280" i="60"/>
  <c r="H280" i="60"/>
  <c r="G280" i="60"/>
  <c r="F280" i="60"/>
  <c r="E280" i="60"/>
  <c r="D280" i="60"/>
  <c r="AH273" i="60"/>
  <c r="AG273" i="60"/>
  <c r="AF273" i="60"/>
  <c r="AE273" i="60"/>
  <c r="AD273" i="60"/>
  <c r="AC273" i="60"/>
  <c r="AB273" i="60"/>
  <c r="AA273" i="60"/>
  <c r="Z273" i="60"/>
  <c r="Y273" i="60"/>
  <c r="X273" i="60"/>
  <c r="W273" i="60"/>
  <c r="V273" i="60"/>
  <c r="U273" i="60"/>
  <c r="T273" i="60"/>
  <c r="S273" i="60"/>
  <c r="R273" i="60"/>
  <c r="Q273" i="60"/>
  <c r="P273" i="60"/>
  <c r="O273" i="60"/>
  <c r="N273" i="60"/>
  <c r="M273" i="60"/>
  <c r="L273" i="60"/>
  <c r="K273" i="60"/>
  <c r="J273" i="60"/>
  <c r="I273" i="60"/>
  <c r="H273" i="60"/>
  <c r="G273" i="60"/>
  <c r="F273" i="60"/>
  <c r="E273" i="60"/>
  <c r="D273" i="60"/>
  <c r="AH266" i="60"/>
  <c r="AG266" i="60"/>
  <c r="AF266" i="60"/>
  <c r="AE266" i="60"/>
  <c r="AD266" i="60"/>
  <c r="AC266" i="60"/>
  <c r="AB266" i="60"/>
  <c r="AA266" i="60"/>
  <c r="Z266" i="60"/>
  <c r="Y266" i="60"/>
  <c r="X266" i="60"/>
  <c r="W266" i="60"/>
  <c r="V266" i="60"/>
  <c r="U266" i="60"/>
  <c r="T266" i="60"/>
  <c r="S266" i="60"/>
  <c r="R266" i="60"/>
  <c r="Q266" i="60"/>
  <c r="P266" i="60"/>
  <c r="O266" i="60"/>
  <c r="N266" i="60"/>
  <c r="M266" i="60"/>
  <c r="L266" i="60"/>
  <c r="K266" i="60"/>
  <c r="J266" i="60"/>
  <c r="I266" i="60"/>
  <c r="H266" i="60"/>
  <c r="G266" i="60"/>
  <c r="F266" i="60"/>
  <c r="E266" i="60"/>
  <c r="D266" i="60"/>
  <c r="AH259" i="60"/>
  <c r="AG259" i="60"/>
  <c r="AF259" i="60"/>
  <c r="AE259" i="60"/>
  <c r="AD259" i="60"/>
  <c r="AC259" i="60"/>
  <c r="AB259" i="60"/>
  <c r="AA259" i="60"/>
  <c r="Z259" i="60"/>
  <c r="Y259" i="60"/>
  <c r="X259" i="60"/>
  <c r="W259" i="60"/>
  <c r="V259" i="60"/>
  <c r="U259" i="60"/>
  <c r="T259" i="60"/>
  <c r="S259" i="60"/>
  <c r="R259" i="60"/>
  <c r="Q259" i="60"/>
  <c r="P259" i="60"/>
  <c r="O259" i="60"/>
  <c r="N259" i="60"/>
  <c r="M259" i="60"/>
  <c r="L259" i="60"/>
  <c r="K259" i="60"/>
  <c r="J259" i="60"/>
  <c r="I259" i="60"/>
  <c r="H259" i="60"/>
  <c r="G259" i="60"/>
  <c r="F259" i="60"/>
  <c r="E259" i="60"/>
  <c r="D259" i="60"/>
  <c r="AH252" i="60"/>
  <c r="AG252" i="60"/>
  <c r="AF252" i="60"/>
  <c r="AE252" i="60"/>
  <c r="AD252" i="60"/>
  <c r="AC252" i="60"/>
  <c r="AB252" i="60"/>
  <c r="AA252" i="60"/>
  <c r="Z252" i="60"/>
  <c r="Y252" i="60"/>
  <c r="X252" i="60"/>
  <c r="W252" i="60"/>
  <c r="V252" i="60"/>
  <c r="U252" i="60"/>
  <c r="T252" i="60"/>
  <c r="S252" i="60"/>
  <c r="R252" i="60"/>
  <c r="Q252" i="60"/>
  <c r="P252" i="60"/>
  <c r="O252" i="60"/>
  <c r="N252" i="60"/>
  <c r="M252" i="60"/>
  <c r="L252" i="60"/>
  <c r="K252" i="60"/>
  <c r="J252" i="60"/>
  <c r="I252" i="60"/>
  <c r="H252" i="60"/>
  <c r="G252" i="60"/>
  <c r="F252" i="60"/>
  <c r="E252" i="60"/>
  <c r="D252" i="60"/>
  <c r="AH245" i="60"/>
  <c r="AG245" i="60"/>
  <c r="AF245" i="60"/>
  <c r="AE245" i="60"/>
  <c r="AD245" i="60"/>
  <c r="AC245" i="60"/>
  <c r="AB245" i="60"/>
  <c r="AA245" i="60"/>
  <c r="Z245" i="60"/>
  <c r="Y245" i="60"/>
  <c r="X245" i="60"/>
  <c r="W245" i="60"/>
  <c r="V245" i="60"/>
  <c r="U245" i="60"/>
  <c r="T245" i="60"/>
  <c r="S245" i="60"/>
  <c r="R245" i="60"/>
  <c r="Q245" i="60"/>
  <c r="P245" i="60"/>
  <c r="O245" i="60"/>
  <c r="N245" i="60"/>
  <c r="M245" i="60"/>
  <c r="L245" i="60"/>
  <c r="K245" i="60"/>
  <c r="J245" i="60"/>
  <c r="I245" i="60"/>
  <c r="H245" i="60"/>
  <c r="G245" i="60"/>
  <c r="F245" i="60"/>
  <c r="E245" i="60"/>
  <c r="D245" i="60"/>
  <c r="AH238" i="60"/>
  <c r="AG238" i="60"/>
  <c r="AF238" i="60"/>
  <c r="AE238" i="60"/>
  <c r="AD238" i="60"/>
  <c r="AC238" i="60"/>
  <c r="AB238" i="60"/>
  <c r="AA238" i="60"/>
  <c r="Z238" i="60"/>
  <c r="Y238" i="60"/>
  <c r="X238" i="60"/>
  <c r="W238" i="60"/>
  <c r="V238" i="60"/>
  <c r="U238" i="60"/>
  <c r="T238" i="60"/>
  <c r="S238" i="60"/>
  <c r="R238" i="60"/>
  <c r="Q238" i="60"/>
  <c r="P238" i="60"/>
  <c r="O238" i="60"/>
  <c r="N238" i="60"/>
  <c r="M238" i="60"/>
  <c r="L238" i="60"/>
  <c r="K238" i="60"/>
  <c r="J238" i="60"/>
  <c r="I238" i="60"/>
  <c r="H238" i="60"/>
  <c r="G238" i="60"/>
  <c r="F238" i="60"/>
  <c r="E238" i="60"/>
  <c r="D238" i="60"/>
  <c r="AH231" i="60"/>
  <c r="AG231" i="60"/>
  <c r="AF231" i="60"/>
  <c r="AE231" i="60"/>
  <c r="AD231" i="60"/>
  <c r="AC231" i="60"/>
  <c r="AB231" i="60"/>
  <c r="AA231" i="60"/>
  <c r="Z231" i="60"/>
  <c r="Y231" i="60"/>
  <c r="X231" i="60"/>
  <c r="W231" i="60"/>
  <c r="V231" i="60"/>
  <c r="U231" i="60"/>
  <c r="T231" i="60"/>
  <c r="S231" i="60"/>
  <c r="R231" i="60"/>
  <c r="Q231" i="60"/>
  <c r="P231" i="60"/>
  <c r="O231" i="60"/>
  <c r="N231" i="60"/>
  <c r="M231" i="60"/>
  <c r="L231" i="60"/>
  <c r="K231" i="60"/>
  <c r="J231" i="60"/>
  <c r="I231" i="60"/>
  <c r="H231" i="60"/>
  <c r="G231" i="60"/>
  <c r="F231" i="60"/>
  <c r="E231" i="60"/>
  <c r="D231" i="60"/>
  <c r="AH224" i="60"/>
  <c r="AG224" i="60"/>
  <c r="AF224" i="60"/>
  <c r="AE224" i="60"/>
  <c r="AD224" i="60"/>
  <c r="AC224" i="60"/>
  <c r="AB224" i="60"/>
  <c r="AA224" i="60"/>
  <c r="Z224" i="60"/>
  <c r="Y224" i="60"/>
  <c r="X224" i="60"/>
  <c r="W224" i="60"/>
  <c r="V224" i="60"/>
  <c r="U224" i="60"/>
  <c r="T224" i="60"/>
  <c r="S224" i="60"/>
  <c r="R224" i="60"/>
  <c r="Q224" i="60"/>
  <c r="P224" i="60"/>
  <c r="O224" i="60"/>
  <c r="N224" i="60"/>
  <c r="M224" i="60"/>
  <c r="L224" i="60"/>
  <c r="K224" i="60"/>
  <c r="J224" i="60"/>
  <c r="I224" i="60"/>
  <c r="H224" i="60"/>
  <c r="G224" i="60"/>
  <c r="F224" i="60"/>
  <c r="E224" i="60"/>
  <c r="D224" i="60"/>
  <c r="AH217" i="60"/>
  <c r="AG217" i="60"/>
  <c r="AF217" i="60"/>
  <c r="AE217" i="60"/>
  <c r="AD217" i="60"/>
  <c r="AC217" i="60"/>
  <c r="AB217" i="60"/>
  <c r="AA217" i="60"/>
  <c r="Z217" i="60"/>
  <c r="Y217" i="60"/>
  <c r="X217" i="60"/>
  <c r="W217" i="60"/>
  <c r="V217" i="60"/>
  <c r="U217" i="60"/>
  <c r="T217" i="60"/>
  <c r="S217" i="60"/>
  <c r="R217" i="60"/>
  <c r="Q217" i="60"/>
  <c r="P217" i="60"/>
  <c r="O217" i="60"/>
  <c r="N217" i="60"/>
  <c r="M217" i="60"/>
  <c r="L217" i="60"/>
  <c r="K217" i="60"/>
  <c r="J217" i="60"/>
  <c r="I217" i="60"/>
  <c r="H217" i="60"/>
  <c r="G217" i="60"/>
  <c r="F217" i="60"/>
  <c r="E217" i="60"/>
  <c r="D217" i="60"/>
  <c r="AH210" i="60"/>
  <c r="AG210" i="60"/>
  <c r="AF210" i="60"/>
  <c r="AE210" i="60"/>
  <c r="AD210" i="60"/>
  <c r="AC210" i="60"/>
  <c r="AB210" i="60"/>
  <c r="AA210" i="60"/>
  <c r="Z210" i="60"/>
  <c r="Y210" i="60"/>
  <c r="X210" i="60"/>
  <c r="W210" i="60"/>
  <c r="V210" i="60"/>
  <c r="U210" i="60"/>
  <c r="T210" i="60"/>
  <c r="S210" i="60"/>
  <c r="R210" i="60"/>
  <c r="Q210" i="60"/>
  <c r="P210" i="60"/>
  <c r="O210" i="60"/>
  <c r="N210" i="60"/>
  <c r="M210" i="60"/>
  <c r="L210" i="60"/>
  <c r="K210" i="60"/>
  <c r="J210" i="60"/>
  <c r="I210" i="60"/>
  <c r="H210" i="60"/>
  <c r="G210" i="60"/>
  <c r="F210" i="60"/>
  <c r="E210" i="60"/>
  <c r="D210" i="60"/>
  <c r="AH203" i="60"/>
  <c r="AG203" i="60"/>
  <c r="AF203" i="60"/>
  <c r="AE203" i="60"/>
  <c r="AD203" i="60"/>
  <c r="AC203" i="60"/>
  <c r="AB203" i="60"/>
  <c r="AA203" i="60"/>
  <c r="Z203" i="60"/>
  <c r="Y203" i="60"/>
  <c r="X203" i="60"/>
  <c r="W203" i="60"/>
  <c r="V203" i="60"/>
  <c r="U203" i="60"/>
  <c r="T203" i="60"/>
  <c r="S203" i="60"/>
  <c r="R203" i="60"/>
  <c r="Q203" i="60"/>
  <c r="P203" i="60"/>
  <c r="O203" i="60"/>
  <c r="N203" i="60"/>
  <c r="M203" i="60"/>
  <c r="L203" i="60"/>
  <c r="K203" i="60"/>
  <c r="J203" i="60"/>
  <c r="I203" i="60"/>
  <c r="H203" i="60"/>
  <c r="G203" i="60"/>
  <c r="F203" i="60"/>
  <c r="E203" i="60"/>
  <c r="D203" i="60"/>
  <c r="AH196" i="60"/>
  <c r="AG196" i="60"/>
  <c r="AF196" i="60"/>
  <c r="AE196" i="60"/>
  <c r="AD196" i="60"/>
  <c r="AC196" i="60"/>
  <c r="AB196" i="60"/>
  <c r="AA196" i="60"/>
  <c r="Z196" i="60"/>
  <c r="Y196" i="60"/>
  <c r="X196" i="60"/>
  <c r="W196" i="60"/>
  <c r="V196" i="60"/>
  <c r="U196" i="60"/>
  <c r="T196" i="60"/>
  <c r="S196" i="60"/>
  <c r="R196" i="60"/>
  <c r="Q196" i="60"/>
  <c r="P196" i="60"/>
  <c r="O196" i="60"/>
  <c r="N196" i="60"/>
  <c r="M196" i="60"/>
  <c r="L196" i="60"/>
  <c r="K196" i="60"/>
  <c r="J196" i="60"/>
  <c r="I196" i="60"/>
  <c r="H196" i="60"/>
  <c r="G196" i="60"/>
  <c r="F196" i="60"/>
  <c r="E196" i="60"/>
  <c r="D196" i="60"/>
  <c r="AH189" i="60"/>
  <c r="AG189" i="60"/>
  <c r="AF189" i="60"/>
  <c r="AE189" i="60"/>
  <c r="AD189" i="60"/>
  <c r="AC189" i="60"/>
  <c r="AB189" i="60"/>
  <c r="AA189" i="60"/>
  <c r="Z189" i="60"/>
  <c r="Y189" i="60"/>
  <c r="X189" i="60"/>
  <c r="W189" i="60"/>
  <c r="V189" i="60"/>
  <c r="U189" i="60"/>
  <c r="T189" i="60"/>
  <c r="S189" i="60"/>
  <c r="R189" i="60"/>
  <c r="Q189" i="60"/>
  <c r="P189" i="60"/>
  <c r="O189" i="60"/>
  <c r="N189" i="60"/>
  <c r="M189" i="60"/>
  <c r="L189" i="60"/>
  <c r="K189" i="60"/>
  <c r="J189" i="60"/>
  <c r="I189" i="60"/>
  <c r="H189" i="60"/>
  <c r="G189" i="60"/>
  <c r="F189" i="60"/>
  <c r="E189" i="60"/>
  <c r="D189" i="60"/>
  <c r="AH182" i="60"/>
  <c r="AG182" i="60"/>
  <c r="AF182" i="60"/>
  <c r="AE182" i="60"/>
  <c r="AD182" i="60"/>
  <c r="AC182" i="60"/>
  <c r="AB182" i="60"/>
  <c r="AA182" i="60"/>
  <c r="Z182" i="60"/>
  <c r="Y182" i="60"/>
  <c r="X182" i="60"/>
  <c r="W182" i="60"/>
  <c r="V182" i="60"/>
  <c r="U182" i="60"/>
  <c r="T182" i="60"/>
  <c r="S182" i="60"/>
  <c r="R182" i="60"/>
  <c r="Q182" i="60"/>
  <c r="P182" i="60"/>
  <c r="O182" i="60"/>
  <c r="N182" i="60"/>
  <c r="M182" i="60"/>
  <c r="L182" i="60"/>
  <c r="K182" i="60"/>
  <c r="J182" i="60"/>
  <c r="I182" i="60"/>
  <c r="H182" i="60"/>
  <c r="G182" i="60"/>
  <c r="F182" i="60"/>
  <c r="E182" i="60"/>
  <c r="D182" i="60"/>
  <c r="AH175" i="60"/>
  <c r="AG175" i="60"/>
  <c r="AF175" i="60"/>
  <c r="AE175" i="60"/>
  <c r="AD175" i="60"/>
  <c r="AC175" i="60"/>
  <c r="AB175" i="60"/>
  <c r="AA175" i="60"/>
  <c r="Z175" i="60"/>
  <c r="Y175" i="60"/>
  <c r="X175" i="60"/>
  <c r="W175" i="60"/>
  <c r="V175" i="60"/>
  <c r="U175" i="60"/>
  <c r="T175" i="60"/>
  <c r="S175" i="60"/>
  <c r="R175" i="60"/>
  <c r="Q175" i="60"/>
  <c r="P175" i="60"/>
  <c r="O175" i="60"/>
  <c r="N175" i="60"/>
  <c r="M175" i="60"/>
  <c r="L175" i="60"/>
  <c r="K175" i="60"/>
  <c r="J175" i="60"/>
  <c r="I175" i="60"/>
  <c r="H175" i="60"/>
  <c r="G175" i="60"/>
  <c r="F175" i="60"/>
  <c r="E175" i="60"/>
  <c r="D175" i="60"/>
  <c r="AH168" i="60"/>
  <c r="AG168" i="60"/>
  <c r="AF168" i="60"/>
  <c r="AE168" i="60"/>
  <c r="AD168" i="60"/>
  <c r="AC168" i="60"/>
  <c r="AB168" i="60"/>
  <c r="AA168" i="60"/>
  <c r="Z168" i="60"/>
  <c r="Y168" i="60"/>
  <c r="X168" i="60"/>
  <c r="W168" i="60"/>
  <c r="V168" i="60"/>
  <c r="U168" i="60"/>
  <c r="T168" i="60"/>
  <c r="S168" i="60"/>
  <c r="R168" i="60"/>
  <c r="Q168" i="60"/>
  <c r="P168" i="60"/>
  <c r="O168" i="60"/>
  <c r="N168" i="60"/>
  <c r="M168" i="60"/>
  <c r="L168" i="60"/>
  <c r="K168" i="60"/>
  <c r="J168" i="60"/>
  <c r="I168" i="60"/>
  <c r="H168" i="60"/>
  <c r="G168" i="60"/>
  <c r="F168" i="60"/>
  <c r="E168" i="60"/>
  <c r="D168" i="60"/>
  <c r="AH161" i="60"/>
  <c r="AG161" i="60"/>
  <c r="AF161" i="60"/>
  <c r="AE161" i="60"/>
  <c r="AD161" i="60"/>
  <c r="AC161" i="60"/>
  <c r="AB161" i="60"/>
  <c r="AA161" i="60"/>
  <c r="Z161" i="60"/>
  <c r="Y161" i="60"/>
  <c r="X161" i="60"/>
  <c r="W161" i="60"/>
  <c r="V161" i="60"/>
  <c r="U161" i="60"/>
  <c r="T161" i="60"/>
  <c r="S161" i="60"/>
  <c r="R161" i="60"/>
  <c r="Q161" i="60"/>
  <c r="P161" i="60"/>
  <c r="O161" i="60"/>
  <c r="N161" i="60"/>
  <c r="M161" i="60"/>
  <c r="L161" i="60"/>
  <c r="K161" i="60"/>
  <c r="J161" i="60"/>
  <c r="I161" i="60"/>
  <c r="H161" i="60"/>
  <c r="G161" i="60"/>
  <c r="F161" i="60"/>
  <c r="E161" i="60"/>
  <c r="D161" i="60"/>
  <c r="AH154" i="60"/>
  <c r="AG154" i="60"/>
  <c r="AF154" i="60"/>
  <c r="AE154" i="60"/>
  <c r="AD154" i="60"/>
  <c r="AC154" i="60"/>
  <c r="AB154" i="60"/>
  <c r="AA154" i="60"/>
  <c r="Z154" i="60"/>
  <c r="Y154" i="60"/>
  <c r="X154" i="60"/>
  <c r="W154" i="60"/>
  <c r="V154" i="60"/>
  <c r="U154" i="60"/>
  <c r="T154" i="60"/>
  <c r="S154" i="60"/>
  <c r="R154" i="60"/>
  <c r="Q154" i="60"/>
  <c r="P154" i="60"/>
  <c r="O154" i="60"/>
  <c r="N154" i="60"/>
  <c r="M154" i="60"/>
  <c r="L154" i="60"/>
  <c r="K154" i="60"/>
  <c r="J154" i="60"/>
  <c r="I154" i="60"/>
  <c r="H154" i="60"/>
  <c r="G154" i="60"/>
  <c r="F154" i="60"/>
  <c r="E154" i="60"/>
  <c r="D154" i="60"/>
  <c r="AH147" i="60"/>
  <c r="AG147" i="60"/>
  <c r="AF147" i="60"/>
  <c r="AE147" i="60"/>
  <c r="AD147" i="60"/>
  <c r="AC147" i="60"/>
  <c r="AB147" i="60"/>
  <c r="AA147" i="60"/>
  <c r="Z147" i="60"/>
  <c r="Y147" i="60"/>
  <c r="X147" i="60"/>
  <c r="W147" i="60"/>
  <c r="V147" i="60"/>
  <c r="U147" i="60"/>
  <c r="T147" i="60"/>
  <c r="S147" i="60"/>
  <c r="R147" i="60"/>
  <c r="Q147" i="60"/>
  <c r="P147" i="60"/>
  <c r="O147" i="60"/>
  <c r="N147" i="60"/>
  <c r="M147" i="60"/>
  <c r="L147" i="60"/>
  <c r="K147" i="60"/>
  <c r="J147" i="60"/>
  <c r="I147" i="60"/>
  <c r="H147" i="60"/>
  <c r="G147" i="60"/>
  <c r="F147" i="60"/>
  <c r="E147" i="60"/>
  <c r="D147" i="60"/>
  <c r="AH140" i="60"/>
  <c r="AG140" i="60"/>
  <c r="AF140" i="60"/>
  <c r="AE140" i="60"/>
  <c r="AD140" i="60"/>
  <c r="AC140" i="60"/>
  <c r="AB140" i="60"/>
  <c r="AA140" i="60"/>
  <c r="Z140" i="60"/>
  <c r="Y140" i="60"/>
  <c r="X140" i="60"/>
  <c r="W140" i="60"/>
  <c r="V140" i="60"/>
  <c r="U140" i="60"/>
  <c r="T140" i="60"/>
  <c r="S140" i="60"/>
  <c r="R140" i="60"/>
  <c r="Q140" i="60"/>
  <c r="P140" i="60"/>
  <c r="O140" i="60"/>
  <c r="N140" i="60"/>
  <c r="M140" i="60"/>
  <c r="L140" i="60"/>
  <c r="K140" i="60"/>
  <c r="J140" i="60"/>
  <c r="I140" i="60"/>
  <c r="H140" i="60"/>
  <c r="G140" i="60"/>
  <c r="F140" i="60"/>
  <c r="E140" i="60"/>
  <c r="D140" i="60"/>
  <c r="AH133" i="60"/>
  <c r="AG133" i="60"/>
  <c r="AF133" i="60"/>
  <c r="AE133" i="60"/>
  <c r="AD133" i="60"/>
  <c r="AC133" i="60"/>
  <c r="AB133" i="60"/>
  <c r="AA133" i="60"/>
  <c r="Z133" i="60"/>
  <c r="Y133" i="60"/>
  <c r="X133" i="60"/>
  <c r="W133" i="60"/>
  <c r="V133" i="60"/>
  <c r="U133" i="60"/>
  <c r="T133" i="60"/>
  <c r="S133" i="60"/>
  <c r="R133" i="60"/>
  <c r="Q133" i="60"/>
  <c r="P133" i="60"/>
  <c r="O133" i="60"/>
  <c r="N133" i="60"/>
  <c r="M133" i="60"/>
  <c r="L133" i="60"/>
  <c r="K133" i="60"/>
  <c r="J133" i="60"/>
  <c r="I133" i="60"/>
  <c r="H133" i="60"/>
  <c r="G133" i="60"/>
  <c r="F133" i="60"/>
  <c r="E133" i="60"/>
  <c r="D133" i="60"/>
  <c r="AH126" i="60"/>
  <c r="AG126" i="60"/>
  <c r="AF126" i="60"/>
  <c r="AE126" i="60"/>
  <c r="AD126" i="60"/>
  <c r="AC126" i="60"/>
  <c r="AB126" i="60"/>
  <c r="AA126" i="60"/>
  <c r="Z126" i="60"/>
  <c r="Y126" i="60"/>
  <c r="X126" i="60"/>
  <c r="W126" i="60"/>
  <c r="V126" i="60"/>
  <c r="U126" i="60"/>
  <c r="T126" i="60"/>
  <c r="S126" i="60"/>
  <c r="R126" i="60"/>
  <c r="Q126" i="60"/>
  <c r="P126" i="60"/>
  <c r="O126" i="60"/>
  <c r="N126" i="60"/>
  <c r="M126" i="60"/>
  <c r="L126" i="60"/>
  <c r="K126" i="60"/>
  <c r="J126" i="60"/>
  <c r="I126" i="60"/>
  <c r="H126" i="60"/>
  <c r="G126" i="60"/>
  <c r="F126" i="60"/>
  <c r="E126" i="60"/>
  <c r="D126" i="60"/>
  <c r="AH119" i="60"/>
  <c r="AG119" i="60"/>
  <c r="AF119" i="60"/>
  <c r="AE119" i="60"/>
  <c r="AD119" i="60"/>
  <c r="AC119" i="60"/>
  <c r="AB119" i="60"/>
  <c r="AA119" i="60"/>
  <c r="Z119" i="60"/>
  <c r="Y119" i="60"/>
  <c r="X119" i="60"/>
  <c r="W119" i="60"/>
  <c r="V119" i="60"/>
  <c r="U119" i="60"/>
  <c r="T119" i="60"/>
  <c r="S119" i="60"/>
  <c r="R119" i="60"/>
  <c r="Q119" i="60"/>
  <c r="P119" i="60"/>
  <c r="O119" i="60"/>
  <c r="N119" i="60"/>
  <c r="M119" i="60"/>
  <c r="L119" i="60"/>
  <c r="K119" i="60"/>
  <c r="J119" i="60"/>
  <c r="I119" i="60"/>
  <c r="H119" i="60"/>
  <c r="G119" i="60"/>
  <c r="F119" i="60"/>
  <c r="E119" i="60"/>
  <c r="D119" i="60"/>
  <c r="AH112" i="60"/>
  <c r="AG112" i="60"/>
  <c r="AF112" i="60"/>
  <c r="AE112" i="60"/>
  <c r="AD112" i="60"/>
  <c r="AC112" i="60"/>
  <c r="AB112" i="60"/>
  <c r="AA112" i="60"/>
  <c r="Z112" i="60"/>
  <c r="Y112" i="60"/>
  <c r="X112" i="60"/>
  <c r="W112" i="60"/>
  <c r="V112" i="60"/>
  <c r="U112" i="60"/>
  <c r="T112" i="60"/>
  <c r="S112" i="60"/>
  <c r="R112" i="60"/>
  <c r="Q112" i="60"/>
  <c r="P112" i="60"/>
  <c r="O112" i="60"/>
  <c r="N112" i="60"/>
  <c r="M112" i="60"/>
  <c r="L112" i="60"/>
  <c r="K112" i="60"/>
  <c r="J112" i="60"/>
  <c r="I112" i="60"/>
  <c r="H112" i="60"/>
  <c r="G112" i="60"/>
  <c r="F112" i="60"/>
  <c r="E112" i="60"/>
  <c r="D112" i="60"/>
  <c r="AH105" i="60"/>
  <c r="AG105" i="60"/>
  <c r="AF105" i="60"/>
  <c r="AE105" i="60"/>
  <c r="AD105" i="60"/>
  <c r="AC105" i="60"/>
  <c r="AB105" i="60"/>
  <c r="AA105" i="60"/>
  <c r="Z105" i="60"/>
  <c r="Y105" i="60"/>
  <c r="X105" i="60"/>
  <c r="W105" i="60"/>
  <c r="V105" i="60"/>
  <c r="U105" i="60"/>
  <c r="T105" i="60"/>
  <c r="S105" i="60"/>
  <c r="R105" i="60"/>
  <c r="Q105" i="60"/>
  <c r="P105" i="60"/>
  <c r="O105" i="60"/>
  <c r="N105" i="60"/>
  <c r="M105" i="60"/>
  <c r="L105" i="60"/>
  <c r="K105" i="60"/>
  <c r="J105" i="60"/>
  <c r="I105" i="60"/>
  <c r="H105" i="60"/>
  <c r="G105" i="60"/>
  <c r="F105" i="60"/>
  <c r="E105" i="60"/>
  <c r="D105" i="60"/>
  <c r="AH98" i="60"/>
  <c r="AG98" i="60"/>
  <c r="AF98" i="60"/>
  <c r="AE98" i="60"/>
  <c r="AD98" i="60"/>
  <c r="AC98" i="60"/>
  <c r="AB98" i="60"/>
  <c r="AA98" i="60"/>
  <c r="Z98" i="60"/>
  <c r="Y98" i="60"/>
  <c r="X98" i="60"/>
  <c r="W98" i="60"/>
  <c r="V98" i="60"/>
  <c r="U98" i="60"/>
  <c r="T98" i="60"/>
  <c r="S98" i="60"/>
  <c r="R98" i="60"/>
  <c r="Q98" i="60"/>
  <c r="P98" i="60"/>
  <c r="O98" i="60"/>
  <c r="N98" i="60"/>
  <c r="M98" i="60"/>
  <c r="L98" i="60"/>
  <c r="K98" i="60"/>
  <c r="J98" i="60"/>
  <c r="I98" i="60"/>
  <c r="H98" i="60"/>
  <c r="G98" i="60"/>
  <c r="F98" i="60"/>
  <c r="E98" i="60"/>
  <c r="D98" i="60"/>
  <c r="AH91" i="60"/>
  <c r="AG91" i="60"/>
  <c r="AF91" i="60"/>
  <c r="AE91" i="60"/>
  <c r="AD91" i="60"/>
  <c r="AC91" i="60"/>
  <c r="AB91" i="60"/>
  <c r="AA91" i="60"/>
  <c r="Z91" i="60"/>
  <c r="Y91" i="60"/>
  <c r="X91" i="60"/>
  <c r="W91" i="60"/>
  <c r="V91" i="60"/>
  <c r="U91" i="60"/>
  <c r="T91" i="60"/>
  <c r="S91" i="60"/>
  <c r="R91" i="60"/>
  <c r="Q91" i="60"/>
  <c r="P91" i="60"/>
  <c r="O91" i="60"/>
  <c r="N91" i="60"/>
  <c r="M91" i="60"/>
  <c r="L91" i="60"/>
  <c r="K91" i="60"/>
  <c r="J91" i="60"/>
  <c r="I91" i="60"/>
  <c r="H91" i="60"/>
  <c r="G91" i="60"/>
  <c r="F91" i="60"/>
  <c r="E91" i="60"/>
  <c r="D91" i="60"/>
  <c r="AH84" i="60"/>
  <c r="AG84" i="60"/>
  <c r="AF84" i="60"/>
  <c r="AE84" i="60"/>
  <c r="AD84" i="60"/>
  <c r="AC84" i="60"/>
  <c r="AB84" i="60"/>
  <c r="AA84" i="60"/>
  <c r="Z84" i="60"/>
  <c r="Y84" i="60"/>
  <c r="X84" i="60"/>
  <c r="W84" i="60"/>
  <c r="V84" i="60"/>
  <c r="U84" i="60"/>
  <c r="T84" i="60"/>
  <c r="S84" i="60"/>
  <c r="R84" i="60"/>
  <c r="Q84" i="60"/>
  <c r="P84" i="60"/>
  <c r="O84" i="60"/>
  <c r="N84" i="60"/>
  <c r="M84" i="60"/>
  <c r="L84" i="60"/>
  <c r="K84" i="60"/>
  <c r="J84" i="60"/>
  <c r="I84" i="60"/>
  <c r="H84" i="60"/>
  <c r="G84" i="60"/>
  <c r="F84" i="60"/>
  <c r="E84" i="60"/>
  <c r="D84" i="60"/>
  <c r="AH77" i="60"/>
  <c r="AG77" i="60"/>
  <c r="AF77" i="60"/>
  <c r="AE77" i="60"/>
  <c r="AD77" i="60"/>
  <c r="AC77" i="60"/>
  <c r="AB77" i="60"/>
  <c r="AA77" i="60"/>
  <c r="Z77" i="60"/>
  <c r="Y77" i="60"/>
  <c r="X77" i="60"/>
  <c r="W77" i="60"/>
  <c r="V77" i="60"/>
  <c r="U77" i="60"/>
  <c r="T77" i="60"/>
  <c r="S77" i="60"/>
  <c r="R77" i="60"/>
  <c r="Q77" i="60"/>
  <c r="P77" i="60"/>
  <c r="O77" i="60"/>
  <c r="N77" i="60"/>
  <c r="M77" i="60"/>
  <c r="L77" i="60"/>
  <c r="K77" i="60"/>
  <c r="J77" i="60"/>
  <c r="I77" i="60"/>
  <c r="H77" i="60"/>
  <c r="G77" i="60"/>
  <c r="F77" i="60"/>
  <c r="E77" i="60"/>
  <c r="D77" i="60"/>
  <c r="AH70" i="60"/>
  <c r="AG70" i="60"/>
  <c r="AF70" i="60"/>
  <c r="AE70" i="60"/>
  <c r="AD70" i="60"/>
  <c r="AC70" i="60"/>
  <c r="AB70" i="60"/>
  <c r="AA70" i="60"/>
  <c r="Z70" i="60"/>
  <c r="Y70" i="60"/>
  <c r="X70" i="60"/>
  <c r="W70" i="60"/>
  <c r="V70" i="60"/>
  <c r="U70" i="60"/>
  <c r="T70" i="60"/>
  <c r="S70" i="60"/>
  <c r="R70" i="60"/>
  <c r="Q70" i="60"/>
  <c r="P70" i="60"/>
  <c r="O70" i="60"/>
  <c r="N70" i="60"/>
  <c r="M70" i="60"/>
  <c r="L70" i="60"/>
  <c r="K70" i="60"/>
  <c r="J70" i="60"/>
  <c r="I70" i="60"/>
  <c r="H70" i="60"/>
  <c r="G70" i="60"/>
  <c r="F70" i="60"/>
  <c r="E70" i="60"/>
  <c r="D70" i="60"/>
  <c r="AH63" i="60"/>
  <c r="AG63" i="60"/>
  <c r="AF63" i="60"/>
  <c r="AE63" i="60"/>
  <c r="AD63" i="60"/>
  <c r="AC63" i="60"/>
  <c r="AB63" i="60"/>
  <c r="AA63" i="60"/>
  <c r="Z63" i="60"/>
  <c r="Y63" i="60"/>
  <c r="X63" i="60"/>
  <c r="W63" i="60"/>
  <c r="V63" i="60"/>
  <c r="U63" i="60"/>
  <c r="T63" i="60"/>
  <c r="S63" i="60"/>
  <c r="R63" i="60"/>
  <c r="Q63" i="60"/>
  <c r="P63" i="60"/>
  <c r="O63" i="60"/>
  <c r="N63" i="60"/>
  <c r="M63" i="60"/>
  <c r="L63" i="60"/>
  <c r="K63" i="60"/>
  <c r="J63" i="60"/>
  <c r="I63" i="60"/>
  <c r="H63" i="60"/>
  <c r="G63" i="60"/>
  <c r="F63" i="60"/>
  <c r="E63" i="60"/>
  <c r="D63" i="60"/>
  <c r="AH56" i="60"/>
  <c r="AG56" i="60"/>
  <c r="AF56" i="60"/>
  <c r="AE56" i="60"/>
  <c r="AD56" i="60"/>
  <c r="AC56" i="60"/>
  <c r="AB56" i="60"/>
  <c r="AA56" i="60"/>
  <c r="Z56" i="60"/>
  <c r="Y56" i="60"/>
  <c r="X56" i="60"/>
  <c r="W56" i="60"/>
  <c r="V56" i="60"/>
  <c r="U56" i="60"/>
  <c r="T56" i="60"/>
  <c r="S56" i="60"/>
  <c r="R56" i="60"/>
  <c r="Q56" i="60"/>
  <c r="P56" i="60"/>
  <c r="O56" i="60"/>
  <c r="N56" i="60"/>
  <c r="M56" i="60"/>
  <c r="L56" i="60"/>
  <c r="K56" i="60"/>
  <c r="J56" i="60"/>
  <c r="I56" i="60"/>
  <c r="H56" i="60"/>
  <c r="G56" i="60"/>
  <c r="F56" i="60"/>
  <c r="E56" i="60"/>
  <c r="D56" i="60"/>
  <c r="AH49" i="60"/>
  <c r="AG49" i="60"/>
  <c r="AF49" i="60"/>
  <c r="AE49" i="60"/>
  <c r="AD49" i="60"/>
  <c r="AC49" i="60"/>
  <c r="AB49" i="60"/>
  <c r="AA49" i="60"/>
  <c r="Z49" i="60"/>
  <c r="Y49" i="60"/>
  <c r="X49" i="60"/>
  <c r="W49" i="60"/>
  <c r="V49" i="60"/>
  <c r="U49" i="60"/>
  <c r="T49" i="60"/>
  <c r="S49" i="60"/>
  <c r="R49" i="60"/>
  <c r="Q49" i="60"/>
  <c r="P49" i="60"/>
  <c r="O49" i="60"/>
  <c r="N49" i="60"/>
  <c r="M49" i="60"/>
  <c r="L49" i="60"/>
  <c r="K49" i="60"/>
  <c r="J49" i="60"/>
  <c r="I49" i="60"/>
  <c r="H49" i="60"/>
  <c r="G49" i="60"/>
  <c r="F49" i="60"/>
  <c r="E49" i="60"/>
  <c r="D49" i="60"/>
  <c r="AG350" i="59"/>
  <c r="AF350" i="59"/>
  <c r="AE350" i="59"/>
  <c r="AD350" i="59"/>
  <c r="AC350" i="59"/>
  <c r="AB350" i="59"/>
  <c r="AA350" i="59"/>
  <c r="Z350" i="59"/>
  <c r="Y350" i="59"/>
  <c r="X350" i="59"/>
  <c r="W350" i="59"/>
  <c r="V350" i="59"/>
  <c r="U350" i="59"/>
  <c r="T350" i="59"/>
  <c r="S350" i="59"/>
  <c r="R350" i="59"/>
  <c r="Q350" i="59"/>
  <c r="P350" i="59"/>
  <c r="O350" i="59"/>
  <c r="N350" i="59"/>
  <c r="M350" i="59"/>
  <c r="L350" i="59"/>
  <c r="K350" i="59"/>
  <c r="J350" i="59"/>
  <c r="I350" i="59"/>
  <c r="H350" i="59"/>
  <c r="G350" i="59"/>
  <c r="F350" i="59"/>
  <c r="E350" i="59"/>
  <c r="D350" i="59"/>
  <c r="AG343" i="59"/>
  <c r="AF343" i="59"/>
  <c r="AE343" i="59"/>
  <c r="AD343" i="59"/>
  <c r="AC343" i="59"/>
  <c r="AB343" i="59"/>
  <c r="AA343" i="59"/>
  <c r="Z343" i="59"/>
  <c r="Y343" i="59"/>
  <c r="X343" i="59"/>
  <c r="W343" i="59"/>
  <c r="V343" i="59"/>
  <c r="U343" i="59"/>
  <c r="T343" i="59"/>
  <c r="S343" i="59"/>
  <c r="R343" i="59"/>
  <c r="Q343" i="59"/>
  <c r="P343" i="59"/>
  <c r="O343" i="59"/>
  <c r="N343" i="59"/>
  <c r="M343" i="59"/>
  <c r="L343" i="59"/>
  <c r="K343" i="59"/>
  <c r="J343" i="59"/>
  <c r="I343" i="59"/>
  <c r="H343" i="59"/>
  <c r="G343" i="59"/>
  <c r="F343" i="59"/>
  <c r="E343" i="59"/>
  <c r="D343" i="59"/>
  <c r="AG336" i="59"/>
  <c r="AF336" i="59"/>
  <c r="AE336" i="59"/>
  <c r="AD336" i="59"/>
  <c r="AC336" i="59"/>
  <c r="AB336" i="59"/>
  <c r="AA336" i="59"/>
  <c r="Z336" i="59"/>
  <c r="Y336" i="59"/>
  <c r="X336" i="59"/>
  <c r="W336" i="59"/>
  <c r="V336" i="59"/>
  <c r="U336" i="59"/>
  <c r="T336" i="59"/>
  <c r="S336" i="59"/>
  <c r="R336" i="59"/>
  <c r="Q336" i="59"/>
  <c r="P336" i="59"/>
  <c r="O336" i="59"/>
  <c r="N336" i="59"/>
  <c r="M336" i="59"/>
  <c r="L336" i="59"/>
  <c r="K336" i="59"/>
  <c r="J336" i="59"/>
  <c r="I336" i="59"/>
  <c r="H336" i="59"/>
  <c r="G336" i="59"/>
  <c r="F336" i="59"/>
  <c r="E336" i="59"/>
  <c r="D336" i="59"/>
  <c r="AG329" i="59"/>
  <c r="AF329" i="59"/>
  <c r="AE329" i="59"/>
  <c r="AD329" i="59"/>
  <c r="AC329" i="59"/>
  <c r="AB329" i="59"/>
  <c r="AA329" i="59"/>
  <c r="Z329" i="59"/>
  <c r="Y329" i="59"/>
  <c r="X329" i="59"/>
  <c r="W329" i="59"/>
  <c r="V329" i="59"/>
  <c r="U329" i="59"/>
  <c r="T329" i="59"/>
  <c r="S329" i="59"/>
  <c r="R329" i="59"/>
  <c r="Q329" i="59"/>
  <c r="P329" i="59"/>
  <c r="O329" i="59"/>
  <c r="N329" i="59"/>
  <c r="M329" i="59"/>
  <c r="L329" i="59"/>
  <c r="K329" i="59"/>
  <c r="J329" i="59"/>
  <c r="I329" i="59"/>
  <c r="H329" i="59"/>
  <c r="G329" i="59"/>
  <c r="F329" i="59"/>
  <c r="E329" i="59"/>
  <c r="D329" i="59"/>
  <c r="AG322" i="59"/>
  <c r="AF322" i="59"/>
  <c r="AE322" i="59"/>
  <c r="AD322" i="59"/>
  <c r="AC322" i="59"/>
  <c r="AB322" i="59"/>
  <c r="AA322" i="59"/>
  <c r="Z322" i="59"/>
  <c r="Y322" i="59"/>
  <c r="X322" i="59"/>
  <c r="W322" i="59"/>
  <c r="V322" i="59"/>
  <c r="U322" i="59"/>
  <c r="T322" i="59"/>
  <c r="S322" i="59"/>
  <c r="R322" i="59"/>
  <c r="Q322" i="59"/>
  <c r="P322" i="59"/>
  <c r="O322" i="59"/>
  <c r="N322" i="59"/>
  <c r="M322" i="59"/>
  <c r="L322" i="59"/>
  <c r="K322" i="59"/>
  <c r="J322" i="59"/>
  <c r="I322" i="59"/>
  <c r="H322" i="59"/>
  <c r="G322" i="59"/>
  <c r="F322" i="59"/>
  <c r="E322" i="59"/>
  <c r="D322" i="59"/>
  <c r="AG315" i="59"/>
  <c r="AF315" i="59"/>
  <c r="AE315" i="59"/>
  <c r="AD315" i="59"/>
  <c r="AC315" i="59"/>
  <c r="AB315" i="59"/>
  <c r="AA315" i="59"/>
  <c r="Z315" i="59"/>
  <c r="Y315" i="59"/>
  <c r="X315" i="59"/>
  <c r="W315" i="59"/>
  <c r="V315" i="59"/>
  <c r="U315" i="59"/>
  <c r="T315" i="59"/>
  <c r="S315" i="59"/>
  <c r="R315" i="59"/>
  <c r="Q315" i="59"/>
  <c r="P315" i="59"/>
  <c r="O315" i="59"/>
  <c r="N315" i="59"/>
  <c r="M315" i="59"/>
  <c r="L315" i="59"/>
  <c r="K315" i="59"/>
  <c r="J315" i="59"/>
  <c r="I315" i="59"/>
  <c r="H315" i="59"/>
  <c r="G315" i="59"/>
  <c r="F315" i="59"/>
  <c r="E315" i="59"/>
  <c r="D315" i="59"/>
  <c r="AG308" i="59"/>
  <c r="AF308" i="59"/>
  <c r="AE308" i="59"/>
  <c r="AD308" i="59"/>
  <c r="AC308" i="59"/>
  <c r="AB308" i="59"/>
  <c r="AA308" i="59"/>
  <c r="Z308" i="59"/>
  <c r="Y308" i="59"/>
  <c r="X308" i="59"/>
  <c r="W308" i="59"/>
  <c r="V308" i="59"/>
  <c r="U308" i="59"/>
  <c r="T308" i="59"/>
  <c r="S308" i="59"/>
  <c r="R308" i="59"/>
  <c r="Q308" i="59"/>
  <c r="P308" i="59"/>
  <c r="O308" i="59"/>
  <c r="N308" i="59"/>
  <c r="M308" i="59"/>
  <c r="L308" i="59"/>
  <c r="K308" i="59"/>
  <c r="J308" i="59"/>
  <c r="I308" i="59"/>
  <c r="H308" i="59"/>
  <c r="G308" i="59"/>
  <c r="F308" i="59"/>
  <c r="E308" i="59"/>
  <c r="D308" i="59"/>
  <c r="AG301" i="59"/>
  <c r="AF301" i="59"/>
  <c r="AE301" i="59"/>
  <c r="AD301" i="59"/>
  <c r="AC301" i="59"/>
  <c r="AB301" i="59"/>
  <c r="AA301" i="59"/>
  <c r="Z301" i="59"/>
  <c r="Y301" i="59"/>
  <c r="X301" i="59"/>
  <c r="W301" i="59"/>
  <c r="V301" i="59"/>
  <c r="U301" i="59"/>
  <c r="T301" i="59"/>
  <c r="S301" i="59"/>
  <c r="R301" i="59"/>
  <c r="Q301" i="59"/>
  <c r="P301" i="59"/>
  <c r="O301" i="59"/>
  <c r="N301" i="59"/>
  <c r="M301" i="59"/>
  <c r="L301" i="59"/>
  <c r="K301" i="59"/>
  <c r="J301" i="59"/>
  <c r="I301" i="59"/>
  <c r="H301" i="59"/>
  <c r="G301" i="59"/>
  <c r="F301" i="59"/>
  <c r="E301" i="59"/>
  <c r="D301" i="59"/>
  <c r="AG294" i="59"/>
  <c r="AF294" i="59"/>
  <c r="AE294" i="59"/>
  <c r="AD294" i="59"/>
  <c r="AC294" i="59"/>
  <c r="AB294" i="59"/>
  <c r="AA294" i="59"/>
  <c r="Z294" i="59"/>
  <c r="Y294" i="59"/>
  <c r="X294" i="59"/>
  <c r="W294" i="59"/>
  <c r="V294" i="59"/>
  <c r="U294" i="59"/>
  <c r="T294" i="59"/>
  <c r="S294" i="59"/>
  <c r="R294" i="59"/>
  <c r="Q294" i="59"/>
  <c r="P294" i="59"/>
  <c r="O294" i="59"/>
  <c r="N294" i="59"/>
  <c r="M294" i="59"/>
  <c r="L294" i="59"/>
  <c r="K294" i="59"/>
  <c r="J294" i="59"/>
  <c r="I294" i="59"/>
  <c r="H294" i="59"/>
  <c r="G294" i="59"/>
  <c r="F294" i="59"/>
  <c r="E294" i="59"/>
  <c r="D294" i="59"/>
  <c r="AG287" i="59"/>
  <c r="AF287" i="59"/>
  <c r="AE287" i="59"/>
  <c r="AD287" i="59"/>
  <c r="AC287" i="59"/>
  <c r="AB287" i="59"/>
  <c r="AA287" i="59"/>
  <c r="Z287" i="59"/>
  <c r="Y287" i="59"/>
  <c r="X287" i="59"/>
  <c r="W287" i="59"/>
  <c r="V287" i="59"/>
  <c r="U287" i="59"/>
  <c r="T287" i="59"/>
  <c r="S287" i="59"/>
  <c r="R287" i="59"/>
  <c r="Q287" i="59"/>
  <c r="P287" i="59"/>
  <c r="O287" i="59"/>
  <c r="N287" i="59"/>
  <c r="M287" i="59"/>
  <c r="L287" i="59"/>
  <c r="K287" i="59"/>
  <c r="J287" i="59"/>
  <c r="I287" i="59"/>
  <c r="H287" i="59"/>
  <c r="G287" i="59"/>
  <c r="F287" i="59"/>
  <c r="E287" i="59"/>
  <c r="D287" i="59"/>
  <c r="AG280" i="59"/>
  <c r="AF280" i="59"/>
  <c r="AE280" i="59"/>
  <c r="AD280" i="59"/>
  <c r="AC280" i="59"/>
  <c r="AB280" i="59"/>
  <c r="AA280" i="59"/>
  <c r="Z280" i="59"/>
  <c r="Y280" i="59"/>
  <c r="X280" i="59"/>
  <c r="W280" i="59"/>
  <c r="V280" i="59"/>
  <c r="U280" i="59"/>
  <c r="T280" i="59"/>
  <c r="S280" i="59"/>
  <c r="R280" i="59"/>
  <c r="Q280" i="59"/>
  <c r="P280" i="59"/>
  <c r="O280" i="59"/>
  <c r="N280" i="59"/>
  <c r="M280" i="59"/>
  <c r="L280" i="59"/>
  <c r="K280" i="59"/>
  <c r="J280" i="59"/>
  <c r="I280" i="59"/>
  <c r="H280" i="59"/>
  <c r="G280" i="59"/>
  <c r="F280" i="59"/>
  <c r="E280" i="59"/>
  <c r="D280" i="59"/>
  <c r="AG273" i="59"/>
  <c r="AF273" i="59"/>
  <c r="AE273" i="59"/>
  <c r="AD273" i="59"/>
  <c r="AC273" i="59"/>
  <c r="AB273" i="59"/>
  <c r="AA273" i="59"/>
  <c r="Z273" i="59"/>
  <c r="Y273" i="59"/>
  <c r="X273" i="59"/>
  <c r="W273" i="59"/>
  <c r="V273" i="59"/>
  <c r="U273" i="59"/>
  <c r="T273" i="59"/>
  <c r="S273" i="59"/>
  <c r="R273" i="59"/>
  <c r="Q273" i="59"/>
  <c r="P273" i="59"/>
  <c r="O273" i="59"/>
  <c r="N273" i="59"/>
  <c r="M273" i="59"/>
  <c r="L273" i="59"/>
  <c r="K273" i="59"/>
  <c r="J273" i="59"/>
  <c r="I273" i="59"/>
  <c r="H273" i="59"/>
  <c r="G273" i="59"/>
  <c r="F273" i="59"/>
  <c r="E273" i="59"/>
  <c r="D273" i="59"/>
  <c r="AG266" i="59"/>
  <c r="AF266" i="59"/>
  <c r="AE266" i="59"/>
  <c r="AD266" i="59"/>
  <c r="AC266" i="59"/>
  <c r="AB266" i="59"/>
  <c r="AA266" i="59"/>
  <c r="Z266" i="59"/>
  <c r="Y266" i="59"/>
  <c r="X266" i="59"/>
  <c r="W266" i="59"/>
  <c r="V266" i="59"/>
  <c r="U266" i="59"/>
  <c r="T266" i="59"/>
  <c r="S266" i="59"/>
  <c r="R266" i="59"/>
  <c r="Q266" i="59"/>
  <c r="P266" i="59"/>
  <c r="O266" i="59"/>
  <c r="N266" i="59"/>
  <c r="M266" i="59"/>
  <c r="L266" i="59"/>
  <c r="K266" i="59"/>
  <c r="J266" i="59"/>
  <c r="I266" i="59"/>
  <c r="H266" i="59"/>
  <c r="G266" i="59"/>
  <c r="F266" i="59"/>
  <c r="E266" i="59"/>
  <c r="D266" i="59"/>
  <c r="AG259" i="59"/>
  <c r="AF259" i="59"/>
  <c r="AE259" i="59"/>
  <c r="AD259" i="59"/>
  <c r="AC259" i="59"/>
  <c r="AB259" i="59"/>
  <c r="AA259" i="59"/>
  <c r="Z259" i="59"/>
  <c r="Y259" i="59"/>
  <c r="X259" i="59"/>
  <c r="W259" i="59"/>
  <c r="V259" i="59"/>
  <c r="U259" i="59"/>
  <c r="T259" i="59"/>
  <c r="S259" i="59"/>
  <c r="R259" i="59"/>
  <c r="Q259" i="59"/>
  <c r="P259" i="59"/>
  <c r="O259" i="59"/>
  <c r="N259" i="59"/>
  <c r="M259" i="59"/>
  <c r="L259" i="59"/>
  <c r="K259" i="59"/>
  <c r="J259" i="59"/>
  <c r="I259" i="59"/>
  <c r="H259" i="59"/>
  <c r="G259" i="59"/>
  <c r="F259" i="59"/>
  <c r="E259" i="59"/>
  <c r="D259" i="59"/>
  <c r="AG252" i="59"/>
  <c r="AF252" i="59"/>
  <c r="AE252" i="59"/>
  <c r="AD252" i="59"/>
  <c r="AC252" i="59"/>
  <c r="AB252" i="59"/>
  <c r="AA252" i="59"/>
  <c r="Z252" i="59"/>
  <c r="Y252" i="59"/>
  <c r="X252" i="59"/>
  <c r="W252" i="59"/>
  <c r="V252" i="59"/>
  <c r="U252" i="59"/>
  <c r="T252" i="59"/>
  <c r="S252" i="59"/>
  <c r="R252" i="59"/>
  <c r="Q252" i="59"/>
  <c r="P252" i="59"/>
  <c r="O252" i="59"/>
  <c r="N252" i="59"/>
  <c r="M252" i="59"/>
  <c r="L252" i="59"/>
  <c r="K252" i="59"/>
  <c r="J252" i="59"/>
  <c r="I252" i="59"/>
  <c r="H252" i="59"/>
  <c r="G252" i="59"/>
  <c r="F252" i="59"/>
  <c r="E252" i="59"/>
  <c r="D252" i="59"/>
  <c r="AG245" i="59"/>
  <c r="AF245" i="59"/>
  <c r="AE245" i="59"/>
  <c r="AD245" i="59"/>
  <c r="AC245" i="59"/>
  <c r="AB245" i="59"/>
  <c r="AA245" i="59"/>
  <c r="Z245" i="59"/>
  <c r="Y245" i="59"/>
  <c r="X245" i="59"/>
  <c r="W245" i="59"/>
  <c r="V245" i="59"/>
  <c r="U245" i="59"/>
  <c r="T245" i="59"/>
  <c r="S245" i="59"/>
  <c r="R245" i="59"/>
  <c r="Q245" i="59"/>
  <c r="P245" i="59"/>
  <c r="O245" i="59"/>
  <c r="N245" i="59"/>
  <c r="M245" i="59"/>
  <c r="L245" i="59"/>
  <c r="K245" i="59"/>
  <c r="J245" i="59"/>
  <c r="I245" i="59"/>
  <c r="H245" i="59"/>
  <c r="G245" i="59"/>
  <c r="F245" i="59"/>
  <c r="E245" i="59"/>
  <c r="D245" i="59"/>
  <c r="AG238" i="59"/>
  <c r="AF238" i="59"/>
  <c r="AE238" i="59"/>
  <c r="AD238" i="59"/>
  <c r="AC238" i="59"/>
  <c r="AB238" i="59"/>
  <c r="AA238" i="59"/>
  <c r="Z238" i="59"/>
  <c r="Y238" i="59"/>
  <c r="X238" i="59"/>
  <c r="W238" i="59"/>
  <c r="V238" i="59"/>
  <c r="U238" i="59"/>
  <c r="T238" i="59"/>
  <c r="S238" i="59"/>
  <c r="R238" i="59"/>
  <c r="Q238" i="59"/>
  <c r="P238" i="59"/>
  <c r="O238" i="59"/>
  <c r="N238" i="59"/>
  <c r="M238" i="59"/>
  <c r="L238" i="59"/>
  <c r="K238" i="59"/>
  <c r="J238" i="59"/>
  <c r="I238" i="59"/>
  <c r="H238" i="59"/>
  <c r="G238" i="59"/>
  <c r="F238" i="59"/>
  <c r="E238" i="59"/>
  <c r="D238" i="59"/>
  <c r="AG231" i="59"/>
  <c r="AF231" i="59"/>
  <c r="AE231" i="59"/>
  <c r="AD231" i="59"/>
  <c r="AC231" i="59"/>
  <c r="AB231" i="59"/>
  <c r="AA231" i="59"/>
  <c r="Z231" i="59"/>
  <c r="Y231" i="59"/>
  <c r="X231" i="59"/>
  <c r="W231" i="59"/>
  <c r="V231" i="59"/>
  <c r="U231" i="59"/>
  <c r="T231" i="59"/>
  <c r="S231" i="59"/>
  <c r="R231" i="59"/>
  <c r="Q231" i="59"/>
  <c r="P231" i="59"/>
  <c r="O231" i="59"/>
  <c r="N231" i="59"/>
  <c r="M231" i="59"/>
  <c r="L231" i="59"/>
  <c r="K231" i="59"/>
  <c r="J231" i="59"/>
  <c r="I231" i="59"/>
  <c r="H231" i="59"/>
  <c r="G231" i="59"/>
  <c r="F231" i="59"/>
  <c r="E231" i="59"/>
  <c r="D231" i="59"/>
  <c r="AG224" i="59"/>
  <c r="AF224" i="59"/>
  <c r="AE224" i="59"/>
  <c r="AD224" i="59"/>
  <c r="AC224" i="59"/>
  <c r="AB224" i="59"/>
  <c r="AA224" i="59"/>
  <c r="Z224" i="59"/>
  <c r="Y224" i="59"/>
  <c r="X224" i="59"/>
  <c r="W224" i="59"/>
  <c r="V224" i="59"/>
  <c r="U224" i="59"/>
  <c r="T224" i="59"/>
  <c r="S224" i="59"/>
  <c r="R224" i="59"/>
  <c r="Q224" i="59"/>
  <c r="P224" i="59"/>
  <c r="O224" i="59"/>
  <c r="N224" i="59"/>
  <c r="M224" i="59"/>
  <c r="L224" i="59"/>
  <c r="K224" i="59"/>
  <c r="J224" i="59"/>
  <c r="I224" i="59"/>
  <c r="H224" i="59"/>
  <c r="G224" i="59"/>
  <c r="F224" i="59"/>
  <c r="E224" i="59"/>
  <c r="D224" i="59"/>
  <c r="AG217" i="59"/>
  <c r="AF217" i="59"/>
  <c r="AE217" i="59"/>
  <c r="AD217" i="59"/>
  <c r="AC217" i="59"/>
  <c r="AB217" i="59"/>
  <c r="AA217" i="59"/>
  <c r="Z217" i="59"/>
  <c r="Y217" i="59"/>
  <c r="X217" i="59"/>
  <c r="W217" i="59"/>
  <c r="V217" i="59"/>
  <c r="U217" i="59"/>
  <c r="T217" i="59"/>
  <c r="S217" i="59"/>
  <c r="R217" i="59"/>
  <c r="Q217" i="59"/>
  <c r="P217" i="59"/>
  <c r="O217" i="59"/>
  <c r="N217" i="59"/>
  <c r="M217" i="59"/>
  <c r="L217" i="59"/>
  <c r="K217" i="59"/>
  <c r="J217" i="59"/>
  <c r="I217" i="59"/>
  <c r="H217" i="59"/>
  <c r="G217" i="59"/>
  <c r="F217" i="59"/>
  <c r="E217" i="59"/>
  <c r="D217" i="59"/>
  <c r="AG210" i="59"/>
  <c r="AF210" i="59"/>
  <c r="AE210" i="59"/>
  <c r="AD210" i="59"/>
  <c r="AC210" i="59"/>
  <c r="AB210" i="59"/>
  <c r="AA210" i="59"/>
  <c r="Z210" i="59"/>
  <c r="Y210" i="59"/>
  <c r="X210" i="59"/>
  <c r="W210" i="59"/>
  <c r="V210" i="59"/>
  <c r="U210" i="59"/>
  <c r="T210" i="59"/>
  <c r="S210" i="59"/>
  <c r="R210" i="59"/>
  <c r="Q210" i="59"/>
  <c r="P210" i="59"/>
  <c r="O210" i="59"/>
  <c r="N210" i="59"/>
  <c r="M210" i="59"/>
  <c r="L210" i="59"/>
  <c r="K210" i="59"/>
  <c r="J210" i="59"/>
  <c r="I210" i="59"/>
  <c r="H210" i="59"/>
  <c r="G210" i="59"/>
  <c r="F210" i="59"/>
  <c r="E210" i="59"/>
  <c r="D210" i="59"/>
  <c r="AG203" i="59"/>
  <c r="AF203" i="59"/>
  <c r="AE203" i="59"/>
  <c r="AD203" i="59"/>
  <c r="AC203" i="59"/>
  <c r="AB203" i="59"/>
  <c r="AA203" i="59"/>
  <c r="Z203" i="59"/>
  <c r="Y203" i="59"/>
  <c r="X203" i="59"/>
  <c r="W203" i="59"/>
  <c r="V203" i="59"/>
  <c r="U203" i="59"/>
  <c r="T203" i="59"/>
  <c r="S203" i="59"/>
  <c r="R203" i="59"/>
  <c r="Q203" i="59"/>
  <c r="P203" i="59"/>
  <c r="O203" i="59"/>
  <c r="N203" i="59"/>
  <c r="M203" i="59"/>
  <c r="L203" i="59"/>
  <c r="K203" i="59"/>
  <c r="J203" i="59"/>
  <c r="I203" i="59"/>
  <c r="H203" i="59"/>
  <c r="G203" i="59"/>
  <c r="F203" i="59"/>
  <c r="E203" i="59"/>
  <c r="D203" i="59"/>
  <c r="AG196" i="59"/>
  <c r="AF196" i="59"/>
  <c r="AE196" i="59"/>
  <c r="AD196" i="59"/>
  <c r="AC196" i="59"/>
  <c r="AB196" i="59"/>
  <c r="AA196" i="59"/>
  <c r="Z196" i="59"/>
  <c r="Y196" i="59"/>
  <c r="X196" i="59"/>
  <c r="W196" i="59"/>
  <c r="V196" i="59"/>
  <c r="U196" i="59"/>
  <c r="T196" i="59"/>
  <c r="S196" i="59"/>
  <c r="R196" i="59"/>
  <c r="Q196" i="59"/>
  <c r="P196" i="59"/>
  <c r="O196" i="59"/>
  <c r="N196" i="59"/>
  <c r="M196" i="59"/>
  <c r="L196" i="59"/>
  <c r="K196" i="59"/>
  <c r="J196" i="59"/>
  <c r="I196" i="59"/>
  <c r="H196" i="59"/>
  <c r="G196" i="59"/>
  <c r="F196" i="59"/>
  <c r="E196" i="59"/>
  <c r="D196" i="59"/>
  <c r="AG189" i="59"/>
  <c r="AF189" i="59"/>
  <c r="AE189" i="59"/>
  <c r="AD189" i="59"/>
  <c r="AC189" i="59"/>
  <c r="AB189" i="59"/>
  <c r="AA189" i="59"/>
  <c r="Z189" i="59"/>
  <c r="Y189" i="59"/>
  <c r="X189" i="59"/>
  <c r="W189" i="59"/>
  <c r="V189" i="59"/>
  <c r="U189" i="59"/>
  <c r="T189" i="59"/>
  <c r="S189" i="59"/>
  <c r="R189" i="59"/>
  <c r="Q189" i="59"/>
  <c r="P189" i="59"/>
  <c r="O189" i="59"/>
  <c r="N189" i="59"/>
  <c r="M189" i="59"/>
  <c r="L189" i="59"/>
  <c r="K189" i="59"/>
  <c r="J189" i="59"/>
  <c r="I189" i="59"/>
  <c r="H189" i="59"/>
  <c r="G189" i="59"/>
  <c r="F189" i="59"/>
  <c r="E189" i="59"/>
  <c r="D189" i="59"/>
  <c r="AG182" i="59"/>
  <c r="AF182" i="59"/>
  <c r="AE182" i="59"/>
  <c r="AD182" i="59"/>
  <c r="AC182" i="59"/>
  <c r="AB182" i="59"/>
  <c r="AA182" i="59"/>
  <c r="Z182" i="59"/>
  <c r="Y182" i="59"/>
  <c r="X182" i="59"/>
  <c r="W182" i="59"/>
  <c r="V182" i="59"/>
  <c r="U182" i="59"/>
  <c r="T182" i="59"/>
  <c r="S182" i="59"/>
  <c r="R182" i="59"/>
  <c r="Q182" i="59"/>
  <c r="P182" i="59"/>
  <c r="O182" i="59"/>
  <c r="N182" i="59"/>
  <c r="M182" i="59"/>
  <c r="L182" i="59"/>
  <c r="K182" i="59"/>
  <c r="J182" i="59"/>
  <c r="I182" i="59"/>
  <c r="H182" i="59"/>
  <c r="G182" i="59"/>
  <c r="F182" i="59"/>
  <c r="E182" i="59"/>
  <c r="D182" i="59"/>
  <c r="AG175" i="59"/>
  <c r="AF175" i="59"/>
  <c r="AE175" i="59"/>
  <c r="AD175" i="59"/>
  <c r="AC175" i="59"/>
  <c r="AB175" i="59"/>
  <c r="AA175" i="59"/>
  <c r="Z175" i="59"/>
  <c r="Y175" i="59"/>
  <c r="X175" i="59"/>
  <c r="W175" i="59"/>
  <c r="V175" i="59"/>
  <c r="U175" i="59"/>
  <c r="T175" i="59"/>
  <c r="S175" i="59"/>
  <c r="R175" i="59"/>
  <c r="Q175" i="59"/>
  <c r="P175" i="59"/>
  <c r="O175" i="59"/>
  <c r="N175" i="59"/>
  <c r="M175" i="59"/>
  <c r="L175" i="59"/>
  <c r="K175" i="59"/>
  <c r="J175" i="59"/>
  <c r="I175" i="59"/>
  <c r="H175" i="59"/>
  <c r="G175" i="59"/>
  <c r="F175" i="59"/>
  <c r="E175" i="59"/>
  <c r="D175" i="59"/>
  <c r="AG168" i="59"/>
  <c r="AF168" i="59"/>
  <c r="AE168" i="59"/>
  <c r="AD168" i="59"/>
  <c r="AC168" i="59"/>
  <c r="AB168" i="59"/>
  <c r="AA168" i="59"/>
  <c r="Z168" i="59"/>
  <c r="Y168" i="59"/>
  <c r="X168" i="59"/>
  <c r="W168" i="59"/>
  <c r="V168" i="59"/>
  <c r="U168" i="59"/>
  <c r="T168" i="59"/>
  <c r="S168" i="59"/>
  <c r="R168" i="59"/>
  <c r="Q168" i="59"/>
  <c r="P168" i="59"/>
  <c r="O168" i="59"/>
  <c r="N168" i="59"/>
  <c r="M168" i="59"/>
  <c r="L168" i="59"/>
  <c r="K168" i="59"/>
  <c r="J168" i="59"/>
  <c r="I168" i="59"/>
  <c r="H168" i="59"/>
  <c r="G168" i="59"/>
  <c r="F168" i="59"/>
  <c r="E168" i="59"/>
  <c r="D168" i="59"/>
  <c r="AG161" i="59"/>
  <c r="AF161" i="59"/>
  <c r="AE161" i="59"/>
  <c r="AD161" i="59"/>
  <c r="AC161" i="59"/>
  <c r="AB161" i="59"/>
  <c r="AA161" i="59"/>
  <c r="Z161" i="59"/>
  <c r="Y161" i="59"/>
  <c r="X161" i="59"/>
  <c r="W161" i="59"/>
  <c r="V161" i="59"/>
  <c r="U161" i="59"/>
  <c r="T161" i="59"/>
  <c r="S161" i="59"/>
  <c r="R161" i="59"/>
  <c r="Q161" i="59"/>
  <c r="P161" i="59"/>
  <c r="O161" i="59"/>
  <c r="N161" i="59"/>
  <c r="M161" i="59"/>
  <c r="L161" i="59"/>
  <c r="K161" i="59"/>
  <c r="J161" i="59"/>
  <c r="I161" i="59"/>
  <c r="H161" i="59"/>
  <c r="G161" i="59"/>
  <c r="F161" i="59"/>
  <c r="E161" i="59"/>
  <c r="D161" i="59"/>
  <c r="AG154" i="59"/>
  <c r="AF154" i="59"/>
  <c r="AE154" i="59"/>
  <c r="AD154" i="59"/>
  <c r="AC154" i="59"/>
  <c r="AB154" i="59"/>
  <c r="AA154" i="59"/>
  <c r="Z154" i="59"/>
  <c r="Y154" i="59"/>
  <c r="X154" i="59"/>
  <c r="W154" i="59"/>
  <c r="V154" i="59"/>
  <c r="U154" i="59"/>
  <c r="T154" i="59"/>
  <c r="S154" i="59"/>
  <c r="R154" i="59"/>
  <c r="Q154" i="59"/>
  <c r="P154" i="59"/>
  <c r="O154" i="59"/>
  <c r="N154" i="59"/>
  <c r="M154" i="59"/>
  <c r="L154" i="59"/>
  <c r="K154" i="59"/>
  <c r="J154" i="59"/>
  <c r="I154" i="59"/>
  <c r="H154" i="59"/>
  <c r="G154" i="59"/>
  <c r="F154" i="59"/>
  <c r="E154" i="59"/>
  <c r="D154" i="59"/>
  <c r="AG147" i="59"/>
  <c r="AF147" i="59"/>
  <c r="AE147" i="59"/>
  <c r="AD147" i="59"/>
  <c r="AC147" i="59"/>
  <c r="AB147" i="59"/>
  <c r="AA147" i="59"/>
  <c r="Z147" i="59"/>
  <c r="Y147" i="59"/>
  <c r="X147" i="59"/>
  <c r="W147" i="59"/>
  <c r="V147" i="59"/>
  <c r="U147" i="59"/>
  <c r="T147" i="59"/>
  <c r="S147" i="59"/>
  <c r="R147" i="59"/>
  <c r="Q147" i="59"/>
  <c r="P147" i="59"/>
  <c r="O147" i="59"/>
  <c r="N147" i="59"/>
  <c r="M147" i="59"/>
  <c r="L147" i="59"/>
  <c r="K147" i="59"/>
  <c r="J147" i="59"/>
  <c r="I147" i="59"/>
  <c r="H147" i="59"/>
  <c r="G147" i="59"/>
  <c r="F147" i="59"/>
  <c r="E147" i="59"/>
  <c r="D147" i="59"/>
  <c r="AG140" i="59"/>
  <c r="AF140" i="59"/>
  <c r="AE140" i="59"/>
  <c r="AD140" i="59"/>
  <c r="AC140" i="59"/>
  <c r="AB140" i="59"/>
  <c r="AA140" i="59"/>
  <c r="Z140" i="59"/>
  <c r="Y140" i="59"/>
  <c r="X140" i="59"/>
  <c r="W140" i="59"/>
  <c r="V140" i="59"/>
  <c r="U140" i="59"/>
  <c r="T140" i="59"/>
  <c r="S140" i="59"/>
  <c r="R140" i="59"/>
  <c r="Q140" i="59"/>
  <c r="P140" i="59"/>
  <c r="O140" i="59"/>
  <c r="N140" i="59"/>
  <c r="M140" i="59"/>
  <c r="L140" i="59"/>
  <c r="K140" i="59"/>
  <c r="J140" i="59"/>
  <c r="I140" i="59"/>
  <c r="H140" i="59"/>
  <c r="G140" i="59"/>
  <c r="F140" i="59"/>
  <c r="E140" i="59"/>
  <c r="D140" i="59"/>
  <c r="AG133" i="59"/>
  <c r="AF133" i="59"/>
  <c r="AE133" i="59"/>
  <c r="AD133" i="59"/>
  <c r="AC133" i="59"/>
  <c r="AB133" i="59"/>
  <c r="AA133" i="59"/>
  <c r="Z133" i="59"/>
  <c r="Y133" i="59"/>
  <c r="X133" i="59"/>
  <c r="W133" i="59"/>
  <c r="V133" i="59"/>
  <c r="U133" i="59"/>
  <c r="T133" i="59"/>
  <c r="S133" i="59"/>
  <c r="R133" i="59"/>
  <c r="Q133" i="59"/>
  <c r="P133" i="59"/>
  <c r="O133" i="59"/>
  <c r="N133" i="59"/>
  <c r="M133" i="59"/>
  <c r="L133" i="59"/>
  <c r="K133" i="59"/>
  <c r="J133" i="59"/>
  <c r="I133" i="59"/>
  <c r="H133" i="59"/>
  <c r="G133" i="59"/>
  <c r="F133" i="59"/>
  <c r="E133" i="59"/>
  <c r="D133" i="59"/>
  <c r="AG126" i="59"/>
  <c r="AF126" i="59"/>
  <c r="AE126" i="59"/>
  <c r="AD126" i="59"/>
  <c r="AC126" i="59"/>
  <c r="AB126" i="59"/>
  <c r="AA126" i="59"/>
  <c r="Z126" i="59"/>
  <c r="Y126" i="59"/>
  <c r="X126" i="59"/>
  <c r="W126" i="59"/>
  <c r="V126" i="59"/>
  <c r="U126" i="59"/>
  <c r="T126" i="59"/>
  <c r="S126" i="59"/>
  <c r="R126" i="59"/>
  <c r="Q126" i="59"/>
  <c r="P126" i="59"/>
  <c r="O126" i="59"/>
  <c r="N126" i="59"/>
  <c r="M126" i="59"/>
  <c r="L126" i="59"/>
  <c r="K126" i="59"/>
  <c r="J126" i="59"/>
  <c r="I126" i="59"/>
  <c r="H126" i="59"/>
  <c r="G126" i="59"/>
  <c r="F126" i="59"/>
  <c r="E126" i="59"/>
  <c r="D126" i="59"/>
  <c r="AG119" i="59"/>
  <c r="AF119" i="59"/>
  <c r="AE119" i="59"/>
  <c r="AD119" i="59"/>
  <c r="AC119" i="59"/>
  <c r="AB119" i="59"/>
  <c r="AA119" i="59"/>
  <c r="Z119" i="59"/>
  <c r="Y119" i="59"/>
  <c r="X119" i="59"/>
  <c r="W119" i="59"/>
  <c r="V119" i="59"/>
  <c r="U119" i="59"/>
  <c r="T119" i="59"/>
  <c r="S119" i="59"/>
  <c r="R119" i="59"/>
  <c r="Q119" i="59"/>
  <c r="P119" i="59"/>
  <c r="O119" i="59"/>
  <c r="N119" i="59"/>
  <c r="M119" i="59"/>
  <c r="L119" i="59"/>
  <c r="K119" i="59"/>
  <c r="J119" i="59"/>
  <c r="I119" i="59"/>
  <c r="H119" i="59"/>
  <c r="G119" i="59"/>
  <c r="F119" i="59"/>
  <c r="E119" i="59"/>
  <c r="D119" i="59"/>
  <c r="AG112" i="59"/>
  <c r="AF112" i="59"/>
  <c r="AE112" i="59"/>
  <c r="AD112" i="59"/>
  <c r="AC112" i="59"/>
  <c r="AB112" i="59"/>
  <c r="AA112" i="59"/>
  <c r="Z112" i="59"/>
  <c r="Y112" i="59"/>
  <c r="X112" i="59"/>
  <c r="W112" i="59"/>
  <c r="V112" i="59"/>
  <c r="U112" i="59"/>
  <c r="T112" i="59"/>
  <c r="S112" i="59"/>
  <c r="R112" i="59"/>
  <c r="Q112" i="59"/>
  <c r="P112" i="59"/>
  <c r="O112" i="59"/>
  <c r="N112" i="59"/>
  <c r="M112" i="59"/>
  <c r="L112" i="59"/>
  <c r="K112" i="59"/>
  <c r="J112" i="59"/>
  <c r="I112" i="59"/>
  <c r="H112" i="59"/>
  <c r="G112" i="59"/>
  <c r="F112" i="59"/>
  <c r="E112" i="59"/>
  <c r="D112" i="59"/>
  <c r="AG105" i="59"/>
  <c r="AF105" i="59"/>
  <c r="AE105" i="59"/>
  <c r="AD105" i="59"/>
  <c r="AC105" i="59"/>
  <c r="AB105" i="59"/>
  <c r="AA105" i="59"/>
  <c r="Z105" i="59"/>
  <c r="Y105" i="59"/>
  <c r="X105" i="59"/>
  <c r="W105" i="59"/>
  <c r="V105" i="59"/>
  <c r="U105" i="59"/>
  <c r="T105" i="59"/>
  <c r="S105" i="59"/>
  <c r="R105" i="59"/>
  <c r="Q105" i="59"/>
  <c r="P105" i="59"/>
  <c r="O105" i="59"/>
  <c r="N105" i="59"/>
  <c r="M105" i="59"/>
  <c r="L105" i="59"/>
  <c r="K105" i="59"/>
  <c r="J105" i="59"/>
  <c r="I105" i="59"/>
  <c r="H105" i="59"/>
  <c r="G105" i="59"/>
  <c r="F105" i="59"/>
  <c r="E105" i="59"/>
  <c r="D105" i="59"/>
  <c r="AG98" i="59"/>
  <c r="AF98" i="59"/>
  <c r="AE98" i="59"/>
  <c r="AD98" i="59"/>
  <c r="AC98" i="59"/>
  <c r="AB98" i="59"/>
  <c r="AA98" i="59"/>
  <c r="Z98" i="59"/>
  <c r="Y98" i="59"/>
  <c r="X98" i="59"/>
  <c r="W98" i="59"/>
  <c r="V98" i="59"/>
  <c r="U98" i="59"/>
  <c r="T98" i="59"/>
  <c r="S98" i="59"/>
  <c r="R98" i="59"/>
  <c r="Q98" i="59"/>
  <c r="P98" i="59"/>
  <c r="O98" i="59"/>
  <c r="N98" i="59"/>
  <c r="M98" i="59"/>
  <c r="L98" i="59"/>
  <c r="K98" i="59"/>
  <c r="J98" i="59"/>
  <c r="I98" i="59"/>
  <c r="H98" i="59"/>
  <c r="G98" i="59"/>
  <c r="F98" i="59"/>
  <c r="E98" i="59"/>
  <c r="D98" i="59"/>
  <c r="AG91" i="59"/>
  <c r="AF91" i="59"/>
  <c r="AE91" i="59"/>
  <c r="AD91" i="59"/>
  <c r="AC91" i="59"/>
  <c r="AB91" i="59"/>
  <c r="AA91" i="59"/>
  <c r="Z91" i="59"/>
  <c r="Y91" i="59"/>
  <c r="X91" i="59"/>
  <c r="W91" i="59"/>
  <c r="V91" i="59"/>
  <c r="U91" i="59"/>
  <c r="T91" i="59"/>
  <c r="S91" i="59"/>
  <c r="R91" i="59"/>
  <c r="Q91" i="59"/>
  <c r="P91" i="59"/>
  <c r="O91" i="59"/>
  <c r="N91" i="59"/>
  <c r="M91" i="59"/>
  <c r="L91" i="59"/>
  <c r="K91" i="59"/>
  <c r="J91" i="59"/>
  <c r="I91" i="59"/>
  <c r="H91" i="59"/>
  <c r="G91" i="59"/>
  <c r="F91" i="59"/>
  <c r="E91" i="59"/>
  <c r="D91" i="59"/>
  <c r="AG84" i="59"/>
  <c r="AF84" i="59"/>
  <c r="AE84" i="59"/>
  <c r="AD84" i="59"/>
  <c r="AC84" i="59"/>
  <c r="AB84" i="59"/>
  <c r="AA84" i="59"/>
  <c r="Z84" i="59"/>
  <c r="Y84" i="59"/>
  <c r="X84" i="59"/>
  <c r="W84" i="59"/>
  <c r="V84" i="59"/>
  <c r="U84" i="59"/>
  <c r="T84" i="59"/>
  <c r="S84" i="59"/>
  <c r="R84" i="59"/>
  <c r="Q84" i="59"/>
  <c r="P84" i="59"/>
  <c r="O84" i="59"/>
  <c r="N84" i="59"/>
  <c r="M84" i="59"/>
  <c r="L84" i="59"/>
  <c r="K84" i="59"/>
  <c r="J84" i="59"/>
  <c r="I84" i="59"/>
  <c r="H84" i="59"/>
  <c r="G84" i="59"/>
  <c r="F84" i="59"/>
  <c r="E84" i="59"/>
  <c r="D84" i="59"/>
  <c r="AG77" i="59"/>
  <c r="AF77" i="59"/>
  <c r="AE77" i="59"/>
  <c r="AD77" i="59"/>
  <c r="AC77" i="59"/>
  <c r="AB77" i="59"/>
  <c r="AA77" i="59"/>
  <c r="Z77" i="59"/>
  <c r="Y77" i="59"/>
  <c r="X77" i="59"/>
  <c r="W77" i="59"/>
  <c r="V77" i="59"/>
  <c r="U77" i="59"/>
  <c r="T77" i="59"/>
  <c r="S77" i="59"/>
  <c r="R77" i="59"/>
  <c r="Q77" i="59"/>
  <c r="P77" i="59"/>
  <c r="O77" i="59"/>
  <c r="N77" i="59"/>
  <c r="M77" i="59"/>
  <c r="L77" i="59"/>
  <c r="K77" i="59"/>
  <c r="J77" i="59"/>
  <c r="I77" i="59"/>
  <c r="H77" i="59"/>
  <c r="G77" i="59"/>
  <c r="F77" i="59"/>
  <c r="E77" i="59"/>
  <c r="D77" i="59"/>
  <c r="AG70" i="59"/>
  <c r="AF70" i="59"/>
  <c r="AE70" i="59"/>
  <c r="AD70" i="59"/>
  <c r="AC70" i="59"/>
  <c r="AB70" i="59"/>
  <c r="AA70" i="59"/>
  <c r="Z70" i="59"/>
  <c r="Y70" i="59"/>
  <c r="X70" i="59"/>
  <c r="W70" i="59"/>
  <c r="V70" i="59"/>
  <c r="U70" i="59"/>
  <c r="T70" i="59"/>
  <c r="S70" i="59"/>
  <c r="R70" i="59"/>
  <c r="Q70" i="59"/>
  <c r="P70" i="59"/>
  <c r="O70" i="59"/>
  <c r="N70" i="59"/>
  <c r="M70" i="59"/>
  <c r="L70" i="59"/>
  <c r="K70" i="59"/>
  <c r="J70" i="59"/>
  <c r="I70" i="59"/>
  <c r="H70" i="59"/>
  <c r="G70" i="59"/>
  <c r="F70" i="59"/>
  <c r="E70" i="59"/>
  <c r="D70" i="59"/>
  <c r="AG63" i="59"/>
  <c r="AF63" i="59"/>
  <c r="AE63" i="59"/>
  <c r="AD63" i="59"/>
  <c r="AC63" i="59"/>
  <c r="AB63" i="59"/>
  <c r="AA63" i="59"/>
  <c r="Z63" i="59"/>
  <c r="Y63" i="59"/>
  <c r="X63" i="59"/>
  <c r="W63" i="59"/>
  <c r="V63" i="59"/>
  <c r="U63" i="59"/>
  <c r="T63" i="59"/>
  <c r="S63" i="59"/>
  <c r="R63" i="59"/>
  <c r="Q63" i="59"/>
  <c r="P63" i="59"/>
  <c r="O63" i="59"/>
  <c r="N63" i="59"/>
  <c r="M63" i="59"/>
  <c r="L63" i="59"/>
  <c r="K63" i="59"/>
  <c r="J63" i="59"/>
  <c r="I63" i="59"/>
  <c r="H63" i="59"/>
  <c r="G63" i="59"/>
  <c r="F63" i="59"/>
  <c r="E63" i="59"/>
  <c r="D63" i="59"/>
  <c r="AG56" i="59"/>
  <c r="AF56" i="59"/>
  <c r="AE56" i="59"/>
  <c r="AD56" i="59"/>
  <c r="AC56" i="59"/>
  <c r="AB56" i="59"/>
  <c r="AA56" i="59"/>
  <c r="Z56" i="59"/>
  <c r="Y56" i="59"/>
  <c r="X56" i="59"/>
  <c r="W56" i="59"/>
  <c r="V56" i="59"/>
  <c r="U56" i="59"/>
  <c r="T56" i="59"/>
  <c r="S56" i="59"/>
  <c r="R56" i="59"/>
  <c r="Q56" i="59"/>
  <c r="P56" i="59"/>
  <c r="O56" i="59"/>
  <c r="N56" i="59"/>
  <c r="M56" i="59"/>
  <c r="L56" i="59"/>
  <c r="K56" i="59"/>
  <c r="J56" i="59"/>
  <c r="I56" i="59"/>
  <c r="H56" i="59"/>
  <c r="G56" i="59"/>
  <c r="F56" i="59"/>
  <c r="E56" i="59"/>
  <c r="D56" i="59"/>
  <c r="AG49" i="59"/>
  <c r="AF49" i="59"/>
  <c r="AE49" i="59"/>
  <c r="AD49" i="59"/>
  <c r="AC49" i="59"/>
  <c r="AB49" i="59"/>
  <c r="AA49" i="59"/>
  <c r="Z49" i="59"/>
  <c r="Y49" i="59"/>
  <c r="X49" i="59"/>
  <c r="W49" i="59"/>
  <c r="V49" i="59"/>
  <c r="U49" i="59"/>
  <c r="T49" i="59"/>
  <c r="S49" i="59"/>
  <c r="R49" i="59"/>
  <c r="Q49" i="59"/>
  <c r="P49" i="59"/>
  <c r="O49" i="59"/>
  <c r="N49" i="59"/>
  <c r="M49" i="59"/>
  <c r="L49" i="59"/>
  <c r="K49" i="59"/>
  <c r="J49" i="59"/>
  <c r="I49" i="59"/>
  <c r="H49" i="59"/>
  <c r="G49" i="59"/>
  <c r="F49" i="59"/>
  <c r="E49" i="59"/>
  <c r="D49" i="59"/>
  <c r="AH350" i="58"/>
  <c r="AG350" i="58"/>
  <c r="AF350" i="58"/>
  <c r="AE350" i="58"/>
  <c r="AD350" i="58"/>
  <c r="AC350" i="58"/>
  <c r="AB350" i="58"/>
  <c r="AA350" i="58"/>
  <c r="Z350" i="58"/>
  <c r="Y350" i="58"/>
  <c r="X350" i="58"/>
  <c r="W350" i="58"/>
  <c r="V350" i="58"/>
  <c r="U350" i="58"/>
  <c r="T350" i="58"/>
  <c r="S350" i="58"/>
  <c r="R350" i="58"/>
  <c r="Q350" i="58"/>
  <c r="P350" i="58"/>
  <c r="O350" i="58"/>
  <c r="N350" i="58"/>
  <c r="M350" i="58"/>
  <c r="L350" i="58"/>
  <c r="K350" i="58"/>
  <c r="J350" i="58"/>
  <c r="I350" i="58"/>
  <c r="H350" i="58"/>
  <c r="G350" i="58"/>
  <c r="F350" i="58"/>
  <c r="E350" i="58"/>
  <c r="D350" i="58"/>
  <c r="AH343" i="58"/>
  <c r="AG343" i="58"/>
  <c r="AF343" i="58"/>
  <c r="AE343" i="58"/>
  <c r="AD343" i="58"/>
  <c r="AC343" i="58"/>
  <c r="AB343" i="58"/>
  <c r="AA343" i="58"/>
  <c r="Z343" i="58"/>
  <c r="Y343" i="58"/>
  <c r="X343" i="58"/>
  <c r="W343" i="58"/>
  <c r="V343" i="58"/>
  <c r="U343" i="58"/>
  <c r="T343" i="58"/>
  <c r="S343" i="58"/>
  <c r="R343" i="58"/>
  <c r="Q343" i="58"/>
  <c r="P343" i="58"/>
  <c r="O343" i="58"/>
  <c r="N343" i="58"/>
  <c r="M343" i="58"/>
  <c r="L343" i="58"/>
  <c r="K343" i="58"/>
  <c r="J343" i="58"/>
  <c r="I343" i="58"/>
  <c r="H343" i="58"/>
  <c r="G343" i="58"/>
  <c r="F343" i="58"/>
  <c r="E343" i="58"/>
  <c r="D343" i="58"/>
  <c r="AH336" i="58"/>
  <c r="AG336" i="58"/>
  <c r="AF336" i="58"/>
  <c r="AE336" i="58"/>
  <c r="AD336" i="58"/>
  <c r="AC336" i="58"/>
  <c r="AB336" i="58"/>
  <c r="AA336" i="58"/>
  <c r="Z336" i="58"/>
  <c r="Y336" i="58"/>
  <c r="X336" i="58"/>
  <c r="W336" i="58"/>
  <c r="V336" i="58"/>
  <c r="U336" i="58"/>
  <c r="T336" i="58"/>
  <c r="S336" i="58"/>
  <c r="R336" i="58"/>
  <c r="Q336" i="58"/>
  <c r="P336" i="58"/>
  <c r="O336" i="58"/>
  <c r="N336" i="58"/>
  <c r="M336" i="58"/>
  <c r="L336" i="58"/>
  <c r="K336" i="58"/>
  <c r="J336" i="58"/>
  <c r="I336" i="58"/>
  <c r="H336" i="58"/>
  <c r="G336" i="58"/>
  <c r="F336" i="58"/>
  <c r="E336" i="58"/>
  <c r="D336" i="58"/>
  <c r="AH329" i="58"/>
  <c r="AG329" i="58"/>
  <c r="AF329" i="58"/>
  <c r="AE329" i="58"/>
  <c r="AD329" i="58"/>
  <c r="AC329" i="58"/>
  <c r="AB329" i="58"/>
  <c r="AA329" i="58"/>
  <c r="Z329" i="58"/>
  <c r="Y329" i="58"/>
  <c r="X329" i="58"/>
  <c r="W329" i="58"/>
  <c r="V329" i="58"/>
  <c r="U329" i="58"/>
  <c r="T329" i="58"/>
  <c r="S329" i="58"/>
  <c r="R329" i="58"/>
  <c r="Q329" i="58"/>
  <c r="P329" i="58"/>
  <c r="O329" i="58"/>
  <c r="N329" i="58"/>
  <c r="M329" i="58"/>
  <c r="L329" i="58"/>
  <c r="K329" i="58"/>
  <c r="J329" i="58"/>
  <c r="I329" i="58"/>
  <c r="H329" i="58"/>
  <c r="G329" i="58"/>
  <c r="F329" i="58"/>
  <c r="E329" i="58"/>
  <c r="D329" i="58"/>
  <c r="AH322" i="58"/>
  <c r="AG322" i="58"/>
  <c r="AF322" i="58"/>
  <c r="AE322" i="58"/>
  <c r="AD322" i="58"/>
  <c r="AC322" i="58"/>
  <c r="AB322" i="58"/>
  <c r="AA322" i="58"/>
  <c r="Z322" i="58"/>
  <c r="Y322" i="58"/>
  <c r="X322" i="58"/>
  <c r="W322" i="58"/>
  <c r="V322" i="58"/>
  <c r="U322" i="58"/>
  <c r="T322" i="58"/>
  <c r="S322" i="58"/>
  <c r="R322" i="58"/>
  <c r="Q322" i="58"/>
  <c r="P322" i="58"/>
  <c r="O322" i="58"/>
  <c r="N322" i="58"/>
  <c r="M322" i="58"/>
  <c r="L322" i="58"/>
  <c r="K322" i="58"/>
  <c r="J322" i="58"/>
  <c r="I322" i="58"/>
  <c r="H322" i="58"/>
  <c r="G322" i="58"/>
  <c r="F322" i="58"/>
  <c r="E322" i="58"/>
  <c r="D322" i="58"/>
  <c r="AH315" i="58"/>
  <c r="AG315" i="58"/>
  <c r="AF315" i="58"/>
  <c r="AE315" i="58"/>
  <c r="AD315" i="58"/>
  <c r="AC315" i="58"/>
  <c r="AB315" i="58"/>
  <c r="AA315" i="58"/>
  <c r="Z315" i="58"/>
  <c r="Y315" i="58"/>
  <c r="X315" i="58"/>
  <c r="W315" i="58"/>
  <c r="V315" i="58"/>
  <c r="U315" i="58"/>
  <c r="T315" i="58"/>
  <c r="S315" i="58"/>
  <c r="R315" i="58"/>
  <c r="Q315" i="58"/>
  <c r="P315" i="58"/>
  <c r="O315" i="58"/>
  <c r="N315" i="58"/>
  <c r="M315" i="58"/>
  <c r="L315" i="58"/>
  <c r="K315" i="58"/>
  <c r="J315" i="58"/>
  <c r="I315" i="58"/>
  <c r="H315" i="58"/>
  <c r="G315" i="58"/>
  <c r="F315" i="58"/>
  <c r="E315" i="58"/>
  <c r="D315" i="58"/>
  <c r="AH308" i="58"/>
  <c r="AG308" i="58"/>
  <c r="AF308" i="58"/>
  <c r="AE308" i="58"/>
  <c r="AD308" i="58"/>
  <c r="AC308" i="58"/>
  <c r="AB308" i="58"/>
  <c r="AA308" i="58"/>
  <c r="Z308" i="58"/>
  <c r="Y308" i="58"/>
  <c r="X308" i="58"/>
  <c r="W308" i="58"/>
  <c r="V308" i="58"/>
  <c r="U308" i="58"/>
  <c r="T308" i="58"/>
  <c r="S308" i="58"/>
  <c r="R308" i="58"/>
  <c r="Q308" i="58"/>
  <c r="P308" i="58"/>
  <c r="O308" i="58"/>
  <c r="N308" i="58"/>
  <c r="M308" i="58"/>
  <c r="L308" i="58"/>
  <c r="K308" i="58"/>
  <c r="J308" i="58"/>
  <c r="I308" i="58"/>
  <c r="H308" i="58"/>
  <c r="G308" i="58"/>
  <c r="F308" i="58"/>
  <c r="E308" i="58"/>
  <c r="D308" i="58"/>
  <c r="AH301" i="58"/>
  <c r="AG301" i="58"/>
  <c r="AF301" i="58"/>
  <c r="AE301" i="58"/>
  <c r="AD301" i="58"/>
  <c r="AC301" i="58"/>
  <c r="AB301" i="58"/>
  <c r="AA301" i="58"/>
  <c r="Z301" i="58"/>
  <c r="Y301" i="58"/>
  <c r="X301" i="58"/>
  <c r="W301" i="58"/>
  <c r="V301" i="58"/>
  <c r="U301" i="58"/>
  <c r="T301" i="58"/>
  <c r="S301" i="58"/>
  <c r="R301" i="58"/>
  <c r="Q301" i="58"/>
  <c r="P301" i="58"/>
  <c r="O301" i="58"/>
  <c r="N301" i="58"/>
  <c r="M301" i="58"/>
  <c r="L301" i="58"/>
  <c r="K301" i="58"/>
  <c r="J301" i="58"/>
  <c r="I301" i="58"/>
  <c r="H301" i="58"/>
  <c r="G301" i="58"/>
  <c r="F301" i="58"/>
  <c r="E301" i="58"/>
  <c r="D301" i="58"/>
  <c r="AH294" i="58"/>
  <c r="AG294" i="58"/>
  <c r="AF294" i="58"/>
  <c r="AE294" i="58"/>
  <c r="AD294" i="58"/>
  <c r="AC294" i="58"/>
  <c r="AB294" i="58"/>
  <c r="AA294" i="58"/>
  <c r="Z294" i="58"/>
  <c r="Y294" i="58"/>
  <c r="X294" i="58"/>
  <c r="W294" i="58"/>
  <c r="V294" i="58"/>
  <c r="U294" i="58"/>
  <c r="T294" i="58"/>
  <c r="S294" i="58"/>
  <c r="R294" i="58"/>
  <c r="Q294" i="58"/>
  <c r="P294" i="58"/>
  <c r="O294" i="58"/>
  <c r="N294" i="58"/>
  <c r="M294" i="58"/>
  <c r="L294" i="58"/>
  <c r="K294" i="58"/>
  <c r="J294" i="58"/>
  <c r="I294" i="58"/>
  <c r="H294" i="58"/>
  <c r="G294" i="58"/>
  <c r="F294" i="58"/>
  <c r="E294" i="58"/>
  <c r="D294" i="58"/>
  <c r="AH287" i="58"/>
  <c r="AG287" i="58"/>
  <c r="AF287" i="58"/>
  <c r="AE287" i="58"/>
  <c r="AD287" i="58"/>
  <c r="AC287" i="58"/>
  <c r="AB287" i="58"/>
  <c r="AA287" i="58"/>
  <c r="Z287" i="58"/>
  <c r="Y287" i="58"/>
  <c r="X287" i="58"/>
  <c r="W287" i="58"/>
  <c r="V287" i="58"/>
  <c r="U287" i="58"/>
  <c r="T287" i="58"/>
  <c r="S287" i="58"/>
  <c r="R287" i="58"/>
  <c r="Q287" i="58"/>
  <c r="P287" i="58"/>
  <c r="O287" i="58"/>
  <c r="N287" i="58"/>
  <c r="M287" i="58"/>
  <c r="L287" i="58"/>
  <c r="K287" i="58"/>
  <c r="J287" i="58"/>
  <c r="I287" i="58"/>
  <c r="H287" i="58"/>
  <c r="G287" i="58"/>
  <c r="F287" i="58"/>
  <c r="E287" i="58"/>
  <c r="D287" i="58"/>
  <c r="AH280" i="58"/>
  <c r="AG280" i="58"/>
  <c r="AF280" i="58"/>
  <c r="AE280" i="58"/>
  <c r="AD280" i="58"/>
  <c r="AC280" i="58"/>
  <c r="AB280" i="58"/>
  <c r="AA280" i="58"/>
  <c r="Z280" i="58"/>
  <c r="Y280" i="58"/>
  <c r="X280" i="58"/>
  <c r="W280" i="58"/>
  <c r="V280" i="58"/>
  <c r="U280" i="58"/>
  <c r="T280" i="58"/>
  <c r="S280" i="58"/>
  <c r="R280" i="58"/>
  <c r="Q280" i="58"/>
  <c r="P280" i="58"/>
  <c r="O280" i="58"/>
  <c r="N280" i="58"/>
  <c r="M280" i="58"/>
  <c r="L280" i="58"/>
  <c r="K280" i="58"/>
  <c r="J280" i="58"/>
  <c r="I280" i="58"/>
  <c r="H280" i="58"/>
  <c r="G280" i="58"/>
  <c r="F280" i="58"/>
  <c r="E280" i="58"/>
  <c r="D280" i="58"/>
  <c r="AH273" i="58"/>
  <c r="AG273" i="58"/>
  <c r="AF273" i="58"/>
  <c r="AE273" i="58"/>
  <c r="AD273" i="58"/>
  <c r="AC273" i="58"/>
  <c r="AB273" i="58"/>
  <c r="AA273" i="58"/>
  <c r="Z273" i="58"/>
  <c r="Y273" i="58"/>
  <c r="X273" i="58"/>
  <c r="W273" i="58"/>
  <c r="V273" i="58"/>
  <c r="U273" i="58"/>
  <c r="T273" i="58"/>
  <c r="S273" i="58"/>
  <c r="R273" i="58"/>
  <c r="Q273" i="58"/>
  <c r="P273" i="58"/>
  <c r="O273" i="58"/>
  <c r="N273" i="58"/>
  <c r="M273" i="58"/>
  <c r="L273" i="58"/>
  <c r="K273" i="58"/>
  <c r="J273" i="58"/>
  <c r="I273" i="58"/>
  <c r="H273" i="58"/>
  <c r="G273" i="58"/>
  <c r="F273" i="58"/>
  <c r="E273" i="58"/>
  <c r="D273" i="58"/>
  <c r="AH266" i="58"/>
  <c r="AG266" i="58"/>
  <c r="AF266" i="58"/>
  <c r="AE266" i="58"/>
  <c r="AD266" i="58"/>
  <c r="AC266" i="58"/>
  <c r="AB266" i="58"/>
  <c r="AA266" i="58"/>
  <c r="Z266" i="58"/>
  <c r="Y266" i="58"/>
  <c r="X266" i="58"/>
  <c r="W266" i="58"/>
  <c r="V266" i="58"/>
  <c r="U266" i="58"/>
  <c r="T266" i="58"/>
  <c r="S266" i="58"/>
  <c r="R266" i="58"/>
  <c r="Q266" i="58"/>
  <c r="P266" i="58"/>
  <c r="O266" i="58"/>
  <c r="N266" i="58"/>
  <c r="M266" i="58"/>
  <c r="L266" i="58"/>
  <c r="K266" i="58"/>
  <c r="J266" i="58"/>
  <c r="I266" i="58"/>
  <c r="H266" i="58"/>
  <c r="G266" i="58"/>
  <c r="F266" i="58"/>
  <c r="E266" i="58"/>
  <c r="D266" i="58"/>
  <c r="AH259" i="58"/>
  <c r="AG259" i="58"/>
  <c r="AF259" i="58"/>
  <c r="AE259" i="58"/>
  <c r="AD259" i="58"/>
  <c r="AC259" i="58"/>
  <c r="AB259" i="58"/>
  <c r="AA259" i="58"/>
  <c r="Z259" i="58"/>
  <c r="Y259" i="58"/>
  <c r="X259" i="58"/>
  <c r="W259" i="58"/>
  <c r="V259" i="58"/>
  <c r="U259" i="58"/>
  <c r="T259" i="58"/>
  <c r="S259" i="58"/>
  <c r="R259" i="58"/>
  <c r="Q259" i="58"/>
  <c r="P259" i="58"/>
  <c r="O259" i="58"/>
  <c r="N259" i="58"/>
  <c r="M259" i="58"/>
  <c r="L259" i="58"/>
  <c r="K259" i="58"/>
  <c r="J259" i="58"/>
  <c r="I259" i="58"/>
  <c r="H259" i="58"/>
  <c r="G259" i="58"/>
  <c r="F259" i="58"/>
  <c r="E259" i="58"/>
  <c r="D259" i="58"/>
  <c r="AH252" i="58"/>
  <c r="AG252" i="58"/>
  <c r="AF252" i="58"/>
  <c r="AE252" i="58"/>
  <c r="AD252" i="58"/>
  <c r="AC252" i="58"/>
  <c r="AB252" i="58"/>
  <c r="AA252" i="58"/>
  <c r="Z252" i="58"/>
  <c r="Y252" i="58"/>
  <c r="X252" i="58"/>
  <c r="W252" i="58"/>
  <c r="V252" i="58"/>
  <c r="U252" i="58"/>
  <c r="T252" i="58"/>
  <c r="S252" i="58"/>
  <c r="R252" i="58"/>
  <c r="Q252" i="58"/>
  <c r="P252" i="58"/>
  <c r="O252" i="58"/>
  <c r="N252" i="58"/>
  <c r="M252" i="58"/>
  <c r="L252" i="58"/>
  <c r="K252" i="58"/>
  <c r="J252" i="58"/>
  <c r="I252" i="58"/>
  <c r="H252" i="58"/>
  <c r="G252" i="58"/>
  <c r="F252" i="58"/>
  <c r="E252" i="58"/>
  <c r="D252" i="58"/>
  <c r="AH245" i="58"/>
  <c r="AG245" i="58"/>
  <c r="AF245" i="58"/>
  <c r="AE245" i="58"/>
  <c r="AD245" i="58"/>
  <c r="AC245" i="58"/>
  <c r="AB245" i="58"/>
  <c r="AA245" i="58"/>
  <c r="Z245" i="58"/>
  <c r="Y245" i="58"/>
  <c r="X245" i="58"/>
  <c r="W245" i="58"/>
  <c r="V245" i="58"/>
  <c r="U245" i="58"/>
  <c r="T245" i="58"/>
  <c r="S245" i="58"/>
  <c r="R245" i="58"/>
  <c r="Q245" i="58"/>
  <c r="P245" i="58"/>
  <c r="O245" i="58"/>
  <c r="N245" i="58"/>
  <c r="M245" i="58"/>
  <c r="L245" i="58"/>
  <c r="K245" i="58"/>
  <c r="J245" i="58"/>
  <c r="I245" i="58"/>
  <c r="H245" i="58"/>
  <c r="G245" i="58"/>
  <c r="F245" i="58"/>
  <c r="E245" i="58"/>
  <c r="D245" i="58"/>
  <c r="AH238" i="58"/>
  <c r="AG238" i="58"/>
  <c r="AF238" i="58"/>
  <c r="AE238" i="58"/>
  <c r="AD238" i="58"/>
  <c r="AC238" i="58"/>
  <c r="AB238" i="58"/>
  <c r="AA238" i="58"/>
  <c r="Z238" i="58"/>
  <c r="Y238" i="58"/>
  <c r="X238" i="58"/>
  <c r="W238" i="58"/>
  <c r="V238" i="58"/>
  <c r="U238" i="58"/>
  <c r="T238" i="58"/>
  <c r="S238" i="58"/>
  <c r="R238" i="58"/>
  <c r="Q238" i="58"/>
  <c r="P238" i="58"/>
  <c r="O238" i="58"/>
  <c r="N238" i="58"/>
  <c r="M238" i="58"/>
  <c r="L238" i="58"/>
  <c r="K238" i="58"/>
  <c r="J238" i="58"/>
  <c r="I238" i="58"/>
  <c r="H238" i="58"/>
  <c r="G238" i="58"/>
  <c r="F238" i="58"/>
  <c r="E238" i="58"/>
  <c r="D238" i="58"/>
  <c r="AH231" i="58"/>
  <c r="AG231" i="58"/>
  <c r="AF231" i="58"/>
  <c r="AE231" i="58"/>
  <c r="AD231" i="58"/>
  <c r="AC231" i="58"/>
  <c r="AB231" i="58"/>
  <c r="AA231" i="58"/>
  <c r="Z231" i="58"/>
  <c r="Y231" i="58"/>
  <c r="X231" i="58"/>
  <c r="W231" i="58"/>
  <c r="V231" i="58"/>
  <c r="U231" i="58"/>
  <c r="T231" i="58"/>
  <c r="S231" i="58"/>
  <c r="R231" i="58"/>
  <c r="Q231" i="58"/>
  <c r="P231" i="58"/>
  <c r="O231" i="58"/>
  <c r="N231" i="58"/>
  <c r="M231" i="58"/>
  <c r="L231" i="58"/>
  <c r="K231" i="58"/>
  <c r="J231" i="58"/>
  <c r="I231" i="58"/>
  <c r="H231" i="58"/>
  <c r="G231" i="58"/>
  <c r="F231" i="58"/>
  <c r="E231" i="58"/>
  <c r="D231" i="58"/>
  <c r="AH224" i="58"/>
  <c r="AG224" i="58"/>
  <c r="AF224" i="58"/>
  <c r="AE224" i="58"/>
  <c r="AD224" i="58"/>
  <c r="AC224" i="58"/>
  <c r="AB224" i="58"/>
  <c r="AA224" i="58"/>
  <c r="Z224" i="58"/>
  <c r="Y224" i="58"/>
  <c r="X224" i="58"/>
  <c r="W224" i="58"/>
  <c r="V224" i="58"/>
  <c r="U224" i="58"/>
  <c r="T224" i="58"/>
  <c r="S224" i="58"/>
  <c r="R224" i="58"/>
  <c r="Q224" i="58"/>
  <c r="P224" i="58"/>
  <c r="O224" i="58"/>
  <c r="N224" i="58"/>
  <c r="M224" i="58"/>
  <c r="L224" i="58"/>
  <c r="K224" i="58"/>
  <c r="J224" i="58"/>
  <c r="I224" i="58"/>
  <c r="H224" i="58"/>
  <c r="G224" i="58"/>
  <c r="F224" i="58"/>
  <c r="E224" i="58"/>
  <c r="D224" i="58"/>
  <c r="AH217" i="58"/>
  <c r="AG217" i="58"/>
  <c r="AF217" i="58"/>
  <c r="AE217" i="58"/>
  <c r="AD217" i="58"/>
  <c r="AC217" i="58"/>
  <c r="AB217" i="58"/>
  <c r="AA217" i="58"/>
  <c r="Z217" i="58"/>
  <c r="Y217" i="58"/>
  <c r="X217" i="58"/>
  <c r="W217" i="58"/>
  <c r="V217" i="58"/>
  <c r="U217" i="58"/>
  <c r="T217" i="58"/>
  <c r="S217" i="58"/>
  <c r="R217" i="58"/>
  <c r="Q217" i="58"/>
  <c r="P217" i="58"/>
  <c r="O217" i="58"/>
  <c r="N217" i="58"/>
  <c r="M217" i="58"/>
  <c r="L217" i="58"/>
  <c r="K217" i="58"/>
  <c r="J217" i="58"/>
  <c r="I217" i="58"/>
  <c r="H217" i="58"/>
  <c r="G217" i="58"/>
  <c r="F217" i="58"/>
  <c r="E217" i="58"/>
  <c r="D217" i="58"/>
  <c r="AH210" i="58"/>
  <c r="AG210" i="58"/>
  <c r="AF210" i="58"/>
  <c r="AE210" i="58"/>
  <c r="AD210" i="58"/>
  <c r="AC210" i="58"/>
  <c r="AB210" i="58"/>
  <c r="AA210" i="58"/>
  <c r="Z210" i="58"/>
  <c r="Y210" i="58"/>
  <c r="X210" i="58"/>
  <c r="W210" i="58"/>
  <c r="V210" i="58"/>
  <c r="U210" i="58"/>
  <c r="T210" i="58"/>
  <c r="S210" i="58"/>
  <c r="R210" i="58"/>
  <c r="Q210" i="58"/>
  <c r="P210" i="58"/>
  <c r="O210" i="58"/>
  <c r="N210" i="58"/>
  <c r="M210" i="58"/>
  <c r="L210" i="58"/>
  <c r="K210" i="58"/>
  <c r="J210" i="58"/>
  <c r="I210" i="58"/>
  <c r="H210" i="58"/>
  <c r="G210" i="58"/>
  <c r="F210" i="58"/>
  <c r="E210" i="58"/>
  <c r="D210" i="58"/>
  <c r="AH203" i="58"/>
  <c r="AG203" i="58"/>
  <c r="AF203" i="58"/>
  <c r="AE203" i="58"/>
  <c r="AD203" i="58"/>
  <c r="AC203" i="58"/>
  <c r="AB203" i="58"/>
  <c r="AA203" i="58"/>
  <c r="Z203" i="58"/>
  <c r="Y203" i="58"/>
  <c r="X203" i="58"/>
  <c r="W203" i="58"/>
  <c r="V203" i="58"/>
  <c r="U203" i="58"/>
  <c r="T203" i="58"/>
  <c r="S203" i="58"/>
  <c r="R203" i="58"/>
  <c r="Q203" i="58"/>
  <c r="P203" i="58"/>
  <c r="O203" i="58"/>
  <c r="N203" i="58"/>
  <c r="M203" i="58"/>
  <c r="L203" i="58"/>
  <c r="K203" i="58"/>
  <c r="J203" i="58"/>
  <c r="I203" i="58"/>
  <c r="H203" i="58"/>
  <c r="G203" i="58"/>
  <c r="F203" i="58"/>
  <c r="E203" i="58"/>
  <c r="D203" i="58"/>
  <c r="AH196" i="58"/>
  <c r="AG196" i="58"/>
  <c r="AF196" i="58"/>
  <c r="AE196" i="58"/>
  <c r="AD196" i="58"/>
  <c r="AC196" i="58"/>
  <c r="AB196" i="58"/>
  <c r="AA196" i="58"/>
  <c r="Z196" i="58"/>
  <c r="Y196" i="58"/>
  <c r="X196" i="58"/>
  <c r="W196" i="58"/>
  <c r="V196" i="58"/>
  <c r="U196" i="58"/>
  <c r="T196" i="58"/>
  <c r="S196" i="58"/>
  <c r="R196" i="58"/>
  <c r="Q196" i="58"/>
  <c r="P196" i="58"/>
  <c r="O196" i="58"/>
  <c r="N196" i="58"/>
  <c r="M196" i="58"/>
  <c r="L196" i="58"/>
  <c r="K196" i="58"/>
  <c r="J196" i="58"/>
  <c r="I196" i="58"/>
  <c r="H196" i="58"/>
  <c r="G196" i="58"/>
  <c r="F196" i="58"/>
  <c r="E196" i="58"/>
  <c r="D196" i="58"/>
  <c r="AH189" i="58"/>
  <c r="AG189" i="58"/>
  <c r="AF189" i="58"/>
  <c r="AE189" i="58"/>
  <c r="AD189" i="58"/>
  <c r="AC189" i="58"/>
  <c r="AB189" i="58"/>
  <c r="AA189" i="58"/>
  <c r="Z189" i="58"/>
  <c r="Y189" i="58"/>
  <c r="X189" i="58"/>
  <c r="W189" i="58"/>
  <c r="V189" i="58"/>
  <c r="U189" i="58"/>
  <c r="T189" i="58"/>
  <c r="S189" i="58"/>
  <c r="R189" i="58"/>
  <c r="Q189" i="58"/>
  <c r="P189" i="58"/>
  <c r="O189" i="58"/>
  <c r="N189" i="58"/>
  <c r="M189" i="58"/>
  <c r="L189" i="58"/>
  <c r="K189" i="58"/>
  <c r="J189" i="58"/>
  <c r="I189" i="58"/>
  <c r="H189" i="58"/>
  <c r="G189" i="58"/>
  <c r="F189" i="58"/>
  <c r="E189" i="58"/>
  <c r="D189" i="58"/>
  <c r="AH182" i="58"/>
  <c r="AG182" i="58"/>
  <c r="AF182" i="58"/>
  <c r="AE182" i="58"/>
  <c r="AD182" i="58"/>
  <c r="AC182" i="58"/>
  <c r="AB182" i="58"/>
  <c r="AA182" i="58"/>
  <c r="Z182" i="58"/>
  <c r="Y182" i="58"/>
  <c r="X182" i="58"/>
  <c r="W182" i="58"/>
  <c r="V182" i="58"/>
  <c r="U182" i="58"/>
  <c r="T182" i="58"/>
  <c r="S182" i="58"/>
  <c r="R182" i="58"/>
  <c r="Q182" i="58"/>
  <c r="P182" i="58"/>
  <c r="O182" i="58"/>
  <c r="N182" i="58"/>
  <c r="M182" i="58"/>
  <c r="L182" i="58"/>
  <c r="K182" i="58"/>
  <c r="J182" i="58"/>
  <c r="I182" i="58"/>
  <c r="H182" i="58"/>
  <c r="G182" i="58"/>
  <c r="F182" i="58"/>
  <c r="E182" i="58"/>
  <c r="D182" i="58"/>
  <c r="AH175" i="58"/>
  <c r="AG175" i="58"/>
  <c r="AF175" i="58"/>
  <c r="AE175" i="58"/>
  <c r="AD175" i="58"/>
  <c r="AC175" i="58"/>
  <c r="AB175" i="58"/>
  <c r="AA175" i="58"/>
  <c r="Z175" i="58"/>
  <c r="Y175" i="58"/>
  <c r="X175" i="58"/>
  <c r="W175" i="58"/>
  <c r="V175" i="58"/>
  <c r="U175" i="58"/>
  <c r="T175" i="58"/>
  <c r="S175" i="58"/>
  <c r="R175" i="58"/>
  <c r="Q175" i="58"/>
  <c r="P175" i="58"/>
  <c r="O175" i="58"/>
  <c r="N175" i="58"/>
  <c r="M175" i="58"/>
  <c r="L175" i="58"/>
  <c r="K175" i="58"/>
  <c r="J175" i="58"/>
  <c r="I175" i="58"/>
  <c r="H175" i="58"/>
  <c r="G175" i="58"/>
  <c r="F175" i="58"/>
  <c r="E175" i="58"/>
  <c r="D175" i="58"/>
  <c r="AH168" i="58"/>
  <c r="AG168" i="58"/>
  <c r="AF168" i="58"/>
  <c r="AE168" i="58"/>
  <c r="AD168" i="58"/>
  <c r="AC168" i="58"/>
  <c r="AB168" i="58"/>
  <c r="AA168" i="58"/>
  <c r="Z168" i="58"/>
  <c r="Y168" i="58"/>
  <c r="X168" i="58"/>
  <c r="W168" i="58"/>
  <c r="V168" i="58"/>
  <c r="U168" i="58"/>
  <c r="T168" i="58"/>
  <c r="S168" i="58"/>
  <c r="R168" i="58"/>
  <c r="Q168" i="58"/>
  <c r="P168" i="58"/>
  <c r="O168" i="58"/>
  <c r="N168" i="58"/>
  <c r="M168" i="58"/>
  <c r="L168" i="58"/>
  <c r="K168" i="58"/>
  <c r="J168" i="58"/>
  <c r="I168" i="58"/>
  <c r="H168" i="58"/>
  <c r="G168" i="58"/>
  <c r="F168" i="58"/>
  <c r="E168" i="58"/>
  <c r="D168" i="58"/>
  <c r="AH161" i="58"/>
  <c r="AG161" i="58"/>
  <c r="AF161" i="58"/>
  <c r="AE161" i="58"/>
  <c r="AD161" i="58"/>
  <c r="AC161" i="58"/>
  <c r="AB161" i="58"/>
  <c r="AA161" i="58"/>
  <c r="Z161" i="58"/>
  <c r="Y161" i="58"/>
  <c r="X161" i="58"/>
  <c r="W161" i="58"/>
  <c r="V161" i="58"/>
  <c r="U161" i="58"/>
  <c r="T161" i="58"/>
  <c r="S161" i="58"/>
  <c r="R161" i="58"/>
  <c r="Q161" i="58"/>
  <c r="P161" i="58"/>
  <c r="O161" i="58"/>
  <c r="N161" i="58"/>
  <c r="M161" i="58"/>
  <c r="L161" i="58"/>
  <c r="K161" i="58"/>
  <c r="J161" i="58"/>
  <c r="I161" i="58"/>
  <c r="H161" i="58"/>
  <c r="G161" i="58"/>
  <c r="F161" i="58"/>
  <c r="E161" i="58"/>
  <c r="D161" i="58"/>
  <c r="AH154" i="58"/>
  <c r="AG154" i="58"/>
  <c r="AF154" i="58"/>
  <c r="AE154" i="58"/>
  <c r="AD154" i="58"/>
  <c r="AC154" i="58"/>
  <c r="AB154" i="58"/>
  <c r="AA154" i="58"/>
  <c r="Z154" i="58"/>
  <c r="Y154" i="58"/>
  <c r="X154" i="58"/>
  <c r="W154" i="58"/>
  <c r="V154" i="58"/>
  <c r="U154" i="58"/>
  <c r="T154" i="58"/>
  <c r="S154" i="58"/>
  <c r="R154" i="58"/>
  <c r="Q154" i="58"/>
  <c r="P154" i="58"/>
  <c r="O154" i="58"/>
  <c r="N154" i="58"/>
  <c r="M154" i="58"/>
  <c r="L154" i="58"/>
  <c r="K154" i="58"/>
  <c r="J154" i="58"/>
  <c r="I154" i="58"/>
  <c r="H154" i="58"/>
  <c r="G154" i="58"/>
  <c r="F154" i="58"/>
  <c r="E154" i="58"/>
  <c r="D154" i="58"/>
  <c r="AH147" i="58"/>
  <c r="AG147" i="58"/>
  <c r="AF147" i="58"/>
  <c r="AE147" i="58"/>
  <c r="AD147" i="58"/>
  <c r="AC147" i="58"/>
  <c r="AB147" i="58"/>
  <c r="AA147" i="58"/>
  <c r="Z147" i="58"/>
  <c r="Y147" i="58"/>
  <c r="X147" i="58"/>
  <c r="W147" i="58"/>
  <c r="V147" i="58"/>
  <c r="U147" i="58"/>
  <c r="T147" i="58"/>
  <c r="S147" i="58"/>
  <c r="R147" i="58"/>
  <c r="Q147" i="58"/>
  <c r="P147" i="58"/>
  <c r="O147" i="58"/>
  <c r="N147" i="58"/>
  <c r="M147" i="58"/>
  <c r="L147" i="58"/>
  <c r="K147" i="58"/>
  <c r="J147" i="58"/>
  <c r="I147" i="58"/>
  <c r="H147" i="58"/>
  <c r="G147" i="58"/>
  <c r="F147" i="58"/>
  <c r="E147" i="58"/>
  <c r="D147" i="58"/>
  <c r="AH140" i="58"/>
  <c r="AG140" i="58"/>
  <c r="AF140" i="58"/>
  <c r="AE140" i="58"/>
  <c r="AD140" i="58"/>
  <c r="AC140" i="58"/>
  <c r="AB140" i="58"/>
  <c r="AA140" i="58"/>
  <c r="Z140" i="58"/>
  <c r="Y140" i="58"/>
  <c r="X140" i="58"/>
  <c r="W140" i="58"/>
  <c r="V140" i="58"/>
  <c r="U140" i="58"/>
  <c r="T140" i="58"/>
  <c r="S140" i="58"/>
  <c r="R140" i="58"/>
  <c r="Q140" i="58"/>
  <c r="P140" i="58"/>
  <c r="O140" i="58"/>
  <c r="N140" i="58"/>
  <c r="M140" i="58"/>
  <c r="L140" i="58"/>
  <c r="K140" i="58"/>
  <c r="J140" i="58"/>
  <c r="I140" i="58"/>
  <c r="H140" i="58"/>
  <c r="G140" i="58"/>
  <c r="F140" i="58"/>
  <c r="E140" i="58"/>
  <c r="D140" i="58"/>
  <c r="AH133" i="58"/>
  <c r="AG133" i="58"/>
  <c r="AF133" i="58"/>
  <c r="AE133" i="58"/>
  <c r="AD133" i="58"/>
  <c r="AC133" i="58"/>
  <c r="AB133" i="58"/>
  <c r="AA133" i="58"/>
  <c r="Z133" i="58"/>
  <c r="Y133" i="58"/>
  <c r="X133" i="58"/>
  <c r="W133" i="58"/>
  <c r="V133" i="58"/>
  <c r="U133" i="58"/>
  <c r="T133" i="58"/>
  <c r="S133" i="58"/>
  <c r="R133" i="58"/>
  <c r="Q133" i="58"/>
  <c r="P133" i="58"/>
  <c r="O133" i="58"/>
  <c r="N133" i="58"/>
  <c r="M133" i="58"/>
  <c r="L133" i="58"/>
  <c r="K133" i="58"/>
  <c r="J133" i="58"/>
  <c r="I133" i="58"/>
  <c r="H133" i="58"/>
  <c r="G133" i="58"/>
  <c r="F133" i="58"/>
  <c r="E133" i="58"/>
  <c r="D133" i="58"/>
  <c r="AH126" i="58"/>
  <c r="AG126" i="58"/>
  <c r="AF126" i="58"/>
  <c r="AE126" i="58"/>
  <c r="AD126" i="58"/>
  <c r="AC126" i="58"/>
  <c r="AB126" i="58"/>
  <c r="AA126" i="58"/>
  <c r="Z126" i="58"/>
  <c r="Y126" i="58"/>
  <c r="X126" i="58"/>
  <c r="W126" i="58"/>
  <c r="V126" i="58"/>
  <c r="U126" i="58"/>
  <c r="T126" i="58"/>
  <c r="S126" i="58"/>
  <c r="R126" i="58"/>
  <c r="Q126" i="58"/>
  <c r="P126" i="58"/>
  <c r="O126" i="58"/>
  <c r="N126" i="58"/>
  <c r="M126" i="58"/>
  <c r="L126" i="58"/>
  <c r="K126" i="58"/>
  <c r="J126" i="58"/>
  <c r="I126" i="58"/>
  <c r="H126" i="58"/>
  <c r="G126" i="58"/>
  <c r="F126" i="58"/>
  <c r="E126" i="58"/>
  <c r="D126" i="58"/>
  <c r="AH119" i="58"/>
  <c r="AG119" i="58"/>
  <c r="AF119" i="58"/>
  <c r="AE119" i="58"/>
  <c r="AD119" i="58"/>
  <c r="AC119" i="58"/>
  <c r="AB119" i="58"/>
  <c r="AA119" i="58"/>
  <c r="Z119" i="58"/>
  <c r="Y119" i="58"/>
  <c r="X119" i="58"/>
  <c r="W119" i="58"/>
  <c r="V119" i="58"/>
  <c r="U119" i="58"/>
  <c r="T119" i="58"/>
  <c r="S119" i="58"/>
  <c r="R119" i="58"/>
  <c r="Q119" i="58"/>
  <c r="P119" i="58"/>
  <c r="O119" i="58"/>
  <c r="N119" i="58"/>
  <c r="M119" i="58"/>
  <c r="L119" i="58"/>
  <c r="K119" i="58"/>
  <c r="J119" i="58"/>
  <c r="I119" i="58"/>
  <c r="H119" i="58"/>
  <c r="G119" i="58"/>
  <c r="F119" i="58"/>
  <c r="E119" i="58"/>
  <c r="D119"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D112" i="58"/>
  <c r="AH105" i="58"/>
  <c r="AG105" i="58"/>
  <c r="AF105" i="58"/>
  <c r="AE105" i="58"/>
  <c r="AD105" i="58"/>
  <c r="AC105" i="58"/>
  <c r="AB105" i="58"/>
  <c r="AA105" i="58"/>
  <c r="Z105" i="58"/>
  <c r="Y105" i="58"/>
  <c r="X105" i="58"/>
  <c r="W105" i="58"/>
  <c r="V105" i="58"/>
  <c r="U105" i="58"/>
  <c r="T105" i="58"/>
  <c r="S105" i="58"/>
  <c r="R105" i="58"/>
  <c r="Q105" i="58"/>
  <c r="P105" i="58"/>
  <c r="O105" i="58"/>
  <c r="N105" i="58"/>
  <c r="M105" i="58"/>
  <c r="L105" i="58"/>
  <c r="K105" i="58"/>
  <c r="J105" i="58"/>
  <c r="I105" i="58"/>
  <c r="H105" i="58"/>
  <c r="G105" i="58"/>
  <c r="F105" i="58"/>
  <c r="E105" i="58"/>
  <c r="D105" i="58"/>
  <c r="AH98" i="58"/>
  <c r="AG98" i="58"/>
  <c r="AF98" i="58"/>
  <c r="AE98" i="58"/>
  <c r="AD98" i="58"/>
  <c r="AC98" i="58"/>
  <c r="AB98" i="58"/>
  <c r="AA98" i="58"/>
  <c r="Z98" i="58"/>
  <c r="Y98" i="58"/>
  <c r="X98" i="58"/>
  <c r="W98" i="58"/>
  <c r="V98" i="58"/>
  <c r="U98" i="58"/>
  <c r="T98" i="58"/>
  <c r="S98" i="58"/>
  <c r="R98" i="58"/>
  <c r="Q98" i="58"/>
  <c r="P98" i="58"/>
  <c r="O98" i="58"/>
  <c r="N98" i="58"/>
  <c r="M98" i="58"/>
  <c r="L98" i="58"/>
  <c r="K98" i="58"/>
  <c r="J98" i="58"/>
  <c r="I98" i="58"/>
  <c r="H98" i="58"/>
  <c r="G98" i="58"/>
  <c r="F98" i="58"/>
  <c r="E98" i="58"/>
  <c r="D98"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D91" i="58"/>
  <c r="AH84" i="58"/>
  <c r="AG84" i="58"/>
  <c r="AF84" i="58"/>
  <c r="AE84" i="58"/>
  <c r="AD84" i="58"/>
  <c r="AC84" i="58"/>
  <c r="AB84" i="58"/>
  <c r="AA84" i="58"/>
  <c r="Z84" i="58"/>
  <c r="Y84" i="58"/>
  <c r="X84" i="58"/>
  <c r="W84" i="58"/>
  <c r="V84" i="58"/>
  <c r="U84" i="58"/>
  <c r="T84" i="58"/>
  <c r="S84" i="58"/>
  <c r="R84" i="58"/>
  <c r="Q84" i="58"/>
  <c r="P84" i="58"/>
  <c r="O84" i="58"/>
  <c r="N84" i="58"/>
  <c r="M84" i="58"/>
  <c r="L84" i="58"/>
  <c r="K84" i="58"/>
  <c r="J84" i="58"/>
  <c r="I84" i="58"/>
  <c r="H84" i="58"/>
  <c r="G84" i="58"/>
  <c r="F84" i="58"/>
  <c r="E84" i="58"/>
  <c r="D84" i="58"/>
  <c r="AH77" i="58"/>
  <c r="AG77" i="58"/>
  <c r="AF77" i="58"/>
  <c r="AE77" i="58"/>
  <c r="AD77" i="58"/>
  <c r="AC77" i="58"/>
  <c r="AB77" i="58"/>
  <c r="AA77" i="58"/>
  <c r="Z77" i="58"/>
  <c r="Y77" i="58"/>
  <c r="X77" i="58"/>
  <c r="W77" i="58"/>
  <c r="V77" i="58"/>
  <c r="U77" i="58"/>
  <c r="T77" i="58"/>
  <c r="S77" i="58"/>
  <c r="R77" i="58"/>
  <c r="Q77" i="58"/>
  <c r="P77" i="58"/>
  <c r="O77" i="58"/>
  <c r="N77" i="58"/>
  <c r="M77" i="58"/>
  <c r="L77" i="58"/>
  <c r="K77" i="58"/>
  <c r="J77" i="58"/>
  <c r="I77" i="58"/>
  <c r="H77" i="58"/>
  <c r="G77" i="58"/>
  <c r="F77" i="58"/>
  <c r="E77" i="58"/>
  <c r="D77"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D70" i="58"/>
  <c r="AH63" i="58"/>
  <c r="AG63" i="58"/>
  <c r="AF63" i="58"/>
  <c r="AE63" i="58"/>
  <c r="AD63" i="58"/>
  <c r="AC63" i="58"/>
  <c r="AB63" i="58"/>
  <c r="AA63" i="58"/>
  <c r="Z63" i="58"/>
  <c r="Y63" i="58"/>
  <c r="X63" i="58"/>
  <c r="W63" i="58"/>
  <c r="V63" i="58"/>
  <c r="U63" i="58"/>
  <c r="T63" i="58"/>
  <c r="S63" i="58"/>
  <c r="R63" i="58"/>
  <c r="Q63" i="58"/>
  <c r="P63" i="58"/>
  <c r="O63" i="58"/>
  <c r="N63" i="58"/>
  <c r="M63" i="58"/>
  <c r="L63" i="58"/>
  <c r="K63" i="58"/>
  <c r="J63" i="58"/>
  <c r="I63" i="58"/>
  <c r="H63" i="58"/>
  <c r="G63" i="58"/>
  <c r="F63" i="58"/>
  <c r="E63" i="58"/>
  <c r="D63" i="58"/>
  <c r="AH56" i="58"/>
  <c r="AG56" i="58"/>
  <c r="AF56" i="58"/>
  <c r="AE56" i="58"/>
  <c r="AD56" i="58"/>
  <c r="AC56" i="58"/>
  <c r="AB56" i="58"/>
  <c r="AA56" i="58"/>
  <c r="Z56" i="58"/>
  <c r="Y56" i="58"/>
  <c r="X56" i="58"/>
  <c r="W56" i="58"/>
  <c r="V56" i="58"/>
  <c r="U56" i="58"/>
  <c r="T56" i="58"/>
  <c r="S56" i="58"/>
  <c r="R56" i="58"/>
  <c r="Q56" i="58"/>
  <c r="P56" i="58"/>
  <c r="O56" i="58"/>
  <c r="N56" i="58"/>
  <c r="M56" i="58"/>
  <c r="L56" i="58"/>
  <c r="K56" i="58"/>
  <c r="J56" i="58"/>
  <c r="I56" i="58"/>
  <c r="H56" i="58"/>
  <c r="G56" i="58"/>
  <c r="F56" i="58"/>
  <c r="E56" i="58"/>
  <c r="D56" i="58"/>
  <c r="AH49" i="58"/>
  <c r="AG49" i="58"/>
  <c r="AF49" i="58"/>
  <c r="AE49" i="58"/>
  <c r="AD49" i="58"/>
  <c r="AC49" i="58"/>
  <c r="AB49" i="58"/>
  <c r="AA49" i="58"/>
  <c r="Z49" i="58"/>
  <c r="Y49" i="58"/>
  <c r="X49" i="58"/>
  <c r="W49" i="58"/>
  <c r="V49" i="58"/>
  <c r="U49" i="58"/>
  <c r="T49" i="58"/>
  <c r="S49" i="58"/>
  <c r="R49" i="58"/>
  <c r="Q49" i="58"/>
  <c r="P49" i="58"/>
  <c r="O49" i="58"/>
  <c r="N49" i="58"/>
  <c r="M49" i="58"/>
  <c r="L49" i="58"/>
  <c r="K49" i="58"/>
  <c r="J49" i="58"/>
  <c r="I49" i="58"/>
  <c r="H49" i="58"/>
  <c r="G49" i="58"/>
  <c r="F49" i="58"/>
  <c r="E49" i="58"/>
  <c r="D49" i="58"/>
  <c r="AG350" i="57"/>
  <c r="AF350" i="57"/>
  <c r="AE350" i="57"/>
  <c r="AD350" i="57"/>
  <c r="AC350" i="57"/>
  <c r="AB350" i="57"/>
  <c r="AA350" i="57"/>
  <c r="Z350" i="57"/>
  <c r="Y350" i="57"/>
  <c r="X350" i="57"/>
  <c r="W350" i="57"/>
  <c r="V350" i="57"/>
  <c r="U350" i="57"/>
  <c r="T350" i="57"/>
  <c r="S350" i="57"/>
  <c r="R350" i="57"/>
  <c r="Q350" i="57"/>
  <c r="P350" i="57"/>
  <c r="O350" i="57"/>
  <c r="N350" i="57"/>
  <c r="M350" i="57"/>
  <c r="L350" i="57"/>
  <c r="K350" i="57"/>
  <c r="J350" i="57"/>
  <c r="I350" i="57"/>
  <c r="H350" i="57"/>
  <c r="G350" i="57"/>
  <c r="F350" i="57"/>
  <c r="E350" i="57"/>
  <c r="D350" i="57"/>
  <c r="AG343" i="57"/>
  <c r="AF343" i="57"/>
  <c r="AE343" i="57"/>
  <c r="AD343" i="57"/>
  <c r="AC343" i="57"/>
  <c r="AB343" i="57"/>
  <c r="AA343" i="57"/>
  <c r="Z343" i="57"/>
  <c r="Y343" i="57"/>
  <c r="X343" i="57"/>
  <c r="W343" i="57"/>
  <c r="V343" i="57"/>
  <c r="U343" i="57"/>
  <c r="T343" i="57"/>
  <c r="S343" i="57"/>
  <c r="R343" i="57"/>
  <c r="Q343" i="57"/>
  <c r="P343" i="57"/>
  <c r="O343" i="57"/>
  <c r="N343" i="57"/>
  <c r="M343" i="57"/>
  <c r="L343" i="57"/>
  <c r="K343" i="57"/>
  <c r="J343" i="57"/>
  <c r="I343" i="57"/>
  <c r="H343" i="57"/>
  <c r="G343" i="57"/>
  <c r="F343" i="57"/>
  <c r="E343" i="57"/>
  <c r="D343" i="57"/>
  <c r="AG336" i="57"/>
  <c r="AF336" i="57"/>
  <c r="AE336" i="57"/>
  <c r="AD336" i="57"/>
  <c r="AC336" i="57"/>
  <c r="AB336" i="57"/>
  <c r="AA336" i="57"/>
  <c r="Z336" i="57"/>
  <c r="Y336" i="57"/>
  <c r="X336" i="57"/>
  <c r="W336" i="57"/>
  <c r="V336" i="57"/>
  <c r="U336" i="57"/>
  <c r="T336" i="57"/>
  <c r="S336" i="57"/>
  <c r="R336" i="57"/>
  <c r="Q336" i="57"/>
  <c r="P336" i="57"/>
  <c r="O336" i="57"/>
  <c r="N336" i="57"/>
  <c r="M336" i="57"/>
  <c r="L336" i="57"/>
  <c r="K336" i="57"/>
  <c r="J336" i="57"/>
  <c r="I336" i="57"/>
  <c r="H336" i="57"/>
  <c r="G336" i="57"/>
  <c r="F336" i="57"/>
  <c r="E336" i="57"/>
  <c r="D336" i="57"/>
  <c r="AG329" i="57"/>
  <c r="AF329" i="57"/>
  <c r="AE329" i="57"/>
  <c r="AD329" i="57"/>
  <c r="AC329" i="57"/>
  <c r="AB329" i="57"/>
  <c r="AA329" i="57"/>
  <c r="Z329" i="57"/>
  <c r="Y329" i="57"/>
  <c r="X329" i="57"/>
  <c r="W329" i="57"/>
  <c r="V329" i="57"/>
  <c r="U329" i="57"/>
  <c r="T329" i="57"/>
  <c r="S329" i="57"/>
  <c r="R329" i="57"/>
  <c r="Q329" i="57"/>
  <c r="P329" i="57"/>
  <c r="O329" i="57"/>
  <c r="N329" i="57"/>
  <c r="M329" i="57"/>
  <c r="L329" i="57"/>
  <c r="K329" i="57"/>
  <c r="J329" i="57"/>
  <c r="I329" i="57"/>
  <c r="H329" i="57"/>
  <c r="G329" i="57"/>
  <c r="F329" i="57"/>
  <c r="E329" i="57"/>
  <c r="D329" i="57"/>
  <c r="AG322" i="57"/>
  <c r="AF322" i="57"/>
  <c r="AE322" i="57"/>
  <c r="AD322" i="57"/>
  <c r="AC322" i="57"/>
  <c r="AB322" i="57"/>
  <c r="AA322" i="57"/>
  <c r="Z322" i="57"/>
  <c r="Y322" i="57"/>
  <c r="X322" i="57"/>
  <c r="W322" i="57"/>
  <c r="V322" i="57"/>
  <c r="U322" i="57"/>
  <c r="T322" i="57"/>
  <c r="S322" i="57"/>
  <c r="R322" i="57"/>
  <c r="Q322" i="57"/>
  <c r="P322" i="57"/>
  <c r="O322" i="57"/>
  <c r="N322" i="57"/>
  <c r="M322" i="57"/>
  <c r="L322" i="57"/>
  <c r="K322" i="57"/>
  <c r="J322" i="57"/>
  <c r="I322" i="57"/>
  <c r="H322" i="57"/>
  <c r="G322" i="57"/>
  <c r="F322" i="57"/>
  <c r="E322" i="57"/>
  <c r="D322" i="57"/>
  <c r="AG315" i="57"/>
  <c r="AF315" i="57"/>
  <c r="AE315" i="57"/>
  <c r="AD315" i="57"/>
  <c r="AC315" i="57"/>
  <c r="AB315" i="57"/>
  <c r="AA315" i="57"/>
  <c r="Z315" i="57"/>
  <c r="Y315" i="57"/>
  <c r="X315" i="57"/>
  <c r="W315" i="57"/>
  <c r="V315" i="57"/>
  <c r="U315" i="57"/>
  <c r="T315" i="57"/>
  <c r="S315" i="57"/>
  <c r="R315" i="57"/>
  <c r="Q315" i="57"/>
  <c r="P315" i="57"/>
  <c r="O315" i="57"/>
  <c r="N315" i="57"/>
  <c r="M315" i="57"/>
  <c r="L315" i="57"/>
  <c r="K315" i="57"/>
  <c r="J315" i="57"/>
  <c r="I315" i="57"/>
  <c r="H315" i="57"/>
  <c r="G315" i="57"/>
  <c r="F315" i="57"/>
  <c r="E315" i="57"/>
  <c r="D315" i="57"/>
  <c r="AG308" i="57"/>
  <c r="AF308" i="57"/>
  <c r="AE308" i="57"/>
  <c r="AD308" i="57"/>
  <c r="AC308" i="57"/>
  <c r="AB308" i="57"/>
  <c r="AA308" i="57"/>
  <c r="Z308" i="57"/>
  <c r="Y308" i="57"/>
  <c r="X308" i="57"/>
  <c r="W308" i="57"/>
  <c r="V308" i="57"/>
  <c r="U308" i="57"/>
  <c r="T308" i="57"/>
  <c r="S308" i="57"/>
  <c r="R308" i="57"/>
  <c r="Q308" i="57"/>
  <c r="P308" i="57"/>
  <c r="O308" i="57"/>
  <c r="N308" i="57"/>
  <c r="M308" i="57"/>
  <c r="L308" i="57"/>
  <c r="K308" i="57"/>
  <c r="J308" i="57"/>
  <c r="I308" i="57"/>
  <c r="H308" i="57"/>
  <c r="G308" i="57"/>
  <c r="F308" i="57"/>
  <c r="E308" i="57"/>
  <c r="D308" i="57"/>
  <c r="AG301" i="57"/>
  <c r="AF301" i="57"/>
  <c r="AE301" i="57"/>
  <c r="AD301" i="57"/>
  <c r="AC301" i="57"/>
  <c r="AB301" i="57"/>
  <c r="AA301" i="57"/>
  <c r="Z301" i="57"/>
  <c r="Y301" i="57"/>
  <c r="X301" i="57"/>
  <c r="W301" i="57"/>
  <c r="V301" i="57"/>
  <c r="U301" i="57"/>
  <c r="T301" i="57"/>
  <c r="S301" i="57"/>
  <c r="R301" i="57"/>
  <c r="Q301" i="57"/>
  <c r="P301" i="57"/>
  <c r="O301" i="57"/>
  <c r="N301" i="57"/>
  <c r="M301" i="57"/>
  <c r="L301" i="57"/>
  <c r="K301" i="57"/>
  <c r="J301" i="57"/>
  <c r="I301" i="57"/>
  <c r="H301" i="57"/>
  <c r="G301" i="57"/>
  <c r="F301" i="57"/>
  <c r="E301" i="57"/>
  <c r="D301" i="57"/>
  <c r="AG294" i="57"/>
  <c r="AF294" i="57"/>
  <c r="AE294" i="57"/>
  <c r="AD294" i="57"/>
  <c r="AC294" i="57"/>
  <c r="AB294" i="57"/>
  <c r="AA294" i="57"/>
  <c r="Z294" i="57"/>
  <c r="Y294" i="57"/>
  <c r="X294" i="57"/>
  <c r="W294" i="57"/>
  <c r="V294" i="57"/>
  <c r="U294" i="57"/>
  <c r="T294" i="57"/>
  <c r="S294" i="57"/>
  <c r="R294" i="57"/>
  <c r="Q294" i="57"/>
  <c r="P294" i="57"/>
  <c r="O294" i="57"/>
  <c r="N294" i="57"/>
  <c r="M294" i="57"/>
  <c r="L294" i="57"/>
  <c r="K294" i="57"/>
  <c r="J294" i="57"/>
  <c r="I294" i="57"/>
  <c r="H294" i="57"/>
  <c r="G294" i="57"/>
  <c r="F294" i="57"/>
  <c r="E294" i="57"/>
  <c r="D294" i="57"/>
  <c r="AG287" i="57"/>
  <c r="AF287" i="57"/>
  <c r="AE287" i="57"/>
  <c r="AD287" i="57"/>
  <c r="AC287" i="57"/>
  <c r="AB287" i="57"/>
  <c r="AA287" i="57"/>
  <c r="Z287" i="57"/>
  <c r="Y287" i="57"/>
  <c r="X287" i="57"/>
  <c r="W287" i="57"/>
  <c r="V287" i="57"/>
  <c r="U287" i="57"/>
  <c r="T287" i="57"/>
  <c r="S287" i="57"/>
  <c r="R287" i="57"/>
  <c r="Q287" i="57"/>
  <c r="P287" i="57"/>
  <c r="O287" i="57"/>
  <c r="N287" i="57"/>
  <c r="M287" i="57"/>
  <c r="L287" i="57"/>
  <c r="K287" i="57"/>
  <c r="J287" i="57"/>
  <c r="I287" i="57"/>
  <c r="H287" i="57"/>
  <c r="G287" i="57"/>
  <c r="F287" i="57"/>
  <c r="E287" i="57"/>
  <c r="D287" i="57"/>
  <c r="AG280" i="57"/>
  <c r="AF280" i="57"/>
  <c r="AE280" i="57"/>
  <c r="AD280" i="57"/>
  <c r="AC280" i="57"/>
  <c r="AB280" i="57"/>
  <c r="AA280" i="57"/>
  <c r="Z280" i="57"/>
  <c r="Y280" i="57"/>
  <c r="X280" i="57"/>
  <c r="W280" i="57"/>
  <c r="V280" i="57"/>
  <c r="U280" i="57"/>
  <c r="T280" i="57"/>
  <c r="S280" i="57"/>
  <c r="R280" i="57"/>
  <c r="Q280" i="57"/>
  <c r="P280" i="57"/>
  <c r="O280" i="57"/>
  <c r="N280" i="57"/>
  <c r="M280" i="57"/>
  <c r="L280" i="57"/>
  <c r="K280" i="57"/>
  <c r="J280" i="57"/>
  <c r="I280" i="57"/>
  <c r="H280" i="57"/>
  <c r="G280" i="57"/>
  <c r="F280" i="57"/>
  <c r="E280" i="57"/>
  <c r="D280" i="57"/>
  <c r="AG273" i="57"/>
  <c r="AF273" i="57"/>
  <c r="AE273" i="57"/>
  <c r="AD273" i="57"/>
  <c r="AC273" i="57"/>
  <c r="AB273" i="57"/>
  <c r="AA273" i="57"/>
  <c r="Z273" i="57"/>
  <c r="Y273" i="57"/>
  <c r="X273" i="57"/>
  <c r="W273" i="57"/>
  <c r="V273" i="57"/>
  <c r="U273" i="57"/>
  <c r="T273" i="57"/>
  <c r="S273" i="57"/>
  <c r="R273" i="57"/>
  <c r="Q273" i="57"/>
  <c r="P273" i="57"/>
  <c r="O273" i="57"/>
  <c r="N273" i="57"/>
  <c r="M273" i="57"/>
  <c r="L273" i="57"/>
  <c r="K273" i="57"/>
  <c r="J273" i="57"/>
  <c r="I273" i="57"/>
  <c r="H273" i="57"/>
  <c r="G273" i="57"/>
  <c r="F273" i="57"/>
  <c r="E273" i="57"/>
  <c r="D273" i="57"/>
  <c r="AG266" i="57"/>
  <c r="AF266" i="57"/>
  <c r="AE266" i="57"/>
  <c r="AD266" i="57"/>
  <c r="AC266" i="57"/>
  <c r="AB266" i="57"/>
  <c r="AA266" i="57"/>
  <c r="Z266" i="57"/>
  <c r="Y266" i="57"/>
  <c r="X266" i="57"/>
  <c r="W266" i="57"/>
  <c r="V266" i="57"/>
  <c r="U266" i="57"/>
  <c r="T266" i="57"/>
  <c r="S266" i="57"/>
  <c r="R266" i="57"/>
  <c r="Q266" i="57"/>
  <c r="P266" i="57"/>
  <c r="O266" i="57"/>
  <c r="N266" i="57"/>
  <c r="M266" i="57"/>
  <c r="L266" i="57"/>
  <c r="K266" i="57"/>
  <c r="J266" i="57"/>
  <c r="I266" i="57"/>
  <c r="H266" i="57"/>
  <c r="G266" i="57"/>
  <c r="F266" i="57"/>
  <c r="E266" i="57"/>
  <c r="D266" i="57"/>
  <c r="AG259" i="57"/>
  <c r="AF259" i="57"/>
  <c r="AE259" i="57"/>
  <c r="AD259" i="57"/>
  <c r="AC259" i="57"/>
  <c r="AB259" i="57"/>
  <c r="AA259" i="57"/>
  <c r="Z259" i="57"/>
  <c r="Y259" i="57"/>
  <c r="X259" i="57"/>
  <c r="W259" i="57"/>
  <c r="V259" i="57"/>
  <c r="U259" i="57"/>
  <c r="T259" i="57"/>
  <c r="S259" i="57"/>
  <c r="R259" i="57"/>
  <c r="Q259" i="57"/>
  <c r="P259" i="57"/>
  <c r="O259" i="57"/>
  <c r="N259" i="57"/>
  <c r="M259" i="57"/>
  <c r="L259" i="57"/>
  <c r="K259" i="57"/>
  <c r="J259" i="57"/>
  <c r="I259" i="57"/>
  <c r="H259" i="57"/>
  <c r="G259" i="57"/>
  <c r="F259" i="57"/>
  <c r="E259" i="57"/>
  <c r="D259" i="57"/>
  <c r="AG252" i="57"/>
  <c r="AF252" i="57"/>
  <c r="AE252" i="57"/>
  <c r="AD252" i="57"/>
  <c r="AC252" i="57"/>
  <c r="AB252" i="57"/>
  <c r="AA252" i="57"/>
  <c r="Z252" i="57"/>
  <c r="Y252" i="57"/>
  <c r="X252" i="57"/>
  <c r="W252" i="57"/>
  <c r="V252" i="57"/>
  <c r="U252" i="57"/>
  <c r="T252" i="57"/>
  <c r="S252" i="57"/>
  <c r="R252" i="57"/>
  <c r="Q252" i="57"/>
  <c r="P252" i="57"/>
  <c r="O252" i="57"/>
  <c r="N252" i="57"/>
  <c r="M252" i="57"/>
  <c r="L252" i="57"/>
  <c r="K252" i="57"/>
  <c r="J252" i="57"/>
  <c r="I252" i="57"/>
  <c r="H252" i="57"/>
  <c r="G252" i="57"/>
  <c r="F252" i="57"/>
  <c r="E252" i="57"/>
  <c r="D252" i="57"/>
  <c r="AG245" i="57"/>
  <c r="AF245" i="57"/>
  <c r="AE245" i="57"/>
  <c r="AD245" i="57"/>
  <c r="AC245" i="57"/>
  <c r="AB245" i="57"/>
  <c r="AA245" i="57"/>
  <c r="Z245" i="57"/>
  <c r="Y245" i="57"/>
  <c r="X245" i="57"/>
  <c r="W245" i="57"/>
  <c r="V245" i="57"/>
  <c r="U245" i="57"/>
  <c r="T245" i="57"/>
  <c r="S245" i="57"/>
  <c r="R245" i="57"/>
  <c r="Q245" i="57"/>
  <c r="P245" i="57"/>
  <c r="O245" i="57"/>
  <c r="N245" i="57"/>
  <c r="M245" i="57"/>
  <c r="L245" i="57"/>
  <c r="K245" i="57"/>
  <c r="J245" i="57"/>
  <c r="I245" i="57"/>
  <c r="H245" i="57"/>
  <c r="G245" i="57"/>
  <c r="F245" i="57"/>
  <c r="E245" i="57"/>
  <c r="D245" i="57"/>
  <c r="AG238" i="57"/>
  <c r="AF238" i="57"/>
  <c r="AE238" i="57"/>
  <c r="AD238" i="57"/>
  <c r="AC238" i="57"/>
  <c r="AB238" i="57"/>
  <c r="AA238" i="57"/>
  <c r="Z238" i="57"/>
  <c r="Y238" i="57"/>
  <c r="X238" i="57"/>
  <c r="W238" i="57"/>
  <c r="V238" i="57"/>
  <c r="U238" i="57"/>
  <c r="T238" i="57"/>
  <c r="S238" i="57"/>
  <c r="R238" i="57"/>
  <c r="Q238" i="57"/>
  <c r="P238" i="57"/>
  <c r="O238" i="57"/>
  <c r="N238" i="57"/>
  <c r="M238" i="57"/>
  <c r="L238" i="57"/>
  <c r="K238" i="57"/>
  <c r="J238" i="57"/>
  <c r="I238" i="57"/>
  <c r="H238" i="57"/>
  <c r="G238" i="57"/>
  <c r="F238" i="57"/>
  <c r="E238" i="57"/>
  <c r="D238" i="57"/>
  <c r="AG231" i="57"/>
  <c r="AF231" i="57"/>
  <c r="AE231" i="57"/>
  <c r="AD231" i="57"/>
  <c r="AC231" i="57"/>
  <c r="AB231" i="57"/>
  <c r="AA231" i="57"/>
  <c r="Z231" i="57"/>
  <c r="Y231" i="57"/>
  <c r="X231" i="57"/>
  <c r="W231" i="57"/>
  <c r="V231" i="57"/>
  <c r="U231" i="57"/>
  <c r="T231" i="57"/>
  <c r="S231" i="57"/>
  <c r="R231" i="57"/>
  <c r="Q231" i="57"/>
  <c r="P231" i="57"/>
  <c r="O231" i="57"/>
  <c r="N231" i="57"/>
  <c r="M231" i="57"/>
  <c r="L231" i="57"/>
  <c r="K231" i="57"/>
  <c r="J231" i="57"/>
  <c r="I231" i="57"/>
  <c r="H231" i="57"/>
  <c r="G231" i="57"/>
  <c r="F231" i="57"/>
  <c r="E231" i="57"/>
  <c r="D231" i="57"/>
  <c r="AG224" i="57"/>
  <c r="AF224" i="57"/>
  <c r="AE224" i="57"/>
  <c r="AD224" i="57"/>
  <c r="AC224" i="57"/>
  <c r="AB224" i="57"/>
  <c r="AA224" i="57"/>
  <c r="Z224" i="57"/>
  <c r="Y224" i="57"/>
  <c r="X224" i="57"/>
  <c r="W224" i="57"/>
  <c r="V224" i="57"/>
  <c r="U224" i="57"/>
  <c r="T224" i="57"/>
  <c r="S224" i="57"/>
  <c r="R224" i="57"/>
  <c r="Q224" i="57"/>
  <c r="P224" i="57"/>
  <c r="O224" i="57"/>
  <c r="N224" i="57"/>
  <c r="M224" i="57"/>
  <c r="L224" i="57"/>
  <c r="K224" i="57"/>
  <c r="J224" i="57"/>
  <c r="I224" i="57"/>
  <c r="H224" i="57"/>
  <c r="G224" i="57"/>
  <c r="F224" i="57"/>
  <c r="E224" i="57"/>
  <c r="D224" i="57"/>
  <c r="AG217" i="57"/>
  <c r="AF217" i="57"/>
  <c r="AE217" i="57"/>
  <c r="AD217" i="57"/>
  <c r="AC217" i="57"/>
  <c r="AB217" i="57"/>
  <c r="AA217" i="57"/>
  <c r="Z217" i="57"/>
  <c r="Y217" i="57"/>
  <c r="X217" i="57"/>
  <c r="W217" i="57"/>
  <c r="V217" i="57"/>
  <c r="U217" i="57"/>
  <c r="T217" i="57"/>
  <c r="S217" i="57"/>
  <c r="R217" i="57"/>
  <c r="Q217" i="57"/>
  <c r="P217" i="57"/>
  <c r="O217" i="57"/>
  <c r="N217" i="57"/>
  <c r="M217" i="57"/>
  <c r="L217" i="57"/>
  <c r="K217" i="57"/>
  <c r="J217" i="57"/>
  <c r="I217" i="57"/>
  <c r="H217" i="57"/>
  <c r="G217" i="57"/>
  <c r="F217" i="57"/>
  <c r="E217" i="57"/>
  <c r="D217" i="57"/>
  <c r="AG210" i="57"/>
  <c r="AF210" i="57"/>
  <c r="AE210" i="57"/>
  <c r="AD210" i="57"/>
  <c r="AC210" i="57"/>
  <c r="AB210" i="57"/>
  <c r="AA210" i="57"/>
  <c r="Z210" i="57"/>
  <c r="Y210" i="57"/>
  <c r="X210" i="57"/>
  <c r="W210" i="57"/>
  <c r="V210" i="57"/>
  <c r="U210" i="57"/>
  <c r="T210" i="57"/>
  <c r="S210" i="57"/>
  <c r="R210" i="57"/>
  <c r="Q210" i="57"/>
  <c r="P210" i="57"/>
  <c r="O210" i="57"/>
  <c r="N210" i="57"/>
  <c r="M210" i="57"/>
  <c r="L210" i="57"/>
  <c r="K210" i="57"/>
  <c r="J210" i="57"/>
  <c r="I210" i="57"/>
  <c r="H210" i="57"/>
  <c r="G210" i="57"/>
  <c r="F210" i="57"/>
  <c r="E210" i="57"/>
  <c r="D210" i="57"/>
  <c r="AG203" i="57"/>
  <c r="AF203" i="57"/>
  <c r="AE203" i="57"/>
  <c r="AD203" i="57"/>
  <c r="AC203" i="57"/>
  <c r="AB203" i="57"/>
  <c r="AA203" i="57"/>
  <c r="Z203" i="57"/>
  <c r="Y203" i="57"/>
  <c r="X203" i="57"/>
  <c r="W203" i="57"/>
  <c r="V203" i="57"/>
  <c r="U203" i="57"/>
  <c r="T203" i="57"/>
  <c r="S203" i="57"/>
  <c r="R203" i="57"/>
  <c r="Q203" i="57"/>
  <c r="P203" i="57"/>
  <c r="O203" i="57"/>
  <c r="N203" i="57"/>
  <c r="M203" i="57"/>
  <c r="L203" i="57"/>
  <c r="K203" i="57"/>
  <c r="J203" i="57"/>
  <c r="I203" i="57"/>
  <c r="H203" i="57"/>
  <c r="G203" i="57"/>
  <c r="F203" i="57"/>
  <c r="E203" i="57"/>
  <c r="D203" i="57"/>
  <c r="AG196" i="57"/>
  <c r="AF196" i="57"/>
  <c r="AE196" i="57"/>
  <c r="AD196" i="57"/>
  <c r="AC196" i="57"/>
  <c r="AB196" i="57"/>
  <c r="AA196" i="57"/>
  <c r="Z196" i="57"/>
  <c r="Y196" i="57"/>
  <c r="X196" i="57"/>
  <c r="W196" i="57"/>
  <c r="V196" i="57"/>
  <c r="U196" i="57"/>
  <c r="T196" i="57"/>
  <c r="S196" i="57"/>
  <c r="R196" i="57"/>
  <c r="Q196" i="57"/>
  <c r="P196" i="57"/>
  <c r="O196" i="57"/>
  <c r="N196" i="57"/>
  <c r="M196" i="57"/>
  <c r="L196" i="57"/>
  <c r="K196" i="57"/>
  <c r="J196" i="57"/>
  <c r="I196" i="57"/>
  <c r="H196" i="57"/>
  <c r="G196" i="57"/>
  <c r="F196" i="57"/>
  <c r="E196" i="57"/>
  <c r="D196" i="57"/>
  <c r="AG189" i="57"/>
  <c r="AF189" i="57"/>
  <c r="AE189" i="57"/>
  <c r="AD189" i="57"/>
  <c r="AC189" i="57"/>
  <c r="AB189" i="57"/>
  <c r="AA189" i="57"/>
  <c r="Z189" i="57"/>
  <c r="Y189" i="57"/>
  <c r="X189" i="57"/>
  <c r="W189" i="57"/>
  <c r="V189" i="57"/>
  <c r="U189" i="57"/>
  <c r="T189" i="57"/>
  <c r="S189" i="57"/>
  <c r="R189" i="57"/>
  <c r="Q189" i="57"/>
  <c r="P189" i="57"/>
  <c r="O189" i="57"/>
  <c r="N189" i="57"/>
  <c r="M189" i="57"/>
  <c r="L189" i="57"/>
  <c r="K189" i="57"/>
  <c r="J189" i="57"/>
  <c r="I189" i="57"/>
  <c r="H189" i="57"/>
  <c r="G189" i="57"/>
  <c r="F189" i="57"/>
  <c r="E189" i="57"/>
  <c r="D189" i="57"/>
  <c r="AG182" i="57"/>
  <c r="AF182" i="57"/>
  <c r="AE182" i="57"/>
  <c r="AD182" i="57"/>
  <c r="AC182" i="57"/>
  <c r="AB182" i="57"/>
  <c r="AA182" i="57"/>
  <c r="Z182" i="57"/>
  <c r="Y182" i="57"/>
  <c r="X182" i="57"/>
  <c r="W182" i="57"/>
  <c r="V182" i="57"/>
  <c r="U182" i="57"/>
  <c r="T182" i="57"/>
  <c r="S182" i="57"/>
  <c r="R182" i="57"/>
  <c r="Q182" i="57"/>
  <c r="P182" i="57"/>
  <c r="O182" i="57"/>
  <c r="N182" i="57"/>
  <c r="M182" i="57"/>
  <c r="L182" i="57"/>
  <c r="K182" i="57"/>
  <c r="J182" i="57"/>
  <c r="I182" i="57"/>
  <c r="H182" i="57"/>
  <c r="G182" i="57"/>
  <c r="F182" i="57"/>
  <c r="E182" i="57"/>
  <c r="D182" i="57"/>
  <c r="AG175" i="57"/>
  <c r="AF175" i="57"/>
  <c r="AE175" i="57"/>
  <c r="AD175" i="57"/>
  <c r="AC175" i="57"/>
  <c r="AB175" i="57"/>
  <c r="AA175" i="57"/>
  <c r="Z175" i="57"/>
  <c r="Y175" i="57"/>
  <c r="X175" i="57"/>
  <c r="W175" i="57"/>
  <c r="V175" i="57"/>
  <c r="U175" i="57"/>
  <c r="T175" i="57"/>
  <c r="S175" i="57"/>
  <c r="R175" i="57"/>
  <c r="Q175" i="57"/>
  <c r="P175" i="57"/>
  <c r="O175" i="57"/>
  <c r="N175" i="57"/>
  <c r="M175" i="57"/>
  <c r="L175" i="57"/>
  <c r="K175" i="57"/>
  <c r="J175" i="57"/>
  <c r="I175" i="57"/>
  <c r="H175" i="57"/>
  <c r="G175" i="57"/>
  <c r="F175" i="57"/>
  <c r="E175" i="57"/>
  <c r="D175" i="57"/>
  <c r="AG168" i="57"/>
  <c r="AF168" i="57"/>
  <c r="AE168" i="57"/>
  <c r="AD168" i="57"/>
  <c r="AC168" i="57"/>
  <c r="AB168" i="57"/>
  <c r="AA168" i="57"/>
  <c r="Z168" i="57"/>
  <c r="Y168" i="57"/>
  <c r="X168" i="57"/>
  <c r="W168" i="57"/>
  <c r="V168" i="57"/>
  <c r="U168" i="57"/>
  <c r="T168" i="57"/>
  <c r="S168" i="57"/>
  <c r="R168" i="57"/>
  <c r="Q168" i="57"/>
  <c r="P168" i="57"/>
  <c r="O168" i="57"/>
  <c r="N168" i="57"/>
  <c r="M168" i="57"/>
  <c r="L168" i="57"/>
  <c r="K168" i="57"/>
  <c r="J168" i="57"/>
  <c r="I168" i="57"/>
  <c r="H168" i="57"/>
  <c r="G168" i="57"/>
  <c r="F168" i="57"/>
  <c r="E168" i="57"/>
  <c r="D168" i="57"/>
  <c r="AG161" i="57"/>
  <c r="AF161" i="57"/>
  <c r="AE161" i="57"/>
  <c r="AD161" i="57"/>
  <c r="AC161" i="57"/>
  <c r="AB161" i="57"/>
  <c r="AA161" i="57"/>
  <c r="Z161" i="57"/>
  <c r="Y161" i="57"/>
  <c r="X161" i="57"/>
  <c r="W161" i="57"/>
  <c r="V161" i="57"/>
  <c r="U161" i="57"/>
  <c r="T161" i="57"/>
  <c r="S161" i="57"/>
  <c r="R161" i="57"/>
  <c r="Q161" i="57"/>
  <c r="P161" i="57"/>
  <c r="O161" i="57"/>
  <c r="N161" i="57"/>
  <c r="M161" i="57"/>
  <c r="L161" i="57"/>
  <c r="K161" i="57"/>
  <c r="J161" i="57"/>
  <c r="I161" i="57"/>
  <c r="H161" i="57"/>
  <c r="G161" i="57"/>
  <c r="F161" i="57"/>
  <c r="E161" i="57"/>
  <c r="D161" i="57"/>
  <c r="AG154" i="57"/>
  <c r="AF154" i="57"/>
  <c r="AE154" i="57"/>
  <c r="AD154" i="57"/>
  <c r="AC154" i="57"/>
  <c r="AB154" i="57"/>
  <c r="AA154" i="57"/>
  <c r="Z154" i="57"/>
  <c r="Y154" i="57"/>
  <c r="X154" i="57"/>
  <c r="W154" i="57"/>
  <c r="V154" i="57"/>
  <c r="U154" i="57"/>
  <c r="T154" i="57"/>
  <c r="S154" i="57"/>
  <c r="R154" i="57"/>
  <c r="Q154" i="57"/>
  <c r="P154" i="57"/>
  <c r="O154" i="57"/>
  <c r="N154" i="57"/>
  <c r="M154" i="57"/>
  <c r="L154" i="57"/>
  <c r="K154" i="57"/>
  <c r="J154" i="57"/>
  <c r="I154" i="57"/>
  <c r="H154" i="57"/>
  <c r="G154" i="57"/>
  <c r="F154" i="57"/>
  <c r="E154" i="57"/>
  <c r="D154" i="57"/>
  <c r="AG147" i="57"/>
  <c r="AF147" i="57"/>
  <c r="AE147" i="57"/>
  <c r="AD147" i="57"/>
  <c r="AC147" i="57"/>
  <c r="AB147" i="57"/>
  <c r="AA147" i="57"/>
  <c r="Z147" i="57"/>
  <c r="Y147" i="57"/>
  <c r="X147" i="57"/>
  <c r="W147" i="57"/>
  <c r="V147" i="57"/>
  <c r="U147" i="57"/>
  <c r="T147" i="57"/>
  <c r="S147" i="57"/>
  <c r="R147" i="57"/>
  <c r="Q147" i="57"/>
  <c r="P147" i="57"/>
  <c r="O147" i="57"/>
  <c r="N147" i="57"/>
  <c r="M147" i="57"/>
  <c r="L147" i="57"/>
  <c r="K147" i="57"/>
  <c r="J147" i="57"/>
  <c r="I147" i="57"/>
  <c r="H147" i="57"/>
  <c r="G147" i="57"/>
  <c r="F147" i="57"/>
  <c r="E147" i="57"/>
  <c r="D147" i="57"/>
  <c r="AG140" i="57"/>
  <c r="AF140" i="57"/>
  <c r="AE140" i="57"/>
  <c r="AD140" i="57"/>
  <c r="AC140" i="57"/>
  <c r="AB140" i="57"/>
  <c r="AA140" i="57"/>
  <c r="Z140" i="57"/>
  <c r="Y140" i="57"/>
  <c r="X140" i="57"/>
  <c r="W140" i="57"/>
  <c r="V140" i="57"/>
  <c r="U140" i="57"/>
  <c r="T140" i="57"/>
  <c r="S140" i="57"/>
  <c r="R140" i="57"/>
  <c r="Q140" i="57"/>
  <c r="P140" i="57"/>
  <c r="O140" i="57"/>
  <c r="N140" i="57"/>
  <c r="M140" i="57"/>
  <c r="L140" i="57"/>
  <c r="K140" i="57"/>
  <c r="J140" i="57"/>
  <c r="I140" i="57"/>
  <c r="H140" i="57"/>
  <c r="G140" i="57"/>
  <c r="F140" i="57"/>
  <c r="E140" i="57"/>
  <c r="D140" i="57"/>
  <c r="AG133" i="57"/>
  <c r="AF133" i="57"/>
  <c r="AE133" i="57"/>
  <c r="AD133" i="57"/>
  <c r="AC133" i="57"/>
  <c r="AB133" i="57"/>
  <c r="AA133" i="57"/>
  <c r="Z133" i="57"/>
  <c r="Y133" i="57"/>
  <c r="X133" i="57"/>
  <c r="W133" i="57"/>
  <c r="V133" i="57"/>
  <c r="U133" i="57"/>
  <c r="T133" i="57"/>
  <c r="S133" i="57"/>
  <c r="R133" i="57"/>
  <c r="Q133" i="57"/>
  <c r="P133" i="57"/>
  <c r="O133" i="57"/>
  <c r="N133" i="57"/>
  <c r="M133" i="57"/>
  <c r="L133" i="57"/>
  <c r="K133" i="57"/>
  <c r="J133" i="57"/>
  <c r="I133" i="57"/>
  <c r="H133" i="57"/>
  <c r="G133" i="57"/>
  <c r="F133" i="57"/>
  <c r="E133" i="57"/>
  <c r="D133" i="57"/>
  <c r="AG126" i="57"/>
  <c r="AF126" i="57"/>
  <c r="AE126" i="57"/>
  <c r="AD126" i="57"/>
  <c r="AC126" i="57"/>
  <c r="AB126" i="57"/>
  <c r="AA126" i="57"/>
  <c r="Z126" i="57"/>
  <c r="Y126" i="57"/>
  <c r="X126" i="57"/>
  <c r="W126" i="57"/>
  <c r="V126" i="57"/>
  <c r="U126" i="57"/>
  <c r="T126" i="57"/>
  <c r="S126" i="57"/>
  <c r="R126" i="57"/>
  <c r="Q126" i="57"/>
  <c r="P126" i="57"/>
  <c r="O126" i="57"/>
  <c r="N126" i="57"/>
  <c r="M126" i="57"/>
  <c r="L126" i="57"/>
  <c r="K126" i="57"/>
  <c r="J126" i="57"/>
  <c r="I126" i="57"/>
  <c r="H126" i="57"/>
  <c r="G126" i="57"/>
  <c r="F126" i="57"/>
  <c r="E126" i="57"/>
  <c r="D126" i="57"/>
  <c r="AG119" i="57"/>
  <c r="AF119" i="57"/>
  <c r="AE119" i="57"/>
  <c r="AD119" i="57"/>
  <c r="AC119" i="57"/>
  <c r="AB119" i="57"/>
  <c r="AA119" i="57"/>
  <c r="Z119" i="57"/>
  <c r="Y119" i="57"/>
  <c r="X119" i="57"/>
  <c r="W119" i="57"/>
  <c r="V119" i="57"/>
  <c r="U119" i="57"/>
  <c r="T119" i="57"/>
  <c r="S119" i="57"/>
  <c r="R119" i="57"/>
  <c r="Q119" i="57"/>
  <c r="P119" i="57"/>
  <c r="O119" i="57"/>
  <c r="N119" i="57"/>
  <c r="M119" i="57"/>
  <c r="L119" i="57"/>
  <c r="K119" i="57"/>
  <c r="J119" i="57"/>
  <c r="I119" i="57"/>
  <c r="H119" i="57"/>
  <c r="G119" i="57"/>
  <c r="F119" i="57"/>
  <c r="E119" i="57"/>
  <c r="D119" i="57"/>
  <c r="AG112" i="57"/>
  <c r="AF112" i="57"/>
  <c r="AE112" i="57"/>
  <c r="AD112" i="57"/>
  <c r="AC112" i="57"/>
  <c r="AB112" i="57"/>
  <c r="AA112" i="57"/>
  <c r="Z112" i="57"/>
  <c r="Y112" i="57"/>
  <c r="X112" i="57"/>
  <c r="W112" i="57"/>
  <c r="V112" i="57"/>
  <c r="U112" i="57"/>
  <c r="T112" i="57"/>
  <c r="S112" i="57"/>
  <c r="R112" i="57"/>
  <c r="Q112" i="57"/>
  <c r="P112" i="57"/>
  <c r="O112" i="57"/>
  <c r="N112" i="57"/>
  <c r="M112" i="57"/>
  <c r="L112" i="57"/>
  <c r="K112" i="57"/>
  <c r="J112" i="57"/>
  <c r="I112" i="57"/>
  <c r="H112" i="57"/>
  <c r="G112" i="57"/>
  <c r="F112" i="57"/>
  <c r="E112" i="57"/>
  <c r="D112" i="57"/>
  <c r="AG105" i="57"/>
  <c r="AF105" i="57"/>
  <c r="AE105" i="57"/>
  <c r="AD105" i="57"/>
  <c r="AC105" i="57"/>
  <c r="AB105" i="57"/>
  <c r="AA105" i="57"/>
  <c r="Z105" i="57"/>
  <c r="Y105" i="57"/>
  <c r="X105" i="57"/>
  <c r="W105" i="57"/>
  <c r="V105" i="57"/>
  <c r="U105" i="57"/>
  <c r="T105" i="57"/>
  <c r="S105" i="57"/>
  <c r="R105" i="57"/>
  <c r="Q105" i="57"/>
  <c r="P105" i="57"/>
  <c r="O105" i="57"/>
  <c r="N105" i="57"/>
  <c r="M105" i="57"/>
  <c r="L105" i="57"/>
  <c r="K105" i="57"/>
  <c r="J105" i="57"/>
  <c r="I105" i="57"/>
  <c r="H105" i="57"/>
  <c r="G105" i="57"/>
  <c r="F105" i="57"/>
  <c r="E105" i="57"/>
  <c r="D105" i="57"/>
  <c r="AG98" i="57"/>
  <c r="AF98" i="57"/>
  <c r="AE98" i="57"/>
  <c r="AD98" i="57"/>
  <c r="AC98" i="57"/>
  <c r="AB98" i="57"/>
  <c r="AA98" i="57"/>
  <c r="Z98" i="57"/>
  <c r="Y98" i="57"/>
  <c r="X98" i="57"/>
  <c r="W98" i="57"/>
  <c r="V98" i="57"/>
  <c r="U98" i="57"/>
  <c r="T98" i="57"/>
  <c r="S98" i="57"/>
  <c r="R98" i="57"/>
  <c r="Q98" i="57"/>
  <c r="P98" i="57"/>
  <c r="O98" i="57"/>
  <c r="N98" i="57"/>
  <c r="M98" i="57"/>
  <c r="L98" i="57"/>
  <c r="K98" i="57"/>
  <c r="J98" i="57"/>
  <c r="I98" i="57"/>
  <c r="H98" i="57"/>
  <c r="G98" i="57"/>
  <c r="F98" i="57"/>
  <c r="E98" i="57"/>
  <c r="D98" i="57"/>
  <c r="AG91" i="57"/>
  <c r="AF91" i="57"/>
  <c r="AE91" i="57"/>
  <c r="AD91" i="57"/>
  <c r="AC91" i="57"/>
  <c r="AB91" i="57"/>
  <c r="AA91" i="57"/>
  <c r="Z91" i="57"/>
  <c r="Y91" i="57"/>
  <c r="X91" i="57"/>
  <c r="W91" i="57"/>
  <c r="V91" i="57"/>
  <c r="U91" i="57"/>
  <c r="T91" i="57"/>
  <c r="S91" i="57"/>
  <c r="R91" i="57"/>
  <c r="Q91" i="57"/>
  <c r="P91" i="57"/>
  <c r="O91" i="57"/>
  <c r="N91" i="57"/>
  <c r="M91" i="57"/>
  <c r="L91" i="57"/>
  <c r="K91" i="57"/>
  <c r="J91" i="57"/>
  <c r="I91" i="57"/>
  <c r="H91" i="57"/>
  <c r="G91" i="57"/>
  <c r="F91" i="57"/>
  <c r="E91" i="57"/>
  <c r="D91" i="57"/>
  <c r="AG84" i="57"/>
  <c r="AF84" i="57"/>
  <c r="AE84" i="57"/>
  <c r="AD84" i="57"/>
  <c r="AC84" i="57"/>
  <c r="AB84" i="57"/>
  <c r="AA84" i="57"/>
  <c r="Z84" i="57"/>
  <c r="Y84" i="57"/>
  <c r="X84" i="57"/>
  <c r="W84" i="57"/>
  <c r="V84" i="57"/>
  <c r="U84" i="57"/>
  <c r="T84" i="57"/>
  <c r="S84" i="57"/>
  <c r="R84" i="57"/>
  <c r="Q84" i="57"/>
  <c r="P84" i="57"/>
  <c r="O84" i="57"/>
  <c r="N84" i="57"/>
  <c r="M84" i="57"/>
  <c r="L84" i="57"/>
  <c r="K84" i="57"/>
  <c r="J84" i="57"/>
  <c r="I84" i="57"/>
  <c r="H84" i="57"/>
  <c r="G84" i="57"/>
  <c r="F84" i="57"/>
  <c r="E84" i="57"/>
  <c r="D84" i="57"/>
  <c r="AG77" i="57"/>
  <c r="AF77" i="57"/>
  <c r="AE77" i="57"/>
  <c r="AD77" i="57"/>
  <c r="AC77" i="57"/>
  <c r="AB77" i="57"/>
  <c r="AA77" i="57"/>
  <c r="Z77" i="57"/>
  <c r="Y77" i="57"/>
  <c r="X77" i="57"/>
  <c r="W77" i="57"/>
  <c r="V77" i="57"/>
  <c r="U77" i="57"/>
  <c r="T77" i="57"/>
  <c r="S77" i="57"/>
  <c r="R77" i="57"/>
  <c r="Q77" i="57"/>
  <c r="P77" i="57"/>
  <c r="O77" i="57"/>
  <c r="N77" i="57"/>
  <c r="M77" i="57"/>
  <c r="L77" i="57"/>
  <c r="K77" i="57"/>
  <c r="J77" i="57"/>
  <c r="I77" i="57"/>
  <c r="H77" i="57"/>
  <c r="G77" i="57"/>
  <c r="F77" i="57"/>
  <c r="E77" i="57"/>
  <c r="D77" i="57"/>
  <c r="AG70" i="57"/>
  <c r="AF70" i="57"/>
  <c r="AE70" i="57"/>
  <c r="AD70" i="57"/>
  <c r="AC70" i="57"/>
  <c r="AB70" i="57"/>
  <c r="AA70" i="57"/>
  <c r="Z70" i="57"/>
  <c r="Y70" i="57"/>
  <c r="X70" i="57"/>
  <c r="W70" i="57"/>
  <c r="V70" i="57"/>
  <c r="U70" i="57"/>
  <c r="T70" i="57"/>
  <c r="S70" i="57"/>
  <c r="R70" i="57"/>
  <c r="Q70" i="57"/>
  <c r="P70" i="57"/>
  <c r="O70" i="57"/>
  <c r="N70" i="57"/>
  <c r="M70" i="57"/>
  <c r="L70" i="57"/>
  <c r="K70" i="57"/>
  <c r="J70" i="57"/>
  <c r="I70" i="57"/>
  <c r="H70" i="57"/>
  <c r="G70" i="57"/>
  <c r="F70" i="57"/>
  <c r="E70" i="57"/>
  <c r="D70" i="57"/>
  <c r="AG63" i="57"/>
  <c r="AF63" i="57"/>
  <c r="AE63" i="57"/>
  <c r="AD63" i="57"/>
  <c r="AC63" i="57"/>
  <c r="AB63" i="57"/>
  <c r="AA63" i="57"/>
  <c r="Z63" i="57"/>
  <c r="Y63" i="57"/>
  <c r="X63" i="57"/>
  <c r="W63" i="57"/>
  <c r="V63" i="57"/>
  <c r="U63" i="57"/>
  <c r="T63" i="57"/>
  <c r="S63" i="57"/>
  <c r="R63" i="57"/>
  <c r="Q63" i="57"/>
  <c r="P63" i="57"/>
  <c r="O63" i="57"/>
  <c r="N63" i="57"/>
  <c r="M63" i="57"/>
  <c r="L63" i="57"/>
  <c r="K63" i="57"/>
  <c r="J63" i="57"/>
  <c r="I63" i="57"/>
  <c r="H63" i="57"/>
  <c r="G63" i="57"/>
  <c r="F63" i="57"/>
  <c r="E63" i="57"/>
  <c r="D63" i="57"/>
  <c r="AG56" i="57"/>
  <c r="AF56" i="57"/>
  <c r="AE56" i="57"/>
  <c r="AD56" i="57"/>
  <c r="AC56" i="57"/>
  <c r="AB56" i="57"/>
  <c r="AA56" i="57"/>
  <c r="Z56" i="57"/>
  <c r="Y56" i="57"/>
  <c r="X56" i="57"/>
  <c r="W56" i="57"/>
  <c r="V56" i="57"/>
  <c r="U56" i="57"/>
  <c r="T56" i="57"/>
  <c r="S56" i="57"/>
  <c r="R56" i="57"/>
  <c r="Q56" i="57"/>
  <c r="P56" i="57"/>
  <c r="O56" i="57"/>
  <c r="N56" i="57"/>
  <c r="M56" i="57"/>
  <c r="L56" i="57"/>
  <c r="K56" i="57"/>
  <c r="J56" i="57"/>
  <c r="I56" i="57"/>
  <c r="H56" i="57"/>
  <c r="G56" i="57"/>
  <c r="F56" i="57"/>
  <c r="E56" i="57"/>
  <c r="D56" i="57"/>
  <c r="AG49" i="57"/>
  <c r="AF49" i="57"/>
  <c r="AE49" i="57"/>
  <c r="AD49" i="57"/>
  <c r="AC49" i="57"/>
  <c r="AB49" i="57"/>
  <c r="AA49" i="57"/>
  <c r="Z49" i="57"/>
  <c r="Y49" i="57"/>
  <c r="X49" i="57"/>
  <c r="W49" i="57"/>
  <c r="V49" i="57"/>
  <c r="U49" i="57"/>
  <c r="T49" i="57"/>
  <c r="S49" i="57"/>
  <c r="R49" i="57"/>
  <c r="Q49" i="57"/>
  <c r="P49" i="57"/>
  <c r="O49" i="57"/>
  <c r="N49" i="57"/>
  <c r="M49" i="57"/>
  <c r="L49" i="57"/>
  <c r="K49" i="57"/>
  <c r="J49" i="57"/>
  <c r="I49" i="57"/>
  <c r="H49" i="57"/>
  <c r="G49" i="57"/>
  <c r="F49" i="57"/>
  <c r="E49" i="57"/>
  <c r="D49" i="57"/>
  <c r="AH350" i="56"/>
  <c r="AG350" i="56"/>
  <c r="AF350" i="56"/>
  <c r="AE350" i="56"/>
  <c r="AD350" i="56"/>
  <c r="AC350" i="56"/>
  <c r="AB350" i="56"/>
  <c r="AA350" i="56"/>
  <c r="Z350" i="56"/>
  <c r="Y350" i="56"/>
  <c r="X350" i="56"/>
  <c r="W350" i="56"/>
  <c r="V350" i="56"/>
  <c r="U350" i="56"/>
  <c r="T350" i="56"/>
  <c r="S350" i="56"/>
  <c r="R350" i="56"/>
  <c r="Q350" i="56"/>
  <c r="P350" i="56"/>
  <c r="O350" i="56"/>
  <c r="N350" i="56"/>
  <c r="M350" i="56"/>
  <c r="L350" i="56"/>
  <c r="K350" i="56"/>
  <c r="J350" i="56"/>
  <c r="I350" i="56"/>
  <c r="H350" i="56"/>
  <c r="G350" i="56"/>
  <c r="F350" i="56"/>
  <c r="E350" i="56"/>
  <c r="D350" i="56"/>
  <c r="AH343" i="56"/>
  <c r="AG343" i="56"/>
  <c r="AF343" i="56"/>
  <c r="AE343" i="56"/>
  <c r="AD343" i="56"/>
  <c r="AC343" i="56"/>
  <c r="AB343" i="56"/>
  <c r="AA343" i="56"/>
  <c r="Z343" i="56"/>
  <c r="Y343" i="56"/>
  <c r="X343" i="56"/>
  <c r="W343" i="56"/>
  <c r="V343" i="56"/>
  <c r="U343" i="56"/>
  <c r="T343" i="56"/>
  <c r="S343" i="56"/>
  <c r="R343" i="56"/>
  <c r="Q343" i="56"/>
  <c r="P343" i="56"/>
  <c r="O343" i="56"/>
  <c r="N343" i="56"/>
  <c r="M343" i="56"/>
  <c r="L343" i="56"/>
  <c r="K343" i="56"/>
  <c r="J343" i="56"/>
  <c r="I343" i="56"/>
  <c r="H343" i="56"/>
  <c r="G343" i="56"/>
  <c r="F343" i="56"/>
  <c r="E343" i="56"/>
  <c r="D343" i="56"/>
  <c r="AH336" i="56"/>
  <c r="AG336" i="56"/>
  <c r="AF336" i="56"/>
  <c r="AE336" i="56"/>
  <c r="AD336" i="56"/>
  <c r="AC336" i="56"/>
  <c r="AB336" i="56"/>
  <c r="AA336" i="56"/>
  <c r="Z336" i="56"/>
  <c r="Y336" i="56"/>
  <c r="X336" i="56"/>
  <c r="W336" i="56"/>
  <c r="V336" i="56"/>
  <c r="U336" i="56"/>
  <c r="T336" i="56"/>
  <c r="S336" i="56"/>
  <c r="R336" i="56"/>
  <c r="Q336" i="56"/>
  <c r="P336" i="56"/>
  <c r="O336" i="56"/>
  <c r="N336" i="56"/>
  <c r="M336" i="56"/>
  <c r="L336" i="56"/>
  <c r="K336" i="56"/>
  <c r="J336" i="56"/>
  <c r="I336" i="56"/>
  <c r="H336" i="56"/>
  <c r="G336" i="56"/>
  <c r="F336" i="56"/>
  <c r="E336" i="56"/>
  <c r="D336" i="56"/>
  <c r="AH329" i="56"/>
  <c r="AG329" i="56"/>
  <c r="AF329" i="56"/>
  <c r="AE329" i="56"/>
  <c r="AD329" i="56"/>
  <c r="AC329" i="56"/>
  <c r="AB329" i="56"/>
  <c r="AA329" i="56"/>
  <c r="Z329" i="56"/>
  <c r="Y329" i="56"/>
  <c r="X329" i="56"/>
  <c r="W329" i="56"/>
  <c r="V329" i="56"/>
  <c r="U329" i="56"/>
  <c r="T329" i="56"/>
  <c r="S329" i="56"/>
  <c r="R329" i="56"/>
  <c r="Q329" i="56"/>
  <c r="P329" i="56"/>
  <c r="O329" i="56"/>
  <c r="N329" i="56"/>
  <c r="M329" i="56"/>
  <c r="L329" i="56"/>
  <c r="K329" i="56"/>
  <c r="J329" i="56"/>
  <c r="I329" i="56"/>
  <c r="H329" i="56"/>
  <c r="G329" i="56"/>
  <c r="F329" i="56"/>
  <c r="E329" i="56"/>
  <c r="D329" i="56"/>
  <c r="AH322" i="56"/>
  <c r="AG322" i="56"/>
  <c r="AF322" i="56"/>
  <c r="AE322" i="56"/>
  <c r="AD322" i="56"/>
  <c r="AC322" i="56"/>
  <c r="AB322" i="56"/>
  <c r="AA322" i="56"/>
  <c r="Z322" i="56"/>
  <c r="Y322" i="56"/>
  <c r="X322" i="56"/>
  <c r="W322" i="56"/>
  <c r="V322" i="56"/>
  <c r="U322" i="56"/>
  <c r="T322" i="56"/>
  <c r="S322" i="56"/>
  <c r="R322" i="56"/>
  <c r="Q322" i="56"/>
  <c r="P322" i="56"/>
  <c r="O322" i="56"/>
  <c r="N322" i="56"/>
  <c r="M322" i="56"/>
  <c r="L322" i="56"/>
  <c r="K322" i="56"/>
  <c r="J322" i="56"/>
  <c r="I322" i="56"/>
  <c r="H322" i="56"/>
  <c r="G322" i="56"/>
  <c r="F322" i="56"/>
  <c r="E322" i="56"/>
  <c r="D322" i="56"/>
  <c r="AH315" i="56"/>
  <c r="AG315" i="56"/>
  <c r="AF315" i="56"/>
  <c r="AE315" i="56"/>
  <c r="AD315" i="56"/>
  <c r="AC315" i="56"/>
  <c r="AB315" i="56"/>
  <c r="AA315" i="56"/>
  <c r="Z315" i="56"/>
  <c r="Y315" i="56"/>
  <c r="X315" i="56"/>
  <c r="W315" i="56"/>
  <c r="V315" i="56"/>
  <c r="U315" i="56"/>
  <c r="T315" i="56"/>
  <c r="S315" i="56"/>
  <c r="R315" i="56"/>
  <c r="Q315" i="56"/>
  <c r="P315" i="56"/>
  <c r="O315" i="56"/>
  <c r="N315" i="56"/>
  <c r="M315" i="56"/>
  <c r="L315" i="56"/>
  <c r="K315" i="56"/>
  <c r="J315" i="56"/>
  <c r="I315" i="56"/>
  <c r="H315" i="56"/>
  <c r="G315" i="56"/>
  <c r="F315" i="56"/>
  <c r="E315" i="56"/>
  <c r="D315" i="56"/>
  <c r="AH308" i="56"/>
  <c r="AG308" i="56"/>
  <c r="AF308" i="56"/>
  <c r="AE308" i="56"/>
  <c r="AD308" i="56"/>
  <c r="AC308" i="56"/>
  <c r="AB308" i="56"/>
  <c r="AA308" i="56"/>
  <c r="Z308" i="56"/>
  <c r="Y308" i="56"/>
  <c r="X308" i="56"/>
  <c r="W308" i="56"/>
  <c r="V308" i="56"/>
  <c r="U308" i="56"/>
  <c r="T308" i="56"/>
  <c r="S308" i="56"/>
  <c r="R308" i="56"/>
  <c r="Q308" i="56"/>
  <c r="P308" i="56"/>
  <c r="O308" i="56"/>
  <c r="N308" i="56"/>
  <c r="M308" i="56"/>
  <c r="L308" i="56"/>
  <c r="K308" i="56"/>
  <c r="J308" i="56"/>
  <c r="I308" i="56"/>
  <c r="H308" i="56"/>
  <c r="G308" i="56"/>
  <c r="F308" i="56"/>
  <c r="E308" i="56"/>
  <c r="D308" i="56"/>
  <c r="AH301" i="56"/>
  <c r="AG301" i="56"/>
  <c r="AF301" i="56"/>
  <c r="AE301" i="56"/>
  <c r="AD301" i="56"/>
  <c r="AC301" i="56"/>
  <c r="AB301" i="56"/>
  <c r="AA301" i="56"/>
  <c r="Z301" i="56"/>
  <c r="Y301" i="56"/>
  <c r="X301" i="56"/>
  <c r="W301" i="56"/>
  <c r="V301" i="56"/>
  <c r="U301" i="56"/>
  <c r="T301" i="56"/>
  <c r="S301" i="56"/>
  <c r="R301" i="56"/>
  <c r="Q301" i="56"/>
  <c r="P301" i="56"/>
  <c r="O301" i="56"/>
  <c r="N301" i="56"/>
  <c r="M301" i="56"/>
  <c r="L301" i="56"/>
  <c r="K301" i="56"/>
  <c r="J301" i="56"/>
  <c r="I301" i="56"/>
  <c r="H301" i="56"/>
  <c r="G301" i="56"/>
  <c r="F301" i="56"/>
  <c r="E301" i="56"/>
  <c r="D301" i="56"/>
  <c r="AH294" i="56"/>
  <c r="AG294" i="56"/>
  <c r="AF294" i="56"/>
  <c r="AE294" i="56"/>
  <c r="AD294" i="56"/>
  <c r="AC294" i="56"/>
  <c r="AB294" i="56"/>
  <c r="AA294" i="56"/>
  <c r="Z294" i="56"/>
  <c r="Y294" i="56"/>
  <c r="X294" i="56"/>
  <c r="W294" i="56"/>
  <c r="V294" i="56"/>
  <c r="U294" i="56"/>
  <c r="T294" i="56"/>
  <c r="S294" i="56"/>
  <c r="R294" i="56"/>
  <c r="Q294" i="56"/>
  <c r="P294" i="56"/>
  <c r="O294" i="56"/>
  <c r="N294" i="56"/>
  <c r="M294" i="56"/>
  <c r="L294" i="56"/>
  <c r="K294" i="56"/>
  <c r="J294" i="56"/>
  <c r="I294" i="56"/>
  <c r="H294" i="56"/>
  <c r="G294" i="56"/>
  <c r="F294" i="56"/>
  <c r="E294" i="56"/>
  <c r="D294" i="56"/>
  <c r="AH287" i="56"/>
  <c r="AG287" i="56"/>
  <c r="AF287" i="56"/>
  <c r="AE287" i="56"/>
  <c r="AD287" i="56"/>
  <c r="AC287" i="56"/>
  <c r="AB287" i="56"/>
  <c r="AA287" i="56"/>
  <c r="Z287" i="56"/>
  <c r="Y287" i="56"/>
  <c r="X287" i="56"/>
  <c r="W287" i="56"/>
  <c r="V287" i="56"/>
  <c r="U287" i="56"/>
  <c r="T287" i="56"/>
  <c r="S287" i="56"/>
  <c r="R287" i="56"/>
  <c r="Q287" i="56"/>
  <c r="P287" i="56"/>
  <c r="O287" i="56"/>
  <c r="N287" i="56"/>
  <c r="M287" i="56"/>
  <c r="L287" i="56"/>
  <c r="K287" i="56"/>
  <c r="J287" i="56"/>
  <c r="I287" i="56"/>
  <c r="H287" i="56"/>
  <c r="G287" i="56"/>
  <c r="F287" i="56"/>
  <c r="E287" i="56"/>
  <c r="D287" i="56"/>
  <c r="AH280" i="56"/>
  <c r="AG280" i="56"/>
  <c r="AF280" i="56"/>
  <c r="AE280" i="56"/>
  <c r="AD280" i="56"/>
  <c r="AC280" i="56"/>
  <c r="AB280" i="56"/>
  <c r="AA280" i="56"/>
  <c r="Z280" i="56"/>
  <c r="Y280" i="56"/>
  <c r="X280" i="56"/>
  <c r="W280" i="56"/>
  <c r="V280" i="56"/>
  <c r="U280" i="56"/>
  <c r="T280" i="56"/>
  <c r="S280" i="56"/>
  <c r="R280" i="56"/>
  <c r="Q280" i="56"/>
  <c r="P280" i="56"/>
  <c r="O280" i="56"/>
  <c r="N280" i="56"/>
  <c r="M280" i="56"/>
  <c r="L280" i="56"/>
  <c r="K280" i="56"/>
  <c r="J280" i="56"/>
  <c r="I280" i="56"/>
  <c r="H280" i="56"/>
  <c r="G280" i="56"/>
  <c r="F280" i="56"/>
  <c r="E280" i="56"/>
  <c r="D280" i="56"/>
  <c r="AH273" i="56"/>
  <c r="AG273" i="56"/>
  <c r="AF273" i="56"/>
  <c r="AE273" i="56"/>
  <c r="AD273" i="56"/>
  <c r="AC273" i="56"/>
  <c r="AB273" i="56"/>
  <c r="AA273" i="56"/>
  <c r="Z273" i="56"/>
  <c r="Y273" i="56"/>
  <c r="X273" i="56"/>
  <c r="W273" i="56"/>
  <c r="V273" i="56"/>
  <c r="U273" i="56"/>
  <c r="T273" i="56"/>
  <c r="S273" i="56"/>
  <c r="R273" i="56"/>
  <c r="Q273" i="56"/>
  <c r="P273" i="56"/>
  <c r="O273" i="56"/>
  <c r="N273" i="56"/>
  <c r="M273" i="56"/>
  <c r="L273" i="56"/>
  <c r="K273" i="56"/>
  <c r="J273" i="56"/>
  <c r="I273" i="56"/>
  <c r="H273" i="56"/>
  <c r="G273" i="56"/>
  <c r="F273" i="56"/>
  <c r="E273" i="56"/>
  <c r="D273" i="56"/>
  <c r="AH266" i="56"/>
  <c r="AG266" i="56"/>
  <c r="AF266" i="56"/>
  <c r="AE266" i="56"/>
  <c r="AD266" i="56"/>
  <c r="AC266" i="56"/>
  <c r="AB266" i="56"/>
  <c r="AA266" i="56"/>
  <c r="Z266" i="56"/>
  <c r="Y266" i="56"/>
  <c r="X266" i="56"/>
  <c r="W266" i="56"/>
  <c r="V266" i="56"/>
  <c r="U266" i="56"/>
  <c r="T266" i="56"/>
  <c r="S266" i="56"/>
  <c r="R266" i="56"/>
  <c r="Q266" i="56"/>
  <c r="P266" i="56"/>
  <c r="O266" i="56"/>
  <c r="N266" i="56"/>
  <c r="M266" i="56"/>
  <c r="L266" i="56"/>
  <c r="K266" i="56"/>
  <c r="J266" i="56"/>
  <c r="I266" i="56"/>
  <c r="H266" i="56"/>
  <c r="G266" i="56"/>
  <c r="F266" i="56"/>
  <c r="E266" i="56"/>
  <c r="D266" i="56"/>
  <c r="AH259" i="56"/>
  <c r="AG259" i="56"/>
  <c r="AF259" i="56"/>
  <c r="AE259" i="56"/>
  <c r="AD259" i="56"/>
  <c r="AC259" i="56"/>
  <c r="AB259" i="56"/>
  <c r="AA259" i="56"/>
  <c r="Z259" i="56"/>
  <c r="Y259" i="56"/>
  <c r="X259" i="56"/>
  <c r="W259" i="56"/>
  <c r="V259" i="56"/>
  <c r="U259" i="56"/>
  <c r="T259" i="56"/>
  <c r="S259" i="56"/>
  <c r="R259" i="56"/>
  <c r="Q259" i="56"/>
  <c r="P259" i="56"/>
  <c r="O259" i="56"/>
  <c r="N259" i="56"/>
  <c r="M259" i="56"/>
  <c r="L259" i="56"/>
  <c r="K259" i="56"/>
  <c r="J259" i="56"/>
  <c r="I259" i="56"/>
  <c r="H259" i="56"/>
  <c r="G259" i="56"/>
  <c r="F259" i="56"/>
  <c r="E259" i="56"/>
  <c r="D259" i="56"/>
  <c r="AH252" i="56"/>
  <c r="AG252" i="56"/>
  <c r="AF252" i="56"/>
  <c r="AE252" i="56"/>
  <c r="AD252" i="56"/>
  <c r="AC252" i="56"/>
  <c r="AB252" i="56"/>
  <c r="AA252" i="56"/>
  <c r="Z252" i="56"/>
  <c r="Y252" i="56"/>
  <c r="X252" i="56"/>
  <c r="W252" i="56"/>
  <c r="V252" i="56"/>
  <c r="U252" i="56"/>
  <c r="T252" i="56"/>
  <c r="S252" i="56"/>
  <c r="R252" i="56"/>
  <c r="Q252" i="56"/>
  <c r="P252" i="56"/>
  <c r="O252" i="56"/>
  <c r="N252" i="56"/>
  <c r="M252" i="56"/>
  <c r="L252" i="56"/>
  <c r="K252" i="56"/>
  <c r="J252" i="56"/>
  <c r="I252" i="56"/>
  <c r="H252" i="56"/>
  <c r="G252" i="56"/>
  <c r="F252" i="56"/>
  <c r="E252" i="56"/>
  <c r="D252" i="56"/>
  <c r="AH245" i="56"/>
  <c r="AG245" i="56"/>
  <c r="AF245" i="56"/>
  <c r="AE245" i="56"/>
  <c r="AD245" i="56"/>
  <c r="AC245" i="56"/>
  <c r="AB245" i="56"/>
  <c r="AA245" i="56"/>
  <c r="Z245" i="56"/>
  <c r="Y245" i="56"/>
  <c r="X245" i="56"/>
  <c r="W245" i="56"/>
  <c r="V245" i="56"/>
  <c r="U245" i="56"/>
  <c r="T245" i="56"/>
  <c r="S245" i="56"/>
  <c r="R245" i="56"/>
  <c r="Q245" i="56"/>
  <c r="P245" i="56"/>
  <c r="O245" i="56"/>
  <c r="N245" i="56"/>
  <c r="M245" i="56"/>
  <c r="L245" i="56"/>
  <c r="K245" i="56"/>
  <c r="J245" i="56"/>
  <c r="I245" i="56"/>
  <c r="H245" i="56"/>
  <c r="G245" i="56"/>
  <c r="F245" i="56"/>
  <c r="E245" i="56"/>
  <c r="D245" i="56"/>
  <c r="AH238" i="56"/>
  <c r="AG238" i="56"/>
  <c r="AF238" i="56"/>
  <c r="AE238" i="56"/>
  <c r="AD238" i="56"/>
  <c r="AC238" i="56"/>
  <c r="AB238" i="56"/>
  <c r="AA238" i="56"/>
  <c r="Z238" i="56"/>
  <c r="Y238" i="56"/>
  <c r="X238" i="56"/>
  <c r="W238" i="56"/>
  <c r="V238" i="56"/>
  <c r="U238" i="56"/>
  <c r="T238" i="56"/>
  <c r="S238" i="56"/>
  <c r="R238" i="56"/>
  <c r="Q238" i="56"/>
  <c r="P238" i="56"/>
  <c r="O238" i="56"/>
  <c r="N238" i="56"/>
  <c r="M238" i="56"/>
  <c r="L238" i="56"/>
  <c r="K238" i="56"/>
  <c r="J238" i="56"/>
  <c r="I238" i="56"/>
  <c r="H238" i="56"/>
  <c r="G238" i="56"/>
  <c r="F238" i="56"/>
  <c r="E238" i="56"/>
  <c r="D238" i="56"/>
  <c r="AH231" i="56"/>
  <c r="AG231" i="56"/>
  <c r="AF231" i="56"/>
  <c r="AE231" i="56"/>
  <c r="AD231" i="56"/>
  <c r="AC231" i="56"/>
  <c r="AB231" i="56"/>
  <c r="AA231" i="56"/>
  <c r="Z231" i="56"/>
  <c r="Y231" i="56"/>
  <c r="X231" i="56"/>
  <c r="W231" i="56"/>
  <c r="V231" i="56"/>
  <c r="U231" i="56"/>
  <c r="T231" i="56"/>
  <c r="S231" i="56"/>
  <c r="R231" i="56"/>
  <c r="Q231" i="56"/>
  <c r="P231" i="56"/>
  <c r="O231" i="56"/>
  <c r="N231" i="56"/>
  <c r="M231" i="56"/>
  <c r="L231" i="56"/>
  <c r="K231" i="56"/>
  <c r="J231" i="56"/>
  <c r="I231" i="56"/>
  <c r="H231" i="56"/>
  <c r="G231" i="56"/>
  <c r="F231" i="56"/>
  <c r="E231" i="56"/>
  <c r="D231" i="56"/>
  <c r="AH224" i="56"/>
  <c r="AG224" i="56"/>
  <c r="AF224" i="56"/>
  <c r="AE224" i="56"/>
  <c r="AD224" i="56"/>
  <c r="AC224" i="56"/>
  <c r="AB224" i="56"/>
  <c r="AA224" i="56"/>
  <c r="Z224" i="56"/>
  <c r="Y224" i="56"/>
  <c r="X224" i="56"/>
  <c r="W224" i="56"/>
  <c r="V224" i="56"/>
  <c r="U224" i="56"/>
  <c r="T224" i="56"/>
  <c r="S224" i="56"/>
  <c r="R224" i="56"/>
  <c r="Q224" i="56"/>
  <c r="P224" i="56"/>
  <c r="O224" i="56"/>
  <c r="N224" i="56"/>
  <c r="M224" i="56"/>
  <c r="L224" i="56"/>
  <c r="K224" i="56"/>
  <c r="J224" i="56"/>
  <c r="I224" i="56"/>
  <c r="H224" i="56"/>
  <c r="G224" i="56"/>
  <c r="F224" i="56"/>
  <c r="E224" i="56"/>
  <c r="D224" i="56"/>
  <c r="AH217" i="56"/>
  <c r="AG217" i="56"/>
  <c r="AF217" i="56"/>
  <c r="AE217" i="56"/>
  <c r="AD217" i="56"/>
  <c r="AC217" i="56"/>
  <c r="AB217" i="56"/>
  <c r="AA217" i="56"/>
  <c r="Z217" i="56"/>
  <c r="Y217" i="56"/>
  <c r="X217" i="56"/>
  <c r="W217" i="56"/>
  <c r="V217" i="56"/>
  <c r="U217" i="56"/>
  <c r="T217" i="56"/>
  <c r="S217" i="56"/>
  <c r="R217" i="56"/>
  <c r="Q217" i="56"/>
  <c r="P217" i="56"/>
  <c r="O217" i="56"/>
  <c r="N217" i="56"/>
  <c r="M217" i="56"/>
  <c r="L217" i="56"/>
  <c r="K217" i="56"/>
  <c r="J217" i="56"/>
  <c r="I217" i="56"/>
  <c r="H217" i="56"/>
  <c r="G217" i="56"/>
  <c r="F217" i="56"/>
  <c r="E217" i="56"/>
  <c r="D217" i="56"/>
  <c r="AH210" i="56"/>
  <c r="AG210" i="56"/>
  <c r="AF210" i="56"/>
  <c r="AE210" i="56"/>
  <c r="AD210" i="56"/>
  <c r="AC210" i="56"/>
  <c r="AB210" i="56"/>
  <c r="AA210" i="56"/>
  <c r="Z210" i="56"/>
  <c r="Y210" i="56"/>
  <c r="X210" i="56"/>
  <c r="W210" i="56"/>
  <c r="V210" i="56"/>
  <c r="U210" i="56"/>
  <c r="T210" i="56"/>
  <c r="S210" i="56"/>
  <c r="R210" i="56"/>
  <c r="Q210" i="56"/>
  <c r="P210" i="56"/>
  <c r="O210" i="56"/>
  <c r="N210" i="56"/>
  <c r="M210" i="56"/>
  <c r="L210" i="56"/>
  <c r="K210" i="56"/>
  <c r="J210" i="56"/>
  <c r="I210" i="56"/>
  <c r="H210" i="56"/>
  <c r="G210" i="56"/>
  <c r="F210" i="56"/>
  <c r="E210" i="56"/>
  <c r="D210" i="56"/>
  <c r="AH203" i="56"/>
  <c r="AG203" i="56"/>
  <c r="AF203" i="56"/>
  <c r="AE203" i="56"/>
  <c r="AD203" i="56"/>
  <c r="AC203" i="56"/>
  <c r="AB203" i="56"/>
  <c r="AA203" i="56"/>
  <c r="Z203" i="56"/>
  <c r="Y203" i="56"/>
  <c r="X203" i="56"/>
  <c r="W203" i="56"/>
  <c r="V203" i="56"/>
  <c r="U203" i="56"/>
  <c r="T203" i="56"/>
  <c r="S203" i="56"/>
  <c r="R203" i="56"/>
  <c r="Q203" i="56"/>
  <c r="P203" i="56"/>
  <c r="O203" i="56"/>
  <c r="N203" i="56"/>
  <c r="M203" i="56"/>
  <c r="L203" i="56"/>
  <c r="K203" i="56"/>
  <c r="J203" i="56"/>
  <c r="I203" i="56"/>
  <c r="H203" i="56"/>
  <c r="G203" i="56"/>
  <c r="F203" i="56"/>
  <c r="E203" i="56"/>
  <c r="D203" i="56"/>
  <c r="AH196" i="56"/>
  <c r="AG196" i="56"/>
  <c r="AF196" i="56"/>
  <c r="AE196" i="56"/>
  <c r="AD196" i="56"/>
  <c r="AC196" i="56"/>
  <c r="AB196" i="56"/>
  <c r="AA196" i="56"/>
  <c r="Z196" i="56"/>
  <c r="Y196" i="56"/>
  <c r="X196" i="56"/>
  <c r="W196" i="56"/>
  <c r="V196" i="56"/>
  <c r="U196" i="56"/>
  <c r="T196" i="56"/>
  <c r="S196" i="56"/>
  <c r="R196" i="56"/>
  <c r="Q196" i="56"/>
  <c r="P196" i="56"/>
  <c r="O196" i="56"/>
  <c r="N196" i="56"/>
  <c r="M196" i="56"/>
  <c r="L196" i="56"/>
  <c r="K196" i="56"/>
  <c r="J196" i="56"/>
  <c r="I196" i="56"/>
  <c r="H196" i="56"/>
  <c r="G196" i="56"/>
  <c r="F196" i="56"/>
  <c r="E196" i="56"/>
  <c r="D196" i="56"/>
  <c r="AH189" i="56"/>
  <c r="AG189" i="56"/>
  <c r="AF189" i="56"/>
  <c r="AE189" i="56"/>
  <c r="AD189" i="56"/>
  <c r="AC189" i="56"/>
  <c r="AB189" i="56"/>
  <c r="AA189" i="56"/>
  <c r="Z189" i="56"/>
  <c r="Y189" i="56"/>
  <c r="X189" i="56"/>
  <c r="W189" i="56"/>
  <c r="V189" i="56"/>
  <c r="U189" i="56"/>
  <c r="T189" i="56"/>
  <c r="S189" i="56"/>
  <c r="R189" i="56"/>
  <c r="Q189" i="56"/>
  <c r="P189" i="56"/>
  <c r="O189" i="56"/>
  <c r="N189" i="56"/>
  <c r="M189" i="56"/>
  <c r="L189" i="56"/>
  <c r="K189" i="56"/>
  <c r="J189" i="56"/>
  <c r="I189" i="56"/>
  <c r="H189" i="56"/>
  <c r="G189" i="56"/>
  <c r="F189" i="56"/>
  <c r="E189" i="56"/>
  <c r="D189" i="56"/>
  <c r="AH182" i="56"/>
  <c r="AG182" i="56"/>
  <c r="AF182" i="56"/>
  <c r="AE182" i="56"/>
  <c r="AD182" i="56"/>
  <c r="AC182" i="56"/>
  <c r="AB182" i="56"/>
  <c r="AA182" i="56"/>
  <c r="Z182" i="56"/>
  <c r="Y182" i="56"/>
  <c r="X182" i="56"/>
  <c r="W182" i="56"/>
  <c r="V182" i="56"/>
  <c r="U182" i="56"/>
  <c r="T182" i="56"/>
  <c r="S182" i="56"/>
  <c r="R182" i="56"/>
  <c r="Q182" i="56"/>
  <c r="P182" i="56"/>
  <c r="O182" i="56"/>
  <c r="N182" i="56"/>
  <c r="M182" i="56"/>
  <c r="L182" i="56"/>
  <c r="K182" i="56"/>
  <c r="J182" i="56"/>
  <c r="I182" i="56"/>
  <c r="H182" i="56"/>
  <c r="G182" i="56"/>
  <c r="F182" i="56"/>
  <c r="E182" i="56"/>
  <c r="D182" i="56"/>
  <c r="AH175" i="56"/>
  <c r="AG175" i="56"/>
  <c r="AF175" i="56"/>
  <c r="AE175" i="56"/>
  <c r="AD175" i="56"/>
  <c r="AC175" i="56"/>
  <c r="AB175" i="56"/>
  <c r="AA175" i="56"/>
  <c r="Z175" i="56"/>
  <c r="Y175" i="56"/>
  <c r="X175" i="56"/>
  <c r="W175" i="56"/>
  <c r="V175" i="56"/>
  <c r="U175" i="56"/>
  <c r="T175" i="56"/>
  <c r="S175" i="56"/>
  <c r="R175" i="56"/>
  <c r="Q175" i="56"/>
  <c r="P175" i="56"/>
  <c r="O175" i="56"/>
  <c r="N175" i="56"/>
  <c r="M175" i="56"/>
  <c r="L175" i="56"/>
  <c r="K175" i="56"/>
  <c r="J175" i="56"/>
  <c r="I175" i="56"/>
  <c r="H175" i="56"/>
  <c r="G175" i="56"/>
  <c r="F175" i="56"/>
  <c r="E175" i="56"/>
  <c r="D175" i="56"/>
  <c r="AH168" i="56"/>
  <c r="AG168" i="56"/>
  <c r="AF168" i="56"/>
  <c r="AE168" i="56"/>
  <c r="AD168" i="56"/>
  <c r="AC168" i="56"/>
  <c r="AB168" i="56"/>
  <c r="AA168" i="56"/>
  <c r="Z168" i="56"/>
  <c r="Y168" i="56"/>
  <c r="X168" i="56"/>
  <c r="W168" i="56"/>
  <c r="V168" i="56"/>
  <c r="U168" i="56"/>
  <c r="T168" i="56"/>
  <c r="S168" i="56"/>
  <c r="R168" i="56"/>
  <c r="Q168" i="56"/>
  <c r="P168" i="56"/>
  <c r="O168" i="56"/>
  <c r="N168" i="56"/>
  <c r="M168" i="56"/>
  <c r="L168" i="56"/>
  <c r="K168" i="56"/>
  <c r="J168" i="56"/>
  <c r="I168" i="56"/>
  <c r="H168" i="56"/>
  <c r="G168" i="56"/>
  <c r="F168" i="56"/>
  <c r="E168" i="56"/>
  <c r="D168" i="56"/>
  <c r="AH161" i="56"/>
  <c r="AG161" i="56"/>
  <c r="AF161" i="56"/>
  <c r="AE161" i="56"/>
  <c r="AD161" i="56"/>
  <c r="AC161" i="56"/>
  <c r="AB161" i="56"/>
  <c r="AA161" i="56"/>
  <c r="Z161" i="56"/>
  <c r="Y161" i="56"/>
  <c r="X161" i="56"/>
  <c r="W161" i="56"/>
  <c r="V161" i="56"/>
  <c r="U161" i="56"/>
  <c r="T161" i="56"/>
  <c r="S161" i="56"/>
  <c r="R161" i="56"/>
  <c r="Q161" i="56"/>
  <c r="P161" i="56"/>
  <c r="O161" i="56"/>
  <c r="N161" i="56"/>
  <c r="M161" i="56"/>
  <c r="L161" i="56"/>
  <c r="K161" i="56"/>
  <c r="J161" i="56"/>
  <c r="I161" i="56"/>
  <c r="H161" i="56"/>
  <c r="G161" i="56"/>
  <c r="F161" i="56"/>
  <c r="E161" i="56"/>
  <c r="D161" i="56"/>
  <c r="AH154" i="56"/>
  <c r="AG154" i="56"/>
  <c r="AF154" i="56"/>
  <c r="AE154" i="56"/>
  <c r="AD154" i="56"/>
  <c r="AC154" i="56"/>
  <c r="AB154" i="56"/>
  <c r="AA154" i="56"/>
  <c r="Z154" i="56"/>
  <c r="Y154" i="56"/>
  <c r="X154" i="56"/>
  <c r="W154" i="56"/>
  <c r="V154" i="56"/>
  <c r="U154" i="56"/>
  <c r="T154" i="56"/>
  <c r="S154" i="56"/>
  <c r="R154" i="56"/>
  <c r="Q154" i="56"/>
  <c r="P154" i="56"/>
  <c r="O154" i="56"/>
  <c r="N154" i="56"/>
  <c r="M154" i="56"/>
  <c r="L154" i="56"/>
  <c r="K154" i="56"/>
  <c r="J154" i="56"/>
  <c r="I154" i="56"/>
  <c r="H154" i="56"/>
  <c r="G154" i="56"/>
  <c r="F154" i="56"/>
  <c r="E154" i="56"/>
  <c r="D154" i="56"/>
  <c r="AH147" i="56"/>
  <c r="AG147" i="56"/>
  <c r="AF147" i="56"/>
  <c r="AE147" i="56"/>
  <c r="AD147" i="56"/>
  <c r="AC147" i="56"/>
  <c r="AB147" i="56"/>
  <c r="AA147" i="56"/>
  <c r="Z147" i="56"/>
  <c r="Y147" i="56"/>
  <c r="X147" i="56"/>
  <c r="W147" i="56"/>
  <c r="V147" i="56"/>
  <c r="U147" i="56"/>
  <c r="T147" i="56"/>
  <c r="S147" i="56"/>
  <c r="R147" i="56"/>
  <c r="Q147" i="56"/>
  <c r="P147" i="56"/>
  <c r="O147" i="56"/>
  <c r="N147" i="56"/>
  <c r="M147" i="56"/>
  <c r="L147" i="56"/>
  <c r="K147" i="56"/>
  <c r="J147" i="56"/>
  <c r="I147" i="56"/>
  <c r="H147" i="56"/>
  <c r="G147" i="56"/>
  <c r="F147" i="56"/>
  <c r="E147" i="56"/>
  <c r="D147" i="56"/>
  <c r="AH140" i="56"/>
  <c r="AG140" i="56"/>
  <c r="AF140" i="56"/>
  <c r="AE140" i="56"/>
  <c r="AD140" i="56"/>
  <c r="AC140" i="56"/>
  <c r="AB140" i="56"/>
  <c r="AA140" i="56"/>
  <c r="Z140" i="56"/>
  <c r="Y140" i="56"/>
  <c r="X140" i="56"/>
  <c r="W140" i="56"/>
  <c r="V140" i="56"/>
  <c r="U140" i="56"/>
  <c r="T140" i="56"/>
  <c r="S140" i="56"/>
  <c r="R140" i="56"/>
  <c r="Q140" i="56"/>
  <c r="P140" i="56"/>
  <c r="O140" i="56"/>
  <c r="N140" i="56"/>
  <c r="M140" i="56"/>
  <c r="L140" i="56"/>
  <c r="K140" i="56"/>
  <c r="J140" i="56"/>
  <c r="I140" i="56"/>
  <c r="H140" i="56"/>
  <c r="G140" i="56"/>
  <c r="F140" i="56"/>
  <c r="E140" i="56"/>
  <c r="D140" i="56"/>
  <c r="AH133" i="56"/>
  <c r="AG133" i="56"/>
  <c r="AF133" i="56"/>
  <c r="AE133" i="56"/>
  <c r="AD133" i="56"/>
  <c r="AC133" i="56"/>
  <c r="AB133" i="56"/>
  <c r="AA133" i="56"/>
  <c r="Z133" i="56"/>
  <c r="Y133" i="56"/>
  <c r="X133" i="56"/>
  <c r="W133" i="56"/>
  <c r="V133" i="56"/>
  <c r="U133" i="56"/>
  <c r="T133" i="56"/>
  <c r="S133" i="56"/>
  <c r="R133" i="56"/>
  <c r="Q133" i="56"/>
  <c r="P133" i="56"/>
  <c r="O133" i="56"/>
  <c r="N133" i="56"/>
  <c r="M133" i="56"/>
  <c r="L133" i="56"/>
  <c r="K133" i="56"/>
  <c r="J133" i="56"/>
  <c r="I133" i="56"/>
  <c r="H133" i="56"/>
  <c r="G133" i="56"/>
  <c r="F133" i="56"/>
  <c r="E133" i="56"/>
  <c r="D133" i="56"/>
  <c r="AH126" i="56"/>
  <c r="AG126" i="56"/>
  <c r="AF126" i="56"/>
  <c r="AE126" i="56"/>
  <c r="AD126" i="56"/>
  <c r="AC126" i="56"/>
  <c r="AB126" i="56"/>
  <c r="AA126" i="56"/>
  <c r="Z126" i="56"/>
  <c r="Y126" i="56"/>
  <c r="X126" i="56"/>
  <c r="W126" i="56"/>
  <c r="V126" i="56"/>
  <c r="U126" i="56"/>
  <c r="T126" i="56"/>
  <c r="S126" i="56"/>
  <c r="R126" i="56"/>
  <c r="Q126" i="56"/>
  <c r="P126" i="56"/>
  <c r="O126" i="56"/>
  <c r="N126" i="56"/>
  <c r="M126" i="56"/>
  <c r="L126" i="56"/>
  <c r="K126" i="56"/>
  <c r="J126" i="56"/>
  <c r="I126" i="56"/>
  <c r="H126" i="56"/>
  <c r="G126" i="56"/>
  <c r="F126" i="56"/>
  <c r="E126" i="56"/>
  <c r="D126" i="56"/>
  <c r="AH119" i="56"/>
  <c r="AG119" i="56"/>
  <c r="AF119" i="56"/>
  <c r="AE119" i="56"/>
  <c r="AD119" i="56"/>
  <c r="AC119" i="56"/>
  <c r="AB119" i="56"/>
  <c r="AA119" i="56"/>
  <c r="Z119" i="56"/>
  <c r="Y119" i="56"/>
  <c r="X119" i="56"/>
  <c r="W119" i="56"/>
  <c r="V119" i="56"/>
  <c r="U119" i="56"/>
  <c r="T119" i="56"/>
  <c r="S119" i="56"/>
  <c r="R119" i="56"/>
  <c r="Q119" i="56"/>
  <c r="P119" i="56"/>
  <c r="O119" i="56"/>
  <c r="N119" i="56"/>
  <c r="M119" i="56"/>
  <c r="L119" i="56"/>
  <c r="K119" i="56"/>
  <c r="J119" i="56"/>
  <c r="I119" i="56"/>
  <c r="H119" i="56"/>
  <c r="G119" i="56"/>
  <c r="F119" i="56"/>
  <c r="E119" i="56"/>
  <c r="D119" i="56"/>
  <c r="AH112" i="56"/>
  <c r="AG112" i="56"/>
  <c r="AF112" i="56"/>
  <c r="AE112" i="56"/>
  <c r="AD112" i="56"/>
  <c r="AC112" i="56"/>
  <c r="AB112" i="56"/>
  <c r="AA112" i="56"/>
  <c r="Z112" i="56"/>
  <c r="Y112" i="56"/>
  <c r="X112" i="56"/>
  <c r="W112" i="56"/>
  <c r="V112" i="56"/>
  <c r="U112" i="56"/>
  <c r="T112" i="56"/>
  <c r="S112" i="56"/>
  <c r="R112" i="56"/>
  <c r="Q112" i="56"/>
  <c r="P112" i="56"/>
  <c r="O112" i="56"/>
  <c r="N112" i="56"/>
  <c r="M112" i="56"/>
  <c r="L112" i="56"/>
  <c r="K112" i="56"/>
  <c r="J112" i="56"/>
  <c r="I112" i="56"/>
  <c r="H112" i="56"/>
  <c r="G112" i="56"/>
  <c r="F112" i="56"/>
  <c r="E112" i="56"/>
  <c r="D112" i="56"/>
  <c r="AH105" i="56"/>
  <c r="AG105" i="56"/>
  <c r="AF105" i="56"/>
  <c r="AE105" i="56"/>
  <c r="AD105" i="56"/>
  <c r="AC105" i="56"/>
  <c r="AB105" i="56"/>
  <c r="AA105" i="56"/>
  <c r="Z105" i="56"/>
  <c r="Y105" i="56"/>
  <c r="X105" i="56"/>
  <c r="W105" i="56"/>
  <c r="V105" i="56"/>
  <c r="U105" i="56"/>
  <c r="T105" i="56"/>
  <c r="S105" i="56"/>
  <c r="R105" i="56"/>
  <c r="Q105" i="56"/>
  <c r="P105" i="56"/>
  <c r="O105" i="56"/>
  <c r="N105" i="56"/>
  <c r="M105" i="56"/>
  <c r="L105" i="56"/>
  <c r="K105" i="56"/>
  <c r="J105" i="56"/>
  <c r="I105" i="56"/>
  <c r="H105" i="56"/>
  <c r="G105" i="56"/>
  <c r="F105" i="56"/>
  <c r="E105" i="56"/>
  <c r="D105" i="56"/>
  <c r="AH98" i="56"/>
  <c r="AG98" i="56"/>
  <c r="AF98" i="56"/>
  <c r="AE98" i="56"/>
  <c r="AD98" i="56"/>
  <c r="AC98" i="56"/>
  <c r="AB98" i="56"/>
  <c r="AA98" i="56"/>
  <c r="Z98" i="56"/>
  <c r="Y98" i="56"/>
  <c r="X98" i="56"/>
  <c r="W98" i="56"/>
  <c r="V98" i="56"/>
  <c r="U98" i="56"/>
  <c r="T98" i="56"/>
  <c r="S98" i="56"/>
  <c r="R98" i="56"/>
  <c r="Q98" i="56"/>
  <c r="P98" i="56"/>
  <c r="O98" i="56"/>
  <c r="N98" i="56"/>
  <c r="M98" i="56"/>
  <c r="L98" i="56"/>
  <c r="K98" i="56"/>
  <c r="J98" i="56"/>
  <c r="I98" i="56"/>
  <c r="H98" i="56"/>
  <c r="G98" i="56"/>
  <c r="F98" i="56"/>
  <c r="E98" i="56"/>
  <c r="D98" i="56"/>
  <c r="AH91" i="56"/>
  <c r="AG91" i="56"/>
  <c r="AF91" i="56"/>
  <c r="AE91" i="56"/>
  <c r="AD91" i="56"/>
  <c r="AC91" i="56"/>
  <c r="AB91" i="56"/>
  <c r="AA91" i="56"/>
  <c r="Z91" i="56"/>
  <c r="Y91" i="56"/>
  <c r="X91" i="56"/>
  <c r="W91" i="56"/>
  <c r="V91" i="56"/>
  <c r="U91" i="56"/>
  <c r="T91" i="56"/>
  <c r="S91" i="56"/>
  <c r="R91" i="56"/>
  <c r="Q91" i="56"/>
  <c r="P91" i="56"/>
  <c r="O91" i="56"/>
  <c r="N91" i="56"/>
  <c r="M91" i="56"/>
  <c r="L91" i="56"/>
  <c r="K91" i="56"/>
  <c r="J91" i="56"/>
  <c r="I91" i="56"/>
  <c r="H91" i="56"/>
  <c r="G91" i="56"/>
  <c r="F91" i="56"/>
  <c r="E91" i="56"/>
  <c r="D91" i="56"/>
  <c r="AH84" i="56"/>
  <c r="AG84" i="56"/>
  <c r="AF84" i="56"/>
  <c r="AE84" i="56"/>
  <c r="AD84" i="56"/>
  <c r="AC84" i="56"/>
  <c r="AB84" i="56"/>
  <c r="AA84" i="56"/>
  <c r="Z84" i="56"/>
  <c r="Y84" i="56"/>
  <c r="X84" i="56"/>
  <c r="W84" i="56"/>
  <c r="V84" i="56"/>
  <c r="U84" i="56"/>
  <c r="T84" i="56"/>
  <c r="S84" i="56"/>
  <c r="R84" i="56"/>
  <c r="Q84" i="56"/>
  <c r="P84" i="56"/>
  <c r="O84" i="56"/>
  <c r="N84" i="56"/>
  <c r="M84" i="56"/>
  <c r="L84" i="56"/>
  <c r="K84" i="56"/>
  <c r="J84" i="56"/>
  <c r="I84" i="56"/>
  <c r="H84" i="56"/>
  <c r="G84" i="56"/>
  <c r="F84" i="56"/>
  <c r="E84" i="56"/>
  <c r="D84" i="56"/>
  <c r="AH77" i="56"/>
  <c r="AG77" i="56"/>
  <c r="AF77" i="56"/>
  <c r="AE77" i="56"/>
  <c r="AD77" i="56"/>
  <c r="AC77" i="56"/>
  <c r="AB77" i="56"/>
  <c r="AA77" i="56"/>
  <c r="Z77" i="56"/>
  <c r="Y77" i="56"/>
  <c r="X77" i="56"/>
  <c r="W77" i="56"/>
  <c r="V77" i="56"/>
  <c r="U77" i="56"/>
  <c r="T77" i="56"/>
  <c r="S77" i="56"/>
  <c r="R77" i="56"/>
  <c r="Q77" i="56"/>
  <c r="P77" i="56"/>
  <c r="O77" i="56"/>
  <c r="N77" i="56"/>
  <c r="M77" i="56"/>
  <c r="L77" i="56"/>
  <c r="K77" i="56"/>
  <c r="J77" i="56"/>
  <c r="I77" i="56"/>
  <c r="H77" i="56"/>
  <c r="G77" i="56"/>
  <c r="F77" i="56"/>
  <c r="E77" i="56"/>
  <c r="D77" i="56"/>
  <c r="AH70" i="56"/>
  <c r="AG70" i="56"/>
  <c r="AF70" i="56"/>
  <c r="AE70" i="56"/>
  <c r="AD70" i="56"/>
  <c r="AC70" i="56"/>
  <c r="AB70" i="56"/>
  <c r="AA70" i="56"/>
  <c r="Z70" i="56"/>
  <c r="Y70" i="56"/>
  <c r="X70" i="56"/>
  <c r="W70" i="56"/>
  <c r="V70" i="56"/>
  <c r="U70" i="56"/>
  <c r="T70" i="56"/>
  <c r="S70" i="56"/>
  <c r="R70" i="56"/>
  <c r="Q70" i="56"/>
  <c r="P70" i="56"/>
  <c r="O70" i="56"/>
  <c r="N70" i="56"/>
  <c r="M70" i="56"/>
  <c r="L70" i="56"/>
  <c r="K70" i="56"/>
  <c r="J70" i="56"/>
  <c r="I70" i="56"/>
  <c r="H70" i="56"/>
  <c r="G70" i="56"/>
  <c r="F70" i="56"/>
  <c r="E70" i="56"/>
  <c r="D70" i="56"/>
  <c r="AH63" i="56"/>
  <c r="AG63" i="56"/>
  <c r="AF63" i="56"/>
  <c r="AE63" i="56"/>
  <c r="AD63" i="56"/>
  <c r="AC63" i="56"/>
  <c r="AB63" i="56"/>
  <c r="AA63" i="56"/>
  <c r="Z63" i="56"/>
  <c r="Y63" i="56"/>
  <c r="X63" i="56"/>
  <c r="W63" i="56"/>
  <c r="V63" i="56"/>
  <c r="U63" i="56"/>
  <c r="T63" i="56"/>
  <c r="S63" i="56"/>
  <c r="R63" i="56"/>
  <c r="Q63" i="56"/>
  <c r="P63" i="56"/>
  <c r="O63" i="56"/>
  <c r="N63" i="56"/>
  <c r="M63" i="56"/>
  <c r="L63" i="56"/>
  <c r="K63" i="56"/>
  <c r="J63" i="56"/>
  <c r="I63" i="56"/>
  <c r="H63" i="56"/>
  <c r="G63" i="56"/>
  <c r="F63" i="56"/>
  <c r="E63" i="56"/>
  <c r="D63" i="56"/>
  <c r="AH56" i="56"/>
  <c r="AG56" i="56"/>
  <c r="AF56" i="56"/>
  <c r="AE56" i="56"/>
  <c r="AD56" i="56"/>
  <c r="AC56" i="56"/>
  <c r="AB56" i="56"/>
  <c r="AA56" i="56"/>
  <c r="Z56" i="56"/>
  <c r="Y56" i="56"/>
  <c r="X56" i="56"/>
  <c r="W56" i="56"/>
  <c r="V56" i="56"/>
  <c r="U56" i="56"/>
  <c r="T56" i="56"/>
  <c r="S56" i="56"/>
  <c r="R56" i="56"/>
  <c r="Q56" i="56"/>
  <c r="P56" i="56"/>
  <c r="O56" i="56"/>
  <c r="N56" i="56"/>
  <c r="M56" i="56"/>
  <c r="L56" i="56"/>
  <c r="K56" i="56"/>
  <c r="J56" i="56"/>
  <c r="I56" i="56"/>
  <c r="H56" i="56"/>
  <c r="G56" i="56"/>
  <c r="F56" i="56"/>
  <c r="E56" i="56"/>
  <c r="D56" i="56"/>
  <c r="AH49" i="56"/>
  <c r="AG49" i="56"/>
  <c r="AF49" i="56"/>
  <c r="AE49" i="56"/>
  <c r="AD49" i="56"/>
  <c r="AC49" i="56"/>
  <c r="AB49" i="56"/>
  <c r="AA49" i="56"/>
  <c r="Z49" i="56"/>
  <c r="Y49" i="56"/>
  <c r="X49" i="56"/>
  <c r="W49" i="56"/>
  <c r="V49" i="56"/>
  <c r="U49" i="56"/>
  <c r="T49" i="56"/>
  <c r="S49" i="56"/>
  <c r="R49" i="56"/>
  <c r="Q49" i="56"/>
  <c r="P49" i="56"/>
  <c r="O49" i="56"/>
  <c r="N49" i="56"/>
  <c r="M49" i="56"/>
  <c r="L49" i="56"/>
  <c r="K49" i="56"/>
  <c r="J49" i="56"/>
  <c r="I49" i="56"/>
  <c r="H49" i="56"/>
  <c r="G49" i="56"/>
  <c r="F49" i="56"/>
  <c r="E49" i="56"/>
  <c r="D49" i="56"/>
  <c r="AI40" i="56"/>
  <c r="AH40" i="56"/>
  <c r="AG40" i="56"/>
  <c r="AF40" i="56"/>
  <c r="AE40" i="56"/>
  <c r="AD40" i="56"/>
  <c r="AC40" i="56"/>
  <c r="AB40" i="56"/>
  <c r="AA40" i="56"/>
  <c r="Z40" i="56"/>
  <c r="Y40" i="56"/>
  <c r="X40" i="56"/>
  <c r="W40" i="56"/>
  <c r="V40" i="56"/>
  <c r="U40" i="56"/>
  <c r="T40" i="56"/>
  <c r="S40" i="56"/>
  <c r="R40" i="56"/>
  <c r="Q40" i="56"/>
  <c r="P40" i="56"/>
  <c r="O40" i="56"/>
  <c r="N40" i="56"/>
  <c r="M40" i="56"/>
  <c r="L40" i="56"/>
  <c r="K40" i="56"/>
  <c r="J40" i="56"/>
  <c r="I40" i="56"/>
  <c r="H40" i="56"/>
  <c r="G40" i="56"/>
  <c r="F40" i="56"/>
  <c r="E40" i="56"/>
  <c r="D40" i="56"/>
  <c r="AI39" i="56"/>
  <c r="AI38" i="56"/>
  <c r="AI37" i="56"/>
  <c r="AH35" i="56"/>
  <c r="AG35" i="56"/>
  <c r="AF35" i="56"/>
  <c r="AE35" i="56"/>
  <c r="AD35" i="56"/>
  <c r="AC35" i="56"/>
  <c r="AB35" i="56"/>
  <c r="AA35" i="56"/>
  <c r="Z35" i="56"/>
  <c r="Y35" i="56"/>
  <c r="X35" i="56"/>
  <c r="W35" i="56"/>
  <c r="V35" i="56"/>
  <c r="U35" i="56"/>
  <c r="T35" i="56"/>
  <c r="S35" i="56"/>
  <c r="R35" i="56"/>
  <c r="Q35" i="56"/>
  <c r="P35" i="56"/>
  <c r="O35" i="56"/>
  <c r="N35" i="56"/>
  <c r="M35" i="56"/>
  <c r="L35" i="56"/>
  <c r="K35" i="56"/>
  <c r="J35" i="56"/>
  <c r="I35" i="56"/>
  <c r="H35" i="56"/>
  <c r="G35" i="56"/>
  <c r="F35" i="56"/>
  <c r="E35" i="56"/>
  <c r="D35" i="56"/>
  <c r="AH336" i="54"/>
  <c r="AG336" i="54"/>
  <c r="AF336" i="54"/>
  <c r="AE336" i="54"/>
  <c r="AD336" i="54"/>
  <c r="AC336" i="54"/>
  <c r="AB336" i="54"/>
  <c r="AA336" i="54"/>
  <c r="Z336" i="54"/>
  <c r="Y336" i="54"/>
  <c r="X336" i="54"/>
  <c r="W336" i="54"/>
  <c r="V336" i="54"/>
  <c r="U336" i="54"/>
  <c r="T336" i="54"/>
  <c r="S336" i="54"/>
  <c r="R336" i="54"/>
  <c r="Q336" i="54"/>
  <c r="P336" i="54"/>
  <c r="O336" i="54"/>
  <c r="N336" i="54"/>
  <c r="M336" i="54"/>
  <c r="L336" i="54"/>
  <c r="K336" i="54"/>
  <c r="J336" i="54"/>
  <c r="I336" i="54"/>
  <c r="H336" i="54"/>
  <c r="G336" i="54"/>
  <c r="F336" i="54"/>
  <c r="E336" i="54"/>
  <c r="D336" i="54"/>
  <c r="AH329" i="54"/>
  <c r="AG329" i="54"/>
  <c r="AF329" i="54"/>
  <c r="AE329" i="54"/>
  <c r="AD329" i="54"/>
  <c r="AC329" i="54"/>
  <c r="AB329" i="54"/>
  <c r="AA329" i="54"/>
  <c r="Z329" i="54"/>
  <c r="Y329" i="54"/>
  <c r="X329" i="54"/>
  <c r="W329" i="54"/>
  <c r="V329" i="54"/>
  <c r="U329" i="54"/>
  <c r="T329" i="54"/>
  <c r="S329" i="54"/>
  <c r="R329" i="54"/>
  <c r="Q329" i="54"/>
  <c r="P329" i="54"/>
  <c r="O329" i="54"/>
  <c r="N329" i="54"/>
  <c r="M329" i="54"/>
  <c r="L329" i="54"/>
  <c r="K329" i="54"/>
  <c r="J329" i="54"/>
  <c r="I329" i="54"/>
  <c r="H329" i="54"/>
  <c r="G329" i="54"/>
  <c r="F329" i="54"/>
  <c r="E329" i="54"/>
  <c r="D329" i="54"/>
  <c r="AH322" i="54"/>
  <c r="AG322" i="54"/>
  <c r="AF322" i="54"/>
  <c r="AE322" i="54"/>
  <c r="AD322" i="54"/>
  <c r="AC322" i="54"/>
  <c r="AB322" i="54"/>
  <c r="AA322" i="54"/>
  <c r="Z322" i="54"/>
  <c r="Y322" i="54"/>
  <c r="X322" i="54"/>
  <c r="W322" i="54"/>
  <c r="V322" i="54"/>
  <c r="U322" i="54"/>
  <c r="T322" i="54"/>
  <c r="S322" i="54"/>
  <c r="R322" i="54"/>
  <c r="Q322" i="54"/>
  <c r="P322" i="54"/>
  <c r="O322" i="54"/>
  <c r="N322" i="54"/>
  <c r="M322" i="54"/>
  <c r="L322" i="54"/>
  <c r="K322" i="54"/>
  <c r="J322" i="54"/>
  <c r="I322" i="54"/>
  <c r="H322" i="54"/>
  <c r="G322" i="54"/>
  <c r="F322" i="54"/>
  <c r="E322" i="54"/>
  <c r="D322" i="54"/>
  <c r="AH315" i="54"/>
  <c r="AG315" i="54"/>
  <c r="AF315" i="54"/>
  <c r="AE315" i="54"/>
  <c r="AD315" i="54"/>
  <c r="AC315" i="54"/>
  <c r="AB315" i="54"/>
  <c r="AA315" i="54"/>
  <c r="Z315" i="54"/>
  <c r="Y315" i="54"/>
  <c r="X315" i="54"/>
  <c r="W315" i="54"/>
  <c r="V315" i="54"/>
  <c r="U315" i="54"/>
  <c r="T315" i="54"/>
  <c r="S315" i="54"/>
  <c r="R315" i="54"/>
  <c r="Q315" i="54"/>
  <c r="P315" i="54"/>
  <c r="O315" i="54"/>
  <c r="N315" i="54"/>
  <c r="M315" i="54"/>
  <c r="L315" i="54"/>
  <c r="K315" i="54"/>
  <c r="J315" i="54"/>
  <c r="I315" i="54"/>
  <c r="H315" i="54"/>
  <c r="G315" i="54"/>
  <c r="F315" i="54"/>
  <c r="E315" i="54"/>
  <c r="D315" i="54"/>
  <c r="AH308" i="54"/>
  <c r="AG308" i="54"/>
  <c r="AF308" i="54"/>
  <c r="AE308" i="54"/>
  <c r="AD308" i="54"/>
  <c r="AC308" i="54"/>
  <c r="AB308" i="54"/>
  <c r="AA308" i="54"/>
  <c r="Z308" i="54"/>
  <c r="Y308" i="54"/>
  <c r="X308" i="54"/>
  <c r="W308" i="54"/>
  <c r="V308" i="54"/>
  <c r="U308" i="54"/>
  <c r="T308" i="54"/>
  <c r="S308" i="54"/>
  <c r="R308" i="54"/>
  <c r="Q308" i="54"/>
  <c r="P308" i="54"/>
  <c r="O308" i="54"/>
  <c r="N308" i="54"/>
  <c r="M308" i="54"/>
  <c r="L308" i="54"/>
  <c r="K308" i="54"/>
  <c r="J308" i="54"/>
  <c r="I308" i="54"/>
  <c r="H308" i="54"/>
  <c r="G308" i="54"/>
  <c r="F308" i="54"/>
  <c r="E308" i="54"/>
  <c r="D308" i="54"/>
  <c r="AH301" i="54"/>
  <c r="AG301" i="54"/>
  <c r="AF301" i="54"/>
  <c r="AE301" i="54"/>
  <c r="AD301" i="54"/>
  <c r="AC301" i="54"/>
  <c r="AB301" i="54"/>
  <c r="AA301" i="54"/>
  <c r="Z301" i="54"/>
  <c r="Y301" i="54"/>
  <c r="X301" i="54"/>
  <c r="W301" i="54"/>
  <c r="V301" i="54"/>
  <c r="U301" i="54"/>
  <c r="T301" i="54"/>
  <c r="S301" i="54"/>
  <c r="R301" i="54"/>
  <c r="Q301" i="54"/>
  <c r="P301" i="54"/>
  <c r="O301" i="54"/>
  <c r="N301" i="54"/>
  <c r="M301" i="54"/>
  <c r="L301" i="54"/>
  <c r="K301" i="54"/>
  <c r="J301" i="54"/>
  <c r="I301" i="54"/>
  <c r="H301" i="54"/>
  <c r="G301" i="54"/>
  <c r="F301" i="54"/>
  <c r="E301" i="54"/>
  <c r="D301" i="54"/>
  <c r="AH294" i="54"/>
  <c r="AG294" i="54"/>
  <c r="AF294" i="54"/>
  <c r="AE294" i="54"/>
  <c r="AD294" i="54"/>
  <c r="AC294" i="54"/>
  <c r="AB294" i="54"/>
  <c r="AA294" i="54"/>
  <c r="Z294" i="54"/>
  <c r="Y294" i="54"/>
  <c r="X294" i="54"/>
  <c r="W294" i="54"/>
  <c r="V294" i="54"/>
  <c r="U294" i="54"/>
  <c r="T294" i="54"/>
  <c r="S294" i="54"/>
  <c r="R294" i="54"/>
  <c r="Q294" i="54"/>
  <c r="P294" i="54"/>
  <c r="O294" i="54"/>
  <c r="N294" i="54"/>
  <c r="M294" i="54"/>
  <c r="L294" i="54"/>
  <c r="K294" i="54"/>
  <c r="J294" i="54"/>
  <c r="I294" i="54"/>
  <c r="H294" i="54"/>
  <c r="G294" i="54"/>
  <c r="F294" i="54"/>
  <c r="E294" i="54"/>
  <c r="D294" i="54"/>
  <c r="AH287" i="54"/>
  <c r="AG287" i="54"/>
  <c r="AF287" i="54"/>
  <c r="AE287" i="54"/>
  <c r="AD287" i="54"/>
  <c r="AC287" i="54"/>
  <c r="AB287" i="54"/>
  <c r="AA287" i="54"/>
  <c r="Z287" i="54"/>
  <c r="Y287" i="54"/>
  <c r="X287" i="54"/>
  <c r="W287" i="54"/>
  <c r="V287" i="54"/>
  <c r="U287" i="54"/>
  <c r="T287" i="54"/>
  <c r="S287" i="54"/>
  <c r="R287" i="54"/>
  <c r="Q287" i="54"/>
  <c r="P287" i="54"/>
  <c r="O287" i="54"/>
  <c r="N287" i="54"/>
  <c r="M287" i="54"/>
  <c r="L287" i="54"/>
  <c r="K287" i="54"/>
  <c r="J287" i="54"/>
  <c r="I287" i="54"/>
  <c r="H287" i="54"/>
  <c r="G287" i="54"/>
  <c r="F287" i="54"/>
  <c r="E287" i="54"/>
  <c r="D287" i="54"/>
  <c r="AH280" i="54"/>
  <c r="AG280" i="54"/>
  <c r="AF280" i="54"/>
  <c r="AE280" i="54"/>
  <c r="AD280" i="54"/>
  <c r="AC280" i="54"/>
  <c r="AB280" i="54"/>
  <c r="AA280" i="54"/>
  <c r="Z280" i="54"/>
  <c r="Y280" i="54"/>
  <c r="X280" i="54"/>
  <c r="W280" i="54"/>
  <c r="V280" i="54"/>
  <c r="U280" i="54"/>
  <c r="T280" i="54"/>
  <c r="S280" i="54"/>
  <c r="R280" i="54"/>
  <c r="Q280" i="54"/>
  <c r="P280" i="54"/>
  <c r="O280" i="54"/>
  <c r="N280" i="54"/>
  <c r="M280" i="54"/>
  <c r="L280" i="54"/>
  <c r="K280" i="54"/>
  <c r="J280" i="54"/>
  <c r="I280" i="54"/>
  <c r="H280" i="54"/>
  <c r="G280" i="54"/>
  <c r="F280" i="54"/>
  <c r="E280" i="54"/>
  <c r="D280" i="54"/>
  <c r="AH273" i="54"/>
  <c r="AG273" i="54"/>
  <c r="AF273" i="54"/>
  <c r="AE273" i="54"/>
  <c r="AD273" i="54"/>
  <c r="AC273" i="54"/>
  <c r="AB273" i="54"/>
  <c r="AA273" i="54"/>
  <c r="Z273" i="54"/>
  <c r="Y273" i="54"/>
  <c r="X273" i="54"/>
  <c r="W273" i="54"/>
  <c r="V273" i="54"/>
  <c r="U273" i="54"/>
  <c r="T273" i="54"/>
  <c r="S273" i="54"/>
  <c r="R273" i="54"/>
  <c r="Q273" i="54"/>
  <c r="P273" i="54"/>
  <c r="O273" i="54"/>
  <c r="N273" i="54"/>
  <c r="M273" i="54"/>
  <c r="L273" i="54"/>
  <c r="K273" i="54"/>
  <c r="J273" i="54"/>
  <c r="I273" i="54"/>
  <c r="H273" i="54"/>
  <c r="G273" i="54"/>
  <c r="F273" i="54"/>
  <c r="E273" i="54"/>
  <c r="D273" i="54"/>
  <c r="AH266" i="54"/>
  <c r="AG266" i="54"/>
  <c r="AF266" i="54"/>
  <c r="AE266" i="54"/>
  <c r="AD266" i="54"/>
  <c r="AC266" i="54"/>
  <c r="AB266" i="54"/>
  <c r="AA266" i="54"/>
  <c r="Z266" i="54"/>
  <c r="Y266" i="54"/>
  <c r="X266" i="54"/>
  <c r="W266" i="54"/>
  <c r="V266" i="54"/>
  <c r="U266" i="54"/>
  <c r="T266" i="54"/>
  <c r="S266" i="54"/>
  <c r="R266" i="54"/>
  <c r="Q266" i="54"/>
  <c r="P266" i="54"/>
  <c r="O266" i="54"/>
  <c r="N266" i="54"/>
  <c r="M266" i="54"/>
  <c r="L266" i="54"/>
  <c r="K266" i="54"/>
  <c r="J266" i="54"/>
  <c r="I266" i="54"/>
  <c r="H266" i="54"/>
  <c r="G266" i="54"/>
  <c r="F266" i="54"/>
  <c r="E266" i="54"/>
  <c r="D266" i="54"/>
  <c r="AH259" i="54"/>
  <c r="AG259" i="54"/>
  <c r="AF259" i="54"/>
  <c r="AE259" i="54"/>
  <c r="AD259" i="54"/>
  <c r="AC259" i="54"/>
  <c r="AB259" i="54"/>
  <c r="AA259" i="54"/>
  <c r="Z259" i="54"/>
  <c r="Y259" i="54"/>
  <c r="X259" i="54"/>
  <c r="W259" i="54"/>
  <c r="V259" i="54"/>
  <c r="U259" i="54"/>
  <c r="T259" i="54"/>
  <c r="S259" i="54"/>
  <c r="R259" i="54"/>
  <c r="Q259" i="54"/>
  <c r="P259" i="54"/>
  <c r="O259" i="54"/>
  <c r="N259" i="54"/>
  <c r="M259" i="54"/>
  <c r="L259" i="54"/>
  <c r="K259" i="54"/>
  <c r="J259" i="54"/>
  <c r="I259" i="54"/>
  <c r="H259" i="54"/>
  <c r="G259" i="54"/>
  <c r="F259" i="54"/>
  <c r="E259" i="54"/>
  <c r="D259" i="54"/>
  <c r="AH252" i="54"/>
  <c r="AG252" i="54"/>
  <c r="AF252" i="54"/>
  <c r="AE252" i="54"/>
  <c r="AD252" i="54"/>
  <c r="AC252" i="54"/>
  <c r="AB252" i="54"/>
  <c r="AA252" i="54"/>
  <c r="Z252" i="54"/>
  <c r="Y252" i="54"/>
  <c r="X252" i="54"/>
  <c r="W252" i="54"/>
  <c r="V252" i="54"/>
  <c r="U252" i="54"/>
  <c r="T252" i="54"/>
  <c r="S252" i="54"/>
  <c r="R252" i="54"/>
  <c r="Q252" i="54"/>
  <c r="P252" i="54"/>
  <c r="O252" i="54"/>
  <c r="N252" i="54"/>
  <c r="M252" i="54"/>
  <c r="L252" i="54"/>
  <c r="K252" i="54"/>
  <c r="J252" i="54"/>
  <c r="I252" i="54"/>
  <c r="H252" i="54"/>
  <c r="G252" i="54"/>
  <c r="F252" i="54"/>
  <c r="E252" i="54"/>
  <c r="D252" i="54"/>
  <c r="AH245" i="54"/>
  <c r="AG245" i="54"/>
  <c r="AF245" i="54"/>
  <c r="AE245" i="54"/>
  <c r="AD245" i="54"/>
  <c r="AC245" i="54"/>
  <c r="AB245" i="54"/>
  <c r="AA245" i="54"/>
  <c r="Z245" i="54"/>
  <c r="Y245" i="54"/>
  <c r="X245" i="54"/>
  <c r="W245" i="54"/>
  <c r="V245" i="54"/>
  <c r="U245" i="54"/>
  <c r="T245" i="54"/>
  <c r="S245" i="54"/>
  <c r="R245" i="54"/>
  <c r="Q245" i="54"/>
  <c r="P245" i="54"/>
  <c r="O245" i="54"/>
  <c r="N245" i="54"/>
  <c r="M245" i="54"/>
  <c r="L245" i="54"/>
  <c r="K245" i="54"/>
  <c r="J245" i="54"/>
  <c r="I245" i="54"/>
  <c r="H245" i="54"/>
  <c r="G245" i="54"/>
  <c r="F245" i="54"/>
  <c r="E245" i="54"/>
  <c r="D245" i="54"/>
  <c r="AH238" i="54"/>
  <c r="AG238" i="54"/>
  <c r="AF238" i="54"/>
  <c r="AE238" i="54"/>
  <c r="AD238" i="54"/>
  <c r="AC238" i="54"/>
  <c r="AB238" i="54"/>
  <c r="AA238" i="54"/>
  <c r="Z238" i="54"/>
  <c r="Y238" i="54"/>
  <c r="X238" i="54"/>
  <c r="W238" i="54"/>
  <c r="V238" i="54"/>
  <c r="U238" i="54"/>
  <c r="T238" i="54"/>
  <c r="S238" i="54"/>
  <c r="R238" i="54"/>
  <c r="Q238" i="54"/>
  <c r="P238" i="54"/>
  <c r="O238" i="54"/>
  <c r="N238" i="54"/>
  <c r="M238" i="54"/>
  <c r="L238" i="54"/>
  <c r="K238" i="54"/>
  <c r="J238" i="54"/>
  <c r="I238" i="54"/>
  <c r="H238" i="54"/>
  <c r="G238" i="54"/>
  <c r="F238" i="54"/>
  <c r="E238" i="54"/>
  <c r="D238" i="54"/>
  <c r="AH231" i="54"/>
  <c r="AG231" i="54"/>
  <c r="AF231" i="54"/>
  <c r="AE231" i="54"/>
  <c r="AD231" i="54"/>
  <c r="AC231" i="54"/>
  <c r="AB231" i="54"/>
  <c r="AA231" i="54"/>
  <c r="Z231" i="54"/>
  <c r="Y231" i="54"/>
  <c r="X231" i="54"/>
  <c r="W231" i="54"/>
  <c r="V231" i="54"/>
  <c r="U231" i="54"/>
  <c r="T231" i="54"/>
  <c r="S231" i="54"/>
  <c r="R231" i="54"/>
  <c r="Q231" i="54"/>
  <c r="P231" i="54"/>
  <c r="O231" i="54"/>
  <c r="N231" i="54"/>
  <c r="M231" i="54"/>
  <c r="L231" i="54"/>
  <c r="K231" i="54"/>
  <c r="J231" i="54"/>
  <c r="I231" i="54"/>
  <c r="H231" i="54"/>
  <c r="G231" i="54"/>
  <c r="F231" i="54"/>
  <c r="E231" i="54"/>
  <c r="D231" i="54"/>
  <c r="AH224" i="54"/>
  <c r="AG224" i="54"/>
  <c r="AF224" i="54"/>
  <c r="AE224" i="54"/>
  <c r="AD224" i="54"/>
  <c r="AC224" i="54"/>
  <c r="AB224" i="54"/>
  <c r="AA224" i="54"/>
  <c r="Z224" i="54"/>
  <c r="Y224" i="54"/>
  <c r="X224" i="54"/>
  <c r="W224" i="54"/>
  <c r="V224" i="54"/>
  <c r="U224" i="54"/>
  <c r="T224" i="54"/>
  <c r="S224" i="54"/>
  <c r="R224" i="54"/>
  <c r="Q224" i="54"/>
  <c r="P224" i="54"/>
  <c r="O224" i="54"/>
  <c r="N224" i="54"/>
  <c r="M224" i="54"/>
  <c r="L224" i="54"/>
  <c r="K224" i="54"/>
  <c r="J224" i="54"/>
  <c r="I224" i="54"/>
  <c r="H224" i="54"/>
  <c r="G224" i="54"/>
  <c r="F224" i="54"/>
  <c r="E224" i="54"/>
  <c r="D224" i="54"/>
  <c r="AH217" i="54"/>
  <c r="AG217" i="54"/>
  <c r="AF217" i="54"/>
  <c r="AE217" i="54"/>
  <c r="AD217" i="54"/>
  <c r="AC217" i="54"/>
  <c r="AB217" i="54"/>
  <c r="AA217" i="54"/>
  <c r="Z217" i="54"/>
  <c r="Y217" i="54"/>
  <c r="X217" i="54"/>
  <c r="W217" i="54"/>
  <c r="V217" i="54"/>
  <c r="U217" i="54"/>
  <c r="T217" i="54"/>
  <c r="S217" i="54"/>
  <c r="R217" i="54"/>
  <c r="Q217" i="54"/>
  <c r="P217" i="54"/>
  <c r="O217" i="54"/>
  <c r="N217" i="54"/>
  <c r="M217" i="54"/>
  <c r="L217" i="54"/>
  <c r="K217" i="54"/>
  <c r="J217" i="54"/>
  <c r="I217" i="54"/>
  <c r="H217" i="54"/>
  <c r="G217" i="54"/>
  <c r="F217" i="54"/>
  <c r="E217" i="54"/>
  <c r="D217" i="54"/>
  <c r="AH210" i="54"/>
  <c r="AG210" i="54"/>
  <c r="AF210" i="54"/>
  <c r="AE210" i="54"/>
  <c r="AD210" i="54"/>
  <c r="AC210" i="54"/>
  <c r="AB210" i="54"/>
  <c r="AA210" i="54"/>
  <c r="Z210" i="54"/>
  <c r="Y210" i="54"/>
  <c r="X210" i="54"/>
  <c r="W210" i="54"/>
  <c r="V210" i="54"/>
  <c r="U210" i="54"/>
  <c r="T210" i="54"/>
  <c r="S210" i="54"/>
  <c r="R210" i="54"/>
  <c r="Q210" i="54"/>
  <c r="P210" i="54"/>
  <c r="O210" i="54"/>
  <c r="N210" i="54"/>
  <c r="M210" i="54"/>
  <c r="L210" i="54"/>
  <c r="K210" i="54"/>
  <c r="J210" i="54"/>
  <c r="I210" i="54"/>
  <c r="H210" i="54"/>
  <c r="G210" i="54"/>
  <c r="F210" i="54"/>
  <c r="E210" i="54"/>
  <c r="D210" i="54"/>
  <c r="AH203" i="54"/>
  <c r="AG203" i="54"/>
  <c r="AF203" i="54"/>
  <c r="AE203" i="54"/>
  <c r="AD203" i="54"/>
  <c r="AC203" i="54"/>
  <c r="AB203" i="54"/>
  <c r="AA203" i="54"/>
  <c r="Z203" i="54"/>
  <c r="Y203" i="54"/>
  <c r="X203" i="54"/>
  <c r="W203" i="54"/>
  <c r="V203" i="54"/>
  <c r="U203" i="54"/>
  <c r="T203" i="54"/>
  <c r="S203" i="54"/>
  <c r="R203" i="54"/>
  <c r="Q203" i="54"/>
  <c r="P203" i="54"/>
  <c r="O203" i="54"/>
  <c r="N203" i="54"/>
  <c r="M203" i="54"/>
  <c r="L203" i="54"/>
  <c r="K203" i="54"/>
  <c r="J203" i="54"/>
  <c r="I203" i="54"/>
  <c r="H203" i="54"/>
  <c r="G203" i="54"/>
  <c r="F203" i="54"/>
  <c r="E203" i="54"/>
  <c r="D203" i="54"/>
  <c r="AH196" i="54"/>
  <c r="AG196" i="54"/>
  <c r="AF196" i="54"/>
  <c r="AE196" i="54"/>
  <c r="AD196" i="54"/>
  <c r="AC196" i="54"/>
  <c r="AB196" i="54"/>
  <c r="AA196" i="54"/>
  <c r="Z196" i="54"/>
  <c r="Y196" i="54"/>
  <c r="X196" i="54"/>
  <c r="W196" i="54"/>
  <c r="V196" i="54"/>
  <c r="U196" i="54"/>
  <c r="T196" i="54"/>
  <c r="S196" i="54"/>
  <c r="R196" i="54"/>
  <c r="Q196" i="54"/>
  <c r="P196" i="54"/>
  <c r="O196" i="54"/>
  <c r="N196" i="54"/>
  <c r="M196" i="54"/>
  <c r="L196" i="54"/>
  <c r="K196" i="54"/>
  <c r="J196" i="54"/>
  <c r="I196" i="54"/>
  <c r="H196" i="54"/>
  <c r="G196" i="54"/>
  <c r="F196" i="54"/>
  <c r="E196" i="54"/>
  <c r="D196" i="54"/>
  <c r="AH189" i="54"/>
  <c r="AG189" i="54"/>
  <c r="AF189" i="54"/>
  <c r="AE189" i="54"/>
  <c r="AD189" i="54"/>
  <c r="AC189" i="54"/>
  <c r="AB189" i="54"/>
  <c r="AA189" i="54"/>
  <c r="Z189" i="54"/>
  <c r="Y189" i="54"/>
  <c r="X189" i="54"/>
  <c r="W189" i="54"/>
  <c r="V189" i="54"/>
  <c r="U189" i="54"/>
  <c r="T189" i="54"/>
  <c r="S189" i="54"/>
  <c r="R189" i="54"/>
  <c r="Q189" i="54"/>
  <c r="P189" i="54"/>
  <c r="O189" i="54"/>
  <c r="N189" i="54"/>
  <c r="M189" i="54"/>
  <c r="L189" i="54"/>
  <c r="K189" i="54"/>
  <c r="J189" i="54"/>
  <c r="I189" i="54"/>
  <c r="H189" i="54"/>
  <c r="G189" i="54"/>
  <c r="F189" i="54"/>
  <c r="E189" i="54"/>
  <c r="D189" i="54"/>
  <c r="AH182" i="54"/>
  <c r="AG182" i="54"/>
  <c r="AF182" i="54"/>
  <c r="AE182" i="54"/>
  <c r="AD182" i="54"/>
  <c r="AC182" i="54"/>
  <c r="AB182" i="54"/>
  <c r="AA182" i="54"/>
  <c r="Z182" i="54"/>
  <c r="Y182" i="54"/>
  <c r="X182" i="54"/>
  <c r="W182" i="54"/>
  <c r="V182" i="54"/>
  <c r="U182" i="54"/>
  <c r="T182" i="54"/>
  <c r="S182" i="54"/>
  <c r="R182" i="54"/>
  <c r="Q182" i="54"/>
  <c r="P182" i="54"/>
  <c r="O182" i="54"/>
  <c r="N182" i="54"/>
  <c r="M182" i="54"/>
  <c r="L182" i="54"/>
  <c r="K182" i="54"/>
  <c r="J182" i="54"/>
  <c r="I182" i="54"/>
  <c r="H182" i="54"/>
  <c r="G182" i="54"/>
  <c r="F182" i="54"/>
  <c r="E182" i="54"/>
  <c r="D182" i="54"/>
  <c r="AH175" i="54"/>
  <c r="AG175" i="54"/>
  <c r="AF175" i="54"/>
  <c r="AE175" i="54"/>
  <c r="AD175" i="54"/>
  <c r="AC175" i="54"/>
  <c r="AB175" i="54"/>
  <c r="AA175" i="54"/>
  <c r="Z175" i="54"/>
  <c r="Y175" i="54"/>
  <c r="X175" i="54"/>
  <c r="W175" i="54"/>
  <c r="V175" i="54"/>
  <c r="U175" i="54"/>
  <c r="T175" i="54"/>
  <c r="S175" i="54"/>
  <c r="R175" i="54"/>
  <c r="Q175" i="54"/>
  <c r="P175" i="54"/>
  <c r="O175" i="54"/>
  <c r="N175" i="54"/>
  <c r="M175" i="54"/>
  <c r="L175" i="54"/>
  <c r="K175" i="54"/>
  <c r="J175" i="54"/>
  <c r="I175" i="54"/>
  <c r="H175" i="54"/>
  <c r="G175" i="54"/>
  <c r="F175" i="54"/>
  <c r="E175" i="54"/>
  <c r="D175" i="54"/>
  <c r="AH168" i="54"/>
  <c r="AG168" i="54"/>
  <c r="AF168" i="54"/>
  <c r="AE168" i="54"/>
  <c r="AD168" i="54"/>
  <c r="AC168" i="54"/>
  <c r="AB168" i="54"/>
  <c r="AA168" i="54"/>
  <c r="Z168" i="54"/>
  <c r="Y168" i="54"/>
  <c r="X168" i="54"/>
  <c r="W168" i="54"/>
  <c r="V168" i="54"/>
  <c r="U168" i="54"/>
  <c r="T168" i="54"/>
  <c r="S168" i="54"/>
  <c r="R168" i="54"/>
  <c r="Q168" i="54"/>
  <c r="P168" i="54"/>
  <c r="O168" i="54"/>
  <c r="N168" i="54"/>
  <c r="M168" i="54"/>
  <c r="L168" i="54"/>
  <c r="K168" i="54"/>
  <c r="J168" i="54"/>
  <c r="I168" i="54"/>
  <c r="H168" i="54"/>
  <c r="G168" i="54"/>
  <c r="F168" i="54"/>
  <c r="E168" i="54"/>
  <c r="D168" i="54"/>
  <c r="AH161" i="54"/>
  <c r="AG161" i="54"/>
  <c r="AF161" i="54"/>
  <c r="AE161" i="54"/>
  <c r="AD161" i="54"/>
  <c r="AC161" i="54"/>
  <c r="AB161" i="54"/>
  <c r="AA161" i="54"/>
  <c r="Z161" i="54"/>
  <c r="Y161" i="54"/>
  <c r="X161" i="54"/>
  <c r="W161" i="54"/>
  <c r="V161" i="54"/>
  <c r="U161" i="54"/>
  <c r="T161" i="54"/>
  <c r="S161" i="54"/>
  <c r="R161" i="54"/>
  <c r="Q161" i="54"/>
  <c r="P161" i="54"/>
  <c r="O161" i="54"/>
  <c r="N161" i="54"/>
  <c r="M161" i="54"/>
  <c r="L161" i="54"/>
  <c r="K161" i="54"/>
  <c r="J161" i="54"/>
  <c r="I161" i="54"/>
  <c r="H161" i="54"/>
  <c r="G161" i="54"/>
  <c r="F161" i="54"/>
  <c r="E161" i="54"/>
  <c r="D161" i="54"/>
  <c r="AH154" i="54"/>
  <c r="AG154" i="54"/>
  <c r="AF154" i="54"/>
  <c r="AE154" i="54"/>
  <c r="AD154" i="54"/>
  <c r="AC154" i="54"/>
  <c r="AB154" i="54"/>
  <c r="AA154" i="54"/>
  <c r="Z154" i="54"/>
  <c r="Y154" i="54"/>
  <c r="X154" i="54"/>
  <c r="W154" i="54"/>
  <c r="V154" i="54"/>
  <c r="U154" i="54"/>
  <c r="T154" i="54"/>
  <c r="S154" i="54"/>
  <c r="R154" i="54"/>
  <c r="Q154" i="54"/>
  <c r="P154" i="54"/>
  <c r="O154" i="54"/>
  <c r="N154" i="54"/>
  <c r="M154" i="54"/>
  <c r="L154" i="54"/>
  <c r="K154" i="54"/>
  <c r="J154" i="54"/>
  <c r="I154" i="54"/>
  <c r="H154" i="54"/>
  <c r="G154" i="54"/>
  <c r="F154" i="54"/>
  <c r="E154" i="54"/>
  <c r="D154" i="54"/>
  <c r="AH147" i="54"/>
  <c r="AG147" i="54"/>
  <c r="AF147" i="54"/>
  <c r="AE147" i="54"/>
  <c r="AD147" i="54"/>
  <c r="AC147" i="54"/>
  <c r="AB147" i="54"/>
  <c r="AA147" i="54"/>
  <c r="Z147" i="54"/>
  <c r="Y147" i="54"/>
  <c r="X147" i="54"/>
  <c r="W147" i="54"/>
  <c r="V147" i="54"/>
  <c r="U147" i="54"/>
  <c r="T147" i="54"/>
  <c r="S147" i="54"/>
  <c r="R147" i="54"/>
  <c r="Q147" i="54"/>
  <c r="P147" i="54"/>
  <c r="O147" i="54"/>
  <c r="N147" i="54"/>
  <c r="M147" i="54"/>
  <c r="L147" i="54"/>
  <c r="K147" i="54"/>
  <c r="J147" i="54"/>
  <c r="I147" i="54"/>
  <c r="H147" i="54"/>
  <c r="G147" i="54"/>
  <c r="F147" i="54"/>
  <c r="E147" i="54"/>
  <c r="D147" i="54"/>
  <c r="AH140" i="54"/>
  <c r="AG140" i="54"/>
  <c r="AF140" i="54"/>
  <c r="AE140" i="54"/>
  <c r="AD140" i="54"/>
  <c r="AC140" i="54"/>
  <c r="AB140" i="54"/>
  <c r="AA140" i="54"/>
  <c r="Z140" i="54"/>
  <c r="Y140" i="54"/>
  <c r="X140" i="54"/>
  <c r="W140" i="54"/>
  <c r="V140" i="54"/>
  <c r="U140" i="54"/>
  <c r="T140" i="54"/>
  <c r="S140" i="54"/>
  <c r="R140" i="54"/>
  <c r="Q140" i="54"/>
  <c r="P140" i="54"/>
  <c r="O140" i="54"/>
  <c r="N140" i="54"/>
  <c r="M140" i="54"/>
  <c r="L140" i="54"/>
  <c r="K140" i="54"/>
  <c r="J140" i="54"/>
  <c r="I140" i="54"/>
  <c r="H140" i="54"/>
  <c r="G140" i="54"/>
  <c r="F140" i="54"/>
  <c r="E140" i="54"/>
  <c r="D140" i="54"/>
  <c r="AH133" i="54"/>
  <c r="AG133" i="54"/>
  <c r="AF133" i="54"/>
  <c r="AE133" i="54"/>
  <c r="AD133" i="54"/>
  <c r="AC133" i="54"/>
  <c r="AB133" i="54"/>
  <c r="AA133" i="54"/>
  <c r="Z133" i="54"/>
  <c r="Y133" i="54"/>
  <c r="X133" i="54"/>
  <c r="W133" i="54"/>
  <c r="V133" i="54"/>
  <c r="U133" i="54"/>
  <c r="T133" i="54"/>
  <c r="S133" i="54"/>
  <c r="R133" i="54"/>
  <c r="Q133" i="54"/>
  <c r="P133" i="54"/>
  <c r="O133" i="54"/>
  <c r="N133" i="54"/>
  <c r="M133" i="54"/>
  <c r="L133" i="54"/>
  <c r="K133" i="54"/>
  <c r="J133" i="54"/>
  <c r="I133" i="54"/>
  <c r="H133" i="54"/>
  <c r="G133" i="54"/>
  <c r="F133" i="54"/>
  <c r="E133" i="54"/>
  <c r="D133" i="54"/>
  <c r="AH126" i="54"/>
  <c r="AG126" i="54"/>
  <c r="AF126" i="54"/>
  <c r="AE126" i="54"/>
  <c r="AD126" i="54"/>
  <c r="AC126" i="54"/>
  <c r="AB126" i="54"/>
  <c r="AA126" i="54"/>
  <c r="Z126" i="54"/>
  <c r="Y126" i="54"/>
  <c r="X126" i="54"/>
  <c r="W126" i="54"/>
  <c r="V126" i="54"/>
  <c r="U126" i="54"/>
  <c r="T126" i="54"/>
  <c r="S126" i="54"/>
  <c r="R126" i="54"/>
  <c r="Q126" i="54"/>
  <c r="P126" i="54"/>
  <c r="O126" i="54"/>
  <c r="N126" i="54"/>
  <c r="M126" i="54"/>
  <c r="L126" i="54"/>
  <c r="K126" i="54"/>
  <c r="J126" i="54"/>
  <c r="I126" i="54"/>
  <c r="H126" i="54"/>
  <c r="G126" i="54"/>
  <c r="F126" i="54"/>
  <c r="E126" i="54"/>
  <c r="D126" i="54"/>
  <c r="AH119" i="54"/>
  <c r="AG119" i="54"/>
  <c r="AF119" i="54"/>
  <c r="AE119" i="54"/>
  <c r="AD119" i="54"/>
  <c r="AC119" i="54"/>
  <c r="AB119" i="54"/>
  <c r="AA119" i="54"/>
  <c r="Z119" i="54"/>
  <c r="Y119" i="54"/>
  <c r="X119" i="54"/>
  <c r="W119" i="54"/>
  <c r="V119" i="54"/>
  <c r="U119" i="54"/>
  <c r="T119" i="54"/>
  <c r="S119" i="54"/>
  <c r="R119" i="54"/>
  <c r="Q119" i="54"/>
  <c r="P119" i="54"/>
  <c r="O119" i="54"/>
  <c r="N119" i="54"/>
  <c r="M119" i="54"/>
  <c r="L119" i="54"/>
  <c r="K119" i="54"/>
  <c r="J119" i="54"/>
  <c r="I119" i="54"/>
  <c r="H119" i="54"/>
  <c r="G119" i="54"/>
  <c r="F119" i="54"/>
  <c r="E119" i="54"/>
  <c r="D119" i="54"/>
  <c r="AH112" i="54"/>
  <c r="AG112" i="54"/>
  <c r="AF112" i="54"/>
  <c r="AE112" i="54"/>
  <c r="AD112" i="54"/>
  <c r="AC112" i="54"/>
  <c r="AB112" i="54"/>
  <c r="AA112" i="54"/>
  <c r="Z112" i="54"/>
  <c r="Y112" i="54"/>
  <c r="X112" i="54"/>
  <c r="W112" i="54"/>
  <c r="V112" i="54"/>
  <c r="U112" i="54"/>
  <c r="T112" i="54"/>
  <c r="S112" i="54"/>
  <c r="R112" i="54"/>
  <c r="Q112" i="54"/>
  <c r="P112" i="54"/>
  <c r="O112" i="54"/>
  <c r="N112" i="54"/>
  <c r="M112" i="54"/>
  <c r="L112" i="54"/>
  <c r="K112" i="54"/>
  <c r="J112" i="54"/>
  <c r="I112" i="54"/>
  <c r="H112" i="54"/>
  <c r="G112" i="54"/>
  <c r="F112" i="54"/>
  <c r="E112" i="54"/>
  <c r="D112" i="54"/>
  <c r="AH105" i="54"/>
  <c r="AG105" i="54"/>
  <c r="AF105" i="54"/>
  <c r="AE105" i="54"/>
  <c r="AD105" i="54"/>
  <c r="AC105" i="54"/>
  <c r="AB105" i="54"/>
  <c r="AA105" i="54"/>
  <c r="Z105" i="54"/>
  <c r="Y105" i="54"/>
  <c r="X105" i="54"/>
  <c r="W105" i="54"/>
  <c r="V105" i="54"/>
  <c r="U105" i="54"/>
  <c r="T105" i="54"/>
  <c r="S105" i="54"/>
  <c r="R105" i="54"/>
  <c r="Q105" i="54"/>
  <c r="P105" i="54"/>
  <c r="O105" i="54"/>
  <c r="N105" i="54"/>
  <c r="M105" i="54"/>
  <c r="L105" i="54"/>
  <c r="K105" i="54"/>
  <c r="J105" i="54"/>
  <c r="I105" i="54"/>
  <c r="H105" i="54"/>
  <c r="G105" i="54"/>
  <c r="F105" i="54"/>
  <c r="E105" i="54"/>
  <c r="D105" i="54"/>
  <c r="AH98" i="54"/>
  <c r="AG98" i="54"/>
  <c r="AF98" i="54"/>
  <c r="AE98" i="54"/>
  <c r="AD98" i="54"/>
  <c r="AC98" i="54"/>
  <c r="AB98" i="54"/>
  <c r="AA98" i="54"/>
  <c r="Z98" i="54"/>
  <c r="Y98" i="54"/>
  <c r="X98" i="54"/>
  <c r="W98" i="54"/>
  <c r="V98" i="54"/>
  <c r="U98" i="54"/>
  <c r="T98" i="54"/>
  <c r="S98" i="54"/>
  <c r="R98" i="54"/>
  <c r="Q98" i="54"/>
  <c r="P98" i="54"/>
  <c r="O98" i="54"/>
  <c r="N98" i="54"/>
  <c r="M98" i="54"/>
  <c r="L98" i="54"/>
  <c r="K98" i="54"/>
  <c r="J98" i="54"/>
  <c r="I98" i="54"/>
  <c r="H98" i="54"/>
  <c r="G98" i="54"/>
  <c r="F98" i="54"/>
  <c r="E98" i="54"/>
  <c r="D98" i="54"/>
  <c r="AH91" i="54"/>
  <c r="AG91" i="54"/>
  <c r="AF91" i="54"/>
  <c r="AE91" i="54"/>
  <c r="AD91" i="54"/>
  <c r="AC91" i="54"/>
  <c r="AB91" i="54"/>
  <c r="AA91" i="54"/>
  <c r="Z91" i="54"/>
  <c r="Y91" i="54"/>
  <c r="X91" i="54"/>
  <c r="W91" i="54"/>
  <c r="V91" i="54"/>
  <c r="U91" i="54"/>
  <c r="T91" i="54"/>
  <c r="S91" i="54"/>
  <c r="R91" i="54"/>
  <c r="Q91" i="54"/>
  <c r="P91" i="54"/>
  <c r="O91" i="54"/>
  <c r="N91" i="54"/>
  <c r="M91" i="54"/>
  <c r="L91" i="54"/>
  <c r="K91" i="54"/>
  <c r="J91" i="54"/>
  <c r="I91" i="54"/>
  <c r="H91" i="54"/>
  <c r="G91" i="54"/>
  <c r="F91" i="54"/>
  <c r="E91" i="54"/>
  <c r="D91" i="54"/>
  <c r="AH84" i="54"/>
  <c r="AG84" i="54"/>
  <c r="AF84" i="54"/>
  <c r="AE84" i="54"/>
  <c r="AD84" i="54"/>
  <c r="AC84" i="54"/>
  <c r="AB84" i="54"/>
  <c r="AA84" i="54"/>
  <c r="Z84" i="54"/>
  <c r="Y84" i="54"/>
  <c r="X84" i="54"/>
  <c r="W84" i="54"/>
  <c r="V84" i="54"/>
  <c r="U84" i="54"/>
  <c r="T84" i="54"/>
  <c r="S84" i="54"/>
  <c r="R84" i="54"/>
  <c r="Q84" i="54"/>
  <c r="P84" i="54"/>
  <c r="O84" i="54"/>
  <c r="N84" i="54"/>
  <c r="M84" i="54"/>
  <c r="L84" i="54"/>
  <c r="K84" i="54"/>
  <c r="J84" i="54"/>
  <c r="I84" i="54"/>
  <c r="H84" i="54"/>
  <c r="G84" i="54"/>
  <c r="F84" i="54"/>
  <c r="E84" i="54"/>
  <c r="D84" i="54"/>
  <c r="AH77" i="54"/>
  <c r="AG77" i="54"/>
  <c r="AF77" i="54"/>
  <c r="AE77" i="54"/>
  <c r="AD77" i="54"/>
  <c r="AC77" i="54"/>
  <c r="AB77" i="54"/>
  <c r="AA77" i="54"/>
  <c r="Z77" i="54"/>
  <c r="Y77" i="54"/>
  <c r="X77" i="54"/>
  <c r="W77" i="54"/>
  <c r="V77" i="54"/>
  <c r="U77" i="54"/>
  <c r="T77" i="54"/>
  <c r="S77" i="54"/>
  <c r="R77" i="54"/>
  <c r="Q77" i="54"/>
  <c r="P77" i="54"/>
  <c r="O77" i="54"/>
  <c r="N77" i="54"/>
  <c r="M77" i="54"/>
  <c r="L77" i="54"/>
  <c r="K77" i="54"/>
  <c r="J77" i="54"/>
  <c r="I77" i="54"/>
  <c r="H77" i="54"/>
  <c r="G77" i="54"/>
  <c r="F77" i="54"/>
  <c r="E77" i="54"/>
  <c r="D77" i="54"/>
  <c r="AH70" i="54"/>
  <c r="AG70" i="54"/>
  <c r="AF70" i="54"/>
  <c r="AE70" i="54"/>
  <c r="AD70" i="54"/>
  <c r="AC70" i="54"/>
  <c r="AB70" i="54"/>
  <c r="AA70" i="54"/>
  <c r="Z70" i="54"/>
  <c r="Y70" i="54"/>
  <c r="X70" i="54"/>
  <c r="W70" i="54"/>
  <c r="V70" i="54"/>
  <c r="U70" i="54"/>
  <c r="T70" i="54"/>
  <c r="S70" i="54"/>
  <c r="R70" i="54"/>
  <c r="Q70" i="54"/>
  <c r="P70" i="54"/>
  <c r="O70" i="54"/>
  <c r="N70" i="54"/>
  <c r="M70" i="54"/>
  <c r="L70" i="54"/>
  <c r="K70" i="54"/>
  <c r="J70" i="54"/>
  <c r="I70" i="54"/>
  <c r="H70" i="54"/>
  <c r="G70" i="54"/>
  <c r="F70" i="54"/>
  <c r="E70" i="54"/>
  <c r="D70" i="54"/>
  <c r="AH63" i="54"/>
  <c r="AG63" i="54"/>
  <c r="AF63" i="54"/>
  <c r="AE63" i="54"/>
  <c r="AD63" i="54"/>
  <c r="AC63" i="54"/>
  <c r="AB63" i="54"/>
  <c r="AA63" i="54"/>
  <c r="Z63" i="54"/>
  <c r="Y63" i="54"/>
  <c r="X63" i="54"/>
  <c r="W63" i="54"/>
  <c r="V63" i="54"/>
  <c r="U63" i="54"/>
  <c r="T63" i="54"/>
  <c r="S63" i="54"/>
  <c r="R63" i="54"/>
  <c r="Q63" i="54"/>
  <c r="P63" i="54"/>
  <c r="O63" i="54"/>
  <c r="N63" i="54"/>
  <c r="M63" i="54"/>
  <c r="L63" i="54"/>
  <c r="K63" i="54"/>
  <c r="J63" i="54"/>
  <c r="I63" i="54"/>
  <c r="H63" i="54"/>
  <c r="G63" i="54"/>
  <c r="F63" i="54"/>
  <c r="E63" i="54"/>
  <c r="D63" i="54"/>
  <c r="AH56" i="54"/>
  <c r="AG56" i="54"/>
  <c r="AF56" i="54"/>
  <c r="AE56" i="54"/>
  <c r="AD56" i="54"/>
  <c r="AC56" i="54"/>
  <c r="AB56" i="54"/>
  <c r="AA56" i="54"/>
  <c r="Z56" i="54"/>
  <c r="Y56" i="54"/>
  <c r="X56" i="54"/>
  <c r="W56" i="54"/>
  <c r="V56" i="54"/>
  <c r="U56" i="54"/>
  <c r="T56" i="54"/>
  <c r="S56" i="54"/>
  <c r="R56" i="54"/>
  <c r="Q56" i="54"/>
  <c r="P56" i="54"/>
  <c r="O56" i="54"/>
  <c r="N56" i="54"/>
  <c r="M56" i="54"/>
  <c r="L56" i="54"/>
  <c r="K56" i="54"/>
  <c r="J56" i="54"/>
  <c r="I56" i="54"/>
  <c r="H56" i="54"/>
  <c r="G56" i="54"/>
  <c r="F56" i="54"/>
  <c r="E56" i="54"/>
  <c r="D56" i="54"/>
  <c r="AH49" i="54"/>
  <c r="AG49" i="54"/>
  <c r="AF49" i="54"/>
  <c r="AE49" i="54"/>
  <c r="AD49" i="54"/>
  <c r="AC49" i="54"/>
  <c r="AB49" i="54"/>
  <c r="AA49" i="54"/>
  <c r="Z49" i="54"/>
  <c r="Y49" i="54"/>
  <c r="X49" i="54"/>
  <c r="W49" i="54"/>
  <c r="V49" i="54"/>
  <c r="U49" i="54"/>
  <c r="T49" i="54"/>
  <c r="S49" i="54"/>
  <c r="R49" i="54"/>
  <c r="Q49" i="54"/>
  <c r="P49" i="54"/>
  <c r="O49" i="54"/>
  <c r="N49" i="54"/>
  <c r="M49" i="54"/>
  <c r="L49" i="54"/>
  <c r="K49" i="54"/>
  <c r="J49" i="54"/>
  <c r="I49" i="54"/>
  <c r="H49" i="54"/>
  <c r="G49" i="54"/>
  <c r="F49" i="54"/>
  <c r="E49" i="54"/>
  <c r="D49" i="54"/>
  <c r="AH42" i="54"/>
  <c r="AG42" i="54"/>
  <c r="AF42" i="54"/>
  <c r="AE42" i="54"/>
  <c r="AD42" i="54"/>
  <c r="AC42" i="54"/>
  <c r="AB42" i="54"/>
  <c r="AA42" i="54"/>
  <c r="Z42" i="54"/>
  <c r="Y42" i="54"/>
  <c r="X42" i="54"/>
  <c r="W42" i="54"/>
  <c r="V42" i="54"/>
  <c r="U42" i="54"/>
  <c r="T42" i="54"/>
  <c r="S42" i="54"/>
  <c r="R42" i="54"/>
  <c r="Q42" i="54"/>
  <c r="P42" i="54"/>
  <c r="O42" i="54"/>
  <c r="N42" i="54"/>
  <c r="M42" i="54"/>
  <c r="L42" i="54"/>
  <c r="K42" i="54"/>
  <c r="J42" i="54"/>
  <c r="I42" i="54"/>
  <c r="H42" i="54"/>
  <c r="G42" i="54"/>
  <c r="F42" i="54"/>
  <c r="E42" i="54"/>
  <c r="D42" i="54"/>
  <c r="AG336" i="53"/>
  <c r="AF336" i="53"/>
  <c r="AE336" i="53"/>
  <c r="AD336" i="53"/>
  <c r="AC336" i="53"/>
  <c r="AB336" i="53"/>
  <c r="AA336" i="53"/>
  <c r="Z336" i="53"/>
  <c r="Y336" i="53"/>
  <c r="X336" i="53"/>
  <c r="W336" i="53"/>
  <c r="V336" i="53"/>
  <c r="U336" i="53"/>
  <c r="T336" i="53"/>
  <c r="S336" i="53"/>
  <c r="R336" i="53"/>
  <c r="Q336" i="53"/>
  <c r="P336" i="53"/>
  <c r="O336" i="53"/>
  <c r="N336" i="53"/>
  <c r="M336" i="53"/>
  <c r="L336" i="53"/>
  <c r="K336" i="53"/>
  <c r="J336" i="53"/>
  <c r="I336" i="53"/>
  <c r="H336" i="53"/>
  <c r="G336" i="53"/>
  <c r="F336" i="53"/>
  <c r="E336" i="53"/>
  <c r="D336" i="53"/>
  <c r="AG329" i="53"/>
  <c r="AF329" i="53"/>
  <c r="AE329" i="53"/>
  <c r="AD329" i="53"/>
  <c r="AC329" i="53"/>
  <c r="AB329" i="53"/>
  <c r="AA329" i="53"/>
  <c r="Z329" i="53"/>
  <c r="Y329" i="53"/>
  <c r="X329" i="53"/>
  <c r="W329" i="53"/>
  <c r="V329" i="53"/>
  <c r="U329" i="53"/>
  <c r="T329" i="53"/>
  <c r="S329" i="53"/>
  <c r="R329" i="53"/>
  <c r="Q329" i="53"/>
  <c r="P329" i="53"/>
  <c r="O329" i="53"/>
  <c r="N329" i="53"/>
  <c r="M329" i="53"/>
  <c r="L329" i="53"/>
  <c r="K329" i="53"/>
  <c r="J329" i="53"/>
  <c r="I329" i="53"/>
  <c r="H329" i="53"/>
  <c r="G329" i="53"/>
  <c r="F329" i="53"/>
  <c r="E329" i="53"/>
  <c r="D329" i="53"/>
  <c r="AG322" i="53"/>
  <c r="AF322" i="53"/>
  <c r="AE322" i="53"/>
  <c r="AD322" i="53"/>
  <c r="AC322" i="53"/>
  <c r="AB322" i="53"/>
  <c r="AA322" i="53"/>
  <c r="Z322" i="53"/>
  <c r="Y322" i="53"/>
  <c r="X322" i="53"/>
  <c r="W322" i="53"/>
  <c r="V322" i="53"/>
  <c r="U322" i="53"/>
  <c r="T322" i="53"/>
  <c r="S322" i="53"/>
  <c r="R322" i="53"/>
  <c r="Q322" i="53"/>
  <c r="P322" i="53"/>
  <c r="O322" i="53"/>
  <c r="N322" i="53"/>
  <c r="M322" i="53"/>
  <c r="L322" i="53"/>
  <c r="K322" i="53"/>
  <c r="J322" i="53"/>
  <c r="I322" i="53"/>
  <c r="H322" i="53"/>
  <c r="G322" i="53"/>
  <c r="F322" i="53"/>
  <c r="E322" i="53"/>
  <c r="D322" i="53"/>
  <c r="AG315" i="53"/>
  <c r="AF315" i="53"/>
  <c r="AE315" i="53"/>
  <c r="AD315" i="53"/>
  <c r="AC315" i="53"/>
  <c r="AB315" i="53"/>
  <c r="AA315" i="53"/>
  <c r="Z315" i="53"/>
  <c r="Y315" i="53"/>
  <c r="X315" i="53"/>
  <c r="W315" i="53"/>
  <c r="V315" i="53"/>
  <c r="U315" i="53"/>
  <c r="T315" i="53"/>
  <c r="S315" i="53"/>
  <c r="R315" i="53"/>
  <c r="Q315" i="53"/>
  <c r="P315" i="53"/>
  <c r="O315" i="53"/>
  <c r="N315" i="53"/>
  <c r="M315" i="53"/>
  <c r="L315" i="53"/>
  <c r="K315" i="53"/>
  <c r="J315" i="53"/>
  <c r="I315" i="53"/>
  <c r="H315" i="53"/>
  <c r="G315" i="53"/>
  <c r="F315" i="53"/>
  <c r="E315" i="53"/>
  <c r="D315" i="53"/>
  <c r="AG308" i="53"/>
  <c r="AF308" i="53"/>
  <c r="AE308" i="53"/>
  <c r="AD308" i="53"/>
  <c r="AC308" i="53"/>
  <c r="AB308" i="53"/>
  <c r="AA308" i="53"/>
  <c r="Z308" i="53"/>
  <c r="Y308" i="53"/>
  <c r="X308" i="53"/>
  <c r="W308" i="53"/>
  <c r="V308" i="53"/>
  <c r="U308" i="53"/>
  <c r="T308" i="53"/>
  <c r="S308" i="53"/>
  <c r="R308" i="53"/>
  <c r="Q308" i="53"/>
  <c r="P308" i="53"/>
  <c r="O308" i="53"/>
  <c r="N308" i="53"/>
  <c r="M308" i="53"/>
  <c r="L308" i="53"/>
  <c r="K308" i="53"/>
  <c r="J308" i="53"/>
  <c r="I308" i="53"/>
  <c r="H308" i="53"/>
  <c r="G308" i="53"/>
  <c r="F308" i="53"/>
  <c r="E308" i="53"/>
  <c r="D308" i="53"/>
  <c r="AG301" i="53"/>
  <c r="AF301" i="53"/>
  <c r="AE301" i="53"/>
  <c r="AD301" i="53"/>
  <c r="AC301" i="53"/>
  <c r="AB301" i="53"/>
  <c r="AA301" i="53"/>
  <c r="Z301" i="53"/>
  <c r="Y301" i="53"/>
  <c r="X301" i="53"/>
  <c r="W301" i="53"/>
  <c r="V301" i="53"/>
  <c r="U301" i="53"/>
  <c r="T301" i="53"/>
  <c r="S301" i="53"/>
  <c r="R301" i="53"/>
  <c r="Q301" i="53"/>
  <c r="P301" i="53"/>
  <c r="O301" i="53"/>
  <c r="N301" i="53"/>
  <c r="M301" i="53"/>
  <c r="L301" i="53"/>
  <c r="K301" i="53"/>
  <c r="J301" i="53"/>
  <c r="I301" i="53"/>
  <c r="H301" i="53"/>
  <c r="G301" i="53"/>
  <c r="F301" i="53"/>
  <c r="E301" i="53"/>
  <c r="D301" i="53"/>
  <c r="AG294" i="53"/>
  <c r="AF294" i="53"/>
  <c r="AE294" i="53"/>
  <c r="AD294" i="53"/>
  <c r="AC294" i="53"/>
  <c r="AB294" i="53"/>
  <c r="AA294" i="53"/>
  <c r="Z294" i="53"/>
  <c r="Y294" i="53"/>
  <c r="X294" i="53"/>
  <c r="W294" i="53"/>
  <c r="V294" i="53"/>
  <c r="U294" i="53"/>
  <c r="T294" i="53"/>
  <c r="S294" i="53"/>
  <c r="R294" i="53"/>
  <c r="Q294" i="53"/>
  <c r="P294" i="53"/>
  <c r="O294" i="53"/>
  <c r="N294" i="53"/>
  <c r="M294" i="53"/>
  <c r="L294" i="53"/>
  <c r="K294" i="53"/>
  <c r="J294" i="53"/>
  <c r="I294" i="53"/>
  <c r="H294" i="53"/>
  <c r="G294" i="53"/>
  <c r="F294" i="53"/>
  <c r="E294" i="53"/>
  <c r="D294" i="53"/>
  <c r="AG287" i="53"/>
  <c r="AF287" i="53"/>
  <c r="AE287" i="53"/>
  <c r="AD287" i="53"/>
  <c r="AC287" i="53"/>
  <c r="AB287" i="53"/>
  <c r="AA287" i="53"/>
  <c r="Z287" i="53"/>
  <c r="Y287" i="53"/>
  <c r="X287" i="53"/>
  <c r="W287" i="53"/>
  <c r="V287" i="53"/>
  <c r="U287" i="53"/>
  <c r="T287" i="53"/>
  <c r="S287" i="53"/>
  <c r="R287" i="53"/>
  <c r="Q287" i="53"/>
  <c r="P287" i="53"/>
  <c r="O287" i="53"/>
  <c r="N287" i="53"/>
  <c r="M287" i="53"/>
  <c r="L287" i="53"/>
  <c r="K287" i="53"/>
  <c r="J287" i="53"/>
  <c r="I287" i="53"/>
  <c r="H287" i="53"/>
  <c r="G287" i="53"/>
  <c r="F287" i="53"/>
  <c r="E287" i="53"/>
  <c r="D287" i="53"/>
  <c r="AG280" i="53"/>
  <c r="AF280" i="53"/>
  <c r="AE280" i="53"/>
  <c r="AD280" i="53"/>
  <c r="AC280" i="53"/>
  <c r="AB280" i="53"/>
  <c r="AA280" i="53"/>
  <c r="Z280" i="53"/>
  <c r="Y280" i="53"/>
  <c r="X280" i="53"/>
  <c r="W280" i="53"/>
  <c r="V280" i="53"/>
  <c r="U280" i="53"/>
  <c r="T280" i="53"/>
  <c r="S280" i="53"/>
  <c r="R280" i="53"/>
  <c r="Q280" i="53"/>
  <c r="P280" i="53"/>
  <c r="O280" i="53"/>
  <c r="N280" i="53"/>
  <c r="M280" i="53"/>
  <c r="L280" i="53"/>
  <c r="K280" i="53"/>
  <c r="J280" i="53"/>
  <c r="I280" i="53"/>
  <c r="H280" i="53"/>
  <c r="G280" i="53"/>
  <c r="F280" i="53"/>
  <c r="E280" i="53"/>
  <c r="D280" i="53"/>
  <c r="AG273" i="53"/>
  <c r="AF273" i="53"/>
  <c r="AE273" i="53"/>
  <c r="AD273" i="53"/>
  <c r="AC273" i="53"/>
  <c r="AB273" i="53"/>
  <c r="AA273" i="53"/>
  <c r="Z273" i="53"/>
  <c r="Y273" i="53"/>
  <c r="X273" i="53"/>
  <c r="W273" i="53"/>
  <c r="V273" i="53"/>
  <c r="U273" i="53"/>
  <c r="T273" i="53"/>
  <c r="S273" i="53"/>
  <c r="R273" i="53"/>
  <c r="Q273" i="53"/>
  <c r="P273" i="53"/>
  <c r="O273" i="53"/>
  <c r="N273" i="53"/>
  <c r="M273" i="53"/>
  <c r="L273" i="53"/>
  <c r="K273" i="53"/>
  <c r="J273" i="53"/>
  <c r="I273" i="53"/>
  <c r="H273" i="53"/>
  <c r="G273" i="53"/>
  <c r="F273" i="53"/>
  <c r="E273" i="53"/>
  <c r="D273" i="53"/>
  <c r="AG266" i="53"/>
  <c r="AF266" i="53"/>
  <c r="AE266" i="53"/>
  <c r="AD266" i="53"/>
  <c r="AC266" i="53"/>
  <c r="AB266" i="53"/>
  <c r="AA266" i="53"/>
  <c r="Z266" i="53"/>
  <c r="Y266" i="53"/>
  <c r="X266" i="53"/>
  <c r="W266" i="53"/>
  <c r="V266" i="53"/>
  <c r="U266" i="53"/>
  <c r="T266" i="53"/>
  <c r="S266" i="53"/>
  <c r="R266" i="53"/>
  <c r="Q266" i="53"/>
  <c r="P266" i="53"/>
  <c r="O266" i="53"/>
  <c r="N266" i="53"/>
  <c r="M266" i="53"/>
  <c r="L266" i="53"/>
  <c r="K266" i="53"/>
  <c r="J266" i="53"/>
  <c r="I266" i="53"/>
  <c r="H266" i="53"/>
  <c r="G266" i="53"/>
  <c r="F266" i="53"/>
  <c r="E266" i="53"/>
  <c r="D266" i="53"/>
  <c r="AG259" i="53"/>
  <c r="AF259" i="53"/>
  <c r="AE259" i="53"/>
  <c r="AD259" i="53"/>
  <c r="AC259" i="53"/>
  <c r="AB259" i="53"/>
  <c r="AA259" i="53"/>
  <c r="Z259" i="53"/>
  <c r="Y259" i="53"/>
  <c r="X259" i="53"/>
  <c r="W259" i="53"/>
  <c r="V259" i="53"/>
  <c r="U259" i="53"/>
  <c r="T259" i="53"/>
  <c r="S259" i="53"/>
  <c r="R259" i="53"/>
  <c r="Q259" i="53"/>
  <c r="P259" i="53"/>
  <c r="O259" i="53"/>
  <c r="N259" i="53"/>
  <c r="M259" i="53"/>
  <c r="L259" i="53"/>
  <c r="K259" i="53"/>
  <c r="J259" i="53"/>
  <c r="I259" i="53"/>
  <c r="H259" i="53"/>
  <c r="G259" i="53"/>
  <c r="F259" i="53"/>
  <c r="E259" i="53"/>
  <c r="D259" i="53"/>
  <c r="AG252" i="53"/>
  <c r="AF252" i="53"/>
  <c r="AE252" i="53"/>
  <c r="AD252" i="53"/>
  <c r="AC252" i="53"/>
  <c r="AB252" i="53"/>
  <c r="AA252" i="53"/>
  <c r="Z252" i="53"/>
  <c r="Y252" i="53"/>
  <c r="X252" i="53"/>
  <c r="W252" i="53"/>
  <c r="V252" i="53"/>
  <c r="U252" i="53"/>
  <c r="T252" i="53"/>
  <c r="S252" i="53"/>
  <c r="R252" i="53"/>
  <c r="Q252" i="53"/>
  <c r="P252" i="53"/>
  <c r="O252" i="53"/>
  <c r="N252" i="53"/>
  <c r="M252" i="53"/>
  <c r="L252" i="53"/>
  <c r="K252" i="53"/>
  <c r="J252" i="53"/>
  <c r="I252" i="53"/>
  <c r="H252" i="53"/>
  <c r="G252" i="53"/>
  <c r="F252" i="53"/>
  <c r="E252" i="53"/>
  <c r="D252" i="53"/>
  <c r="AG245" i="53"/>
  <c r="AF245" i="53"/>
  <c r="AE245" i="53"/>
  <c r="AD245" i="53"/>
  <c r="AC245" i="53"/>
  <c r="AB245" i="53"/>
  <c r="AA245" i="53"/>
  <c r="Z245" i="53"/>
  <c r="Y245" i="53"/>
  <c r="X245" i="53"/>
  <c r="W245" i="53"/>
  <c r="V245" i="53"/>
  <c r="U245" i="53"/>
  <c r="T245" i="53"/>
  <c r="S245" i="53"/>
  <c r="R245" i="53"/>
  <c r="Q245" i="53"/>
  <c r="P245" i="53"/>
  <c r="O245" i="53"/>
  <c r="N245" i="53"/>
  <c r="M245" i="53"/>
  <c r="L245" i="53"/>
  <c r="K245" i="53"/>
  <c r="J245" i="53"/>
  <c r="I245" i="53"/>
  <c r="H245" i="53"/>
  <c r="G245" i="53"/>
  <c r="F245" i="53"/>
  <c r="E245" i="53"/>
  <c r="D245" i="53"/>
  <c r="AG238" i="53"/>
  <c r="AF238" i="53"/>
  <c r="AE238" i="53"/>
  <c r="AD238" i="53"/>
  <c r="AC238" i="53"/>
  <c r="AB238" i="53"/>
  <c r="AA238" i="53"/>
  <c r="Z238" i="53"/>
  <c r="Y238" i="53"/>
  <c r="X238" i="53"/>
  <c r="W238" i="53"/>
  <c r="V238" i="53"/>
  <c r="U238" i="53"/>
  <c r="T238" i="53"/>
  <c r="S238" i="53"/>
  <c r="R238" i="53"/>
  <c r="Q238" i="53"/>
  <c r="P238" i="53"/>
  <c r="O238" i="53"/>
  <c r="N238" i="53"/>
  <c r="M238" i="53"/>
  <c r="L238" i="53"/>
  <c r="K238" i="53"/>
  <c r="J238" i="53"/>
  <c r="I238" i="53"/>
  <c r="H238" i="53"/>
  <c r="G238" i="53"/>
  <c r="F238" i="53"/>
  <c r="E238" i="53"/>
  <c r="D238" i="53"/>
  <c r="AG231" i="53"/>
  <c r="AF231" i="53"/>
  <c r="AE231" i="53"/>
  <c r="AD231" i="53"/>
  <c r="AC231" i="53"/>
  <c r="AB231" i="53"/>
  <c r="AA231" i="53"/>
  <c r="Z231" i="53"/>
  <c r="Y231" i="53"/>
  <c r="X231" i="53"/>
  <c r="W231" i="53"/>
  <c r="V231" i="53"/>
  <c r="U231" i="53"/>
  <c r="T231" i="53"/>
  <c r="S231" i="53"/>
  <c r="R231" i="53"/>
  <c r="Q231" i="53"/>
  <c r="P231" i="53"/>
  <c r="O231" i="53"/>
  <c r="N231" i="53"/>
  <c r="M231" i="53"/>
  <c r="L231" i="53"/>
  <c r="K231" i="53"/>
  <c r="J231" i="53"/>
  <c r="I231" i="53"/>
  <c r="H231" i="53"/>
  <c r="G231" i="53"/>
  <c r="F231" i="53"/>
  <c r="E231" i="53"/>
  <c r="D231" i="53"/>
  <c r="AG224" i="53"/>
  <c r="AF224" i="53"/>
  <c r="AE224" i="53"/>
  <c r="AD224" i="53"/>
  <c r="AC224" i="53"/>
  <c r="AB224" i="53"/>
  <c r="AA224" i="53"/>
  <c r="Z224" i="53"/>
  <c r="Y224" i="53"/>
  <c r="X224" i="53"/>
  <c r="W224" i="53"/>
  <c r="V224" i="53"/>
  <c r="U224" i="53"/>
  <c r="T224" i="53"/>
  <c r="S224" i="53"/>
  <c r="R224" i="53"/>
  <c r="Q224" i="53"/>
  <c r="P224" i="53"/>
  <c r="O224" i="53"/>
  <c r="N224" i="53"/>
  <c r="M224" i="53"/>
  <c r="L224" i="53"/>
  <c r="K224" i="53"/>
  <c r="J224" i="53"/>
  <c r="I224" i="53"/>
  <c r="H224" i="53"/>
  <c r="G224" i="53"/>
  <c r="F224" i="53"/>
  <c r="E224" i="53"/>
  <c r="D224" i="53"/>
  <c r="AG217" i="53"/>
  <c r="AF217" i="53"/>
  <c r="AE217" i="53"/>
  <c r="AD217" i="53"/>
  <c r="AC217" i="53"/>
  <c r="AB217" i="53"/>
  <c r="AA217" i="53"/>
  <c r="Z217" i="53"/>
  <c r="Y217" i="53"/>
  <c r="X217" i="53"/>
  <c r="W217" i="53"/>
  <c r="V217" i="53"/>
  <c r="U217" i="53"/>
  <c r="T217" i="53"/>
  <c r="S217" i="53"/>
  <c r="R217" i="53"/>
  <c r="Q217" i="53"/>
  <c r="P217" i="53"/>
  <c r="O217" i="53"/>
  <c r="N217" i="53"/>
  <c r="M217" i="53"/>
  <c r="L217" i="53"/>
  <c r="K217" i="53"/>
  <c r="J217" i="53"/>
  <c r="I217" i="53"/>
  <c r="H217" i="53"/>
  <c r="G217" i="53"/>
  <c r="F217" i="53"/>
  <c r="E217" i="53"/>
  <c r="D217" i="53"/>
  <c r="AG210" i="53"/>
  <c r="AF210" i="53"/>
  <c r="AE210" i="53"/>
  <c r="AD210" i="53"/>
  <c r="AC210" i="53"/>
  <c r="AB210" i="53"/>
  <c r="AA210" i="53"/>
  <c r="Z210" i="53"/>
  <c r="Y210" i="53"/>
  <c r="X210" i="53"/>
  <c r="W210" i="53"/>
  <c r="V210" i="53"/>
  <c r="U210" i="53"/>
  <c r="T210" i="53"/>
  <c r="S210" i="53"/>
  <c r="R210" i="53"/>
  <c r="Q210" i="53"/>
  <c r="P210" i="53"/>
  <c r="O210" i="53"/>
  <c r="N210" i="53"/>
  <c r="M210" i="53"/>
  <c r="L210" i="53"/>
  <c r="K210" i="53"/>
  <c r="J210" i="53"/>
  <c r="I210" i="53"/>
  <c r="H210" i="53"/>
  <c r="G210" i="53"/>
  <c r="F210" i="53"/>
  <c r="E210" i="53"/>
  <c r="D210" i="53"/>
  <c r="AG203" i="53"/>
  <c r="AF203" i="53"/>
  <c r="AE203" i="53"/>
  <c r="AD203" i="53"/>
  <c r="AC203" i="53"/>
  <c r="AB203" i="53"/>
  <c r="AA203" i="53"/>
  <c r="Z203" i="53"/>
  <c r="Y203" i="53"/>
  <c r="X203" i="53"/>
  <c r="W203" i="53"/>
  <c r="V203" i="53"/>
  <c r="U203" i="53"/>
  <c r="T203" i="53"/>
  <c r="S203" i="53"/>
  <c r="R203" i="53"/>
  <c r="Q203" i="53"/>
  <c r="P203" i="53"/>
  <c r="O203" i="53"/>
  <c r="N203" i="53"/>
  <c r="M203" i="53"/>
  <c r="L203" i="53"/>
  <c r="K203" i="53"/>
  <c r="J203" i="53"/>
  <c r="I203" i="53"/>
  <c r="H203" i="53"/>
  <c r="G203" i="53"/>
  <c r="F203" i="53"/>
  <c r="E203" i="53"/>
  <c r="D203" i="53"/>
  <c r="AG196" i="53"/>
  <c r="AF196" i="53"/>
  <c r="AE196" i="53"/>
  <c r="AD196" i="53"/>
  <c r="AC196" i="53"/>
  <c r="AB196" i="53"/>
  <c r="AA196" i="53"/>
  <c r="Z196" i="53"/>
  <c r="Y196" i="53"/>
  <c r="X196" i="53"/>
  <c r="W196" i="53"/>
  <c r="V196" i="53"/>
  <c r="U196" i="53"/>
  <c r="T196" i="53"/>
  <c r="S196" i="53"/>
  <c r="R196" i="53"/>
  <c r="Q196" i="53"/>
  <c r="P196" i="53"/>
  <c r="O196" i="53"/>
  <c r="N196" i="53"/>
  <c r="M196" i="53"/>
  <c r="L196" i="53"/>
  <c r="K196" i="53"/>
  <c r="J196" i="53"/>
  <c r="I196" i="53"/>
  <c r="H196" i="53"/>
  <c r="G196" i="53"/>
  <c r="F196" i="53"/>
  <c r="E196" i="53"/>
  <c r="D196" i="53"/>
  <c r="AG189" i="53"/>
  <c r="AF189" i="53"/>
  <c r="AE189" i="53"/>
  <c r="AD189" i="53"/>
  <c r="AC189" i="53"/>
  <c r="AB189" i="53"/>
  <c r="AA189" i="53"/>
  <c r="Z189" i="53"/>
  <c r="Y189" i="53"/>
  <c r="X189" i="53"/>
  <c r="W189" i="53"/>
  <c r="V189" i="53"/>
  <c r="U189" i="53"/>
  <c r="T189" i="53"/>
  <c r="S189" i="53"/>
  <c r="R189" i="53"/>
  <c r="Q189" i="53"/>
  <c r="P189" i="53"/>
  <c r="O189" i="53"/>
  <c r="N189" i="53"/>
  <c r="M189" i="53"/>
  <c r="L189" i="53"/>
  <c r="K189" i="53"/>
  <c r="J189" i="53"/>
  <c r="I189" i="53"/>
  <c r="H189" i="53"/>
  <c r="G189" i="53"/>
  <c r="F189" i="53"/>
  <c r="E189" i="53"/>
  <c r="D189" i="53"/>
  <c r="AG182" i="53"/>
  <c r="AF182" i="53"/>
  <c r="AE182" i="53"/>
  <c r="AD182" i="53"/>
  <c r="AC182" i="53"/>
  <c r="AB182" i="53"/>
  <c r="AA182" i="53"/>
  <c r="Z182" i="53"/>
  <c r="Y182" i="53"/>
  <c r="X182" i="53"/>
  <c r="W182" i="53"/>
  <c r="V182" i="53"/>
  <c r="U182" i="53"/>
  <c r="T182" i="53"/>
  <c r="S182" i="53"/>
  <c r="R182" i="53"/>
  <c r="Q182" i="53"/>
  <c r="P182" i="53"/>
  <c r="O182" i="53"/>
  <c r="N182" i="53"/>
  <c r="M182" i="53"/>
  <c r="L182" i="53"/>
  <c r="K182" i="53"/>
  <c r="J182" i="53"/>
  <c r="I182" i="53"/>
  <c r="H182" i="53"/>
  <c r="G182" i="53"/>
  <c r="F182" i="53"/>
  <c r="E182" i="53"/>
  <c r="D182" i="53"/>
  <c r="AG175" i="53"/>
  <c r="AF175" i="53"/>
  <c r="AE175" i="53"/>
  <c r="AD175" i="53"/>
  <c r="AC175" i="53"/>
  <c r="AB175" i="53"/>
  <c r="AA175" i="53"/>
  <c r="Z175" i="53"/>
  <c r="Y175" i="53"/>
  <c r="X175" i="53"/>
  <c r="W175" i="53"/>
  <c r="V175" i="53"/>
  <c r="U175" i="53"/>
  <c r="T175" i="53"/>
  <c r="S175" i="53"/>
  <c r="R175" i="53"/>
  <c r="Q175" i="53"/>
  <c r="P175" i="53"/>
  <c r="O175" i="53"/>
  <c r="N175" i="53"/>
  <c r="M175" i="53"/>
  <c r="L175" i="53"/>
  <c r="K175" i="53"/>
  <c r="J175" i="53"/>
  <c r="I175" i="53"/>
  <c r="H175" i="53"/>
  <c r="G175" i="53"/>
  <c r="F175" i="53"/>
  <c r="E175" i="53"/>
  <c r="D175" i="53"/>
  <c r="AG168" i="53"/>
  <c r="AF168" i="53"/>
  <c r="AE168" i="53"/>
  <c r="AD168" i="53"/>
  <c r="AC168" i="53"/>
  <c r="AB168" i="53"/>
  <c r="AA168" i="53"/>
  <c r="Z168" i="53"/>
  <c r="Y168" i="53"/>
  <c r="X168" i="53"/>
  <c r="W168" i="53"/>
  <c r="V168" i="53"/>
  <c r="U168" i="53"/>
  <c r="T168" i="53"/>
  <c r="S168" i="53"/>
  <c r="R168" i="53"/>
  <c r="Q168" i="53"/>
  <c r="P168" i="53"/>
  <c r="O168" i="53"/>
  <c r="N168" i="53"/>
  <c r="M168" i="53"/>
  <c r="L168" i="53"/>
  <c r="K168" i="53"/>
  <c r="J168" i="53"/>
  <c r="I168" i="53"/>
  <c r="H168" i="53"/>
  <c r="G168" i="53"/>
  <c r="F168" i="53"/>
  <c r="E168" i="53"/>
  <c r="D168" i="53"/>
  <c r="AG161" i="53"/>
  <c r="AF161" i="53"/>
  <c r="AE161" i="53"/>
  <c r="AD161" i="53"/>
  <c r="AC161" i="53"/>
  <c r="AB161" i="53"/>
  <c r="AA161" i="53"/>
  <c r="Z161" i="53"/>
  <c r="Y161" i="53"/>
  <c r="X161" i="53"/>
  <c r="W161" i="53"/>
  <c r="V161" i="53"/>
  <c r="U161" i="53"/>
  <c r="T161" i="53"/>
  <c r="S161" i="53"/>
  <c r="R161" i="53"/>
  <c r="Q161" i="53"/>
  <c r="P161" i="53"/>
  <c r="O161" i="53"/>
  <c r="N161" i="53"/>
  <c r="M161" i="53"/>
  <c r="L161" i="53"/>
  <c r="K161" i="53"/>
  <c r="J161" i="53"/>
  <c r="I161" i="53"/>
  <c r="H161" i="53"/>
  <c r="G161" i="53"/>
  <c r="F161" i="53"/>
  <c r="E161" i="53"/>
  <c r="D161" i="53"/>
  <c r="AG154" i="53"/>
  <c r="AF154" i="53"/>
  <c r="AE154" i="53"/>
  <c r="AD154" i="53"/>
  <c r="AC154" i="53"/>
  <c r="AB154" i="53"/>
  <c r="AA154" i="53"/>
  <c r="Z154" i="53"/>
  <c r="Y154" i="53"/>
  <c r="X154" i="53"/>
  <c r="W154" i="53"/>
  <c r="V154" i="53"/>
  <c r="U154" i="53"/>
  <c r="T154" i="53"/>
  <c r="S154" i="53"/>
  <c r="R154" i="53"/>
  <c r="Q154" i="53"/>
  <c r="P154" i="53"/>
  <c r="O154" i="53"/>
  <c r="N154" i="53"/>
  <c r="M154" i="53"/>
  <c r="L154" i="53"/>
  <c r="K154" i="53"/>
  <c r="J154" i="53"/>
  <c r="I154" i="53"/>
  <c r="H154" i="53"/>
  <c r="G154" i="53"/>
  <c r="F154" i="53"/>
  <c r="E154" i="53"/>
  <c r="D154" i="53"/>
  <c r="AG147" i="53"/>
  <c r="AF147" i="53"/>
  <c r="AE147" i="53"/>
  <c r="AD147" i="53"/>
  <c r="AC147" i="53"/>
  <c r="AB147" i="53"/>
  <c r="AA147" i="53"/>
  <c r="Z147" i="53"/>
  <c r="Y147" i="53"/>
  <c r="X147" i="53"/>
  <c r="W147" i="53"/>
  <c r="V147" i="53"/>
  <c r="U147" i="53"/>
  <c r="T147" i="53"/>
  <c r="S147" i="53"/>
  <c r="R147" i="53"/>
  <c r="Q147" i="53"/>
  <c r="P147" i="53"/>
  <c r="O147" i="53"/>
  <c r="N147" i="53"/>
  <c r="M147" i="53"/>
  <c r="L147" i="53"/>
  <c r="K147" i="53"/>
  <c r="J147" i="53"/>
  <c r="I147" i="53"/>
  <c r="H147" i="53"/>
  <c r="G147" i="53"/>
  <c r="F147" i="53"/>
  <c r="E147" i="53"/>
  <c r="D147" i="53"/>
  <c r="AG140" i="53"/>
  <c r="AF140" i="53"/>
  <c r="AE140" i="53"/>
  <c r="AD140" i="53"/>
  <c r="AC140" i="53"/>
  <c r="AB140" i="53"/>
  <c r="AA140" i="53"/>
  <c r="Z140" i="53"/>
  <c r="Y140" i="53"/>
  <c r="X140" i="53"/>
  <c r="W140" i="53"/>
  <c r="V140" i="53"/>
  <c r="U140" i="53"/>
  <c r="T140" i="53"/>
  <c r="S140" i="53"/>
  <c r="R140" i="53"/>
  <c r="Q140" i="53"/>
  <c r="P140" i="53"/>
  <c r="O140" i="53"/>
  <c r="N140" i="53"/>
  <c r="M140" i="53"/>
  <c r="L140" i="53"/>
  <c r="K140" i="53"/>
  <c r="J140" i="53"/>
  <c r="I140" i="53"/>
  <c r="H140" i="53"/>
  <c r="G140" i="53"/>
  <c r="F140" i="53"/>
  <c r="E140" i="53"/>
  <c r="D140" i="53"/>
  <c r="AG133" i="53"/>
  <c r="AF133" i="53"/>
  <c r="AE133" i="53"/>
  <c r="AD133" i="53"/>
  <c r="AC133" i="53"/>
  <c r="AB133" i="53"/>
  <c r="AA133" i="53"/>
  <c r="Z133" i="53"/>
  <c r="Y133" i="53"/>
  <c r="X133" i="53"/>
  <c r="W133" i="53"/>
  <c r="V133" i="53"/>
  <c r="U133" i="53"/>
  <c r="T133" i="53"/>
  <c r="S133" i="53"/>
  <c r="R133" i="53"/>
  <c r="Q133" i="53"/>
  <c r="P133" i="53"/>
  <c r="O133" i="53"/>
  <c r="N133" i="53"/>
  <c r="M133" i="53"/>
  <c r="L133" i="53"/>
  <c r="K133" i="53"/>
  <c r="J133" i="53"/>
  <c r="I133" i="53"/>
  <c r="H133" i="53"/>
  <c r="G133" i="53"/>
  <c r="F133" i="53"/>
  <c r="E133" i="53"/>
  <c r="D133" i="53"/>
  <c r="AG126" i="53"/>
  <c r="AF126" i="53"/>
  <c r="AE126" i="53"/>
  <c r="AD126" i="53"/>
  <c r="AC126" i="53"/>
  <c r="AB126" i="53"/>
  <c r="AA126" i="53"/>
  <c r="Z126" i="53"/>
  <c r="Y126" i="53"/>
  <c r="X126" i="53"/>
  <c r="W126" i="53"/>
  <c r="V126" i="53"/>
  <c r="U126" i="53"/>
  <c r="T126" i="53"/>
  <c r="S126" i="53"/>
  <c r="R126" i="53"/>
  <c r="Q126" i="53"/>
  <c r="P126" i="53"/>
  <c r="O126" i="53"/>
  <c r="N126" i="53"/>
  <c r="M126" i="53"/>
  <c r="L126" i="53"/>
  <c r="K126" i="53"/>
  <c r="J126" i="53"/>
  <c r="I126" i="53"/>
  <c r="H126" i="53"/>
  <c r="G126" i="53"/>
  <c r="F126" i="53"/>
  <c r="E126" i="53"/>
  <c r="D126" i="53"/>
  <c r="AG119" i="53"/>
  <c r="AF119" i="53"/>
  <c r="AE119" i="53"/>
  <c r="AD119" i="53"/>
  <c r="AC119" i="53"/>
  <c r="AB119" i="53"/>
  <c r="AA119" i="53"/>
  <c r="Z119" i="53"/>
  <c r="Y119" i="53"/>
  <c r="X119" i="53"/>
  <c r="W119" i="53"/>
  <c r="V119" i="53"/>
  <c r="U119" i="53"/>
  <c r="T119" i="53"/>
  <c r="S119" i="53"/>
  <c r="R119" i="53"/>
  <c r="Q119" i="53"/>
  <c r="P119" i="53"/>
  <c r="O119" i="53"/>
  <c r="N119" i="53"/>
  <c r="M119" i="53"/>
  <c r="L119" i="53"/>
  <c r="K119" i="53"/>
  <c r="J119" i="53"/>
  <c r="I119" i="53"/>
  <c r="H119" i="53"/>
  <c r="G119" i="53"/>
  <c r="F119" i="53"/>
  <c r="E119" i="53"/>
  <c r="D119" i="53"/>
  <c r="AG112" i="53"/>
  <c r="AF112" i="53"/>
  <c r="AE112" i="53"/>
  <c r="AD112" i="53"/>
  <c r="AC112" i="53"/>
  <c r="AB112" i="53"/>
  <c r="AA112" i="53"/>
  <c r="Z112" i="53"/>
  <c r="Y112" i="53"/>
  <c r="X112" i="53"/>
  <c r="W112" i="53"/>
  <c r="V112" i="53"/>
  <c r="U112" i="53"/>
  <c r="T112" i="53"/>
  <c r="S112" i="53"/>
  <c r="R112" i="53"/>
  <c r="Q112" i="53"/>
  <c r="P112" i="53"/>
  <c r="O112" i="53"/>
  <c r="N112" i="53"/>
  <c r="M112" i="53"/>
  <c r="L112" i="53"/>
  <c r="K112" i="53"/>
  <c r="J112" i="53"/>
  <c r="I112" i="53"/>
  <c r="H112" i="53"/>
  <c r="G112" i="53"/>
  <c r="F112" i="53"/>
  <c r="E112" i="53"/>
  <c r="D112" i="53"/>
  <c r="AG105" i="53"/>
  <c r="AF105" i="53"/>
  <c r="AE105" i="53"/>
  <c r="AD105" i="53"/>
  <c r="AC105" i="53"/>
  <c r="AB105" i="53"/>
  <c r="AA105" i="53"/>
  <c r="Z105" i="53"/>
  <c r="Y105" i="53"/>
  <c r="X105" i="53"/>
  <c r="W105" i="53"/>
  <c r="V105" i="53"/>
  <c r="U105" i="53"/>
  <c r="T105" i="53"/>
  <c r="S105" i="53"/>
  <c r="R105" i="53"/>
  <c r="Q105" i="53"/>
  <c r="P105" i="53"/>
  <c r="O105" i="53"/>
  <c r="N105" i="53"/>
  <c r="M105" i="53"/>
  <c r="L105" i="53"/>
  <c r="K105" i="53"/>
  <c r="J105" i="53"/>
  <c r="I105" i="53"/>
  <c r="H105" i="53"/>
  <c r="G105" i="53"/>
  <c r="F105" i="53"/>
  <c r="E105" i="53"/>
  <c r="D105" i="53"/>
  <c r="AG98" i="53"/>
  <c r="AF98" i="53"/>
  <c r="AE98" i="53"/>
  <c r="AD98" i="53"/>
  <c r="AC98" i="53"/>
  <c r="AB98" i="53"/>
  <c r="AA98" i="53"/>
  <c r="Z98" i="53"/>
  <c r="Y98" i="53"/>
  <c r="X98" i="53"/>
  <c r="W98" i="53"/>
  <c r="V98" i="53"/>
  <c r="U98" i="53"/>
  <c r="T98" i="53"/>
  <c r="S98" i="53"/>
  <c r="R98" i="53"/>
  <c r="Q98" i="53"/>
  <c r="P98" i="53"/>
  <c r="O98" i="53"/>
  <c r="N98" i="53"/>
  <c r="M98" i="53"/>
  <c r="L98" i="53"/>
  <c r="K98" i="53"/>
  <c r="J98" i="53"/>
  <c r="I98" i="53"/>
  <c r="H98" i="53"/>
  <c r="G98" i="53"/>
  <c r="F98" i="53"/>
  <c r="E98" i="53"/>
  <c r="D98" i="53"/>
  <c r="AG91" i="53"/>
  <c r="AF91" i="53"/>
  <c r="AE91" i="53"/>
  <c r="AD91" i="53"/>
  <c r="AC91" i="53"/>
  <c r="AB91" i="53"/>
  <c r="AA91" i="53"/>
  <c r="Z91" i="53"/>
  <c r="Y91" i="53"/>
  <c r="X91" i="53"/>
  <c r="W91" i="53"/>
  <c r="V91" i="53"/>
  <c r="U91" i="53"/>
  <c r="T91" i="53"/>
  <c r="S91" i="53"/>
  <c r="R91" i="53"/>
  <c r="Q91" i="53"/>
  <c r="P91" i="53"/>
  <c r="O91" i="53"/>
  <c r="N91" i="53"/>
  <c r="M91" i="53"/>
  <c r="L91" i="53"/>
  <c r="K91" i="53"/>
  <c r="J91" i="53"/>
  <c r="I91" i="53"/>
  <c r="H91" i="53"/>
  <c r="G91" i="53"/>
  <c r="F91" i="53"/>
  <c r="E91" i="53"/>
  <c r="D91" i="53"/>
  <c r="AG84" i="53"/>
  <c r="AF84" i="53"/>
  <c r="AE84" i="53"/>
  <c r="AD84" i="53"/>
  <c r="AC84" i="53"/>
  <c r="AB84" i="53"/>
  <c r="AA84" i="53"/>
  <c r="Z84" i="53"/>
  <c r="Y84" i="53"/>
  <c r="X84" i="53"/>
  <c r="W84" i="53"/>
  <c r="V84" i="53"/>
  <c r="U84" i="53"/>
  <c r="T84" i="53"/>
  <c r="S84" i="53"/>
  <c r="R84" i="53"/>
  <c r="Q84" i="53"/>
  <c r="P84" i="53"/>
  <c r="O84" i="53"/>
  <c r="N84" i="53"/>
  <c r="M84" i="53"/>
  <c r="L84" i="53"/>
  <c r="K84" i="53"/>
  <c r="J84" i="53"/>
  <c r="I84" i="53"/>
  <c r="H84" i="53"/>
  <c r="G84" i="53"/>
  <c r="F84" i="53"/>
  <c r="E84" i="53"/>
  <c r="D84" i="53"/>
  <c r="AG77" i="53"/>
  <c r="AF77" i="53"/>
  <c r="AE77" i="53"/>
  <c r="AD77" i="53"/>
  <c r="AC77" i="53"/>
  <c r="AB77" i="53"/>
  <c r="AA77" i="53"/>
  <c r="Z77" i="53"/>
  <c r="Y77" i="53"/>
  <c r="X77" i="53"/>
  <c r="W77" i="53"/>
  <c r="V77" i="53"/>
  <c r="U77" i="53"/>
  <c r="T77" i="53"/>
  <c r="S77" i="53"/>
  <c r="R77" i="53"/>
  <c r="Q77" i="53"/>
  <c r="P77" i="53"/>
  <c r="O77" i="53"/>
  <c r="N77" i="53"/>
  <c r="M77" i="53"/>
  <c r="L77" i="53"/>
  <c r="K77" i="53"/>
  <c r="J77" i="53"/>
  <c r="I77" i="53"/>
  <c r="H77" i="53"/>
  <c r="G77" i="53"/>
  <c r="F77" i="53"/>
  <c r="E77" i="53"/>
  <c r="D77" i="53"/>
  <c r="AG70" i="53"/>
  <c r="AF70" i="53"/>
  <c r="AE70" i="53"/>
  <c r="AD70" i="53"/>
  <c r="AC70" i="53"/>
  <c r="AB70" i="53"/>
  <c r="AA70" i="53"/>
  <c r="Z70" i="53"/>
  <c r="Y70" i="53"/>
  <c r="X70" i="53"/>
  <c r="W70" i="53"/>
  <c r="V70" i="53"/>
  <c r="U70" i="53"/>
  <c r="T70" i="53"/>
  <c r="S70" i="53"/>
  <c r="R70" i="53"/>
  <c r="Q70" i="53"/>
  <c r="P70" i="53"/>
  <c r="O70" i="53"/>
  <c r="N70" i="53"/>
  <c r="M70" i="53"/>
  <c r="L70" i="53"/>
  <c r="K70" i="53"/>
  <c r="J70" i="53"/>
  <c r="I70" i="53"/>
  <c r="H70" i="53"/>
  <c r="G70" i="53"/>
  <c r="F70" i="53"/>
  <c r="E70" i="53"/>
  <c r="D70" i="53"/>
  <c r="AG63" i="53"/>
  <c r="AF63" i="53"/>
  <c r="AE63" i="53"/>
  <c r="AD63" i="53"/>
  <c r="AC63" i="53"/>
  <c r="AB63" i="53"/>
  <c r="AA63" i="53"/>
  <c r="Z63" i="53"/>
  <c r="Y63" i="53"/>
  <c r="X63" i="53"/>
  <c r="W63" i="53"/>
  <c r="V63" i="53"/>
  <c r="U63" i="53"/>
  <c r="T63" i="53"/>
  <c r="S63" i="53"/>
  <c r="R63" i="53"/>
  <c r="Q63" i="53"/>
  <c r="P63" i="53"/>
  <c r="O63" i="53"/>
  <c r="N63" i="53"/>
  <c r="M63" i="53"/>
  <c r="L63" i="53"/>
  <c r="K63" i="53"/>
  <c r="J63" i="53"/>
  <c r="I63" i="53"/>
  <c r="H63" i="53"/>
  <c r="G63" i="53"/>
  <c r="F63" i="53"/>
  <c r="E63" i="53"/>
  <c r="D63" i="53"/>
  <c r="AG56" i="53"/>
  <c r="AF56" i="53"/>
  <c r="AE56" i="53"/>
  <c r="AD56" i="53"/>
  <c r="AC56" i="53"/>
  <c r="AB56" i="53"/>
  <c r="AA56" i="53"/>
  <c r="Z56" i="53"/>
  <c r="Y56" i="53"/>
  <c r="X56" i="53"/>
  <c r="W56" i="53"/>
  <c r="V56" i="53"/>
  <c r="U56" i="53"/>
  <c r="T56" i="53"/>
  <c r="S56" i="53"/>
  <c r="R56" i="53"/>
  <c r="Q56" i="53"/>
  <c r="P56" i="53"/>
  <c r="O56" i="53"/>
  <c r="N56" i="53"/>
  <c r="M56" i="53"/>
  <c r="L56" i="53"/>
  <c r="K56" i="53"/>
  <c r="J56" i="53"/>
  <c r="I56" i="53"/>
  <c r="H56" i="53"/>
  <c r="G56" i="53"/>
  <c r="F56" i="53"/>
  <c r="E56" i="53"/>
  <c r="D56" i="53"/>
  <c r="AG49" i="53"/>
  <c r="AF49" i="53"/>
  <c r="AE49" i="53"/>
  <c r="AD49" i="53"/>
  <c r="AC49" i="53"/>
  <c r="AB49" i="53"/>
  <c r="AA49" i="53"/>
  <c r="Z49" i="53"/>
  <c r="Y49" i="53"/>
  <c r="X49" i="53"/>
  <c r="W49" i="53"/>
  <c r="V49" i="53"/>
  <c r="U49" i="53"/>
  <c r="T49" i="53"/>
  <c r="S49" i="53"/>
  <c r="R49" i="53"/>
  <c r="Q49" i="53"/>
  <c r="P49" i="53"/>
  <c r="O49" i="53"/>
  <c r="N49" i="53"/>
  <c r="M49" i="53"/>
  <c r="L49" i="53"/>
  <c r="K49" i="53"/>
  <c r="J49" i="53"/>
  <c r="I49" i="53"/>
  <c r="H49" i="53"/>
  <c r="G49" i="53"/>
  <c r="F49" i="53"/>
  <c r="E49" i="53"/>
  <c r="D49" i="53"/>
  <c r="AG42" i="53"/>
  <c r="AF42" i="53"/>
  <c r="AE42" i="53"/>
  <c r="AD42" i="53"/>
  <c r="AC42" i="53"/>
  <c r="AB42" i="53"/>
  <c r="AA42" i="53"/>
  <c r="Z42" i="53"/>
  <c r="Y42" i="53"/>
  <c r="X42" i="53"/>
  <c r="W42" i="53"/>
  <c r="V42" i="53"/>
  <c r="U42" i="53"/>
  <c r="T42" i="53"/>
  <c r="S42" i="53"/>
  <c r="R42" i="53"/>
  <c r="Q42" i="53"/>
  <c r="P42" i="53"/>
  <c r="O42" i="53"/>
  <c r="N42" i="53"/>
  <c r="M42" i="53"/>
  <c r="L42" i="53"/>
  <c r="K42" i="53"/>
  <c r="J42" i="53"/>
  <c r="I42" i="53"/>
  <c r="H42" i="53"/>
  <c r="G42" i="53"/>
  <c r="F42" i="53"/>
  <c r="E42" i="53"/>
  <c r="D42" i="53"/>
  <c r="AG35" i="53"/>
  <c r="AF35" i="53"/>
  <c r="AE35" i="53"/>
  <c r="AD35" i="53"/>
  <c r="AC35" i="53"/>
  <c r="AB35" i="53"/>
  <c r="AA35" i="53"/>
  <c r="Z35" i="53"/>
  <c r="Y35" i="53"/>
  <c r="X35" i="53"/>
  <c r="W35" i="53"/>
  <c r="V35" i="53"/>
  <c r="U35" i="53"/>
  <c r="T35" i="53"/>
  <c r="S35" i="53"/>
  <c r="R35" i="53"/>
  <c r="Q35" i="53"/>
  <c r="P35" i="53"/>
  <c r="O35" i="53"/>
  <c r="N35" i="53"/>
  <c r="M35" i="53"/>
  <c r="L35" i="53"/>
  <c r="K35" i="53"/>
  <c r="J35" i="53"/>
  <c r="I35" i="53"/>
  <c r="H35" i="53"/>
  <c r="G35" i="53"/>
  <c r="F35" i="53"/>
  <c r="E35" i="53"/>
  <c r="D35" i="53"/>
  <c r="AH350" i="55"/>
  <c r="AG350" i="55"/>
  <c r="AF350" i="55"/>
  <c r="AE350" i="55"/>
  <c r="AD350" i="55"/>
  <c r="AC350" i="55"/>
  <c r="AB350" i="55"/>
  <c r="AA350" i="55"/>
  <c r="Z350" i="55"/>
  <c r="Y350" i="55"/>
  <c r="X350" i="55"/>
  <c r="W350" i="55"/>
  <c r="V350" i="55"/>
  <c r="U350" i="55"/>
  <c r="T350" i="55"/>
  <c r="S350" i="55"/>
  <c r="R350" i="55"/>
  <c r="Q350" i="55"/>
  <c r="P350" i="55"/>
  <c r="O350" i="55"/>
  <c r="N350" i="55"/>
  <c r="M350" i="55"/>
  <c r="L350" i="55"/>
  <c r="K350" i="55"/>
  <c r="J350" i="55"/>
  <c r="I350" i="55"/>
  <c r="H350" i="55"/>
  <c r="G350" i="55"/>
  <c r="F350" i="55"/>
  <c r="E350" i="55"/>
  <c r="D350" i="55"/>
  <c r="AH343" i="55"/>
  <c r="AG343" i="55"/>
  <c r="AF343" i="55"/>
  <c r="AE343" i="55"/>
  <c r="AD343" i="55"/>
  <c r="AC343" i="55"/>
  <c r="AB343" i="55"/>
  <c r="AA343" i="55"/>
  <c r="Z343" i="55"/>
  <c r="Y343" i="55"/>
  <c r="X343" i="55"/>
  <c r="W343" i="55"/>
  <c r="V343" i="55"/>
  <c r="U343" i="55"/>
  <c r="T343" i="55"/>
  <c r="S343" i="55"/>
  <c r="R343" i="55"/>
  <c r="Q343" i="55"/>
  <c r="P343" i="55"/>
  <c r="O343" i="55"/>
  <c r="N343" i="55"/>
  <c r="M343" i="55"/>
  <c r="L343" i="55"/>
  <c r="K343" i="55"/>
  <c r="J343" i="55"/>
  <c r="I343" i="55"/>
  <c r="H343" i="55"/>
  <c r="G343" i="55"/>
  <c r="F343" i="55"/>
  <c r="E343" i="55"/>
  <c r="D343" i="55"/>
  <c r="AH336" i="55"/>
  <c r="AG336" i="55"/>
  <c r="AF336" i="55"/>
  <c r="AE336" i="55"/>
  <c r="AD336" i="55"/>
  <c r="AC336" i="55"/>
  <c r="AB336" i="55"/>
  <c r="AA336" i="55"/>
  <c r="Z336" i="55"/>
  <c r="Y336" i="55"/>
  <c r="X336" i="55"/>
  <c r="W336" i="55"/>
  <c r="V336" i="55"/>
  <c r="U336" i="55"/>
  <c r="T336" i="55"/>
  <c r="S336" i="55"/>
  <c r="R336" i="55"/>
  <c r="Q336" i="55"/>
  <c r="P336" i="55"/>
  <c r="O336" i="55"/>
  <c r="N336" i="55"/>
  <c r="M336" i="55"/>
  <c r="L336" i="55"/>
  <c r="K336" i="55"/>
  <c r="J336" i="55"/>
  <c r="I336" i="55"/>
  <c r="H336" i="55"/>
  <c r="G336" i="55"/>
  <c r="F336" i="55"/>
  <c r="E336" i="55"/>
  <c r="D336" i="55"/>
  <c r="AH329" i="55"/>
  <c r="AG329" i="55"/>
  <c r="AF329" i="55"/>
  <c r="AE329" i="55"/>
  <c r="AD329" i="55"/>
  <c r="AC329" i="55"/>
  <c r="AB329" i="55"/>
  <c r="AA329" i="55"/>
  <c r="Z329" i="55"/>
  <c r="Y329" i="55"/>
  <c r="X329" i="55"/>
  <c r="W329" i="55"/>
  <c r="V329" i="55"/>
  <c r="U329" i="55"/>
  <c r="T329" i="55"/>
  <c r="S329" i="55"/>
  <c r="R329" i="55"/>
  <c r="Q329" i="55"/>
  <c r="P329" i="55"/>
  <c r="O329" i="55"/>
  <c r="N329" i="55"/>
  <c r="M329" i="55"/>
  <c r="L329" i="55"/>
  <c r="K329" i="55"/>
  <c r="J329" i="55"/>
  <c r="I329" i="55"/>
  <c r="H329" i="55"/>
  <c r="G329" i="55"/>
  <c r="F329" i="55"/>
  <c r="E329" i="55"/>
  <c r="D329" i="55"/>
  <c r="AH322" i="55"/>
  <c r="AG322" i="55"/>
  <c r="AF322" i="55"/>
  <c r="AE322" i="55"/>
  <c r="AD322" i="55"/>
  <c r="AC322" i="55"/>
  <c r="AB322" i="55"/>
  <c r="AA322" i="55"/>
  <c r="Z322" i="55"/>
  <c r="Y322" i="55"/>
  <c r="X322" i="55"/>
  <c r="W322" i="55"/>
  <c r="V322" i="55"/>
  <c r="U322" i="55"/>
  <c r="T322" i="55"/>
  <c r="S322" i="55"/>
  <c r="R322" i="55"/>
  <c r="Q322" i="55"/>
  <c r="P322" i="55"/>
  <c r="O322" i="55"/>
  <c r="N322" i="55"/>
  <c r="M322" i="55"/>
  <c r="L322" i="55"/>
  <c r="K322" i="55"/>
  <c r="J322" i="55"/>
  <c r="I322" i="55"/>
  <c r="H322" i="55"/>
  <c r="G322" i="55"/>
  <c r="F322" i="55"/>
  <c r="E322" i="55"/>
  <c r="D322" i="55"/>
  <c r="AH315" i="55"/>
  <c r="AG315" i="55"/>
  <c r="AF315" i="55"/>
  <c r="AE315" i="55"/>
  <c r="AD315" i="55"/>
  <c r="AC315" i="55"/>
  <c r="AB315" i="55"/>
  <c r="AA315" i="55"/>
  <c r="Z315" i="55"/>
  <c r="Y315" i="55"/>
  <c r="X315" i="55"/>
  <c r="W315" i="55"/>
  <c r="V315" i="55"/>
  <c r="U315" i="55"/>
  <c r="T315" i="55"/>
  <c r="S315" i="55"/>
  <c r="R315" i="55"/>
  <c r="Q315" i="55"/>
  <c r="P315" i="55"/>
  <c r="O315" i="55"/>
  <c r="N315" i="55"/>
  <c r="M315" i="55"/>
  <c r="L315" i="55"/>
  <c r="K315" i="55"/>
  <c r="J315" i="55"/>
  <c r="I315" i="55"/>
  <c r="H315" i="55"/>
  <c r="G315" i="55"/>
  <c r="F315" i="55"/>
  <c r="E315" i="55"/>
  <c r="D315" i="55"/>
  <c r="AH308" i="55"/>
  <c r="AG308" i="55"/>
  <c r="AF308" i="55"/>
  <c r="AE308" i="55"/>
  <c r="AD308" i="55"/>
  <c r="AC308" i="55"/>
  <c r="AB308" i="55"/>
  <c r="AA308" i="55"/>
  <c r="Z308" i="55"/>
  <c r="Y308" i="55"/>
  <c r="X308" i="55"/>
  <c r="W308" i="55"/>
  <c r="V308" i="55"/>
  <c r="U308" i="55"/>
  <c r="T308" i="55"/>
  <c r="S308" i="55"/>
  <c r="R308" i="55"/>
  <c r="Q308" i="55"/>
  <c r="P308" i="55"/>
  <c r="O308" i="55"/>
  <c r="N308" i="55"/>
  <c r="M308" i="55"/>
  <c r="L308" i="55"/>
  <c r="K308" i="55"/>
  <c r="J308" i="55"/>
  <c r="I308" i="55"/>
  <c r="H308" i="55"/>
  <c r="G308" i="55"/>
  <c r="F308" i="55"/>
  <c r="E308" i="55"/>
  <c r="D308" i="55"/>
  <c r="AH301" i="55"/>
  <c r="AG301" i="55"/>
  <c r="AF301" i="55"/>
  <c r="AE301" i="55"/>
  <c r="AD301" i="55"/>
  <c r="AC301" i="55"/>
  <c r="AB301" i="55"/>
  <c r="AA301" i="55"/>
  <c r="Z301" i="55"/>
  <c r="Y301" i="55"/>
  <c r="X301" i="55"/>
  <c r="W301" i="55"/>
  <c r="V301" i="55"/>
  <c r="U301" i="55"/>
  <c r="T301" i="55"/>
  <c r="S301" i="55"/>
  <c r="R301" i="55"/>
  <c r="Q301" i="55"/>
  <c r="P301" i="55"/>
  <c r="O301" i="55"/>
  <c r="N301" i="55"/>
  <c r="M301" i="55"/>
  <c r="L301" i="55"/>
  <c r="K301" i="55"/>
  <c r="J301" i="55"/>
  <c r="I301" i="55"/>
  <c r="H301" i="55"/>
  <c r="G301" i="55"/>
  <c r="F301" i="55"/>
  <c r="E301" i="55"/>
  <c r="D301" i="55"/>
  <c r="AH294" i="55"/>
  <c r="AG294" i="55"/>
  <c r="AF294" i="55"/>
  <c r="AE294" i="55"/>
  <c r="AD294" i="55"/>
  <c r="AC294" i="55"/>
  <c r="AB294" i="55"/>
  <c r="AA294" i="55"/>
  <c r="Z294" i="55"/>
  <c r="Y294" i="55"/>
  <c r="X294" i="55"/>
  <c r="W294" i="55"/>
  <c r="V294" i="55"/>
  <c r="U294" i="55"/>
  <c r="T294" i="55"/>
  <c r="S294" i="55"/>
  <c r="R294" i="55"/>
  <c r="Q294" i="55"/>
  <c r="P294" i="55"/>
  <c r="O294" i="55"/>
  <c r="N294" i="55"/>
  <c r="M294" i="55"/>
  <c r="L294" i="55"/>
  <c r="K294" i="55"/>
  <c r="J294" i="55"/>
  <c r="I294" i="55"/>
  <c r="H294" i="55"/>
  <c r="G294" i="55"/>
  <c r="F294" i="55"/>
  <c r="E294" i="55"/>
  <c r="D294" i="55"/>
  <c r="AH287" i="55"/>
  <c r="AG287" i="55"/>
  <c r="AF287" i="55"/>
  <c r="AE287" i="55"/>
  <c r="AD287" i="55"/>
  <c r="AC287" i="55"/>
  <c r="AB287" i="55"/>
  <c r="AA287" i="55"/>
  <c r="Z287" i="55"/>
  <c r="Y287" i="55"/>
  <c r="X287" i="55"/>
  <c r="W287" i="55"/>
  <c r="V287" i="55"/>
  <c r="U287" i="55"/>
  <c r="T287" i="55"/>
  <c r="S287" i="55"/>
  <c r="R287" i="55"/>
  <c r="Q287" i="55"/>
  <c r="P287" i="55"/>
  <c r="O287" i="55"/>
  <c r="N287" i="55"/>
  <c r="M287" i="55"/>
  <c r="L287" i="55"/>
  <c r="K287" i="55"/>
  <c r="J287" i="55"/>
  <c r="I287" i="55"/>
  <c r="H287" i="55"/>
  <c r="G287" i="55"/>
  <c r="F287" i="55"/>
  <c r="E287" i="55"/>
  <c r="D287" i="55"/>
  <c r="AH280" i="55"/>
  <c r="AG280" i="55"/>
  <c r="AF280" i="55"/>
  <c r="AE280" i="55"/>
  <c r="AD280" i="55"/>
  <c r="AC280" i="55"/>
  <c r="AB280" i="55"/>
  <c r="AA280" i="55"/>
  <c r="Z280" i="55"/>
  <c r="Y280" i="55"/>
  <c r="X280" i="55"/>
  <c r="W280" i="55"/>
  <c r="V280" i="55"/>
  <c r="U280" i="55"/>
  <c r="T280" i="55"/>
  <c r="S280" i="55"/>
  <c r="R280" i="55"/>
  <c r="Q280" i="55"/>
  <c r="P280" i="55"/>
  <c r="O280" i="55"/>
  <c r="N280" i="55"/>
  <c r="M280" i="55"/>
  <c r="L280" i="55"/>
  <c r="K280" i="55"/>
  <c r="J280" i="55"/>
  <c r="I280" i="55"/>
  <c r="H280" i="55"/>
  <c r="G280" i="55"/>
  <c r="F280" i="55"/>
  <c r="E280" i="55"/>
  <c r="D280" i="55"/>
  <c r="AH273" i="55"/>
  <c r="AG273" i="55"/>
  <c r="AF273" i="55"/>
  <c r="AE273" i="55"/>
  <c r="AD273" i="55"/>
  <c r="AC273" i="55"/>
  <c r="AB273" i="55"/>
  <c r="AA273" i="55"/>
  <c r="Z273" i="55"/>
  <c r="Y273" i="55"/>
  <c r="X273" i="55"/>
  <c r="W273" i="55"/>
  <c r="V273" i="55"/>
  <c r="U273" i="55"/>
  <c r="T273" i="55"/>
  <c r="S273" i="55"/>
  <c r="R273" i="55"/>
  <c r="Q273" i="55"/>
  <c r="P273" i="55"/>
  <c r="O273" i="55"/>
  <c r="N273" i="55"/>
  <c r="M273" i="55"/>
  <c r="L273" i="55"/>
  <c r="K273" i="55"/>
  <c r="J273" i="55"/>
  <c r="I273" i="55"/>
  <c r="H273" i="55"/>
  <c r="G273" i="55"/>
  <c r="F273" i="55"/>
  <c r="E273" i="55"/>
  <c r="D273" i="55"/>
  <c r="AH266" i="55"/>
  <c r="AG266" i="55"/>
  <c r="AF266" i="55"/>
  <c r="AE266" i="55"/>
  <c r="AD266" i="55"/>
  <c r="AC266" i="55"/>
  <c r="AB266" i="55"/>
  <c r="AA266" i="55"/>
  <c r="Z266" i="55"/>
  <c r="Y266" i="55"/>
  <c r="X266" i="55"/>
  <c r="W266" i="55"/>
  <c r="V266" i="55"/>
  <c r="U266" i="55"/>
  <c r="T266" i="55"/>
  <c r="S266" i="55"/>
  <c r="R266" i="55"/>
  <c r="Q266" i="55"/>
  <c r="P266" i="55"/>
  <c r="O266" i="55"/>
  <c r="N266" i="55"/>
  <c r="M266" i="55"/>
  <c r="L266" i="55"/>
  <c r="K266" i="55"/>
  <c r="J266" i="55"/>
  <c r="I266" i="55"/>
  <c r="H266" i="55"/>
  <c r="G266" i="55"/>
  <c r="F266" i="55"/>
  <c r="E266" i="55"/>
  <c r="D266" i="55"/>
  <c r="AH259" i="55"/>
  <c r="AG259" i="55"/>
  <c r="AF259" i="55"/>
  <c r="AE259" i="55"/>
  <c r="AD259" i="55"/>
  <c r="AC259" i="55"/>
  <c r="AB259" i="55"/>
  <c r="AA259" i="55"/>
  <c r="Z259" i="55"/>
  <c r="Y259" i="55"/>
  <c r="X259" i="55"/>
  <c r="W259" i="55"/>
  <c r="V259" i="55"/>
  <c r="U259" i="55"/>
  <c r="T259" i="55"/>
  <c r="S259" i="55"/>
  <c r="R259" i="55"/>
  <c r="Q259" i="55"/>
  <c r="P259" i="55"/>
  <c r="O259" i="55"/>
  <c r="N259" i="55"/>
  <c r="M259" i="55"/>
  <c r="L259" i="55"/>
  <c r="K259" i="55"/>
  <c r="J259" i="55"/>
  <c r="I259" i="55"/>
  <c r="H259" i="55"/>
  <c r="G259" i="55"/>
  <c r="F259" i="55"/>
  <c r="E259" i="55"/>
  <c r="D259" i="55"/>
  <c r="AH252" i="55"/>
  <c r="AG252" i="55"/>
  <c r="AF252" i="55"/>
  <c r="AE252" i="55"/>
  <c r="AD252" i="55"/>
  <c r="AC252" i="55"/>
  <c r="AB252" i="55"/>
  <c r="AA252" i="55"/>
  <c r="Z252" i="55"/>
  <c r="Y252" i="55"/>
  <c r="X252" i="55"/>
  <c r="W252" i="55"/>
  <c r="V252" i="55"/>
  <c r="U252" i="55"/>
  <c r="T252" i="55"/>
  <c r="S252" i="55"/>
  <c r="R252" i="55"/>
  <c r="Q252" i="55"/>
  <c r="P252" i="55"/>
  <c r="O252" i="55"/>
  <c r="N252" i="55"/>
  <c r="M252" i="55"/>
  <c r="L252" i="55"/>
  <c r="K252" i="55"/>
  <c r="J252" i="55"/>
  <c r="I252" i="55"/>
  <c r="H252" i="55"/>
  <c r="G252" i="55"/>
  <c r="F252" i="55"/>
  <c r="E252" i="55"/>
  <c r="D252" i="55"/>
  <c r="AH245" i="55"/>
  <c r="AG245" i="55"/>
  <c r="AF245" i="55"/>
  <c r="AE245" i="55"/>
  <c r="AD245" i="55"/>
  <c r="AC245" i="55"/>
  <c r="AB245" i="55"/>
  <c r="AA245" i="55"/>
  <c r="Z245" i="55"/>
  <c r="Y245" i="55"/>
  <c r="X245" i="55"/>
  <c r="W245" i="55"/>
  <c r="V245" i="55"/>
  <c r="U245" i="55"/>
  <c r="T245" i="55"/>
  <c r="S245" i="55"/>
  <c r="R245" i="55"/>
  <c r="Q245" i="55"/>
  <c r="P245" i="55"/>
  <c r="O245" i="55"/>
  <c r="N245" i="55"/>
  <c r="M245" i="55"/>
  <c r="L245" i="55"/>
  <c r="K245" i="55"/>
  <c r="J245" i="55"/>
  <c r="I245" i="55"/>
  <c r="H245" i="55"/>
  <c r="G245" i="55"/>
  <c r="F245" i="55"/>
  <c r="E245" i="55"/>
  <c r="D245" i="55"/>
  <c r="AH238" i="55"/>
  <c r="AG238" i="55"/>
  <c r="AF238" i="55"/>
  <c r="AE238" i="55"/>
  <c r="AD238" i="55"/>
  <c r="AC238" i="55"/>
  <c r="AB238" i="55"/>
  <c r="AA238" i="55"/>
  <c r="Z238" i="55"/>
  <c r="Y238" i="55"/>
  <c r="X238" i="55"/>
  <c r="W238" i="55"/>
  <c r="V238" i="55"/>
  <c r="U238" i="55"/>
  <c r="T238" i="55"/>
  <c r="S238" i="55"/>
  <c r="R238" i="55"/>
  <c r="Q238" i="55"/>
  <c r="P238" i="55"/>
  <c r="O238" i="55"/>
  <c r="N238" i="55"/>
  <c r="M238" i="55"/>
  <c r="L238" i="55"/>
  <c r="K238" i="55"/>
  <c r="J238" i="55"/>
  <c r="I238" i="55"/>
  <c r="H238" i="55"/>
  <c r="G238" i="55"/>
  <c r="F238" i="55"/>
  <c r="E238" i="55"/>
  <c r="D238" i="55"/>
  <c r="AH231" i="55"/>
  <c r="AG231" i="55"/>
  <c r="AF231" i="55"/>
  <c r="AE231" i="55"/>
  <c r="AD231" i="55"/>
  <c r="AC231" i="55"/>
  <c r="AB231" i="55"/>
  <c r="AA231" i="55"/>
  <c r="Z231" i="55"/>
  <c r="Y231" i="55"/>
  <c r="X231" i="55"/>
  <c r="W231" i="55"/>
  <c r="V231" i="55"/>
  <c r="U231" i="55"/>
  <c r="T231" i="55"/>
  <c r="S231" i="55"/>
  <c r="R231" i="55"/>
  <c r="Q231" i="55"/>
  <c r="P231" i="55"/>
  <c r="O231" i="55"/>
  <c r="N231" i="55"/>
  <c r="M231" i="55"/>
  <c r="L231" i="55"/>
  <c r="K231" i="55"/>
  <c r="J231" i="55"/>
  <c r="I231" i="55"/>
  <c r="H231" i="55"/>
  <c r="G231" i="55"/>
  <c r="F231" i="55"/>
  <c r="E231" i="55"/>
  <c r="D231" i="55"/>
  <c r="AH224" i="55"/>
  <c r="AG224" i="55"/>
  <c r="AF224" i="55"/>
  <c r="AE224" i="55"/>
  <c r="AD224" i="55"/>
  <c r="AC224" i="55"/>
  <c r="AB224" i="55"/>
  <c r="AA224" i="55"/>
  <c r="Z224" i="55"/>
  <c r="Y224" i="55"/>
  <c r="X224" i="55"/>
  <c r="W224" i="55"/>
  <c r="V224" i="55"/>
  <c r="U224" i="55"/>
  <c r="T224" i="55"/>
  <c r="S224" i="55"/>
  <c r="R224" i="55"/>
  <c r="Q224" i="55"/>
  <c r="P224" i="55"/>
  <c r="O224" i="55"/>
  <c r="N224" i="55"/>
  <c r="M224" i="55"/>
  <c r="L224" i="55"/>
  <c r="K224" i="55"/>
  <c r="J224" i="55"/>
  <c r="I224" i="55"/>
  <c r="H224" i="55"/>
  <c r="G224" i="55"/>
  <c r="F224" i="55"/>
  <c r="E224" i="55"/>
  <c r="D224" i="55"/>
  <c r="AH217" i="55"/>
  <c r="AG217" i="55"/>
  <c r="AF217" i="55"/>
  <c r="AE217" i="55"/>
  <c r="AD217" i="55"/>
  <c r="AC217" i="55"/>
  <c r="AB217" i="55"/>
  <c r="AA217" i="55"/>
  <c r="Z217" i="55"/>
  <c r="Y217" i="55"/>
  <c r="X217" i="55"/>
  <c r="W217" i="55"/>
  <c r="V217" i="55"/>
  <c r="U217" i="55"/>
  <c r="T217" i="55"/>
  <c r="S217" i="55"/>
  <c r="R217" i="55"/>
  <c r="Q217" i="55"/>
  <c r="P217" i="55"/>
  <c r="O217" i="55"/>
  <c r="N217" i="55"/>
  <c r="M217" i="55"/>
  <c r="L217" i="55"/>
  <c r="K217" i="55"/>
  <c r="J217" i="55"/>
  <c r="I217" i="55"/>
  <c r="H217" i="55"/>
  <c r="G217" i="55"/>
  <c r="F217" i="55"/>
  <c r="E217" i="55"/>
  <c r="D217" i="55"/>
  <c r="AH210" i="55"/>
  <c r="AG210" i="55"/>
  <c r="AF210" i="55"/>
  <c r="AE210" i="55"/>
  <c r="AD210" i="55"/>
  <c r="AC210" i="55"/>
  <c r="AB210" i="55"/>
  <c r="AA210" i="55"/>
  <c r="Z210" i="55"/>
  <c r="Y210" i="55"/>
  <c r="X210" i="55"/>
  <c r="W210" i="55"/>
  <c r="V210" i="55"/>
  <c r="U210" i="55"/>
  <c r="T210" i="55"/>
  <c r="S210" i="55"/>
  <c r="R210" i="55"/>
  <c r="Q210" i="55"/>
  <c r="P210" i="55"/>
  <c r="O210" i="55"/>
  <c r="N210" i="55"/>
  <c r="M210" i="55"/>
  <c r="L210" i="55"/>
  <c r="K210" i="55"/>
  <c r="J210" i="55"/>
  <c r="I210" i="55"/>
  <c r="H210" i="55"/>
  <c r="G210" i="55"/>
  <c r="F210" i="55"/>
  <c r="E210" i="55"/>
  <c r="D210" i="55"/>
  <c r="AH203" i="55"/>
  <c r="AG203" i="55"/>
  <c r="AF203" i="55"/>
  <c r="AE203" i="55"/>
  <c r="AD203" i="55"/>
  <c r="AC203" i="55"/>
  <c r="AB203" i="55"/>
  <c r="AA203" i="55"/>
  <c r="Z203" i="55"/>
  <c r="Y203" i="55"/>
  <c r="X203" i="55"/>
  <c r="W203" i="55"/>
  <c r="V203" i="55"/>
  <c r="U203" i="55"/>
  <c r="T203" i="55"/>
  <c r="S203" i="55"/>
  <c r="R203" i="55"/>
  <c r="Q203" i="55"/>
  <c r="P203" i="55"/>
  <c r="O203" i="55"/>
  <c r="N203" i="55"/>
  <c r="M203" i="55"/>
  <c r="L203" i="55"/>
  <c r="K203" i="55"/>
  <c r="J203" i="55"/>
  <c r="I203" i="55"/>
  <c r="H203" i="55"/>
  <c r="G203" i="55"/>
  <c r="F203" i="55"/>
  <c r="E203" i="55"/>
  <c r="D203" i="55"/>
  <c r="AH196" i="55"/>
  <c r="AG196" i="55"/>
  <c r="AF196" i="55"/>
  <c r="AE196" i="55"/>
  <c r="AD196" i="55"/>
  <c r="AC196" i="55"/>
  <c r="AB196" i="55"/>
  <c r="AA196" i="55"/>
  <c r="Z196" i="55"/>
  <c r="Y196" i="55"/>
  <c r="X196" i="55"/>
  <c r="W196" i="55"/>
  <c r="V196" i="55"/>
  <c r="U196" i="55"/>
  <c r="T196" i="55"/>
  <c r="S196" i="55"/>
  <c r="R196" i="55"/>
  <c r="Q196" i="55"/>
  <c r="P196" i="55"/>
  <c r="O196" i="55"/>
  <c r="N196" i="55"/>
  <c r="M196" i="55"/>
  <c r="L196" i="55"/>
  <c r="K196" i="55"/>
  <c r="J196" i="55"/>
  <c r="I196" i="55"/>
  <c r="H196" i="55"/>
  <c r="G196" i="55"/>
  <c r="F196" i="55"/>
  <c r="E196" i="55"/>
  <c r="D196" i="55"/>
  <c r="AH189" i="55"/>
  <c r="AG189" i="55"/>
  <c r="AF189" i="55"/>
  <c r="AE189" i="55"/>
  <c r="AD189" i="55"/>
  <c r="AC189" i="55"/>
  <c r="AB189" i="55"/>
  <c r="AA189" i="55"/>
  <c r="Z189" i="55"/>
  <c r="Y189" i="55"/>
  <c r="X189" i="55"/>
  <c r="W189" i="55"/>
  <c r="V189" i="55"/>
  <c r="U189" i="55"/>
  <c r="T189" i="55"/>
  <c r="S189" i="55"/>
  <c r="R189" i="55"/>
  <c r="Q189" i="55"/>
  <c r="P189" i="55"/>
  <c r="O189" i="55"/>
  <c r="N189" i="55"/>
  <c r="M189" i="55"/>
  <c r="L189" i="55"/>
  <c r="K189" i="55"/>
  <c r="J189" i="55"/>
  <c r="I189" i="55"/>
  <c r="H189" i="55"/>
  <c r="G189" i="55"/>
  <c r="F189" i="55"/>
  <c r="E189" i="55"/>
  <c r="D189" i="55"/>
  <c r="AH182" i="55"/>
  <c r="AG182" i="55"/>
  <c r="AF182" i="55"/>
  <c r="AE182" i="55"/>
  <c r="AD182" i="55"/>
  <c r="AC182" i="55"/>
  <c r="AB182" i="55"/>
  <c r="AA182" i="55"/>
  <c r="Z182" i="55"/>
  <c r="Y182" i="55"/>
  <c r="X182" i="55"/>
  <c r="W182" i="55"/>
  <c r="V182" i="55"/>
  <c r="U182" i="55"/>
  <c r="T182" i="55"/>
  <c r="S182" i="55"/>
  <c r="R182" i="55"/>
  <c r="Q182" i="55"/>
  <c r="P182" i="55"/>
  <c r="O182" i="55"/>
  <c r="N182" i="55"/>
  <c r="M182" i="55"/>
  <c r="L182" i="55"/>
  <c r="K182" i="55"/>
  <c r="J182" i="55"/>
  <c r="I182" i="55"/>
  <c r="H182" i="55"/>
  <c r="G182" i="55"/>
  <c r="F182" i="55"/>
  <c r="E182" i="55"/>
  <c r="D182" i="55"/>
  <c r="AH175" i="55"/>
  <c r="AG175" i="55"/>
  <c r="AF175" i="55"/>
  <c r="AE175" i="55"/>
  <c r="AD175" i="55"/>
  <c r="AC175" i="55"/>
  <c r="AB175" i="55"/>
  <c r="AA175" i="55"/>
  <c r="Z175" i="55"/>
  <c r="Y175" i="55"/>
  <c r="X175" i="55"/>
  <c r="W175" i="55"/>
  <c r="V175" i="55"/>
  <c r="U175" i="55"/>
  <c r="T175" i="55"/>
  <c r="S175" i="55"/>
  <c r="R175" i="55"/>
  <c r="Q175" i="55"/>
  <c r="P175" i="55"/>
  <c r="O175" i="55"/>
  <c r="N175" i="55"/>
  <c r="M175" i="55"/>
  <c r="L175" i="55"/>
  <c r="K175" i="55"/>
  <c r="J175" i="55"/>
  <c r="I175" i="55"/>
  <c r="H175" i="55"/>
  <c r="G175" i="55"/>
  <c r="F175" i="55"/>
  <c r="E175" i="55"/>
  <c r="D175" i="55"/>
  <c r="AH168" i="55"/>
  <c r="AG168" i="55"/>
  <c r="AF168" i="55"/>
  <c r="AE168" i="55"/>
  <c r="AD168" i="55"/>
  <c r="AC168" i="55"/>
  <c r="AB168" i="55"/>
  <c r="AA168" i="55"/>
  <c r="Z168" i="55"/>
  <c r="Y168" i="55"/>
  <c r="X168" i="55"/>
  <c r="W168" i="55"/>
  <c r="V168" i="55"/>
  <c r="U168" i="55"/>
  <c r="T168" i="55"/>
  <c r="S168" i="55"/>
  <c r="R168" i="55"/>
  <c r="Q168" i="55"/>
  <c r="P168" i="55"/>
  <c r="O168" i="55"/>
  <c r="N168" i="55"/>
  <c r="M168" i="55"/>
  <c r="L168" i="55"/>
  <c r="K168" i="55"/>
  <c r="J168" i="55"/>
  <c r="I168" i="55"/>
  <c r="H168" i="55"/>
  <c r="G168" i="55"/>
  <c r="F168" i="55"/>
  <c r="E168" i="55"/>
  <c r="D168" i="55"/>
  <c r="AH161" i="55"/>
  <c r="AG161" i="55"/>
  <c r="AF161" i="55"/>
  <c r="AE161" i="55"/>
  <c r="AD161" i="55"/>
  <c r="AC161" i="55"/>
  <c r="AB161" i="55"/>
  <c r="AA161" i="55"/>
  <c r="Z161" i="55"/>
  <c r="Y161" i="55"/>
  <c r="X161" i="55"/>
  <c r="W161" i="55"/>
  <c r="V161" i="55"/>
  <c r="U161" i="55"/>
  <c r="T161" i="55"/>
  <c r="S161" i="55"/>
  <c r="R161" i="55"/>
  <c r="Q161" i="55"/>
  <c r="P161" i="55"/>
  <c r="O161" i="55"/>
  <c r="N161" i="55"/>
  <c r="M161" i="55"/>
  <c r="L161" i="55"/>
  <c r="K161" i="55"/>
  <c r="J161" i="55"/>
  <c r="I161" i="55"/>
  <c r="H161" i="55"/>
  <c r="G161" i="55"/>
  <c r="F161" i="55"/>
  <c r="E161" i="55"/>
  <c r="D161" i="55"/>
  <c r="AH154" i="55"/>
  <c r="AG154" i="55"/>
  <c r="AF154" i="55"/>
  <c r="AE154" i="55"/>
  <c r="AD154" i="55"/>
  <c r="AC154" i="55"/>
  <c r="AB154" i="55"/>
  <c r="AA154" i="55"/>
  <c r="Z154" i="55"/>
  <c r="Y154" i="55"/>
  <c r="X154" i="55"/>
  <c r="W154" i="55"/>
  <c r="V154" i="55"/>
  <c r="U154" i="55"/>
  <c r="T154" i="55"/>
  <c r="S154" i="55"/>
  <c r="R154" i="55"/>
  <c r="Q154" i="55"/>
  <c r="P154" i="55"/>
  <c r="O154" i="55"/>
  <c r="N154" i="55"/>
  <c r="M154" i="55"/>
  <c r="L154" i="55"/>
  <c r="K154" i="55"/>
  <c r="J154" i="55"/>
  <c r="I154" i="55"/>
  <c r="H154" i="55"/>
  <c r="G154" i="55"/>
  <c r="F154" i="55"/>
  <c r="E154" i="55"/>
  <c r="D154" i="55"/>
  <c r="AH147" i="55"/>
  <c r="AG147" i="55"/>
  <c r="AF147" i="55"/>
  <c r="AE147" i="55"/>
  <c r="AD147" i="55"/>
  <c r="AC147" i="55"/>
  <c r="AB147" i="55"/>
  <c r="AA147" i="55"/>
  <c r="Z147" i="55"/>
  <c r="Y147" i="55"/>
  <c r="X147" i="55"/>
  <c r="W147" i="55"/>
  <c r="V147" i="55"/>
  <c r="U147" i="55"/>
  <c r="T147" i="55"/>
  <c r="S147" i="55"/>
  <c r="R147" i="55"/>
  <c r="Q147" i="55"/>
  <c r="P147" i="55"/>
  <c r="O147" i="55"/>
  <c r="N147" i="55"/>
  <c r="M147" i="55"/>
  <c r="L147" i="55"/>
  <c r="K147" i="55"/>
  <c r="J147" i="55"/>
  <c r="I147" i="55"/>
  <c r="H147" i="55"/>
  <c r="G147" i="55"/>
  <c r="F147" i="55"/>
  <c r="E147" i="55"/>
  <c r="D147" i="55"/>
  <c r="AH140" i="55"/>
  <c r="AG140" i="55"/>
  <c r="AF140" i="55"/>
  <c r="AE140" i="55"/>
  <c r="AD140" i="55"/>
  <c r="AC140" i="55"/>
  <c r="AB140" i="55"/>
  <c r="AA140" i="55"/>
  <c r="Z140" i="55"/>
  <c r="Y140" i="55"/>
  <c r="X140" i="55"/>
  <c r="W140" i="55"/>
  <c r="V140" i="55"/>
  <c r="U140" i="55"/>
  <c r="T140" i="55"/>
  <c r="S140" i="55"/>
  <c r="R140" i="55"/>
  <c r="Q140" i="55"/>
  <c r="P140" i="55"/>
  <c r="O140" i="55"/>
  <c r="N140" i="55"/>
  <c r="M140" i="55"/>
  <c r="L140" i="55"/>
  <c r="K140" i="55"/>
  <c r="J140" i="55"/>
  <c r="I140" i="55"/>
  <c r="H140" i="55"/>
  <c r="G140" i="55"/>
  <c r="F140" i="55"/>
  <c r="E140" i="55"/>
  <c r="D140" i="55"/>
  <c r="AH133" i="55"/>
  <c r="AG133" i="55"/>
  <c r="AF133" i="55"/>
  <c r="AE133" i="55"/>
  <c r="AD133" i="55"/>
  <c r="AC133" i="55"/>
  <c r="AB133" i="55"/>
  <c r="AA133" i="55"/>
  <c r="Z133" i="55"/>
  <c r="Y133" i="55"/>
  <c r="X133" i="55"/>
  <c r="W133" i="55"/>
  <c r="V133" i="55"/>
  <c r="U133" i="55"/>
  <c r="T133" i="55"/>
  <c r="S133" i="55"/>
  <c r="R133" i="55"/>
  <c r="Q133" i="55"/>
  <c r="P133" i="55"/>
  <c r="O133" i="55"/>
  <c r="N133" i="55"/>
  <c r="M133" i="55"/>
  <c r="L133" i="55"/>
  <c r="K133" i="55"/>
  <c r="J133" i="55"/>
  <c r="I133" i="55"/>
  <c r="H133" i="55"/>
  <c r="G133" i="55"/>
  <c r="F133" i="55"/>
  <c r="E133" i="55"/>
  <c r="D133" i="55"/>
  <c r="AH126" i="55"/>
  <c r="AG126" i="55"/>
  <c r="AF126" i="55"/>
  <c r="AE126" i="55"/>
  <c r="AD126" i="55"/>
  <c r="AC126" i="55"/>
  <c r="AB126" i="55"/>
  <c r="AA126" i="55"/>
  <c r="Z126" i="55"/>
  <c r="Y126" i="55"/>
  <c r="X126" i="55"/>
  <c r="W126" i="55"/>
  <c r="V126" i="55"/>
  <c r="U126" i="55"/>
  <c r="T126" i="55"/>
  <c r="S126" i="55"/>
  <c r="R126" i="55"/>
  <c r="Q126" i="55"/>
  <c r="P126" i="55"/>
  <c r="O126" i="55"/>
  <c r="N126" i="55"/>
  <c r="M126" i="55"/>
  <c r="L126" i="55"/>
  <c r="K126" i="55"/>
  <c r="J126" i="55"/>
  <c r="I126" i="55"/>
  <c r="H126" i="55"/>
  <c r="G126" i="55"/>
  <c r="F126" i="55"/>
  <c r="E126" i="55"/>
  <c r="D126" i="55"/>
  <c r="AH119" i="55"/>
  <c r="AG119" i="55"/>
  <c r="AF119" i="55"/>
  <c r="AE119" i="55"/>
  <c r="AD119" i="55"/>
  <c r="AC119" i="55"/>
  <c r="AB119" i="55"/>
  <c r="AA119" i="55"/>
  <c r="Z119" i="55"/>
  <c r="Y119" i="55"/>
  <c r="X119" i="55"/>
  <c r="W119" i="55"/>
  <c r="V119" i="55"/>
  <c r="U119" i="55"/>
  <c r="T119" i="55"/>
  <c r="S119" i="55"/>
  <c r="R119" i="55"/>
  <c r="Q119" i="55"/>
  <c r="P119" i="55"/>
  <c r="O119" i="55"/>
  <c r="N119" i="55"/>
  <c r="M119" i="55"/>
  <c r="L119" i="55"/>
  <c r="K119" i="55"/>
  <c r="J119" i="55"/>
  <c r="I119" i="55"/>
  <c r="H119" i="55"/>
  <c r="G119" i="55"/>
  <c r="F119" i="55"/>
  <c r="E119" i="55"/>
  <c r="D119" i="55"/>
  <c r="AH112" i="55"/>
  <c r="AG112" i="55"/>
  <c r="AF112" i="55"/>
  <c r="AE112" i="55"/>
  <c r="AD112" i="55"/>
  <c r="AC112" i="55"/>
  <c r="AB112" i="55"/>
  <c r="AA112" i="55"/>
  <c r="Z112" i="55"/>
  <c r="Y112" i="55"/>
  <c r="X112" i="55"/>
  <c r="W112" i="55"/>
  <c r="V112" i="55"/>
  <c r="U112" i="55"/>
  <c r="T112" i="55"/>
  <c r="S112" i="55"/>
  <c r="R112" i="55"/>
  <c r="Q112" i="55"/>
  <c r="P112" i="55"/>
  <c r="O112" i="55"/>
  <c r="N112" i="55"/>
  <c r="M112" i="55"/>
  <c r="L112" i="55"/>
  <c r="K112" i="55"/>
  <c r="J112" i="55"/>
  <c r="I112" i="55"/>
  <c r="H112" i="55"/>
  <c r="G112" i="55"/>
  <c r="F112" i="55"/>
  <c r="E112" i="55"/>
  <c r="D112" i="55"/>
  <c r="AH105" i="55"/>
  <c r="AG105" i="55"/>
  <c r="AF105" i="55"/>
  <c r="AE105" i="55"/>
  <c r="AD105" i="55"/>
  <c r="AC105" i="55"/>
  <c r="AB105" i="55"/>
  <c r="AA105" i="55"/>
  <c r="Z105" i="55"/>
  <c r="Y105" i="55"/>
  <c r="X105" i="55"/>
  <c r="W105" i="55"/>
  <c r="V105" i="55"/>
  <c r="U105" i="55"/>
  <c r="T105" i="55"/>
  <c r="S105" i="55"/>
  <c r="R105" i="55"/>
  <c r="Q105" i="55"/>
  <c r="P105" i="55"/>
  <c r="O105" i="55"/>
  <c r="N105" i="55"/>
  <c r="M105" i="55"/>
  <c r="L105" i="55"/>
  <c r="K105" i="55"/>
  <c r="J105" i="55"/>
  <c r="I105" i="55"/>
  <c r="H105" i="55"/>
  <c r="G105" i="55"/>
  <c r="F105" i="55"/>
  <c r="E105" i="55"/>
  <c r="D105" i="55"/>
  <c r="AH98" i="55"/>
  <c r="AG98" i="55"/>
  <c r="AF98" i="55"/>
  <c r="AE98" i="55"/>
  <c r="AD98" i="55"/>
  <c r="AC98" i="55"/>
  <c r="AB98" i="55"/>
  <c r="AA98" i="55"/>
  <c r="Z98" i="55"/>
  <c r="Y98" i="55"/>
  <c r="X98" i="55"/>
  <c r="W98" i="55"/>
  <c r="V98" i="55"/>
  <c r="U98" i="55"/>
  <c r="T98" i="55"/>
  <c r="S98" i="55"/>
  <c r="R98" i="55"/>
  <c r="Q98" i="55"/>
  <c r="P98" i="55"/>
  <c r="O98" i="55"/>
  <c r="N98" i="55"/>
  <c r="M98" i="55"/>
  <c r="L98" i="55"/>
  <c r="K98" i="55"/>
  <c r="J98" i="55"/>
  <c r="I98" i="55"/>
  <c r="H98" i="55"/>
  <c r="G98" i="55"/>
  <c r="F98" i="55"/>
  <c r="E98" i="55"/>
  <c r="D98" i="55"/>
  <c r="AH91" i="55"/>
  <c r="AG91" i="55"/>
  <c r="AF91" i="55"/>
  <c r="AE91" i="55"/>
  <c r="AD91" i="55"/>
  <c r="AC91" i="55"/>
  <c r="AB91" i="55"/>
  <c r="AA91" i="55"/>
  <c r="Z91" i="55"/>
  <c r="Y91" i="55"/>
  <c r="X91" i="55"/>
  <c r="W91" i="55"/>
  <c r="V91" i="55"/>
  <c r="U91" i="55"/>
  <c r="T91" i="55"/>
  <c r="S91" i="55"/>
  <c r="R91" i="55"/>
  <c r="Q91" i="55"/>
  <c r="P91" i="55"/>
  <c r="O91" i="55"/>
  <c r="N91" i="55"/>
  <c r="M91" i="55"/>
  <c r="L91" i="55"/>
  <c r="K91" i="55"/>
  <c r="J91" i="55"/>
  <c r="I91" i="55"/>
  <c r="H91" i="55"/>
  <c r="G91" i="55"/>
  <c r="F91" i="55"/>
  <c r="E91" i="55"/>
  <c r="D91" i="55"/>
  <c r="AH84" i="55"/>
  <c r="AG84" i="55"/>
  <c r="AF84" i="55"/>
  <c r="AE84" i="55"/>
  <c r="AD84" i="55"/>
  <c r="AC84" i="55"/>
  <c r="AB84" i="55"/>
  <c r="AA84" i="55"/>
  <c r="Z84" i="55"/>
  <c r="Y84" i="55"/>
  <c r="X84" i="55"/>
  <c r="W84" i="55"/>
  <c r="V84" i="55"/>
  <c r="U84" i="55"/>
  <c r="T84" i="55"/>
  <c r="S84" i="55"/>
  <c r="R84" i="55"/>
  <c r="Q84" i="55"/>
  <c r="P84" i="55"/>
  <c r="O84" i="55"/>
  <c r="N84" i="55"/>
  <c r="M84" i="55"/>
  <c r="L84" i="55"/>
  <c r="K84" i="55"/>
  <c r="J84" i="55"/>
  <c r="I84" i="55"/>
  <c r="H84" i="55"/>
  <c r="G84" i="55"/>
  <c r="F84" i="55"/>
  <c r="E84" i="55"/>
  <c r="D84" i="55"/>
  <c r="AH77" i="55"/>
  <c r="AG77" i="55"/>
  <c r="AF77" i="55"/>
  <c r="AE77" i="55"/>
  <c r="AD77" i="55"/>
  <c r="AC77" i="55"/>
  <c r="AB77" i="55"/>
  <c r="AA77" i="55"/>
  <c r="Z77" i="55"/>
  <c r="Y77" i="55"/>
  <c r="X77" i="55"/>
  <c r="W77" i="55"/>
  <c r="V77" i="55"/>
  <c r="U77" i="55"/>
  <c r="T77" i="55"/>
  <c r="S77" i="55"/>
  <c r="R77" i="55"/>
  <c r="Q77" i="55"/>
  <c r="P77" i="55"/>
  <c r="O77" i="55"/>
  <c r="N77" i="55"/>
  <c r="M77" i="55"/>
  <c r="L77" i="55"/>
  <c r="K77" i="55"/>
  <c r="J77" i="55"/>
  <c r="I77" i="55"/>
  <c r="H77" i="55"/>
  <c r="G77" i="55"/>
  <c r="F77" i="55"/>
  <c r="E77" i="55"/>
  <c r="D77" i="55"/>
  <c r="AH70" i="55"/>
  <c r="AG70" i="55"/>
  <c r="AF70" i="55"/>
  <c r="AE70" i="55"/>
  <c r="AD70" i="55"/>
  <c r="AC70" i="55"/>
  <c r="AB70" i="55"/>
  <c r="AA70" i="55"/>
  <c r="Z70" i="55"/>
  <c r="Y70" i="55"/>
  <c r="X70" i="55"/>
  <c r="W70" i="55"/>
  <c r="V70" i="55"/>
  <c r="U70" i="55"/>
  <c r="T70" i="55"/>
  <c r="S70" i="55"/>
  <c r="R70" i="55"/>
  <c r="Q70" i="55"/>
  <c r="P70" i="55"/>
  <c r="O70" i="55"/>
  <c r="N70" i="55"/>
  <c r="M70" i="55"/>
  <c r="L70" i="55"/>
  <c r="K70" i="55"/>
  <c r="J70" i="55"/>
  <c r="I70" i="55"/>
  <c r="H70" i="55"/>
  <c r="G70" i="55"/>
  <c r="F70" i="55"/>
  <c r="E70" i="55"/>
  <c r="D70" i="55"/>
  <c r="AH63" i="55"/>
  <c r="AG63" i="55"/>
  <c r="AF63" i="55"/>
  <c r="AE63" i="55"/>
  <c r="AD63" i="55"/>
  <c r="AC63" i="55"/>
  <c r="AB63" i="55"/>
  <c r="AA63" i="55"/>
  <c r="Z63" i="55"/>
  <c r="Y63" i="55"/>
  <c r="X63" i="55"/>
  <c r="W63" i="55"/>
  <c r="V63" i="55"/>
  <c r="U63" i="55"/>
  <c r="T63" i="55"/>
  <c r="S63" i="55"/>
  <c r="R63" i="55"/>
  <c r="Q63" i="55"/>
  <c r="P63" i="55"/>
  <c r="O63" i="55"/>
  <c r="N63" i="55"/>
  <c r="M63" i="55"/>
  <c r="L63" i="55"/>
  <c r="K63" i="55"/>
  <c r="J63" i="55"/>
  <c r="I63" i="55"/>
  <c r="H63" i="55"/>
  <c r="G63" i="55"/>
  <c r="F63" i="55"/>
  <c r="E63" i="55"/>
  <c r="D63" i="55"/>
  <c r="AH56" i="55"/>
  <c r="AG56" i="55"/>
  <c r="AF56" i="55"/>
  <c r="AE56" i="55"/>
  <c r="AD56" i="55"/>
  <c r="AC56" i="55"/>
  <c r="AB56" i="55"/>
  <c r="AA56" i="55"/>
  <c r="Z56" i="55"/>
  <c r="Y56" i="55"/>
  <c r="X56" i="55"/>
  <c r="W56" i="55"/>
  <c r="V56" i="55"/>
  <c r="U56" i="55"/>
  <c r="T56" i="55"/>
  <c r="S56" i="55"/>
  <c r="R56" i="55"/>
  <c r="Q56" i="55"/>
  <c r="P56" i="55"/>
  <c r="O56" i="55"/>
  <c r="N56" i="55"/>
  <c r="M56" i="55"/>
  <c r="L56" i="55"/>
  <c r="K56" i="55"/>
  <c r="J56" i="55"/>
  <c r="I56" i="55"/>
  <c r="H56" i="55"/>
  <c r="G56" i="55"/>
  <c r="F56" i="55"/>
  <c r="E56" i="55"/>
  <c r="D56" i="55"/>
  <c r="AH49" i="55"/>
  <c r="AG49" i="55"/>
  <c r="AF49" i="55"/>
  <c r="AE49" i="55"/>
  <c r="AD49" i="55"/>
  <c r="AC49" i="55"/>
  <c r="AB49" i="55"/>
  <c r="AA49" i="55"/>
  <c r="Z49" i="55"/>
  <c r="Y49" i="55"/>
  <c r="X49" i="55"/>
  <c r="W49" i="55"/>
  <c r="V49" i="55"/>
  <c r="U49" i="55"/>
  <c r="T49" i="55"/>
  <c r="S49" i="55"/>
  <c r="R49" i="55"/>
  <c r="Q49" i="55"/>
  <c r="P49" i="55"/>
  <c r="O49" i="55"/>
  <c r="N49" i="55"/>
  <c r="M49" i="55"/>
  <c r="L49" i="55"/>
  <c r="K49" i="55"/>
  <c r="J49" i="55"/>
  <c r="I49" i="55"/>
  <c r="H49" i="55"/>
  <c r="G49" i="55"/>
  <c r="F49" i="55"/>
  <c r="E49" i="55"/>
  <c r="D49" i="55"/>
  <c r="AG350" i="53"/>
  <c r="AF350" i="53"/>
  <c r="AE350" i="53"/>
  <c r="AD350" i="53"/>
  <c r="AC350" i="53"/>
  <c r="AB350" i="53"/>
  <c r="AA350" i="53"/>
  <c r="Z350" i="53"/>
  <c r="Y350" i="53"/>
  <c r="X350" i="53"/>
  <c r="W350" i="53"/>
  <c r="V350" i="53"/>
  <c r="U350" i="53"/>
  <c r="T350" i="53"/>
  <c r="S350" i="53"/>
  <c r="R350" i="53"/>
  <c r="Q350" i="53"/>
  <c r="P350" i="53"/>
  <c r="O350" i="53"/>
  <c r="N350" i="53"/>
  <c r="M350" i="53"/>
  <c r="L350" i="53"/>
  <c r="K350" i="53"/>
  <c r="J350" i="53"/>
  <c r="I350" i="53"/>
  <c r="H350" i="53"/>
  <c r="G350" i="53"/>
  <c r="F350" i="53"/>
  <c r="E350" i="53"/>
  <c r="D350" i="53"/>
  <c r="AG343" i="53"/>
  <c r="AF343" i="53"/>
  <c r="AE343" i="53"/>
  <c r="AD343" i="53"/>
  <c r="AC343" i="53"/>
  <c r="AB343" i="53"/>
  <c r="AA343" i="53"/>
  <c r="Z343" i="53"/>
  <c r="Y343" i="53"/>
  <c r="X343" i="53"/>
  <c r="W343" i="53"/>
  <c r="V343" i="53"/>
  <c r="U343" i="53"/>
  <c r="T343" i="53"/>
  <c r="S343" i="53"/>
  <c r="R343" i="53"/>
  <c r="Q343" i="53"/>
  <c r="P343" i="53"/>
  <c r="O343" i="53"/>
  <c r="N343" i="53"/>
  <c r="M343" i="53"/>
  <c r="L343" i="53"/>
  <c r="K343" i="53"/>
  <c r="J343" i="53"/>
  <c r="I343" i="53"/>
  <c r="H343" i="53"/>
  <c r="G343" i="53"/>
  <c r="F343" i="53"/>
  <c r="E343" i="53"/>
  <c r="D343" i="53"/>
  <c r="AG350" i="52"/>
  <c r="AF350" i="52"/>
  <c r="AE350" i="52"/>
  <c r="AD350" i="52"/>
  <c r="AC350" i="52"/>
  <c r="AB350" i="52"/>
  <c r="AA350" i="52"/>
  <c r="Z350" i="52"/>
  <c r="Y350" i="52"/>
  <c r="X350" i="52"/>
  <c r="W350" i="52"/>
  <c r="V350" i="52"/>
  <c r="U350" i="52"/>
  <c r="T350" i="52"/>
  <c r="S350" i="52"/>
  <c r="R350" i="52"/>
  <c r="Q350" i="52"/>
  <c r="P350" i="52"/>
  <c r="O350" i="52"/>
  <c r="N350" i="52"/>
  <c r="M350" i="52"/>
  <c r="L350" i="52"/>
  <c r="K350" i="52"/>
  <c r="J350" i="52"/>
  <c r="I350" i="52"/>
  <c r="H350" i="52"/>
  <c r="G350" i="52"/>
  <c r="F350" i="52"/>
  <c r="E350" i="52"/>
  <c r="D350" i="52"/>
  <c r="AG343" i="52"/>
  <c r="AF343" i="52"/>
  <c r="AE343" i="52"/>
  <c r="AD343" i="52"/>
  <c r="AC343" i="52"/>
  <c r="AB343" i="52"/>
  <c r="AA343" i="52"/>
  <c r="Z343" i="52"/>
  <c r="Y343" i="52"/>
  <c r="X343" i="52"/>
  <c r="W343" i="52"/>
  <c r="V343" i="52"/>
  <c r="U343" i="52"/>
  <c r="T343" i="52"/>
  <c r="S343" i="52"/>
  <c r="R343" i="52"/>
  <c r="Q343" i="52"/>
  <c r="P343" i="52"/>
  <c r="O343" i="52"/>
  <c r="N343" i="52"/>
  <c r="M343" i="52"/>
  <c r="L343" i="52"/>
  <c r="K343" i="52"/>
  <c r="J343" i="52"/>
  <c r="I343" i="52"/>
  <c r="H343" i="52"/>
  <c r="G343" i="52"/>
  <c r="F343" i="52"/>
  <c r="E343" i="52"/>
  <c r="D343" i="52"/>
  <c r="AG336" i="52"/>
  <c r="AF336" i="52"/>
  <c r="AE336" i="52"/>
  <c r="AD336" i="52"/>
  <c r="AC336" i="52"/>
  <c r="AB336" i="52"/>
  <c r="AA336" i="52"/>
  <c r="Z336" i="52"/>
  <c r="Y336" i="52"/>
  <c r="X336" i="52"/>
  <c r="W336" i="52"/>
  <c r="V336" i="52"/>
  <c r="U336" i="52"/>
  <c r="T336" i="52"/>
  <c r="S336" i="52"/>
  <c r="R336" i="52"/>
  <c r="Q336" i="52"/>
  <c r="P336" i="52"/>
  <c r="O336" i="52"/>
  <c r="N336" i="52"/>
  <c r="M336" i="52"/>
  <c r="L336" i="52"/>
  <c r="K336" i="52"/>
  <c r="J336" i="52"/>
  <c r="I336" i="52"/>
  <c r="H336" i="52"/>
  <c r="G336" i="52"/>
  <c r="F336" i="52"/>
  <c r="E336" i="52"/>
  <c r="D336" i="52"/>
  <c r="AG329" i="52"/>
  <c r="AF329" i="52"/>
  <c r="AE329" i="52"/>
  <c r="AD329" i="52"/>
  <c r="AC329" i="52"/>
  <c r="AB329" i="52"/>
  <c r="AA329" i="52"/>
  <c r="Z329" i="52"/>
  <c r="Y329" i="52"/>
  <c r="X329" i="52"/>
  <c r="W329" i="52"/>
  <c r="V329" i="52"/>
  <c r="U329" i="52"/>
  <c r="T329" i="52"/>
  <c r="S329" i="52"/>
  <c r="R329" i="52"/>
  <c r="Q329" i="52"/>
  <c r="P329" i="52"/>
  <c r="O329" i="52"/>
  <c r="N329" i="52"/>
  <c r="M329" i="52"/>
  <c r="L329" i="52"/>
  <c r="K329" i="52"/>
  <c r="J329" i="52"/>
  <c r="I329" i="52"/>
  <c r="H329" i="52"/>
  <c r="G329" i="52"/>
  <c r="F329" i="52"/>
  <c r="E329" i="52"/>
  <c r="D329" i="52"/>
  <c r="AG322" i="52"/>
  <c r="AF322" i="52"/>
  <c r="AE322" i="52"/>
  <c r="AD322" i="52"/>
  <c r="AC322" i="52"/>
  <c r="AB322" i="52"/>
  <c r="AA322" i="52"/>
  <c r="Z322" i="52"/>
  <c r="Y322" i="52"/>
  <c r="X322" i="52"/>
  <c r="W322" i="52"/>
  <c r="V322" i="52"/>
  <c r="U322" i="52"/>
  <c r="T322" i="52"/>
  <c r="S322" i="52"/>
  <c r="R322" i="52"/>
  <c r="Q322" i="52"/>
  <c r="P322" i="52"/>
  <c r="O322" i="52"/>
  <c r="N322" i="52"/>
  <c r="M322" i="52"/>
  <c r="L322" i="52"/>
  <c r="K322" i="52"/>
  <c r="J322" i="52"/>
  <c r="I322" i="52"/>
  <c r="H322" i="52"/>
  <c r="G322" i="52"/>
  <c r="F322" i="52"/>
  <c r="E322" i="52"/>
  <c r="D322" i="52"/>
  <c r="AG315" i="52"/>
  <c r="AF315" i="52"/>
  <c r="AE315" i="52"/>
  <c r="AD315" i="52"/>
  <c r="AC315" i="52"/>
  <c r="AB315" i="52"/>
  <c r="AA315" i="52"/>
  <c r="Z315" i="52"/>
  <c r="Y315" i="52"/>
  <c r="X315" i="52"/>
  <c r="W315" i="52"/>
  <c r="V315" i="52"/>
  <c r="U315" i="52"/>
  <c r="T315" i="52"/>
  <c r="S315" i="52"/>
  <c r="R315" i="52"/>
  <c r="Q315" i="52"/>
  <c r="P315" i="52"/>
  <c r="O315" i="52"/>
  <c r="N315" i="52"/>
  <c r="M315" i="52"/>
  <c r="L315" i="52"/>
  <c r="K315" i="52"/>
  <c r="J315" i="52"/>
  <c r="I315" i="52"/>
  <c r="H315" i="52"/>
  <c r="G315" i="52"/>
  <c r="F315" i="52"/>
  <c r="E315" i="52"/>
  <c r="D315" i="52"/>
  <c r="AG308" i="52"/>
  <c r="AF308" i="52"/>
  <c r="AE308" i="52"/>
  <c r="AD308" i="52"/>
  <c r="AC308" i="52"/>
  <c r="AB308" i="52"/>
  <c r="AA308" i="52"/>
  <c r="Z308" i="52"/>
  <c r="Y308" i="52"/>
  <c r="X308" i="52"/>
  <c r="W308" i="52"/>
  <c r="V308" i="52"/>
  <c r="U308" i="52"/>
  <c r="T308" i="52"/>
  <c r="S308" i="52"/>
  <c r="R308" i="52"/>
  <c r="Q308" i="52"/>
  <c r="P308" i="52"/>
  <c r="O308" i="52"/>
  <c r="N308" i="52"/>
  <c r="M308" i="52"/>
  <c r="L308" i="52"/>
  <c r="K308" i="52"/>
  <c r="J308" i="52"/>
  <c r="I308" i="52"/>
  <c r="H308" i="52"/>
  <c r="G308" i="52"/>
  <c r="F308" i="52"/>
  <c r="E308" i="52"/>
  <c r="D308" i="52"/>
  <c r="AG301" i="52"/>
  <c r="AF301" i="52"/>
  <c r="AE301" i="52"/>
  <c r="AD301" i="52"/>
  <c r="AC301" i="52"/>
  <c r="AB301" i="52"/>
  <c r="AA301" i="52"/>
  <c r="Z301" i="52"/>
  <c r="Y301" i="52"/>
  <c r="X301" i="52"/>
  <c r="W301" i="52"/>
  <c r="V301" i="52"/>
  <c r="U301" i="52"/>
  <c r="T301" i="52"/>
  <c r="S301" i="52"/>
  <c r="R301" i="52"/>
  <c r="Q301" i="52"/>
  <c r="P301" i="52"/>
  <c r="O301" i="52"/>
  <c r="N301" i="52"/>
  <c r="M301" i="52"/>
  <c r="L301" i="52"/>
  <c r="K301" i="52"/>
  <c r="J301" i="52"/>
  <c r="I301" i="52"/>
  <c r="H301" i="52"/>
  <c r="G301" i="52"/>
  <c r="F301" i="52"/>
  <c r="E301" i="52"/>
  <c r="D301" i="52"/>
  <c r="AG294" i="52"/>
  <c r="AF294" i="52"/>
  <c r="AE294" i="52"/>
  <c r="AD294" i="52"/>
  <c r="AC294" i="52"/>
  <c r="AB294" i="52"/>
  <c r="AA294" i="52"/>
  <c r="Z294" i="52"/>
  <c r="Y294" i="52"/>
  <c r="X294" i="52"/>
  <c r="W294" i="52"/>
  <c r="V294" i="52"/>
  <c r="U294" i="52"/>
  <c r="T294" i="52"/>
  <c r="S294" i="52"/>
  <c r="R294" i="52"/>
  <c r="Q294" i="52"/>
  <c r="P294" i="52"/>
  <c r="O294" i="52"/>
  <c r="N294" i="52"/>
  <c r="M294" i="52"/>
  <c r="L294" i="52"/>
  <c r="K294" i="52"/>
  <c r="J294" i="52"/>
  <c r="I294" i="52"/>
  <c r="H294" i="52"/>
  <c r="G294" i="52"/>
  <c r="F294" i="52"/>
  <c r="E294" i="52"/>
  <c r="D294" i="52"/>
  <c r="AG287" i="52"/>
  <c r="AF287" i="52"/>
  <c r="AE287" i="52"/>
  <c r="AD287" i="52"/>
  <c r="AC287" i="52"/>
  <c r="AB287" i="52"/>
  <c r="AA287" i="52"/>
  <c r="Z287" i="52"/>
  <c r="Y287" i="52"/>
  <c r="X287" i="52"/>
  <c r="W287" i="52"/>
  <c r="V287" i="52"/>
  <c r="U287" i="52"/>
  <c r="T287" i="52"/>
  <c r="S287" i="52"/>
  <c r="R287" i="52"/>
  <c r="Q287" i="52"/>
  <c r="P287" i="52"/>
  <c r="O287" i="52"/>
  <c r="N287" i="52"/>
  <c r="M287" i="52"/>
  <c r="L287" i="52"/>
  <c r="K287" i="52"/>
  <c r="J287" i="52"/>
  <c r="I287" i="52"/>
  <c r="H287" i="52"/>
  <c r="G287" i="52"/>
  <c r="F287" i="52"/>
  <c r="E287" i="52"/>
  <c r="D287" i="52"/>
  <c r="AG280" i="52"/>
  <c r="AF280" i="52"/>
  <c r="AE280" i="52"/>
  <c r="AD280" i="52"/>
  <c r="AC280" i="52"/>
  <c r="AB280" i="52"/>
  <c r="AA280" i="52"/>
  <c r="Z280" i="52"/>
  <c r="Y280" i="52"/>
  <c r="X280" i="52"/>
  <c r="W280" i="52"/>
  <c r="V280" i="52"/>
  <c r="U280" i="52"/>
  <c r="T280" i="52"/>
  <c r="S280" i="52"/>
  <c r="R280" i="52"/>
  <c r="Q280" i="52"/>
  <c r="P280" i="52"/>
  <c r="O280" i="52"/>
  <c r="N280" i="52"/>
  <c r="M280" i="52"/>
  <c r="L280" i="52"/>
  <c r="K280" i="52"/>
  <c r="J280" i="52"/>
  <c r="I280" i="52"/>
  <c r="H280" i="52"/>
  <c r="G280" i="52"/>
  <c r="F280" i="52"/>
  <c r="E280" i="52"/>
  <c r="D280" i="52"/>
  <c r="AG273" i="52"/>
  <c r="AF273" i="52"/>
  <c r="AE273" i="52"/>
  <c r="AD273" i="52"/>
  <c r="AC273" i="52"/>
  <c r="AB273" i="52"/>
  <c r="AA273" i="52"/>
  <c r="Z273" i="52"/>
  <c r="Y273" i="52"/>
  <c r="X273" i="52"/>
  <c r="W273" i="52"/>
  <c r="V273" i="52"/>
  <c r="U273" i="52"/>
  <c r="T273" i="52"/>
  <c r="S273" i="52"/>
  <c r="R273" i="52"/>
  <c r="Q273" i="52"/>
  <c r="P273" i="52"/>
  <c r="O273" i="52"/>
  <c r="N273" i="52"/>
  <c r="M273" i="52"/>
  <c r="L273" i="52"/>
  <c r="K273" i="52"/>
  <c r="J273" i="52"/>
  <c r="I273" i="52"/>
  <c r="H273" i="52"/>
  <c r="G273" i="52"/>
  <c r="F273" i="52"/>
  <c r="E273" i="52"/>
  <c r="D273" i="52"/>
  <c r="AG266" i="52"/>
  <c r="AF266" i="52"/>
  <c r="AE266" i="52"/>
  <c r="AD266" i="52"/>
  <c r="AC266" i="52"/>
  <c r="AB266" i="52"/>
  <c r="AA266" i="52"/>
  <c r="Z266" i="52"/>
  <c r="Y266" i="52"/>
  <c r="X266" i="52"/>
  <c r="W266" i="52"/>
  <c r="V266" i="52"/>
  <c r="U266" i="52"/>
  <c r="T266" i="52"/>
  <c r="S266" i="52"/>
  <c r="R266" i="52"/>
  <c r="Q266" i="52"/>
  <c r="P266" i="52"/>
  <c r="O266" i="52"/>
  <c r="N266" i="52"/>
  <c r="M266" i="52"/>
  <c r="L266" i="52"/>
  <c r="K266" i="52"/>
  <c r="J266" i="52"/>
  <c r="I266" i="52"/>
  <c r="H266" i="52"/>
  <c r="G266" i="52"/>
  <c r="F266" i="52"/>
  <c r="E266" i="52"/>
  <c r="D266" i="52"/>
  <c r="AG259" i="52"/>
  <c r="AF259" i="52"/>
  <c r="AE259" i="52"/>
  <c r="AD259" i="52"/>
  <c r="AC259" i="52"/>
  <c r="AB259" i="52"/>
  <c r="AA259" i="52"/>
  <c r="Z259" i="52"/>
  <c r="Y259" i="52"/>
  <c r="X259" i="52"/>
  <c r="W259" i="52"/>
  <c r="V259" i="52"/>
  <c r="U259" i="52"/>
  <c r="T259" i="52"/>
  <c r="S259" i="52"/>
  <c r="R259" i="52"/>
  <c r="Q259" i="52"/>
  <c r="P259" i="52"/>
  <c r="O259" i="52"/>
  <c r="N259" i="52"/>
  <c r="M259" i="52"/>
  <c r="L259" i="52"/>
  <c r="K259" i="52"/>
  <c r="J259" i="52"/>
  <c r="I259" i="52"/>
  <c r="H259" i="52"/>
  <c r="G259" i="52"/>
  <c r="F259" i="52"/>
  <c r="E259" i="52"/>
  <c r="D259" i="52"/>
  <c r="AG252" i="52"/>
  <c r="AF252" i="52"/>
  <c r="AE252" i="52"/>
  <c r="AD252" i="52"/>
  <c r="AC252" i="52"/>
  <c r="AB252" i="52"/>
  <c r="AA252" i="52"/>
  <c r="Z252" i="52"/>
  <c r="Y252" i="52"/>
  <c r="X252" i="52"/>
  <c r="W252" i="52"/>
  <c r="V252" i="52"/>
  <c r="U252" i="52"/>
  <c r="T252" i="52"/>
  <c r="S252" i="52"/>
  <c r="R252" i="52"/>
  <c r="Q252" i="52"/>
  <c r="P252" i="52"/>
  <c r="O252" i="52"/>
  <c r="N252" i="52"/>
  <c r="M252" i="52"/>
  <c r="L252" i="52"/>
  <c r="K252" i="52"/>
  <c r="J252" i="52"/>
  <c r="I252" i="52"/>
  <c r="H252" i="52"/>
  <c r="G252" i="52"/>
  <c r="F252" i="52"/>
  <c r="E252" i="52"/>
  <c r="D252" i="52"/>
  <c r="AG245" i="52"/>
  <c r="AF245" i="52"/>
  <c r="AE245" i="52"/>
  <c r="AD245" i="52"/>
  <c r="AC245" i="52"/>
  <c r="AB245" i="52"/>
  <c r="AA245" i="52"/>
  <c r="Z245" i="52"/>
  <c r="Y245" i="52"/>
  <c r="X245" i="52"/>
  <c r="W245" i="52"/>
  <c r="V245" i="52"/>
  <c r="U245" i="52"/>
  <c r="T245" i="52"/>
  <c r="S245" i="52"/>
  <c r="R245" i="52"/>
  <c r="Q245" i="52"/>
  <c r="P245" i="52"/>
  <c r="O245" i="52"/>
  <c r="N245" i="52"/>
  <c r="M245" i="52"/>
  <c r="L245" i="52"/>
  <c r="K245" i="52"/>
  <c r="J245" i="52"/>
  <c r="I245" i="52"/>
  <c r="H245" i="52"/>
  <c r="G245" i="52"/>
  <c r="F245" i="52"/>
  <c r="E245" i="52"/>
  <c r="D245" i="52"/>
  <c r="AG238" i="52"/>
  <c r="AF238" i="52"/>
  <c r="AE238" i="52"/>
  <c r="AD238" i="52"/>
  <c r="AC238" i="52"/>
  <c r="AB238" i="52"/>
  <c r="AA238" i="52"/>
  <c r="Z238" i="52"/>
  <c r="Y238" i="52"/>
  <c r="X238" i="52"/>
  <c r="W238" i="52"/>
  <c r="V238" i="52"/>
  <c r="U238" i="52"/>
  <c r="T238" i="52"/>
  <c r="S238" i="52"/>
  <c r="R238" i="52"/>
  <c r="Q238" i="52"/>
  <c r="P238" i="52"/>
  <c r="O238" i="52"/>
  <c r="N238" i="52"/>
  <c r="M238" i="52"/>
  <c r="L238" i="52"/>
  <c r="K238" i="52"/>
  <c r="J238" i="52"/>
  <c r="I238" i="52"/>
  <c r="H238" i="52"/>
  <c r="G238" i="52"/>
  <c r="F238" i="52"/>
  <c r="E238" i="52"/>
  <c r="D238" i="52"/>
  <c r="AG231" i="52"/>
  <c r="AF231" i="52"/>
  <c r="AE231" i="52"/>
  <c r="AD231" i="52"/>
  <c r="AC231" i="52"/>
  <c r="AB231" i="52"/>
  <c r="AA231" i="52"/>
  <c r="Z231" i="52"/>
  <c r="Y231" i="52"/>
  <c r="X231" i="52"/>
  <c r="W231" i="52"/>
  <c r="V231" i="52"/>
  <c r="U231" i="52"/>
  <c r="T231" i="52"/>
  <c r="S231" i="52"/>
  <c r="R231" i="52"/>
  <c r="Q231" i="52"/>
  <c r="P231" i="52"/>
  <c r="O231" i="52"/>
  <c r="N231" i="52"/>
  <c r="M231" i="52"/>
  <c r="L231" i="52"/>
  <c r="K231" i="52"/>
  <c r="J231" i="52"/>
  <c r="I231" i="52"/>
  <c r="H231" i="52"/>
  <c r="G231" i="52"/>
  <c r="F231" i="52"/>
  <c r="E231" i="52"/>
  <c r="D231" i="52"/>
  <c r="AG224" i="52"/>
  <c r="AF224" i="52"/>
  <c r="AE224" i="52"/>
  <c r="AD224" i="52"/>
  <c r="AC224" i="52"/>
  <c r="AB224" i="52"/>
  <c r="AA224" i="52"/>
  <c r="Z224" i="52"/>
  <c r="Y224" i="52"/>
  <c r="X224" i="52"/>
  <c r="W224" i="52"/>
  <c r="V224" i="52"/>
  <c r="U224" i="52"/>
  <c r="T224" i="52"/>
  <c r="S224" i="52"/>
  <c r="R224" i="52"/>
  <c r="Q224" i="52"/>
  <c r="P224" i="52"/>
  <c r="O224" i="52"/>
  <c r="N224" i="52"/>
  <c r="M224" i="52"/>
  <c r="L224" i="52"/>
  <c r="K224" i="52"/>
  <c r="J224" i="52"/>
  <c r="I224" i="52"/>
  <c r="H224" i="52"/>
  <c r="G224" i="52"/>
  <c r="F224" i="52"/>
  <c r="E224" i="52"/>
  <c r="D224" i="52"/>
  <c r="AG217" i="52"/>
  <c r="AF217" i="52"/>
  <c r="AE217" i="52"/>
  <c r="AD217" i="52"/>
  <c r="AC217" i="52"/>
  <c r="AB217" i="52"/>
  <c r="AA217" i="52"/>
  <c r="Z217" i="52"/>
  <c r="Y217" i="52"/>
  <c r="X217" i="52"/>
  <c r="W217" i="52"/>
  <c r="V217" i="52"/>
  <c r="U217" i="52"/>
  <c r="T217" i="52"/>
  <c r="S217" i="52"/>
  <c r="R217" i="52"/>
  <c r="Q217" i="52"/>
  <c r="P217" i="52"/>
  <c r="O217" i="52"/>
  <c r="N217" i="52"/>
  <c r="M217" i="52"/>
  <c r="L217" i="52"/>
  <c r="K217" i="52"/>
  <c r="J217" i="52"/>
  <c r="I217" i="52"/>
  <c r="H217" i="52"/>
  <c r="G217" i="52"/>
  <c r="F217" i="52"/>
  <c r="E217" i="52"/>
  <c r="D217" i="52"/>
  <c r="AG210" i="52"/>
  <c r="AF210" i="52"/>
  <c r="AE210" i="52"/>
  <c r="AD210" i="52"/>
  <c r="AC210" i="52"/>
  <c r="AB210" i="52"/>
  <c r="AA210" i="52"/>
  <c r="Z210" i="52"/>
  <c r="Y210" i="52"/>
  <c r="X210" i="52"/>
  <c r="W210" i="52"/>
  <c r="V210" i="52"/>
  <c r="U210" i="52"/>
  <c r="T210" i="52"/>
  <c r="S210" i="52"/>
  <c r="R210" i="52"/>
  <c r="Q210" i="52"/>
  <c r="P210" i="52"/>
  <c r="O210" i="52"/>
  <c r="N210" i="52"/>
  <c r="M210" i="52"/>
  <c r="L210" i="52"/>
  <c r="K210" i="52"/>
  <c r="J210" i="52"/>
  <c r="I210" i="52"/>
  <c r="H210" i="52"/>
  <c r="G210" i="52"/>
  <c r="F210" i="52"/>
  <c r="E210" i="52"/>
  <c r="D210" i="52"/>
  <c r="AG203" i="52"/>
  <c r="AF203" i="52"/>
  <c r="AE203" i="52"/>
  <c r="AD203" i="52"/>
  <c r="AC203" i="52"/>
  <c r="AB203" i="52"/>
  <c r="AA203" i="52"/>
  <c r="Z203" i="52"/>
  <c r="Y203" i="52"/>
  <c r="X203" i="52"/>
  <c r="W203" i="52"/>
  <c r="V203" i="52"/>
  <c r="U203" i="52"/>
  <c r="T203" i="52"/>
  <c r="S203" i="52"/>
  <c r="R203" i="52"/>
  <c r="Q203" i="52"/>
  <c r="P203" i="52"/>
  <c r="O203" i="52"/>
  <c r="N203" i="52"/>
  <c r="M203" i="52"/>
  <c r="L203" i="52"/>
  <c r="K203" i="52"/>
  <c r="J203" i="52"/>
  <c r="I203" i="52"/>
  <c r="H203" i="52"/>
  <c r="G203" i="52"/>
  <c r="F203" i="52"/>
  <c r="E203" i="52"/>
  <c r="D203" i="52"/>
  <c r="AG196" i="52"/>
  <c r="AF196" i="52"/>
  <c r="AE196" i="52"/>
  <c r="AD196" i="52"/>
  <c r="AC196" i="52"/>
  <c r="AB196" i="52"/>
  <c r="AA196" i="52"/>
  <c r="Z196" i="52"/>
  <c r="Y196" i="52"/>
  <c r="X196" i="52"/>
  <c r="W196" i="52"/>
  <c r="V196" i="52"/>
  <c r="U196" i="52"/>
  <c r="T196" i="52"/>
  <c r="S196" i="52"/>
  <c r="R196" i="52"/>
  <c r="Q196" i="52"/>
  <c r="P196" i="52"/>
  <c r="O196" i="52"/>
  <c r="N196" i="52"/>
  <c r="M196" i="52"/>
  <c r="L196" i="52"/>
  <c r="K196" i="52"/>
  <c r="J196" i="52"/>
  <c r="I196" i="52"/>
  <c r="H196" i="52"/>
  <c r="G196" i="52"/>
  <c r="F196" i="52"/>
  <c r="E196" i="52"/>
  <c r="D196" i="52"/>
  <c r="AG189" i="52"/>
  <c r="AF189" i="52"/>
  <c r="AE189" i="52"/>
  <c r="AD189" i="52"/>
  <c r="AC189" i="52"/>
  <c r="AB189" i="52"/>
  <c r="AA189" i="52"/>
  <c r="Z189" i="52"/>
  <c r="Y189" i="52"/>
  <c r="X189" i="52"/>
  <c r="W189" i="52"/>
  <c r="V189" i="52"/>
  <c r="U189" i="52"/>
  <c r="T189" i="52"/>
  <c r="S189" i="52"/>
  <c r="R189" i="52"/>
  <c r="Q189" i="52"/>
  <c r="P189" i="52"/>
  <c r="O189" i="52"/>
  <c r="N189" i="52"/>
  <c r="M189" i="52"/>
  <c r="L189" i="52"/>
  <c r="K189" i="52"/>
  <c r="J189" i="52"/>
  <c r="I189" i="52"/>
  <c r="H189" i="52"/>
  <c r="G189" i="52"/>
  <c r="F189" i="52"/>
  <c r="E189" i="52"/>
  <c r="D189" i="52"/>
  <c r="AG182" i="52"/>
  <c r="AF182" i="52"/>
  <c r="AE182" i="52"/>
  <c r="AD182" i="52"/>
  <c r="AC182" i="52"/>
  <c r="AB182" i="52"/>
  <c r="AA182" i="52"/>
  <c r="Z182" i="52"/>
  <c r="Y182" i="52"/>
  <c r="X182" i="52"/>
  <c r="W182" i="52"/>
  <c r="V182" i="52"/>
  <c r="U182" i="52"/>
  <c r="T182" i="52"/>
  <c r="S182" i="52"/>
  <c r="R182" i="52"/>
  <c r="Q182" i="52"/>
  <c r="P182" i="52"/>
  <c r="O182" i="52"/>
  <c r="N182" i="52"/>
  <c r="M182" i="52"/>
  <c r="L182" i="52"/>
  <c r="K182" i="52"/>
  <c r="J182" i="52"/>
  <c r="I182" i="52"/>
  <c r="H182" i="52"/>
  <c r="G182" i="52"/>
  <c r="F182" i="52"/>
  <c r="E182" i="52"/>
  <c r="D182" i="52"/>
  <c r="AG175" i="52"/>
  <c r="AF175" i="52"/>
  <c r="AE175" i="52"/>
  <c r="AD175" i="52"/>
  <c r="AC175" i="52"/>
  <c r="AB175" i="52"/>
  <c r="AA175" i="52"/>
  <c r="Z175" i="52"/>
  <c r="Y175" i="52"/>
  <c r="X175" i="52"/>
  <c r="W175" i="52"/>
  <c r="V175" i="52"/>
  <c r="U175" i="52"/>
  <c r="T175" i="52"/>
  <c r="S175" i="52"/>
  <c r="R175" i="52"/>
  <c r="Q175" i="52"/>
  <c r="P175" i="52"/>
  <c r="O175" i="52"/>
  <c r="N175" i="52"/>
  <c r="M175" i="52"/>
  <c r="L175" i="52"/>
  <c r="K175" i="52"/>
  <c r="J175" i="52"/>
  <c r="I175" i="52"/>
  <c r="H175" i="52"/>
  <c r="G175" i="52"/>
  <c r="F175" i="52"/>
  <c r="E175" i="52"/>
  <c r="D175" i="52"/>
  <c r="AG168" i="52"/>
  <c r="AF168" i="52"/>
  <c r="AE168" i="52"/>
  <c r="AD168" i="52"/>
  <c r="AC168" i="52"/>
  <c r="AB168" i="52"/>
  <c r="AA168" i="52"/>
  <c r="Z168" i="52"/>
  <c r="Y168" i="52"/>
  <c r="X168" i="52"/>
  <c r="W168" i="52"/>
  <c r="V168" i="52"/>
  <c r="U168" i="52"/>
  <c r="T168" i="52"/>
  <c r="S168" i="52"/>
  <c r="R168" i="52"/>
  <c r="Q168" i="52"/>
  <c r="P168" i="52"/>
  <c r="O168" i="52"/>
  <c r="N168" i="52"/>
  <c r="M168" i="52"/>
  <c r="L168" i="52"/>
  <c r="K168" i="52"/>
  <c r="J168" i="52"/>
  <c r="I168" i="52"/>
  <c r="H168" i="52"/>
  <c r="G168" i="52"/>
  <c r="F168" i="52"/>
  <c r="E168" i="52"/>
  <c r="D168" i="52"/>
  <c r="AG161" i="52"/>
  <c r="AF161" i="52"/>
  <c r="AE161" i="52"/>
  <c r="AD161" i="52"/>
  <c r="AC161" i="52"/>
  <c r="AB161" i="52"/>
  <c r="AA161" i="52"/>
  <c r="Z161" i="52"/>
  <c r="Y161" i="52"/>
  <c r="X161" i="52"/>
  <c r="W161" i="52"/>
  <c r="V161" i="52"/>
  <c r="U161" i="52"/>
  <c r="T161" i="52"/>
  <c r="S161" i="52"/>
  <c r="R161" i="52"/>
  <c r="Q161" i="52"/>
  <c r="P161" i="52"/>
  <c r="O161" i="52"/>
  <c r="N161" i="52"/>
  <c r="M161" i="52"/>
  <c r="L161" i="52"/>
  <c r="K161" i="52"/>
  <c r="J161" i="52"/>
  <c r="I161" i="52"/>
  <c r="H161" i="52"/>
  <c r="G161" i="52"/>
  <c r="F161" i="52"/>
  <c r="E161" i="52"/>
  <c r="D161" i="52"/>
  <c r="AG154" i="52"/>
  <c r="AF154" i="52"/>
  <c r="AE154" i="52"/>
  <c r="AD154" i="52"/>
  <c r="AC154" i="52"/>
  <c r="AB154" i="52"/>
  <c r="AA154" i="52"/>
  <c r="Z154" i="52"/>
  <c r="Y154" i="52"/>
  <c r="X154" i="52"/>
  <c r="W154" i="52"/>
  <c r="V154" i="52"/>
  <c r="U154" i="52"/>
  <c r="T154" i="52"/>
  <c r="S154" i="52"/>
  <c r="R154" i="52"/>
  <c r="Q154" i="52"/>
  <c r="P154" i="52"/>
  <c r="O154" i="52"/>
  <c r="N154" i="52"/>
  <c r="M154" i="52"/>
  <c r="L154" i="52"/>
  <c r="K154" i="52"/>
  <c r="J154" i="52"/>
  <c r="I154" i="52"/>
  <c r="H154" i="52"/>
  <c r="G154" i="52"/>
  <c r="F154" i="52"/>
  <c r="E154" i="52"/>
  <c r="D154" i="52"/>
  <c r="AG147" i="52"/>
  <c r="AF147" i="52"/>
  <c r="AE147" i="52"/>
  <c r="AD147" i="52"/>
  <c r="AC147" i="52"/>
  <c r="AB147" i="52"/>
  <c r="AA147" i="52"/>
  <c r="Z147" i="52"/>
  <c r="Y147" i="52"/>
  <c r="X147" i="52"/>
  <c r="W147" i="52"/>
  <c r="V147" i="52"/>
  <c r="U147" i="52"/>
  <c r="T147" i="52"/>
  <c r="S147" i="52"/>
  <c r="R147" i="52"/>
  <c r="Q147" i="52"/>
  <c r="P147" i="52"/>
  <c r="O147" i="52"/>
  <c r="N147" i="52"/>
  <c r="M147" i="52"/>
  <c r="L147" i="52"/>
  <c r="K147" i="52"/>
  <c r="J147" i="52"/>
  <c r="I147" i="52"/>
  <c r="H147" i="52"/>
  <c r="G147" i="52"/>
  <c r="F147" i="52"/>
  <c r="E147" i="52"/>
  <c r="D147" i="52"/>
  <c r="AG140" i="52"/>
  <c r="AF140" i="52"/>
  <c r="AE140" i="52"/>
  <c r="AD140" i="52"/>
  <c r="AC140" i="52"/>
  <c r="AB140" i="52"/>
  <c r="AA140" i="52"/>
  <c r="Z140" i="52"/>
  <c r="Y140" i="52"/>
  <c r="X140" i="52"/>
  <c r="W140" i="52"/>
  <c r="V140" i="52"/>
  <c r="U140" i="52"/>
  <c r="T140" i="52"/>
  <c r="S140" i="52"/>
  <c r="R140" i="52"/>
  <c r="Q140" i="52"/>
  <c r="P140" i="52"/>
  <c r="O140" i="52"/>
  <c r="N140" i="52"/>
  <c r="M140" i="52"/>
  <c r="L140" i="52"/>
  <c r="K140" i="52"/>
  <c r="J140" i="52"/>
  <c r="I140" i="52"/>
  <c r="H140" i="52"/>
  <c r="G140" i="52"/>
  <c r="F140" i="52"/>
  <c r="E140" i="52"/>
  <c r="D140" i="52"/>
  <c r="AG133" i="52"/>
  <c r="AF133" i="52"/>
  <c r="AE133" i="52"/>
  <c r="AD133" i="52"/>
  <c r="AC133" i="52"/>
  <c r="AB133" i="52"/>
  <c r="AA133" i="52"/>
  <c r="Z133" i="52"/>
  <c r="Y133" i="52"/>
  <c r="X133" i="52"/>
  <c r="W133" i="52"/>
  <c r="V133" i="52"/>
  <c r="U133" i="52"/>
  <c r="T133" i="52"/>
  <c r="S133" i="52"/>
  <c r="R133" i="52"/>
  <c r="Q133" i="52"/>
  <c r="P133" i="52"/>
  <c r="O133" i="52"/>
  <c r="N133" i="52"/>
  <c r="M133" i="52"/>
  <c r="L133" i="52"/>
  <c r="K133" i="52"/>
  <c r="J133" i="52"/>
  <c r="I133" i="52"/>
  <c r="H133" i="52"/>
  <c r="G133" i="52"/>
  <c r="F133" i="52"/>
  <c r="E133" i="52"/>
  <c r="D133" i="52"/>
  <c r="AG126" i="52"/>
  <c r="AF126" i="52"/>
  <c r="AE126" i="52"/>
  <c r="AD126" i="52"/>
  <c r="AC126" i="52"/>
  <c r="AB126" i="52"/>
  <c r="AA126" i="52"/>
  <c r="Z126" i="52"/>
  <c r="Y126" i="52"/>
  <c r="X126" i="52"/>
  <c r="W126" i="52"/>
  <c r="V126" i="52"/>
  <c r="U126" i="52"/>
  <c r="T126" i="52"/>
  <c r="S126" i="52"/>
  <c r="R126" i="52"/>
  <c r="Q126" i="52"/>
  <c r="P126" i="52"/>
  <c r="O126" i="52"/>
  <c r="N126" i="52"/>
  <c r="M126" i="52"/>
  <c r="L126" i="52"/>
  <c r="K126" i="52"/>
  <c r="J126" i="52"/>
  <c r="I126" i="52"/>
  <c r="H126" i="52"/>
  <c r="G126" i="52"/>
  <c r="F126" i="52"/>
  <c r="E126" i="52"/>
  <c r="D126" i="52"/>
  <c r="AG119" i="52"/>
  <c r="AF119" i="52"/>
  <c r="AE119" i="52"/>
  <c r="AD119" i="52"/>
  <c r="AC119" i="52"/>
  <c r="AB119" i="52"/>
  <c r="AA119" i="52"/>
  <c r="Z119" i="52"/>
  <c r="Y119" i="52"/>
  <c r="X119" i="52"/>
  <c r="W119" i="52"/>
  <c r="V119" i="52"/>
  <c r="U119" i="52"/>
  <c r="T119" i="52"/>
  <c r="S119" i="52"/>
  <c r="R119" i="52"/>
  <c r="Q119" i="52"/>
  <c r="P119" i="52"/>
  <c r="O119" i="52"/>
  <c r="N119" i="52"/>
  <c r="M119" i="52"/>
  <c r="L119" i="52"/>
  <c r="K119" i="52"/>
  <c r="J119" i="52"/>
  <c r="I119" i="52"/>
  <c r="H119" i="52"/>
  <c r="G119" i="52"/>
  <c r="F119" i="52"/>
  <c r="E119" i="52"/>
  <c r="D119" i="52"/>
  <c r="AG112" i="52"/>
  <c r="AF112" i="52"/>
  <c r="AE112" i="52"/>
  <c r="AD112" i="52"/>
  <c r="AC112" i="52"/>
  <c r="AB112" i="52"/>
  <c r="AA112" i="52"/>
  <c r="Z112" i="52"/>
  <c r="Y112" i="52"/>
  <c r="X112" i="52"/>
  <c r="W112" i="52"/>
  <c r="V112" i="52"/>
  <c r="U112" i="52"/>
  <c r="T112" i="52"/>
  <c r="S112" i="52"/>
  <c r="R112" i="52"/>
  <c r="Q112" i="52"/>
  <c r="P112" i="52"/>
  <c r="O112" i="52"/>
  <c r="N112" i="52"/>
  <c r="M112" i="52"/>
  <c r="L112" i="52"/>
  <c r="K112" i="52"/>
  <c r="J112" i="52"/>
  <c r="I112" i="52"/>
  <c r="H112" i="52"/>
  <c r="G112" i="52"/>
  <c r="F112" i="52"/>
  <c r="E112" i="52"/>
  <c r="D112" i="52"/>
  <c r="AG105" i="52"/>
  <c r="AF105" i="52"/>
  <c r="AE105" i="52"/>
  <c r="AD105" i="52"/>
  <c r="AC105" i="52"/>
  <c r="AB105" i="52"/>
  <c r="AA105" i="52"/>
  <c r="Z105" i="52"/>
  <c r="Y105" i="52"/>
  <c r="X105" i="52"/>
  <c r="W105" i="52"/>
  <c r="V105" i="52"/>
  <c r="U105" i="52"/>
  <c r="T105" i="52"/>
  <c r="S105" i="52"/>
  <c r="R105" i="52"/>
  <c r="Q105" i="52"/>
  <c r="P105" i="52"/>
  <c r="O105" i="52"/>
  <c r="N105" i="52"/>
  <c r="M105" i="52"/>
  <c r="L105" i="52"/>
  <c r="K105" i="52"/>
  <c r="J105" i="52"/>
  <c r="I105" i="52"/>
  <c r="H105" i="52"/>
  <c r="G105" i="52"/>
  <c r="F105" i="52"/>
  <c r="E105" i="52"/>
  <c r="D105" i="52"/>
  <c r="AG98" i="52"/>
  <c r="AF98" i="52"/>
  <c r="AE98" i="52"/>
  <c r="AD98" i="52"/>
  <c r="AC98" i="52"/>
  <c r="AB98" i="52"/>
  <c r="AA98" i="52"/>
  <c r="Z98" i="52"/>
  <c r="Y98" i="52"/>
  <c r="X98" i="52"/>
  <c r="W98" i="52"/>
  <c r="V98" i="52"/>
  <c r="U98" i="52"/>
  <c r="T98" i="52"/>
  <c r="S98" i="52"/>
  <c r="R98" i="52"/>
  <c r="Q98" i="52"/>
  <c r="P98" i="52"/>
  <c r="O98" i="52"/>
  <c r="N98" i="52"/>
  <c r="M98" i="52"/>
  <c r="L98" i="52"/>
  <c r="K98" i="52"/>
  <c r="J98" i="52"/>
  <c r="I98" i="52"/>
  <c r="H98" i="52"/>
  <c r="G98" i="52"/>
  <c r="F98" i="52"/>
  <c r="E98" i="52"/>
  <c r="D98" i="52"/>
  <c r="AG91" i="52"/>
  <c r="AF91" i="52"/>
  <c r="AE91" i="52"/>
  <c r="AD91" i="52"/>
  <c r="AC91" i="52"/>
  <c r="AB91" i="52"/>
  <c r="AA91" i="52"/>
  <c r="Z91" i="52"/>
  <c r="Y91" i="52"/>
  <c r="X91" i="52"/>
  <c r="W91" i="52"/>
  <c r="V91" i="52"/>
  <c r="U91" i="52"/>
  <c r="T91" i="52"/>
  <c r="S91" i="52"/>
  <c r="R91" i="52"/>
  <c r="Q91" i="52"/>
  <c r="P91" i="52"/>
  <c r="O91" i="52"/>
  <c r="N91" i="52"/>
  <c r="M91" i="52"/>
  <c r="L91" i="52"/>
  <c r="K91" i="52"/>
  <c r="J91" i="52"/>
  <c r="I91" i="52"/>
  <c r="H91" i="52"/>
  <c r="G91" i="52"/>
  <c r="F91" i="52"/>
  <c r="E91" i="52"/>
  <c r="D91" i="52"/>
  <c r="AG84" i="52"/>
  <c r="AF84" i="52"/>
  <c r="AE84" i="52"/>
  <c r="AD84" i="52"/>
  <c r="AC84" i="52"/>
  <c r="AB84" i="52"/>
  <c r="AA84" i="52"/>
  <c r="Z84" i="52"/>
  <c r="Y84" i="52"/>
  <c r="X84" i="52"/>
  <c r="W84" i="52"/>
  <c r="V84" i="52"/>
  <c r="U84" i="52"/>
  <c r="T84" i="52"/>
  <c r="S84" i="52"/>
  <c r="R84" i="52"/>
  <c r="Q84" i="52"/>
  <c r="P84" i="52"/>
  <c r="O84" i="52"/>
  <c r="N84" i="52"/>
  <c r="M84" i="52"/>
  <c r="L84" i="52"/>
  <c r="K84" i="52"/>
  <c r="J84" i="52"/>
  <c r="I84" i="52"/>
  <c r="H84" i="52"/>
  <c r="G84" i="52"/>
  <c r="F84" i="52"/>
  <c r="E84" i="52"/>
  <c r="D84" i="52"/>
  <c r="AG77" i="52"/>
  <c r="AF77" i="52"/>
  <c r="AE77" i="52"/>
  <c r="AD77" i="52"/>
  <c r="AC77" i="52"/>
  <c r="AB77" i="52"/>
  <c r="AA77" i="52"/>
  <c r="Z77" i="52"/>
  <c r="Y77" i="52"/>
  <c r="X77" i="52"/>
  <c r="W77" i="52"/>
  <c r="V77" i="52"/>
  <c r="U77" i="52"/>
  <c r="T77" i="52"/>
  <c r="S77" i="52"/>
  <c r="R77" i="52"/>
  <c r="Q77" i="52"/>
  <c r="P77" i="52"/>
  <c r="O77" i="52"/>
  <c r="N77" i="52"/>
  <c r="M77" i="52"/>
  <c r="L77" i="52"/>
  <c r="K77" i="52"/>
  <c r="J77" i="52"/>
  <c r="I77" i="52"/>
  <c r="H77" i="52"/>
  <c r="G77" i="52"/>
  <c r="F77" i="52"/>
  <c r="E77" i="52"/>
  <c r="D77" i="52"/>
  <c r="AG70" i="52"/>
  <c r="AF70" i="52"/>
  <c r="AE70" i="52"/>
  <c r="AD70" i="52"/>
  <c r="AC70" i="52"/>
  <c r="AB70" i="52"/>
  <c r="AA70" i="52"/>
  <c r="Z70" i="52"/>
  <c r="Y70" i="52"/>
  <c r="X70" i="52"/>
  <c r="W70" i="52"/>
  <c r="V70" i="52"/>
  <c r="U70" i="52"/>
  <c r="T70" i="52"/>
  <c r="S70" i="52"/>
  <c r="R70" i="52"/>
  <c r="Q70" i="52"/>
  <c r="P70" i="52"/>
  <c r="O70" i="52"/>
  <c r="N70" i="52"/>
  <c r="M70" i="52"/>
  <c r="L70" i="52"/>
  <c r="K70" i="52"/>
  <c r="J70" i="52"/>
  <c r="I70" i="52"/>
  <c r="H70" i="52"/>
  <c r="G70" i="52"/>
  <c r="F70" i="52"/>
  <c r="E70" i="52"/>
  <c r="D70" i="52"/>
  <c r="AG63" i="52"/>
  <c r="AF63" i="52"/>
  <c r="AE63" i="52"/>
  <c r="AD63" i="52"/>
  <c r="AC63" i="52"/>
  <c r="AB63" i="52"/>
  <c r="AA63" i="52"/>
  <c r="Z63" i="52"/>
  <c r="Y63" i="52"/>
  <c r="X63" i="52"/>
  <c r="W63" i="52"/>
  <c r="V63" i="52"/>
  <c r="U63" i="52"/>
  <c r="T63" i="52"/>
  <c r="S63" i="52"/>
  <c r="R63" i="52"/>
  <c r="Q63" i="52"/>
  <c r="P63" i="52"/>
  <c r="O63" i="52"/>
  <c r="N63" i="52"/>
  <c r="M63" i="52"/>
  <c r="L63" i="52"/>
  <c r="K63" i="52"/>
  <c r="J63" i="52"/>
  <c r="I63" i="52"/>
  <c r="H63" i="52"/>
  <c r="G63" i="52"/>
  <c r="F63" i="52"/>
  <c r="E63" i="52"/>
  <c r="D63" i="52"/>
  <c r="AG56" i="52"/>
  <c r="AF56" i="52"/>
  <c r="AE56" i="52"/>
  <c r="AD56" i="52"/>
  <c r="AC56" i="52"/>
  <c r="AB56" i="52"/>
  <c r="AA56" i="52"/>
  <c r="Z56" i="52"/>
  <c r="Y56" i="52"/>
  <c r="X56" i="52"/>
  <c r="W56" i="52"/>
  <c r="V56" i="52"/>
  <c r="U56" i="52"/>
  <c r="T56" i="52"/>
  <c r="S56" i="52"/>
  <c r="R56" i="52"/>
  <c r="Q56" i="52"/>
  <c r="P56" i="52"/>
  <c r="O56" i="52"/>
  <c r="N56" i="52"/>
  <c r="M56" i="52"/>
  <c r="L56" i="52"/>
  <c r="K56" i="52"/>
  <c r="J56" i="52"/>
  <c r="I56" i="52"/>
  <c r="H56" i="52"/>
  <c r="G56" i="52"/>
  <c r="F56" i="52"/>
  <c r="E56" i="52"/>
  <c r="D56" i="52"/>
  <c r="AG49" i="52"/>
  <c r="AF49" i="52"/>
  <c r="AE49" i="52"/>
  <c r="AD49" i="52"/>
  <c r="AC49" i="52"/>
  <c r="AB49" i="52"/>
  <c r="AA49" i="52"/>
  <c r="Z49" i="52"/>
  <c r="Y49" i="52"/>
  <c r="X49" i="52"/>
  <c r="W49" i="52"/>
  <c r="V49" i="52"/>
  <c r="U49" i="52"/>
  <c r="T49" i="52"/>
  <c r="S49" i="52"/>
  <c r="R49" i="52"/>
  <c r="Q49" i="52"/>
  <c r="P49" i="52"/>
  <c r="O49" i="52"/>
  <c r="N49" i="52"/>
  <c r="M49" i="52"/>
  <c r="L49" i="52"/>
  <c r="K49" i="52"/>
  <c r="J49" i="52"/>
  <c r="I49" i="52"/>
  <c r="H49" i="52"/>
  <c r="G49" i="52"/>
  <c r="F49" i="52"/>
  <c r="E49" i="52"/>
  <c r="D49" i="52"/>
  <c r="AF350" i="50"/>
  <c r="AE350" i="50"/>
  <c r="AD350" i="50"/>
  <c r="AC350" i="50"/>
  <c r="AB350" i="50"/>
  <c r="AA350" i="50"/>
  <c r="Z350" i="50"/>
  <c r="Y350" i="50"/>
  <c r="X350" i="50"/>
  <c r="W350" i="50"/>
  <c r="V350" i="50"/>
  <c r="U350" i="50"/>
  <c r="T350" i="50"/>
  <c r="S350" i="50"/>
  <c r="R350" i="50"/>
  <c r="Q350" i="50"/>
  <c r="P350" i="50"/>
  <c r="O350" i="50"/>
  <c r="N350" i="50"/>
  <c r="M350" i="50"/>
  <c r="L350" i="50"/>
  <c r="K350" i="50"/>
  <c r="J350" i="50"/>
  <c r="I350" i="50"/>
  <c r="H350" i="50"/>
  <c r="G350" i="50"/>
  <c r="F350" i="50"/>
  <c r="E350" i="50"/>
  <c r="D350" i="50"/>
  <c r="AF343" i="50"/>
  <c r="AE343" i="50"/>
  <c r="AD343" i="50"/>
  <c r="AC343" i="50"/>
  <c r="AB343" i="50"/>
  <c r="AA343" i="50"/>
  <c r="Z343" i="50"/>
  <c r="Y343" i="50"/>
  <c r="X343" i="50"/>
  <c r="W343" i="50"/>
  <c r="V343" i="50"/>
  <c r="U343" i="50"/>
  <c r="T343" i="50"/>
  <c r="S343" i="50"/>
  <c r="R343" i="50"/>
  <c r="Q343" i="50"/>
  <c r="P343" i="50"/>
  <c r="O343" i="50"/>
  <c r="N343" i="50"/>
  <c r="M343" i="50"/>
  <c r="L343" i="50"/>
  <c r="K343" i="50"/>
  <c r="J343" i="50"/>
  <c r="I343" i="50"/>
  <c r="H343" i="50"/>
  <c r="G343" i="50"/>
  <c r="F343" i="50"/>
  <c r="E343" i="50"/>
  <c r="D343" i="50"/>
  <c r="AF336" i="50"/>
  <c r="AE336" i="50"/>
  <c r="AD336" i="50"/>
  <c r="AC336" i="50"/>
  <c r="AB336" i="50"/>
  <c r="AA336" i="50"/>
  <c r="Z336" i="50"/>
  <c r="Y336" i="50"/>
  <c r="X336" i="50"/>
  <c r="W336" i="50"/>
  <c r="V336" i="50"/>
  <c r="U336" i="50"/>
  <c r="T336" i="50"/>
  <c r="S336" i="50"/>
  <c r="R336" i="50"/>
  <c r="Q336" i="50"/>
  <c r="P336" i="50"/>
  <c r="O336" i="50"/>
  <c r="N336" i="50"/>
  <c r="M336" i="50"/>
  <c r="L336" i="50"/>
  <c r="K336" i="50"/>
  <c r="J336" i="50"/>
  <c r="I336" i="50"/>
  <c r="H336" i="50"/>
  <c r="G336" i="50"/>
  <c r="F336" i="50"/>
  <c r="E336" i="50"/>
  <c r="D336" i="50"/>
  <c r="AF329" i="50"/>
  <c r="AE329" i="50"/>
  <c r="AD329" i="50"/>
  <c r="AC329" i="50"/>
  <c r="AB329" i="50"/>
  <c r="AA329" i="50"/>
  <c r="Z329" i="50"/>
  <c r="Y329" i="50"/>
  <c r="X329" i="50"/>
  <c r="W329" i="50"/>
  <c r="V329" i="50"/>
  <c r="U329" i="50"/>
  <c r="T329" i="50"/>
  <c r="S329" i="50"/>
  <c r="R329" i="50"/>
  <c r="Q329" i="50"/>
  <c r="P329" i="50"/>
  <c r="O329" i="50"/>
  <c r="N329" i="50"/>
  <c r="M329" i="50"/>
  <c r="L329" i="50"/>
  <c r="K329" i="50"/>
  <c r="J329" i="50"/>
  <c r="I329" i="50"/>
  <c r="H329" i="50"/>
  <c r="G329" i="50"/>
  <c r="F329" i="50"/>
  <c r="E329" i="50"/>
  <c r="D329" i="50"/>
  <c r="AF322" i="50"/>
  <c r="AE322" i="50"/>
  <c r="AD322" i="50"/>
  <c r="AC322" i="50"/>
  <c r="AB322" i="50"/>
  <c r="AA322" i="50"/>
  <c r="Z322" i="50"/>
  <c r="Y322" i="50"/>
  <c r="X322" i="50"/>
  <c r="W322" i="50"/>
  <c r="V322" i="50"/>
  <c r="U322" i="50"/>
  <c r="T322" i="50"/>
  <c r="S322" i="50"/>
  <c r="R322" i="50"/>
  <c r="Q322" i="50"/>
  <c r="P322" i="50"/>
  <c r="O322" i="50"/>
  <c r="N322" i="50"/>
  <c r="M322" i="50"/>
  <c r="L322" i="50"/>
  <c r="K322" i="50"/>
  <c r="J322" i="50"/>
  <c r="I322" i="50"/>
  <c r="H322" i="50"/>
  <c r="G322" i="50"/>
  <c r="F322" i="50"/>
  <c r="E322" i="50"/>
  <c r="D322" i="50"/>
  <c r="AF315" i="50"/>
  <c r="AE315" i="50"/>
  <c r="AD315" i="50"/>
  <c r="AC315" i="50"/>
  <c r="AB315" i="50"/>
  <c r="AA315" i="50"/>
  <c r="Z315" i="50"/>
  <c r="Y315" i="50"/>
  <c r="X315" i="50"/>
  <c r="W315" i="50"/>
  <c r="V315" i="50"/>
  <c r="U315" i="50"/>
  <c r="T315" i="50"/>
  <c r="S315" i="50"/>
  <c r="R315" i="50"/>
  <c r="Q315" i="50"/>
  <c r="P315" i="50"/>
  <c r="O315" i="50"/>
  <c r="N315" i="50"/>
  <c r="M315" i="50"/>
  <c r="L315" i="50"/>
  <c r="K315" i="50"/>
  <c r="J315" i="50"/>
  <c r="I315" i="50"/>
  <c r="H315" i="50"/>
  <c r="G315" i="50"/>
  <c r="F315" i="50"/>
  <c r="E315" i="50"/>
  <c r="D315" i="50"/>
  <c r="AF308" i="50"/>
  <c r="AE308" i="50"/>
  <c r="AD308" i="50"/>
  <c r="AC308" i="50"/>
  <c r="AB308" i="50"/>
  <c r="AA308" i="50"/>
  <c r="Z308" i="50"/>
  <c r="Y308" i="50"/>
  <c r="X308" i="50"/>
  <c r="W308" i="50"/>
  <c r="V308" i="50"/>
  <c r="U308" i="50"/>
  <c r="T308" i="50"/>
  <c r="S308" i="50"/>
  <c r="R308" i="50"/>
  <c r="Q308" i="50"/>
  <c r="P308" i="50"/>
  <c r="O308" i="50"/>
  <c r="N308" i="50"/>
  <c r="M308" i="50"/>
  <c r="L308" i="50"/>
  <c r="K308" i="50"/>
  <c r="J308" i="50"/>
  <c r="I308" i="50"/>
  <c r="H308" i="50"/>
  <c r="G308" i="50"/>
  <c r="F308" i="50"/>
  <c r="E308" i="50"/>
  <c r="D308" i="50"/>
  <c r="AF301" i="50"/>
  <c r="AE301" i="50"/>
  <c r="AD301" i="50"/>
  <c r="AC301" i="50"/>
  <c r="AB301" i="50"/>
  <c r="AA301" i="50"/>
  <c r="Z301" i="50"/>
  <c r="Y301" i="50"/>
  <c r="X301" i="50"/>
  <c r="W301" i="50"/>
  <c r="V301" i="50"/>
  <c r="U301" i="50"/>
  <c r="T301" i="50"/>
  <c r="S301" i="50"/>
  <c r="R301" i="50"/>
  <c r="Q301" i="50"/>
  <c r="P301" i="50"/>
  <c r="O301" i="50"/>
  <c r="N301" i="50"/>
  <c r="M301" i="50"/>
  <c r="L301" i="50"/>
  <c r="K301" i="50"/>
  <c r="J301" i="50"/>
  <c r="I301" i="50"/>
  <c r="H301" i="50"/>
  <c r="G301" i="50"/>
  <c r="F301" i="50"/>
  <c r="E301" i="50"/>
  <c r="D301" i="50"/>
  <c r="AF294" i="50"/>
  <c r="AE294" i="50"/>
  <c r="AD294" i="50"/>
  <c r="AC294" i="50"/>
  <c r="AB294" i="50"/>
  <c r="AA294" i="50"/>
  <c r="Z294" i="50"/>
  <c r="Y294" i="50"/>
  <c r="X294" i="50"/>
  <c r="W294" i="50"/>
  <c r="V294" i="50"/>
  <c r="U294" i="50"/>
  <c r="T294" i="50"/>
  <c r="S294" i="50"/>
  <c r="R294" i="50"/>
  <c r="Q294" i="50"/>
  <c r="P294" i="50"/>
  <c r="O294" i="50"/>
  <c r="N294" i="50"/>
  <c r="M294" i="50"/>
  <c r="L294" i="50"/>
  <c r="K294" i="50"/>
  <c r="J294" i="50"/>
  <c r="I294" i="50"/>
  <c r="H294" i="50"/>
  <c r="G294" i="50"/>
  <c r="F294" i="50"/>
  <c r="E294" i="50"/>
  <c r="D294" i="50"/>
  <c r="AF287" i="50"/>
  <c r="AE287" i="50"/>
  <c r="AD287" i="50"/>
  <c r="AC287" i="50"/>
  <c r="AB287" i="50"/>
  <c r="AA287" i="50"/>
  <c r="Z287" i="50"/>
  <c r="Y287" i="50"/>
  <c r="X287" i="50"/>
  <c r="W287" i="50"/>
  <c r="V287" i="50"/>
  <c r="U287" i="50"/>
  <c r="T287" i="50"/>
  <c r="S287" i="50"/>
  <c r="R287" i="50"/>
  <c r="Q287" i="50"/>
  <c r="P287" i="50"/>
  <c r="O287" i="50"/>
  <c r="N287" i="50"/>
  <c r="M287" i="50"/>
  <c r="L287" i="50"/>
  <c r="K287" i="50"/>
  <c r="J287" i="50"/>
  <c r="I287" i="50"/>
  <c r="H287" i="50"/>
  <c r="G287" i="50"/>
  <c r="F287" i="50"/>
  <c r="E287" i="50"/>
  <c r="D287" i="50"/>
  <c r="AF280" i="50"/>
  <c r="AE280" i="50"/>
  <c r="AD280" i="50"/>
  <c r="AC280" i="50"/>
  <c r="AB280" i="50"/>
  <c r="AA280" i="50"/>
  <c r="Z280" i="50"/>
  <c r="Y280" i="50"/>
  <c r="X280" i="50"/>
  <c r="W280" i="50"/>
  <c r="V280" i="50"/>
  <c r="U280" i="50"/>
  <c r="T280" i="50"/>
  <c r="S280" i="50"/>
  <c r="R280" i="50"/>
  <c r="Q280" i="50"/>
  <c r="P280" i="50"/>
  <c r="O280" i="50"/>
  <c r="N280" i="50"/>
  <c r="M280" i="50"/>
  <c r="L280" i="50"/>
  <c r="K280" i="50"/>
  <c r="J280" i="50"/>
  <c r="I280" i="50"/>
  <c r="H280" i="50"/>
  <c r="G280" i="50"/>
  <c r="F280" i="50"/>
  <c r="E280" i="50"/>
  <c r="D280" i="50"/>
  <c r="AF273" i="50"/>
  <c r="AE273" i="50"/>
  <c r="AD273" i="50"/>
  <c r="AC273" i="50"/>
  <c r="AB273" i="50"/>
  <c r="AA273" i="50"/>
  <c r="Z273" i="50"/>
  <c r="Y273" i="50"/>
  <c r="X273" i="50"/>
  <c r="W273" i="50"/>
  <c r="V273" i="50"/>
  <c r="U273" i="50"/>
  <c r="T273" i="50"/>
  <c r="S273" i="50"/>
  <c r="R273" i="50"/>
  <c r="Q273" i="50"/>
  <c r="P273" i="50"/>
  <c r="O273" i="50"/>
  <c r="N273" i="50"/>
  <c r="M273" i="50"/>
  <c r="L273" i="50"/>
  <c r="K273" i="50"/>
  <c r="J273" i="50"/>
  <c r="I273" i="50"/>
  <c r="H273" i="50"/>
  <c r="G273" i="50"/>
  <c r="F273" i="50"/>
  <c r="E273" i="50"/>
  <c r="D273" i="50"/>
  <c r="AF266" i="50"/>
  <c r="AE266" i="50"/>
  <c r="AD266" i="50"/>
  <c r="AC266" i="50"/>
  <c r="AB266" i="50"/>
  <c r="AA266" i="50"/>
  <c r="Z266" i="50"/>
  <c r="Y266" i="50"/>
  <c r="X266" i="50"/>
  <c r="W266" i="50"/>
  <c r="V266" i="50"/>
  <c r="U266" i="50"/>
  <c r="T266" i="50"/>
  <c r="S266" i="50"/>
  <c r="R266" i="50"/>
  <c r="Q266" i="50"/>
  <c r="P266" i="50"/>
  <c r="O266" i="50"/>
  <c r="N266" i="50"/>
  <c r="M266" i="50"/>
  <c r="L266" i="50"/>
  <c r="K266" i="50"/>
  <c r="J266" i="50"/>
  <c r="I266" i="50"/>
  <c r="H266" i="50"/>
  <c r="G266" i="50"/>
  <c r="F266" i="50"/>
  <c r="E266" i="50"/>
  <c r="D266" i="50"/>
  <c r="AF259" i="50"/>
  <c r="AE259" i="50"/>
  <c r="AD259" i="50"/>
  <c r="AC259" i="50"/>
  <c r="AB259" i="50"/>
  <c r="AA259" i="50"/>
  <c r="Z259" i="50"/>
  <c r="Y259" i="50"/>
  <c r="X259" i="50"/>
  <c r="W259" i="50"/>
  <c r="V259" i="50"/>
  <c r="U259" i="50"/>
  <c r="T259" i="50"/>
  <c r="S259" i="50"/>
  <c r="R259" i="50"/>
  <c r="Q259" i="50"/>
  <c r="P259" i="50"/>
  <c r="O259" i="50"/>
  <c r="N259" i="50"/>
  <c r="M259" i="50"/>
  <c r="L259" i="50"/>
  <c r="K259" i="50"/>
  <c r="J259" i="50"/>
  <c r="I259" i="50"/>
  <c r="H259" i="50"/>
  <c r="G259" i="50"/>
  <c r="F259" i="50"/>
  <c r="E259" i="50"/>
  <c r="D259" i="50"/>
  <c r="AF252" i="50"/>
  <c r="AE252" i="50"/>
  <c r="AD252" i="50"/>
  <c r="AC252" i="50"/>
  <c r="AB252" i="50"/>
  <c r="AA252" i="50"/>
  <c r="Z252" i="50"/>
  <c r="Y252" i="50"/>
  <c r="X252" i="50"/>
  <c r="W252" i="50"/>
  <c r="V252" i="50"/>
  <c r="U252" i="50"/>
  <c r="T252" i="50"/>
  <c r="S252" i="50"/>
  <c r="R252" i="50"/>
  <c r="Q252" i="50"/>
  <c r="P252" i="50"/>
  <c r="O252" i="50"/>
  <c r="N252" i="50"/>
  <c r="M252" i="50"/>
  <c r="L252" i="50"/>
  <c r="K252" i="50"/>
  <c r="J252" i="50"/>
  <c r="I252" i="50"/>
  <c r="H252" i="50"/>
  <c r="G252" i="50"/>
  <c r="F252" i="50"/>
  <c r="E252" i="50"/>
  <c r="D252" i="50"/>
  <c r="AF245" i="50"/>
  <c r="AE245" i="50"/>
  <c r="AD245" i="50"/>
  <c r="AC245" i="50"/>
  <c r="AB245" i="50"/>
  <c r="AA245" i="50"/>
  <c r="Z245" i="50"/>
  <c r="Y245" i="50"/>
  <c r="X245" i="50"/>
  <c r="W245" i="50"/>
  <c r="V245" i="50"/>
  <c r="U245" i="50"/>
  <c r="T245" i="50"/>
  <c r="S245" i="50"/>
  <c r="R245" i="50"/>
  <c r="Q245" i="50"/>
  <c r="P245" i="50"/>
  <c r="O245" i="50"/>
  <c r="N245" i="50"/>
  <c r="M245" i="50"/>
  <c r="L245" i="50"/>
  <c r="K245" i="50"/>
  <c r="J245" i="50"/>
  <c r="I245" i="50"/>
  <c r="H245" i="50"/>
  <c r="G245" i="50"/>
  <c r="F245" i="50"/>
  <c r="E245" i="50"/>
  <c r="D245" i="50"/>
  <c r="AF238" i="50"/>
  <c r="AE238" i="50"/>
  <c r="AD238" i="50"/>
  <c r="AC238" i="50"/>
  <c r="AB238" i="50"/>
  <c r="AA238" i="50"/>
  <c r="Z238" i="50"/>
  <c r="Y238" i="50"/>
  <c r="X238" i="50"/>
  <c r="W238" i="50"/>
  <c r="V238" i="50"/>
  <c r="U238" i="50"/>
  <c r="T238" i="50"/>
  <c r="S238" i="50"/>
  <c r="R238" i="50"/>
  <c r="Q238" i="50"/>
  <c r="P238" i="50"/>
  <c r="O238" i="50"/>
  <c r="N238" i="50"/>
  <c r="M238" i="50"/>
  <c r="L238" i="50"/>
  <c r="K238" i="50"/>
  <c r="J238" i="50"/>
  <c r="I238" i="50"/>
  <c r="H238" i="50"/>
  <c r="G238" i="50"/>
  <c r="F238" i="50"/>
  <c r="E238" i="50"/>
  <c r="D238" i="50"/>
  <c r="AF231" i="50"/>
  <c r="AE231" i="50"/>
  <c r="AD231" i="50"/>
  <c r="AC231" i="50"/>
  <c r="AB231" i="50"/>
  <c r="AA231" i="50"/>
  <c r="Z231" i="50"/>
  <c r="Y231" i="50"/>
  <c r="X231" i="50"/>
  <c r="W231" i="50"/>
  <c r="V231" i="50"/>
  <c r="U231" i="50"/>
  <c r="T231" i="50"/>
  <c r="S231" i="50"/>
  <c r="R231" i="50"/>
  <c r="Q231" i="50"/>
  <c r="P231" i="50"/>
  <c r="O231" i="50"/>
  <c r="N231" i="50"/>
  <c r="M231" i="50"/>
  <c r="L231" i="50"/>
  <c r="K231" i="50"/>
  <c r="J231" i="50"/>
  <c r="I231" i="50"/>
  <c r="H231" i="50"/>
  <c r="G231" i="50"/>
  <c r="F231" i="50"/>
  <c r="E231" i="50"/>
  <c r="D231" i="50"/>
  <c r="AF224" i="50"/>
  <c r="AE224" i="50"/>
  <c r="AD224" i="50"/>
  <c r="AC224" i="50"/>
  <c r="AB224" i="50"/>
  <c r="AA224" i="50"/>
  <c r="Z224" i="50"/>
  <c r="Y224" i="50"/>
  <c r="X224" i="50"/>
  <c r="W224" i="50"/>
  <c r="V224" i="50"/>
  <c r="U224" i="50"/>
  <c r="T224" i="50"/>
  <c r="S224" i="50"/>
  <c r="R224" i="50"/>
  <c r="Q224" i="50"/>
  <c r="P224" i="50"/>
  <c r="O224" i="50"/>
  <c r="N224" i="50"/>
  <c r="M224" i="50"/>
  <c r="L224" i="50"/>
  <c r="K224" i="50"/>
  <c r="J224" i="50"/>
  <c r="I224" i="50"/>
  <c r="H224" i="50"/>
  <c r="G224" i="50"/>
  <c r="F224" i="50"/>
  <c r="E224" i="50"/>
  <c r="D224" i="50"/>
  <c r="AF217" i="50"/>
  <c r="AE217" i="50"/>
  <c r="AD217" i="50"/>
  <c r="AC217" i="50"/>
  <c r="AB217" i="50"/>
  <c r="AA217" i="50"/>
  <c r="Z217" i="50"/>
  <c r="Y217" i="50"/>
  <c r="X217" i="50"/>
  <c r="W217" i="50"/>
  <c r="V217" i="50"/>
  <c r="U217" i="50"/>
  <c r="T217" i="50"/>
  <c r="S217" i="50"/>
  <c r="R217" i="50"/>
  <c r="Q217" i="50"/>
  <c r="P217" i="50"/>
  <c r="O217" i="50"/>
  <c r="N217" i="50"/>
  <c r="M217" i="50"/>
  <c r="L217" i="50"/>
  <c r="K217" i="50"/>
  <c r="J217" i="50"/>
  <c r="I217" i="50"/>
  <c r="H217" i="50"/>
  <c r="G217" i="50"/>
  <c r="F217" i="50"/>
  <c r="E217" i="50"/>
  <c r="D217" i="50"/>
  <c r="AF210" i="50"/>
  <c r="AE210" i="50"/>
  <c r="AD210" i="50"/>
  <c r="AC210" i="50"/>
  <c r="AB210" i="50"/>
  <c r="AA210" i="50"/>
  <c r="Z210" i="50"/>
  <c r="Y210" i="50"/>
  <c r="X210" i="50"/>
  <c r="W210" i="50"/>
  <c r="V210" i="50"/>
  <c r="U210" i="50"/>
  <c r="T210" i="50"/>
  <c r="S210" i="50"/>
  <c r="R210" i="50"/>
  <c r="Q210" i="50"/>
  <c r="P210" i="50"/>
  <c r="O210" i="50"/>
  <c r="N210" i="50"/>
  <c r="M210" i="50"/>
  <c r="L210" i="50"/>
  <c r="K210" i="50"/>
  <c r="J210" i="50"/>
  <c r="I210" i="50"/>
  <c r="H210" i="50"/>
  <c r="G210" i="50"/>
  <c r="F210" i="50"/>
  <c r="E210" i="50"/>
  <c r="D210" i="50"/>
  <c r="AF203" i="50"/>
  <c r="AE203" i="50"/>
  <c r="AD203" i="50"/>
  <c r="AC203" i="50"/>
  <c r="AB203" i="50"/>
  <c r="AA203" i="50"/>
  <c r="Z203" i="50"/>
  <c r="Y203" i="50"/>
  <c r="X203" i="50"/>
  <c r="W203" i="50"/>
  <c r="V203" i="50"/>
  <c r="U203" i="50"/>
  <c r="T203" i="50"/>
  <c r="S203" i="50"/>
  <c r="R203" i="50"/>
  <c r="Q203" i="50"/>
  <c r="P203" i="50"/>
  <c r="O203" i="50"/>
  <c r="N203" i="50"/>
  <c r="M203" i="50"/>
  <c r="L203" i="50"/>
  <c r="K203" i="50"/>
  <c r="J203" i="50"/>
  <c r="I203" i="50"/>
  <c r="H203" i="50"/>
  <c r="G203" i="50"/>
  <c r="F203" i="50"/>
  <c r="E203" i="50"/>
  <c r="D203" i="50"/>
  <c r="AF196" i="50"/>
  <c r="AE196" i="50"/>
  <c r="AD196" i="50"/>
  <c r="AC196" i="50"/>
  <c r="AB196" i="50"/>
  <c r="AA196" i="50"/>
  <c r="Z196" i="50"/>
  <c r="Y196" i="50"/>
  <c r="X196" i="50"/>
  <c r="W196" i="50"/>
  <c r="V196" i="50"/>
  <c r="U196" i="50"/>
  <c r="T196" i="50"/>
  <c r="S196" i="50"/>
  <c r="R196" i="50"/>
  <c r="Q196" i="50"/>
  <c r="P196" i="50"/>
  <c r="O196" i="50"/>
  <c r="N196" i="50"/>
  <c r="M196" i="50"/>
  <c r="L196" i="50"/>
  <c r="K196" i="50"/>
  <c r="J196" i="50"/>
  <c r="I196" i="50"/>
  <c r="H196" i="50"/>
  <c r="G196" i="50"/>
  <c r="F196" i="50"/>
  <c r="E196" i="50"/>
  <c r="D196" i="50"/>
  <c r="AF189" i="50"/>
  <c r="AE189" i="50"/>
  <c r="AD189" i="50"/>
  <c r="AC189" i="50"/>
  <c r="AB189" i="50"/>
  <c r="AA189" i="50"/>
  <c r="Z189" i="50"/>
  <c r="Y189" i="50"/>
  <c r="X189" i="50"/>
  <c r="W189" i="50"/>
  <c r="V189" i="50"/>
  <c r="U189" i="50"/>
  <c r="T189" i="50"/>
  <c r="S189" i="50"/>
  <c r="R189" i="50"/>
  <c r="Q189" i="50"/>
  <c r="P189" i="50"/>
  <c r="O189" i="50"/>
  <c r="N189" i="50"/>
  <c r="M189" i="50"/>
  <c r="L189" i="50"/>
  <c r="K189" i="50"/>
  <c r="J189" i="50"/>
  <c r="I189" i="50"/>
  <c r="H189" i="50"/>
  <c r="G189" i="50"/>
  <c r="F189" i="50"/>
  <c r="E189" i="50"/>
  <c r="D189" i="50"/>
  <c r="AF182" i="50"/>
  <c r="AE182" i="50"/>
  <c r="AD182" i="50"/>
  <c r="AC182" i="50"/>
  <c r="AB182" i="50"/>
  <c r="AA182" i="50"/>
  <c r="Z182" i="50"/>
  <c r="Y182" i="50"/>
  <c r="X182" i="50"/>
  <c r="W182" i="50"/>
  <c r="V182" i="50"/>
  <c r="U182" i="50"/>
  <c r="T182" i="50"/>
  <c r="S182" i="50"/>
  <c r="R182" i="50"/>
  <c r="Q182" i="50"/>
  <c r="P182" i="50"/>
  <c r="O182" i="50"/>
  <c r="N182" i="50"/>
  <c r="M182" i="50"/>
  <c r="L182" i="50"/>
  <c r="K182" i="50"/>
  <c r="J182" i="50"/>
  <c r="I182" i="50"/>
  <c r="H182" i="50"/>
  <c r="G182" i="50"/>
  <c r="F182" i="50"/>
  <c r="E182" i="50"/>
  <c r="D182" i="50"/>
  <c r="AF175" i="50"/>
  <c r="AE175" i="50"/>
  <c r="AD175" i="50"/>
  <c r="AC175" i="50"/>
  <c r="AB175" i="50"/>
  <c r="AA175" i="50"/>
  <c r="Z175" i="50"/>
  <c r="Y175" i="50"/>
  <c r="X175" i="50"/>
  <c r="W175" i="50"/>
  <c r="V175" i="50"/>
  <c r="U175" i="50"/>
  <c r="T175" i="50"/>
  <c r="S175" i="50"/>
  <c r="R175" i="50"/>
  <c r="Q175" i="50"/>
  <c r="P175" i="50"/>
  <c r="O175" i="50"/>
  <c r="N175" i="50"/>
  <c r="M175" i="50"/>
  <c r="L175" i="50"/>
  <c r="K175" i="50"/>
  <c r="J175" i="50"/>
  <c r="I175" i="50"/>
  <c r="H175" i="50"/>
  <c r="G175" i="50"/>
  <c r="F175" i="50"/>
  <c r="E175" i="50"/>
  <c r="D175" i="50"/>
  <c r="AF168" i="50"/>
  <c r="AE168" i="50"/>
  <c r="AD168" i="50"/>
  <c r="AC168" i="50"/>
  <c r="AB168" i="50"/>
  <c r="AA168" i="50"/>
  <c r="Z168" i="50"/>
  <c r="Y168" i="50"/>
  <c r="X168" i="50"/>
  <c r="W168" i="50"/>
  <c r="V168" i="50"/>
  <c r="U168" i="50"/>
  <c r="T168" i="50"/>
  <c r="S168" i="50"/>
  <c r="R168" i="50"/>
  <c r="Q168" i="50"/>
  <c r="P168" i="50"/>
  <c r="O168" i="50"/>
  <c r="N168" i="50"/>
  <c r="M168" i="50"/>
  <c r="L168" i="50"/>
  <c r="K168" i="50"/>
  <c r="J168" i="50"/>
  <c r="I168" i="50"/>
  <c r="H168" i="50"/>
  <c r="G168" i="50"/>
  <c r="F168" i="50"/>
  <c r="E168" i="50"/>
  <c r="D168" i="50"/>
  <c r="AF161" i="50"/>
  <c r="AE161" i="50"/>
  <c r="AD161" i="50"/>
  <c r="AC161" i="50"/>
  <c r="AB161" i="50"/>
  <c r="AA161" i="50"/>
  <c r="Z161" i="50"/>
  <c r="Y161" i="50"/>
  <c r="X161" i="50"/>
  <c r="W161" i="50"/>
  <c r="V161" i="50"/>
  <c r="U161" i="50"/>
  <c r="T161" i="50"/>
  <c r="S161" i="50"/>
  <c r="R161" i="50"/>
  <c r="Q161" i="50"/>
  <c r="P161" i="50"/>
  <c r="O161" i="50"/>
  <c r="N161" i="50"/>
  <c r="M161" i="50"/>
  <c r="L161" i="50"/>
  <c r="K161" i="50"/>
  <c r="J161" i="50"/>
  <c r="I161" i="50"/>
  <c r="H161" i="50"/>
  <c r="G161" i="50"/>
  <c r="F161" i="50"/>
  <c r="E161" i="50"/>
  <c r="D161" i="50"/>
  <c r="AF154" i="50"/>
  <c r="AE154" i="50"/>
  <c r="AD154" i="50"/>
  <c r="AC154" i="50"/>
  <c r="AB154" i="50"/>
  <c r="AA154" i="50"/>
  <c r="Z154" i="50"/>
  <c r="Y154" i="50"/>
  <c r="X154" i="50"/>
  <c r="W154" i="50"/>
  <c r="V154" i="50"/>
  <c r="U154" i="50"/>
  <c r="T154" i="50"/>
  <c r="S154" i="50"/>
  <c r="R154" i="50"/>
  <c r="Q154" i="50"/>
  <c r="P154" i="50"/>
  <c r="O154" i="50"/>
  <c r="N154" i="50"/>
  <c r="M154" i="50"/>
  <c r="L154" i="50"/>
  <c r="K154" i="50"/>
  <c r="J154" i="50"/>
  <c r="I154" i="50"/>
  <c r="H154" i="50"/>
  <c r="G154" i="50"/>
  <c r="F154" i="50"/>
  <c r="E154" i="50"/>
  <c r="D154" i="50"/>
  <c r="AF147" i="50"/>
  <c r="AE147" i="50"/>
  <c r="AD147" i="50"/>
  <c r="AC147" i="50"/>
  <c r="AB147" i="50"/>
  <c r="AA147" i="50"/>
  <c r="Z147" i="50"/>
  <c r="Y147" i="50"/>
  <c r="X147" i="50"/>
  <c r="W147" i="50"/>
  <c r="V147" i="50"/>
  <c r="U147" i="50"/>
  <c r="T147" i="50"/>
  <c r="S147" i="50"/>
  <c r="R147" i="50"/>
  <c r="Q147" i="50"/>
  <c r="P147" i="50"/>
  <c r="O147" i="50"/>
  <c r="N147" i="50"/>
  <c r="M147" i="50"/>
  <c r="L147" i="50"/>
  <c r="K147" i="50"/>
  <c r="J147" i="50"/>
  <c r="I147" i="50"/>
  <c r="H147" i="50"/>
  <c r="G147" i="50"/>
  <c r="F147" i="50"/>
  <c r="E147" i="50"/>
  <c r="D147" i="50"/>
  <c r="AF140" i="50"/>
  <c r="AE140" i="50"/>
  <c r="AD140" i="50"/>
  <c r="AC140" i="50"/>
  <c r="AB140" i="50"/>
  <c r="AA140" i="50"/>
  <c r="Z140" i="50"/>
  <c r="Y140" i="50"/>
  <c r="X140" i="50"/>
  <c r="W140" i="50"/>
  <c r="V140" i="50"/>
  <c r="U140" i="50"/>
  <c r="T140" i="50"/>
  <c r="S140" i="50"/>
  <c r="R140" i="50"/>
  <c r="Q140" i="50"/>
  <c r="P140" i="50"/>
  <c r="O140" i="50"/>
  <c r="N140" i="50"/>
  <c r="M140" i="50"/>
  <c r="L140" i="50"/>
  <c r="K140" i="50"/>
  <c r="J140" i="50"/>
  <c r="I140" i="50"/>
  <c r="H140" i="50"/>
  <c r="G140" i="50"/>
  <c r="F140" i="50"/>
  <c r="E140" i="50"/>
  <c r="D140" i="50"/>
  <c r="AF133" i="50"/>
  <c r="AE133" i="50"/>
  <c r="AD133" i="50"/>
  <c r="AC133" i="50"/>
  <c r="AB133" i="50"/>
  <c r="AA133" i="50"/>
  <c r="Z133" i="50"/>
  <c r="Y133" i="50"/>
  <c r="X133" i="50"/>
  <c r="W133" i="50"/>
  <c r="V133" i="50"/>
  <c r="U133" i="50"/>
  <c r="T133" i="50"/>
  <c r="S133" i="50"/>
  <c r="R133" i="50"/>
  <c r="Q133" i="50"/>
  <c r="P133" i="50"/>
  <c r="O133" i="50"/>
  <c r="N133" i="50"/>
  <c r="M133" i="50"/>
  <c r="L133" i="50"/>
  <c r="K133" i="50"/>
  <c r="J133" i="50"/>
  <c r="I133" i="50"/>
  <c r="H133" i="50"/>
  <c r="G133" i="50"/>
  <c r="F133" i="50"/>
  <c r="E133" i="50"/>
  <c r="D133" i="50"/>
  <c r="AF126" i="50"/>
  <c r="AE126" i="50"/>
  <c r="AD126" i="50"/>
  <c r="AC126" i="50"/>
  <c r="AB126" i="50"/>
  <c r="AA126" i="50"/>
  <c r="Z126" i="50"/>
  <c r="Y126" i="50"/>
  <c r="X126" i="50"/>
  <c r="W126" i="50"/>
  <c r="V126" i="50"/>
  <c r="U126" i="50"/>
  <c r="T126" i="50"/>
  <c r="S126" i="50"/>
  <c r="R126" i="50"/>
  <c r="Q126" i="50"/>
  <c r="P126" i="50"/>
  <c r="O126" i="50"/>
  <c r="N126" i="50"/>
  <c r="M126" i="50"/>
  <c r="L126" i="50"/>
  <c r="K126" i="50"/>
  <c r="J126" i="50"/>
  <c r="I126" i="50"/>
  <c r="H126" i="50"/>
  <c r="G126" i="50"/>
  <c r="F126" i="50"/>
  <c r="E126" i="50"/>
  <c r="D126" i="50"/>
  <c r="AF119" i="50"/>
  <c r="AE119" i="50"/>
  <c r="AD119" i="50"/>
  <c r="AC119" i="50"/>
  <c r="AB119" i="50"/>
  <c r="AA119" i="50"/>
  <c r="Z119" i="50"/>
  <c r="Y119" i="50"/>
  <c r="X119" i="50"/>
  <c r="W119" i="50"/>
  <c r="V119" i="50"/>
  <c r="U119" i="50"/>
  <c r="T119" i="50"/>
  <c r="S119" i="50"/>
  <c r="R119" i="50"/>
  <c r="Q119" i="50"/>
  <c r="P119" i="50"/>
  <c r="O119" i="50"/>
  <c r="N119" i="50"/>
  <c r="M119" i="50"/>
  <c r="L119" i="50"/>
  <c r="K119" i="50"/>
  <c r="J119" i="50"/>
  <c r="I119" i="50"/>
  <c r="H119" i="50"/>
  <c r="G119" i="50"/>
  <c r="F119" i="50"/>
  <c r="E119" i="50"/>
  <c r="D119" i="50"/>
  <c r="AF112" i="50"/>
  <c r="AE112" i="50"/>
  <c r="AD112" i="50"/>
  <c r="AC112" i="50"/>
  <c r="AB112" i="50"/>
  <c r="AA112" i="50"/>
  <c r="Z112" i="50"/>
  <c r="Y112" i="50"/>
  <c r="X112" i="50"/>
  <c r="W112" i="50"/>
  <c r="V112" i="50"/>
  <c r="U112" i="50"/>
  <c r="T112" i="50"/>
  <c r="S112" i="50"/>
  <c r="R112" i="50"/>
  <c r="Q112" i="50"/>
  <c r="P112" i="50"/>
  <c r="O112" i="50"/>
  <c r="N112" i="50"/>
  <c r="M112" i="50"/>
  <c r="L112" i="50"/>
  <c r="K112" i="50"/>
  <c r="J112" i="50"/>
  <c r="I112" i="50"/>
  <c r="H112" i="50"/>
  <c r="G112" i="50"/>
  <c r="F112" i="50"/>
  <c r="E112" i="50"/>
  <c r="D112" i="50"/>
  <c r="AF105" i="50"/>
  <c r="AE105" i="50"/>
  <c r="AD105" i="50"/>
  <c r="AC105" i="50"/>
  <c r="AB105" i="50"/>
  <c r="AA105" i="50"/>
  <c r="Z105" i="50"/>
  <c r="Y105" i="50"/>
  <c r="X105" i="50"/>
  <c r="W105" i="50"/>
  <c r="V105" i="50"/>
  <c r="U105" i="50"/>
  <c r="T105" i="50"/>
  <c r="S105" i="50"/>
  <c r="R105" i="50"/>
  <c r="Q105" i="50"/>
  <c r="P105" i="50"/>
  <c r="O105" i="50"/>
  <c r="N105" i="50"/>
  <c r="M105" i="50"/>
  <c r="L105" i="50"/>
  <c r="K105" i="50"/>
  <c r="J105" i="50"/>
  <c r="I105" i="50"/>
  <c r="H105" i="50"/>
  <c r="G105" i="50"/>
  <c r="F105" i="50"/>
  <c r="E105" i="50"/>
  <c r="D105" i="50"/>
  <c r="AF98" i="50"/>
  <c r="AE98" i="50"/>
  <c r="AD98" i="50"/>
  <c r="AC98" i="50"/>
  <c r="AB98" i="50"/>
  <c r="AA98" i="50"/>
  <c r="Z98" i="50"/>
  <c r="Y98" i="50"/>
  <c r="X98" i="50"/>
  <c r="W98" i="50"/>
  <c r="V98" i="50"/>
  <c r="U98" i="50"/>
  <c r="T98" i="50"/>
  <c r="S98" i="50"/>
  <c r="R98" i="50"/>
  <c r="Q98" i="50"/>
  <c r="P98" i="50"/>
  <c r="O98" i="50"/>
  <c r="N98" i="50"/>
  <c r="M98" i="50"/>
  <c r="L98" i="50"/>
  <c r="K98" i="50"/>
  <c r="J98" i="50"/>
  <c r="I98" i="50"/>
  <c r="H98" i="50"/>
  <c r="G98" i="50"/>
  <c r="F98" i="50"/>
  <c r="E98" i="50"/>
  <c r="D98" i="50"/>
  <c r="AF91" i="50"/>
  <c r="AE91" i="50"/>
  <c r="AD91" i="50"/>
  <c r="AC91" i="50"/>
  <c r="AB91" i="50"/>
  <c r="AA91" i="50"/>
  <c r="Z91" i="50"/>
  <c r="Y91" i="50"/>
  <c r="X91" i="50"/>
  <c r="W91" i="50"/>
  <c r="V91" i="50"/>
  <c r="U91" i="50"/>
  <c r="T91" i="50"/>
  <c r="S91" i="50"/>
  <c r="R91" i="50"/>
  <c r="Q91" i="50"/>
  <c r="P91" i="50"/>
  <c r="O91" i="50"/>
  <c r="N91" i="50"/>
  <c r="M91" i="50"/>
  <c r="L91" i="50"/>
  <c r="K91" i="50"/>
  <c r="J91" i="50"/>
  <c r="I91" i="50"/>
  <c r="H91" i="50"/>
  <c r="G91" i="50"/>
  <c r="F91" i="50"/>
  <c r="E91" i="50"/>
  <c r="D91" i="50"/>
  <c r="AF84" i="50"/>
  <c r="AE84" i="50"/>
  <c r="AD84" i="50"/>
  <c r="AC84" i="50"/>
  <c r="AB84" i="50"/>
  <c r="AA84" i="50"/>
  <c r="Z84" i="50"/>
  <c r="Y84" i="50"/>
  <c r="X84" i="50"/>
  <c r="W84" i="50"/>
  <c r="V84" i="50"/>
  <c r="U84" i="50"/>
  <c r="T84" i="50"/>
  <c r="S84" i="50"/>
  <c r="R84" i="50"/>
  <c r="Q84" i="50"/>
  <c r="P84" i="50"/>
  <c r="O84" i="50"/>
  <c r="N84" i="50"/>
  <c r="M84" i="50"/>
  <c r="L84" i="50"/>
  <c r="K84" i="50"/>
  <c r="J84" i="50"/>
  <c r="I84" i="50"/>
  <c r="H84" i="50"/>
  <c r="G84" i="50"/>
  <c r="F84" i="50"/>
  <c r="E84" i="50"/>
  <c r="D84" i="50"/>
  <c r="AF77" i="50"/>
  <c r="AE77" i="50"/>
  <c r="AD77" i="50"/>
  <c r="AC77" i="50"/>
  <c r="AB77" i="50"/>
  <c r="AA77" i="50"/>
  <c r="Z77" i="50"/>
  <c r="Y77" i="50"/>
  <c r="X77" i="50"/>
  <c r="W77" i="50"/>
  <c r="V77" i="50"/>
  <c r="U77" i="50"/>
  <c r="T77" i="50"/>
  <c r="S77" i="50"/>
  <c r="R77" i="50"/>
  <c r="Q77" i="50"/>
  <c r="P77" i="50"/>
  <c r="O77" i="50"/>
  <c r="N77" i="50"/>
  <c r="M77" i="50"/>
  <c r="L77" i="50"/>
  <c r="K77" i="50"/>
  <c r="J77" i="50"/>
  <c r="I77" i="50"/>
  <c r="H77" i="50"/>
  <c r="G77" i="50"/>
  <c r="F77" i="50"/>
  <c r="E77" i="50"/>
  <c r="D77" i="50"/>
  <c r="AF70" i="50"/>
  <c r="AE70" i="50"/>
  <c r="AD70" i="50"/>
  <c r="AC70" i="50"/>
  <c r="AB70" i="50"/>
  <c r="AA70" i="50"/>
  <c r="Z70" i="50"/>
  <c r="Y70" i="50"/>
  <c r="X70" i="50"/>
  <c r="W70" i="50"/>
  <c r="V70" i="50"/>
  <c r="U70" i="50"/>
  <c r="T70" i="50"/>
  <c r="S70" i="50"/>
  <c r="R70" i="50"/>
  <c r="Q70" i="50"/>
  <c r="P70" i="50"/>
  <c r="O70" i="50"/>
  <c r="N70" i="50"/>
  <c r="M70" i="50"/>
  <c r="L70" i="50"/>
  <c r="K70" i="50"/>
  <c r="J70" i="50"/>
  <c r="I70" i="50"/>
  <c r="H70" i="50"/>
  <c r="G70" i="50"/>
  <c r="F70" i="50"/>
  <c r="E70" i="50"/>
  <c r="D70" i="50"/>
  <c r="AF63" i="50"/>
  <c r="AE63" i="50"/>
  <c r="AD63" i="50"/>
  <c r="AC63" i="50"/>
  <c r="AB63" i="50"/>
  <c r="AA63" i="50"/>
  <c r="Z63" i="50"/>
  <c r="Y63" i="50"/>
  <c r="X63" i="50"/>
  <c r="W63" i="50"/>
  <c r="V63" i="50"/>
  <c r="U63" i="50"/>
  <c r="T63" i="50"/>
  <c r="S63" i="50"/>
  <c r="R63" i="50"/>
  <c r="Q63" i="50"/>
  <c r="P63" i="50"/>
  <c r="O63" i="50"/>
  <c r="N63" i="50"/>
  <c r="M63" i="50"/>
  <c r="L63" i="50"/>
  <c r="K63" i="50"/>
  <c r="J63" i="50"/>
  <c r="I63" i="50"/>
  <c r="H63" i="50"/>
  <c r="G63" i="50"/>
  <c r="F63" i="50"/>
  <c r="E63" i="50"/>
  <c r="D63" i="50"/>
  <c r="AF56" i="50"/>
  <c r="AE56" i="50"/>
  <c r="AD56" i="50"/>
  <c r="AC56" i="50"/>
  <c r="AB56" i="50"/>
  <c r="AA56" i="50"/>
  <c r="Z56" i="50"/>
  <c r="Y56" i="50"/>
  <c r="X56" i="50"/>
  <c r="W56" i="50"/>
  <c r="V56" i="50"/>
  <c r="U56" i="50"/>
  <c r="T56" i="50"/>
  <c r="S56" i="50"/>
  <c r="R56" i="50"/>
  <c r="Q56" i="50"/>
  <c r="P56" i="50"/>
  <c r="O56" i="50"/>
  <c r="N56" i="50"/>
  <c r="M56" i="50"/>
  <c r="L56" i="50"/>
  <c r="K56" i="50"/>
  <c r="J56" i="50"/>
  <c r="I56" i="50"/>
  <c r="H56" i="50"/>
  <c r="G56" i="50"/>
  <c r="F56" i="50"/>
  <c r="E56" i="50"/>
  <c r="D56" i="50"/>
  <c r="AF49" i="50"/>
  <c r="AE49" i="50"/>
  <c r="AD49" i="50"/>
  <c r="AC49" i="50"/>
  <c r="AB49" i="50"/>
  <c r="AA49" i="50"/>
  <c r="Z49" i="50"/>
  <c r="Y49" i="50"/>
  <c r="X49" i="50"/>
  <c r="W49" i="50"/>
  <c r="V49" i="50"/>
  <c r="U49" i="50"/>
  <c r="T49" i="50"/>
  <c r="S49" i="50"/>
  <c r="R49" i="50"/>
  <c r="Q49" i="50"/>
  <c r="P49" i="50"/>
  <c r="O49" i="50"/>
  <c r="N49" i="50"/>
  <c r="M49" i="50"/>
  <c r="L49" i="50"/>
  <c r="K49" i="50"/>
  <c r="J49" i="50"/>
  <c r="I49" i="50"/>
  <c r="H49" i="50"/>
  <c r="G49" i="50"/>
  <c r="F49" i="50"/>
  <c r="E49" i="50"/>
  <c r="D49" i="50"/>
  <c r="AF42" i="50"/>
  <c r="AE42" i="50"/>
  <c r="AD42" i="50"/>
  <c r="AC42" i="50"/>
  <c r="AB42" i="50"/>
  <c r="AA42" i="50"/>
  <c r="Z42" i="50"/>
  <c r="Y42" i="50"/>
  <c r="X42" i="50"/>
  <c r="W42" i="50"/>
  <c r="V42" i="50"/>
  <c r="U42" i="50"/>
  <c r="T42" i="50"/>
  <c r="S42" i="50"/>
  <c r="R42" i="50"/>
  <c r="Q42" i="50"/>
  <c r="P42" i="50"/>
  <c r="O42" i="50"/>
  <c r="N42" i="50"/>
  <c r="M42" i="50"/>
  <c r="L42" i="50"/>
  <c r="K42" i="50"/>
  <c r="J42" i="50"/>
  <c r="I42" i="50"/>
  <c r="H42" i="50"/>
  <c r="G42" i="50"/>
  <c r="F42" i="50"/>
  <c r="E42" i="50"/>
  <c r="D42" i="50"/>
  <c r="AH350" i="51"/>
  <c r="AG350" i="51"/>
  <c r="AF350" i="51"/>
  <c r="AE350" i="51"/>
  <c r="AD350" i="51"/>
  <c r="AC350" i="51"/>
  <c r="AB350" i="51"/>
  <c r="AA350" i="51"/>
  <c r="Z350" i="51"/>
  <c r="Y350" i="51"/>
  <c r="X350" i="51"/>
  <c r="W350" i="51"/>
  <c r="V350" i="51"/>
  <c r="U350" i="51"/>
  <c r="T350" i="51"/>
  <c r="S350" i="51"/>
  <c r="R350" i="51"/>
  <c r="Q350" i="51"/>
  <c r="P350" i="51"/>
  <c r="O350" i="51"/>
  <c r="N350" i="51"/>
  <c r="M350" i="51"/>
  <c r="L350" i="51"/>
  <c r="K350" i="51"/>
  <c r="J350" i="51"/>
  <c r="I350" i="51"/>
  <c r="H350" i="51"/>
  <c r="G350" i="51"/>
  <c r="F350" i="51"/>
  <c r="E350" i="51"/>
  <c r="D350" i="51"/>
  <c r="AH343" i="51"/>
  <c r="AG343" i="51"/>
  <c r="AF343" i="51"/>
  <c r="AE343" i="51"/>
  <c r="AD343" i="51"/>
  <c r="AC343" i="51"/>
  <c r="AB343" i="51"/>
  <c r="AA343" i="51"/>
  <c r="Z343" i="51"/>
  <c r="Y343" i="51"/>
  <c r="X343" i="51"/>
  <c r="W343" i="51"/>
  <c r="V343" i="51"/>
  <c r="U343" i="51"/>
  <c r="T343" i="51"/>
  <c r="S343" i="51"/>
  <c r="R343" i="51"/>
  <c r="Q343" i="51"/>
  <c r="P343" i="51"/>
  <c r="O343" i="51"/>
  <c r="N343" i="51"/>
  <c r="M343" i="51"/>
  <c r="L343" i="51"/>
  <c r="K343" i="51"/>
  <c r="J343" i="51"/>
  <c r="I343" i="51"/>
  <c r="H343" i="51"/>
  <c r="G343" i="51"/>
  <c r="F343" i="51"/>
  <c r="E343" i="51"/>
  <c r="D343" i="51"/>
  <c r="AH336" i="51"/>
  <c r="AG336" i="51"/>
  <c r="AF336" i="51"/>
  <c r="AE336" i="51"/>
  <c r="AD336" i="51"/>
  <c r="AC336" i="51"/>
  <c r="AB336" i="51"/>
  <c r="AA336" i="51"/>
  <c r="Z336" i="51"/>
  <c r="Y336" i="51"/>
  <c r="X336" i="51"/>
  <c r="W336" i="51"/>
  <c r="V336" i="51"/>
  <c r="U336" i="51"/>
  <c r="T336" i="51"/>
  <c r="S336" i="51"/>
  <c r="R336" i="51"/>
  <c r="Q336" i="51"/>
  <c r="P336" i="51"/>
  <c r="O336" i="51"/>
  <c r="N336" i="51"/>
  <c r="M336" i="51"/>
  <c r="L336" i="51"/>
  <c r="K336" i="51"/>
  <c r="J336" i="51"/>
  <c r="I336" i="51"/>
  <c r="H336" i="51"/>
  <c r="G336" i="51"/>
  <c r="F336" i="51"/>
  <c r="E336" i="51"/>
  <c r="D336" i="51"/>
  <c r="AH329" i="51"/>
  <c r="AG329" i="51"/>
  <c r="AF329" i="51"/>
  <c r="AE329" i="51"/>
  <c r="AD329" i="51"/>
  <c r="AC329" i="51"/>
  <c r="AB329" i="51"/>
  <c r="AA329" i="51"/>
  <c r="Z329" i="51"/>
  <c r="Y329" i="51"/>
  <c r="X329" i="51"/>
  <c r="W329" i="51"/>
  <c r="V329" i="51"/>
  <c r="U329" i="51"/>
  <c r="T329" i="51"/>
  <c r="S329" i="51"/>
  <c r="R329" i="51"/>
  <c r="Q329" i="51"/>
  <c r="P329" i="51"/>
  <c r="O329" i="51"/>
  <c r="N329" i="51"/>
  <c r="M329" i="51"/>
  <c r="L329" i="51"/>
  <c r="K329" i="51"/>
  <c r="J329" i="51"/>
  <c r="I329" i="51"/>
  <c r="H329" i="51"/>
  <c r="G329" i="51"/>
  <c r="F329" i="51"/>
  <c r="E329" i="51"/>
  <c r="D329" i="51"/>
  <c r="AH322" i="51"/>
  <c r="AG322" i="51"/>
  <c r="AF322" i="51"/>
  <c r="AE322" i="51"/>
  <c r="AD322" i="51"/>
  <c r="AC322" i="51"/>
  <c r="AB322" i="51"/>
  <c r="AA322" i="51"/>
  <c r="Z322" i="51"/>
  <c r="Y322" i="51"/>
  <c r="X322" i="51"/>
  <c r="W322" i="51"/>
  <c r="V322" i="51"/>
  <c r="U322" i="51"/>
  <c r="T322" i="51"/>
  <c r="S322" i="51"/>
  <c r="R322" i="51"/>
  <c r="Q322" i="51"/>
  <c r="P322" i="51"/>
  <c r="O322" i="51"/>
  <c r="N322" i="51"/>
  <c r="M322" i="51"/>
  <c r="L322" i="51"/>
  <c r="K322" i="51"/>
  <c r="J322" i="51"/>
  <c r="I322" i="51"/>
  <c r="H322" i="51"/>
  <c r="G322" i="51"/>
  <c r="F322" i="51"/>
  <c r="E322" i="51"/>
  <c r="D322" i="51"/>
  <c r="AH315" i="51"/>
  <c r="AG315" i="51"/>
  <c r="AF315" i="51"/>
  <c r="AE315" i="51"/>
  <c r="AD315" i="51"/>
  <c r="AC315" i="51"/>
  <c r="AB315" i="51"/>
  <c r="AA315" i="51"/>
  <c r="Z315" i="51"/>
  <c r="Y315" i="51"/>
  <c r="X315" i="51"/>
  <c r="W315" i="51"/>
  <c r="V315" i="51"/>
  <c r="U315" i="51"/>
  <c r="T315" i="51"/>
  <c r="S315" i="51"/>
  <c r="R315" i="51"/>
  <c r="Q315" i="51"/>
  <c r="P315" i="51"/>
  <c r="O315" i="51"/>
  <c r="N315" i="51"/>
  <c r="M315" i="51"/>
  <c r="L315" i="51"/>
  <c r="K315" i="51"/>
  <c r="J315" i="51"/>
  <c r="I315" i="51"/>
  <c r="H315" i="51"/>
  <c r="G315" i="51"/>
  <c r="F315" i="51"/>
  <c r="E315" i="51"/>
  <c r="D315" i="51"/>
  <c r="AH308" i="51"/>
  <c r="AG308" i="51"/>
  <c r="AF308" i="51"/>
  <c r="AE308" i="51"/>
  <c r="AD308" i="51"/>
  <c r="AC308" i="51"/>
  <c r="AB308" i="51"/>
  <c r="AA308" i="51"/>
  <c r="Z308" i="51"/>
  <c r="Y308" i="51"/>
  <c r="X308" i="51"/>
  <c r="W308" i="51"/>
  <c r="V308" i="51"/>
  <c r="U308" i="51"/>
  <c r="T308" i="51"/>
  <c r="S308" i="51"/>
  <c r="R308" i="51"/>
  <c r="Q308" i="51"/>
  <c r="P308" i="51"/>
  <c r="O308" i="51"/>
  <c r="N308" i="51"/>
  <c r="M308" i="51"/>
  <c r="L308" i="51"/>
  <c r="K308" i="51"/>
  <c r="J308" i="51"/>
  <c r="I308" i="51"/>
  <c r="H308" i="51"/>
  <c r="G308" i="51"/>
  <c r="F308" i="51"/>
  <c r="E308" i="51"/>
  <c r="D308" i="51"/>
  <c r="AH301" i="51"/>
  <c r="AG301" i="51"/>
  <c r="AF301" i="51"/>
  <c r="AE301" i="51"/>
  <c r="AD301" i="51"/>
  <c r="AC301" i="51"/>
  <c r="AB301" i="51"/>
  <c r="AA301" i="51"/>
  <c r="Z301" i="51"/>
  <c r="Y301" i="51"/>
  <c r="X301" i="51"/>
  <c r="W301" i="51"/>
  <c r="V301" i="51"/>
  <c r="U301" i="51"/>
  <c r="T301" i="51"/>
  <c r="S301" i="51"/>
  <c r="R301" i="51"/>
  <c r="Q301" i="51"/>
  <c r="P301" i="51"/>
  <c r="O301" i="51"/>
  <c r="N301" i="51"/>
  <c r="M301" i="51"/>
  <c r="L301" i="51"/>
  <c r="K301" i="51"/>
  <c r="J301" i="51"/>
  <c r="I301" i="51"/>
  <c r="H301" i="51"/>
  <c r="G301" i="51"/>
  <c r="F301" i="51"/>
  <c r="E301" i="51"/>
  <c r="D301" i="51"/>
  <c r="AH294" i="51"/>
  <c r="AG294" i="51"/>
  <c r="AF294" i="51"/>
  <c r="AE294" i="51"/>
  <c r="AD294" i="51"/>
  <c r="AC294" i="51"/>
  <c r="AB294" i="51"/>
  <c r="AA294" i="51"/>
  <c r="Z294" i="51"/>
  <c r="Y294" i="51"/>
  <c r="X294" i="51"/>
  <c r="W294" i="51"/>
  <c r="V294" i="51"/>
  <c r="U294" i="51"/>
  <c r="T294" i="51"/>
  <c r="S294" i="51"/>
  <c r="R294" i="51"/>
  <c r="Q294" i="51"/>
  <c r="P294" i="51"/>
  <c r="O294" i="51"/>
  <c r="N294" i="51"/>
  <c r="M294" i="51"/>
  <c r="L294" i="51"/>
  <c r="K294" i="51"/>
  <c r="J294" i="51"/>
  <c r="I294" i="51"/>
  <c r="H294" i="51"/>
  <c r="G294" i="51"/>
  <c r="F294" i="51"/>
  <c r="E294" i="51"/>
  <c r="D294" i="51"/>
  <c r="AH287" i="51"/>
  <c r="AG287" i="51"/>
  <c r="AF287" i="51"/>
  <c r="AE287" i="51"/>
  <c r="AD287" i="51"/>
  <c r="AC287" i="51"/>
  <c r="AB287" i="51"/>
  <c r="AA287" i="51"/>
  <c r="Z287" i="51"/>
  <c r="Y287" i="51"/>
  <c r="X287" i="51"/>
  <c r="W287" i="51"/>
  <c r="V287" i="51"/>
  <c r="U287" i="51"/>
  <c r="T287" i="51"/>
  <c r="S287" i="51"/>
  <c r="R287" i="51"/>
  <c r="Q287" i="51"/>
  <c r="P287" i="51"/>
  <c r="O287" i="51"/>
  <c r="N287" i="51"/>
  <c r="M287" i="51"/>
  <c r="L287" i="51"/>
  <c r="K287" i="51"/>
  <c r="J287" i="51"/>
  <c r="I287" i="51"/>
  <c r="H287" i="51"/>
  <c r="G287" i="51"/>
  <c r="F287" i="51"/>
  <c r="E287" i="51"/>
  <c r="D287" i="51"/>
  <c r="AH280" i="51"/>
  <c r="AG280" i="51"/>
  <c r="AF280" i="51"/>
  <c r="AE280" i="51"/>
  <c r="AD280" i="51"/>
  <c r="AC280" i="51"/>
  <c r="AB280" i="51"/>
  <c r="AA280" i="51"/>
  <c r="Z280" i="51"/>
  <c r="Y280" i="51"/>
  <c r="X280" i="51"/>
  <c r="W280" i="51"/>
  <c r="V280" i="51"/>
  <c r="U280" i="51"/>
  <c r="T280" i="51"/>
  <c r="S280" i="51"/>
  <c r="R280" i="51"/>
  <c r="Q280" i="51"/>
  <c r="P280" i="51"/>
  <c r="O280" i="51"/>
  <c r="N280" i="51"/>
  <c r="M280" i="51"/>
  <c r="L280" i="51"/>
  <c r="K280" i="51"/>
  <c r="J280" i="51"/>
  <c r="I280" i="51"/>
  <c r="H280" i="51"/>
  <c r="G280" i="51"/>
  <c r="F280" i="51"/>
  <c r="E280" i="51"/>
  <c r="D280" i="51"/>
  <c r="AH273" i="51"/>
  <c r="AG273" i="51"/>
  <c r="AF273" i="51"/>
  <c r="AE273" i="51"/>
  <c r="AD273" i="51"/>
  <c r="AC273" i="51"/>
  <c r="AB273" i="51"/>
  <c r="AA273" i="51"/>
  <c r="Z273" i="51"/>
  <c r="Y273" i="51"/>
  <c r="X273" i="51"/>
  <c r="W273" i="51"/>
  <c r="V273" i="51"/>
  <c r="U273" i="51"/>
  <c r="T273" i="51"/>
  <c r="S273" i="51"/>
  <c r="R273" i="51"/>
  <c r="Q273" i="51"/>
  <c r="P273" i="51"/>
  <c r="O273" i="51"/>
  <c r="N273" i="51"/>
  <c r="M273" i="51"/>
  <c r="L273" i="51"/>
  <c r="K273" i="51"/>
  <c r="J273" i="51"/>
  <c r="I273" i="51"/>
  <c r="H273" i="51"/>
  <c r="G273" i="51"/>
  <c r="F273" i="51"/>
  <c r="E273" i="51"/>
  <c r="D273" i="51"/>
  <c r="AH266" i="51"/>
  <c r="AG266" i="51"/>
  <c r="AF266" i="51"/>
  <c r="AE266" i="51"/>
  <c r="AD266" i="51"/>
  <c r="AC266" i="51"/>
  <c r="AB266" i="51"/>
  <c r="AA266" i="51"/>
  <c r="Z266" i="51"/>
  <c r="Y266" i="51"/>
  <c r="X266" i="51"/>
  <c r="W266" i="51"/>
  <c r="V266" i="51"/>
  <c r="U266" i="51"/>
  <c r="T266" i="51"/>
  <c r="S266" i="51"/>
  <c r="R266" i="51"/>
  <c r="Q266" i="51"/>
  <c r="P266" i="51"/>
  <c r="O266" i="51"/>
  <c r="N266" i="51"/>
  <c r="M266" i="51"/>
  <c r="L266" i="51"/>
  <c r="K266" i="51"/>
  <c r="J266" i="51"/>
  <c r="I266" i="51"/>
  <c r="H266" i="51"/>
  <c r="G266" i="51"/>
  <c r="F266" i="51"/>
  <c r="E266" i="51"/>
  <c r="D266" i="51"/>
  <c r="AH259" i="51"/>
  <c r="AG259" i="51"/>
  <c r="AF259" i="51"/>
  <c r="AE259" i="51"/>
  <c r="AD259" i="51"/>
  <c r="AC259" i="51"/>
  <c r="AB259" i="51"/>
  <c r="AA259" i="51"/>
  <c r="Z259" i="51"/>
  <c r="Y259" i="51"/>
  <c r="X259" i="51"/>
  <c r="W259" i="51"/>
  <c r="V259" i="51"/>
  <c r="U259" i="51"/>
  <c r="T259" i="51"/>
  <c r="S259" i="51"/>
  <c r="R259" i="51"/>
  <c r="Q259" i="51"/>
  <c r="P259" i="51"/>
  <c r="O259" i="51"/>
  <c r="N259" i="51"/>
  <c r="M259" i="51"/>
  <c r="L259" i="51"/>
  <c r="K259" i="51"/>
  <c r="J259" i="51"/>
  <c r="I259" i="51"/>
  <c r="H259" i="51"/>
  <c r="G259" i="51"/>
  <c r="F259" i="51"/>
  <c r="E259" i="51"/>
  <c r="D259" i="51"/>
  <c r="AH252" i="51"/>
  <c r="AG252" i="51"/>
  <c r="AF252" i="51"/>
  <c r="AE252" i="51"/>
  <c r="AD252" i="51"/>
  <c r="AC252" i="51"/>
  <c r="AB252" i="51"/>
  <c r="AA252" i="51"/>
  <c r="Z252" i="51"/>
  <c r="Y252" i="51"/>
  <c r="X252" i="51"/>
  <c r="W252" i="51"/>
  <c r="V252" i="51"/>
  <c r="U252" i="51"/>
  <c r="T252" i="51"/>
  <c r="S252" i="51"/>
  <c r="R252" i="51"/>
  <c r="Q252" i="51"/>
  <c r="P252" i="51"/>
  <c r="O252" i="51"/>
  <c r="N252" i="51"/>
  <c r="M252" i="51"/>
  <c r="L252" i="51"/>
  <c r="K252" i="51"/>
  <c r="J252" i="51"/>
  <c r="I252" i="51"/>
  <c r="H252" i="51"/>
  <c r="G252" i="51"/>
  <c r="F252" i="51"/>
  <c r="E252" i="51"/>
  <c r="D252" i="51"/>
  <c r="AH245" i="51"/>
  <c r="AG245" i="51"/>
  <c r="AF245" i="51"/>
  <c r="AE245" i="51"/>
  <c r="AD245" i="51"/>
  <c r="AC245" i="51"/>
  <c r="AB245" i="51"/>
  <c r="AA245" i="51"/>
  <c r="Z245" i="51"/>
  <c r="Y245" i="51"/>
  <c r="X245" i="51"/>
  <c r="W245" i="51"/>
  <c r="V245" i="51"/>
  <c r="U245" i="51"/>
  <c r="T245" i="51"/>
  <c r="S245" i="51"/>
  <c r="R245" i="51"/>
  <c r="Q245" i="51"/>
  <c r="P245" i="51"/>
  <c r="O245" i="51"/>
  <c r="N245" i="51"/>
  <c r="M245" i="51"/>
  <c r="L245" i="51"/>
  <c r="K245" i="51"/>
  <c r="J245" i="51"/>
  <c r="I245" i="51"/>
  <c r="H245" i="51"/>
  <c r="G245" i="51"/>
  <c r="F245" i="51"/>
  <c r="E245" i="51"/>
  <c r="D245" i="51"/>
  <c r="AH238" i="51"/>
  <c r="AG238" i="51"/>
  <c r="AF238" i="51"/>
  <c r="AE238" i="51"/>
  <c r="AD238" i="51"/>
  <c r="AC238" i="51"/>
  <c r="AB238" i="51"/>
  <c r="AA238" i="51"/>
  <c r="Z238" i="51"/>
  <c r="Y238" i="51"/>
  <c r="X238" i="51"/>
  <c r="W238" i="51"/>
  <c r="V238" i="51"/>
  <c r="U238" i="51"/>
  <c r="T238" i="51"/>
  <c r="S238" i="51"/>
  <c r="R238" i="51"/>
  <c r="Q238" i="51"/>
  <c r="P238" i="51"/>
  <c r="O238" i="51"/>
  <c r="N238" i="51"/>
  <c r="M238" i="51"/>
  <c r="L238" i="51"/>
  <c r="K238" i="51"/>
  <c r="J238" i="51"/>
  <c r="I238" i="51"/>
  <c r="H238" i="51"/>
  <c r="G238" i="51"/>
  <c r="F238" i="51"/>
  <c r="E238" i="51"/>
  <c r="D238" i="51"/>
  <c r="AH231" i="51"/>
  <c r="AG231" i="51"/>
  <c r="AF231" i="51"/>
  <c r="AE231" i="51"/>
  <c r="AD231" i="51"/>
  <c r="AC231" i="51"/>
  <c r="AB231" i="51"/>
  <c r="AA231" i="51"/>
  <c r="Z231" i="51"/>
  <c r="Y231" i="51"/>
  <c r="X231" i="51"/>
  <c r="W231" i="51"/>
  <c r="V231" i="51"/>
  <c r="U231" i="51"/>
  <c r="T231" i="51"/>
  <c r="S231" i="51"/>
  <c r="R231" i="51"/>
  <c r="Q231" i="51"/>
  <c r="P231" i="51"/>
  <c r="O231" i="51"/>
  <c r="N231" i="51"/>
  <c r="M231" i="51"/>
  <c r="L231" i="51"/>
  <c r="K231" i="51"/>
  <c r="J231" i="51"/>
  <c r="I231" i="51"/>
  <c r="H231" i="51"/>
  <c r="G231" i="51"/>
  <c r="F231" i="51"/>
  <c r="E231" i="51"/>
  <c r="D231" i="51"/>
  <c r="AH224" i="51"/>
  <c r="AG224" i="51"/>
  <c r="AF224" i="51"/>
  <c r="AE224" i="51"/>
  <c r="AD224" i="51"/>
  <c r="AC224" i="51"/>
  <c r="AB224" i="51"/>
  <c r="AA224" i="51"/>
  <c r="Z224" i="51"/>
  <c r="Y224" i="51"/>
  <c r="X224" i="51"/>
  <c r="W224" i="51"/>
  <c r="V224" i="51"/>
  <c r="U224" i="51"/>
  <c r="T224" i="51"/>
  <c r="S224" i="51"/>
  <c r="R224" i="51"/>
  <c r="Q224" i="51"/>
  <c r="P224" i="51"/>
  <c r="O224" i="51"/>
  <c r="N224" i="51"/>
  <c r="M224" i="51"/>
  <c r="L224" i="51"/>
  <c r="K224" i="51"/>
  <c r="J224" i="51"/>
  <c r="I224" i="51"/>
  <c r="H224" i="51"/>
  <c r="G224" i="51"/>
  <c r="F224" i="51"/>
  <c r="E224" i="51"/>
  <c r="D224" i="51"/>
  <c r="AH217" i="51"/>
  <c r="AG217" i="51"/>
  <c r="AF217" i="51"/>
  <c r="AE217" i="51"/>
  <c r="AD217" i="51"/>
  <c r="AC217" i="51"/>
  <c r="AB217" i="51"/>
  <c r="AA217" i="51"/>
  <c r="Z217" i="51"/>
  <c r="Y217" i="51"/>
  <c r="X217" i="51"/>
  <c r="W217" i="51"/>
  <c r="V217" i="51"/>
  <c r="U217" i="51"/>
  <c r="T217" i="51"/>
  <c r="S217" i="51"/>
  <c r="R217" i="51"/>
  <c r="Q217" i="51"/>
  <c r="P217" i="51"/>
  <c r="O217" i="51"/>
  <c r="N217" i="51"/>
  <c r="M217" i="51"/>
  <c r="L217" i="51"/>
  <c r="K217" i="51"/>
  <c r="J217" i="51"/>
  <c r="I217" i="51"/>
  <c r="H217" i="51"/>
  <c r="G217" i="51"/>
  <c r="F217" i="51"/>
  <c r="E217" i="51"/>
  <c r="D217" i="51"/>
  <c r="AH210" i="51"/>
  <c r="AG210" i="51"/>
  <c r="AF210" i="51"/>
  <c r="AE210" i="51"/>
  <c r="AD210" i="51"/>
  <c r="AC210" i="51"/>
  <c r="AB210" i="51"/>
  <c r="AA210" i="51"/>
  <c r="Z210" i="51"/>
  <c r="Y210" i="51"/>
  <c r="X210" i="51"/>
  <c r="W210" i="51"/>
  <c r="V210" i="51"/>
  <c r="U210" i="51"/>
  <c r="T210" i="51"/>
  <c r="S210" i="51"/>
  <c r="R210" i="51"/>
  <c r="Q210" i="51"/>
  <c r="P210" i="51"/>
  <c r="O210" i="51"/>
  <c r="N210" i="51"/>
  <c r="M210" i="51"/>
  <c r="L210" i="51"/>
  <c r="K210" i="51"/>
  <c r="J210" i="51"/>
  <c r="I210" i="51"/>
  <c r="H210" i="51"/>
  <c r="G210" i="51"/>
  <c r="F210" i="51"/>
  <c r="E210" i="51"/>
  <c r="D210" i="51"/>
  <c r="AH203" i="51"/>
  <c r="AG203" i="51"/>
  <c r="AF203" i="51"/>
  <c r="AE203" i="51"/>
  <c r="AD203" i="51"/>
  <c r="AC203" i="51"/>
  <c r="AB203" i="51"/>
  <c r="AA203" i="51"/>
  <c r="Z203" i="51"/>
  <c r="Y203" i="51"/>
  <c r="X203" i="51"/>
  <c r="W203" i="51"/>
  <c r="V203" i="51"/>
  <c r="U203" i="51"/>
  <c r="T203" i="51"/>
  <c r="S203" i="51"/>
  <c r="R203" i="51"/>
  <c r="Q203" i="51"/>
  <c r="P203" i="51"/>
  <c r="O203" i="51"/>
  <c r="N203" i="51"/>
  <c r="M203" i="51"/>
  <c r="L203" i="51"/>
  <c r="K203" i="51"/>
  <c r="J203" i="51"/>
  <c r="I203" i="51"/>
  <c r="H203" i="51"/>
  <c r="G203" i="51"/>
  <c r="F203" i="51"/>
  <c r="E203" i="51"/>
  <c r="D203" i="51"/>
  <c r="AH196" i="51"/>
  <c r="AG196" i="51"/>
  <c r="AF196" i="51"/>
  <c r="AE196" i="51"/>
  <c r="AD196" i="51"/>
  <c r="AC196" i="51"/>
  <c r="AB196" i="51"/>
  <c r="AA196" i="51"/>
  <c r="Z196" i="51"/>
  <c r="Y196" i="51"/>
  <c r="X196" i="51"/>
  <c r="W196" i="51"/>
  <c r="V196" i="51"/>
  <c r="U196" i="51"/>
  <c r="T196" i="51"/>
  <c r="S196" i="51"/>
  <c r="R196" i="51"/>
  <c r="Q196" i="51"/>
  <c r="P196" i="51"/>
  <c r="O196" i="51"/>
  <c r="N196" i="51"/>
  <c r="M196" i="51"/>
  <c r="L196" i="51"/>
  <c r="K196" i="51"/>
  <c r="J196" i="51"/>
  <c r="I196" i="51"/>
  <c r="H196" i="51"/>
  <c r="G196" i="51"/>
  <c r="F196" i="51"/>
  <c r="E196" i="51"/>
  <c r="D196" i="51"/>
  <c r="AH189" i="51"/>
  <c r="AG189" i="51"/>
  <c r="AF189" i="51"/>
  <c r="AE189" i="51"/>
  <c r="AD189" i="51"/>
  <c r="AC189" i="51"/>
  <c r="AB189" i="51"/>
  <c r="AA189" i="51"/>
  <c r="Z189" i="51"/>
  <c r="Y189" i="51"/>
  <c r="X189" i="51"/>
  <c r="W189" i="51"/>
  <c r="V189" i="51"/>
  <c r="U189" i="51"/>
  <c r="T189" i="51"/>
  <c r="S189" i="51"/>
  <c r="R189" i="51"/>
  <c r="Q189" i="51"/>
  <c r="P189" i="51"/>
  <c r="O189" i="51"/>
  <c r="N189" i="51"/>
  <c r="M189" i="51"/>
  <c r="L189" i="51"/>
  <c r="K189" i="51"/>
  <c r="J189" i="51"/>
  <c r="I189" i="51"/>
  <c r="H189" i="51"/>
  <c r="G189" i="51"/>
  <c r="F189" i="51"/>
  <c r="E189" i="51"/>
  <c r="D189" i="51"/>
  <c r="AH182" i="51"/>
  <c r="AG182" i="51"/>
  <c r="AF182" i="51"/>
  <c r="AE182" i="51"/>
  <c r="AD182" i="51"/>
  <c r="AC182" i="51"/>
  <c r="AB182" i="51"/>
  <c r="AA182" i="51"/>
  <c r="Z182" i="51"/>
  <c r="Y182" i="51"/>
  <c r="X182" i="51"/>
  <c r="W182" i="51"/>
  <c r="V182" i="51"/>
  <c r="U182" i="51"/>
  <c r="T182" i="51"/>
  <c r="S182" i="51"/>
  <c r="R182" i="51"/>
  <c r="Q182" i="51"/>
  <c r="P182" i="51"/>
  <c r="O182" i="51"/>
  <c r="N182" i="51"/>
  <c r="M182" i="51"/>
  <c r="L182" i="51"/>
  <c r="K182" i="51"/>
  <c r="J182" i="51"/>
  <c r="I182" i="51"/>
  <c r="H182" i="51"/>
  <c r="G182" i="51"/>
  <c r="F182" i="51"/>
  <c r="E182" i="51"/>
  <c r="D182" i="51"/>
  <c r="AH175" i="51"/>
  <c r="AG175" i="51"/>
  <c r="AF175" i="51"/>
  <c r="AE175" i="51"/>
  <c r="AD175" i="51"/>
  <c r="AC175" i="51"/>
  <c r="AB175" i="51"/>
  <c r="AA175" i="51"/>
  <c r="Z175" i="51"/>
  <c r="Y175" i="51"/>
  <c r="X175" i="51"/>
  <c r="W175" i="51"/>
  <c r="V175" i="51"/>
  <c r="U175" i="51"/>
  <c r="T175" i="51"/>
  <c r="S175" i="51"/>
  <c r="R175" i="51"/>
  <c r="Q175" i="51"/>
  <c r="P175" i="51"/>
  <c r="O175" i="51"/>
  <c r="N175" i="51"/>
  <c r="M175" i="51"/>
  <c r="L175" i="51"/>
  <c r="K175" i="51"/>
  <c r="J175" i="51"/>
  <c r="I175" i="51"/>
  <c r="H175" i="51"/>
  <c r="G175" i="51"/>
  <c r="F175" i="51"/>
  <c r="E175" i="51"/>
  <c r="D175" i="51"/>
  <c r="AH168" i="51"/>
  <c r="AG168" i="51"/>
  <c r="AF168" i="51"/>
  <c r="AE168" i="51"/>
  <c r="AD168" i="51"/>
  <c r="AC168" i="51"/>
  <c r="AB168" i="51"/>
  <c r="AA168" i="51"/>
  <c r="Z168" i="51"/>
  <c r="Y168" i="51"/>
  <c r="X168" i="51"/>
  <c r="W168" i="51"/>
  <c r="V168" i="51"/>
  <c r="U168" i="51"/>
  <c r="T168" i="51"/>
  <c r="S168" i="51"/>
  <c r="R168" i="51"/>
  <c r="Q168" i="51"/>
  <c r="P168" i="51"/>
  <c r="O168" i="51"/>
  <c r="N168" i="51"/>
  <c r="M168" i="51"/>
  <c r="L168" i="51"/>
  <c r="K168" i="51"/>
  <c r="J168" i="51"/>
  <c r="I168" i="51"/>
  <c r="H168" i="51"/>
  <c r="G168" i="51"/>
  <c r="F168" i="51"/>
  <c r="E168" i="51"/>
  <c r="D168" i="51"/>
  <c r="AH161" i="51"/>
  <c r="AG161" i="51"/>
  <c r="AF161" i="51"/>
  <c r="AE161" i="51"/>
  <c r="AD161" i="51"/>
  <c r="AC161" i="51"/>
  <c r="AB161" i="51"/>
  <c r="AA161" i="51"/>
  <c r="Z161" i="51"/>
  <c r="Y161" i="51"/>
  <c r="X161" i="51"/>
  <c r="W161" i="51"/>
  <c r="V161" i="51"/>
  <c r="U161" i="51"/>
  <c r="T161" i="51"/>
  <c r="S161" i="51"/>
  <c r="R161" i="51"/>
  <c r="Q161" i="51"/>
  <c r="P161" i="51"/>
  <c r="O161" i="51"/>
  <c r="N161" i="51"/>
  <c r="M161" i="51"/>
  <c r="L161" i="51"/>
  <c r="K161" i="51"/>
  <c r="J161" i="51"/>
  <c r="I161" i="51"/>
  <c r="H161" i="51"/>
  <c r="G161" i="51"/>
  <c r="F161" i="51"/>
  <c r="E161" i="51"/>
  <c r="D161" i="51"/>
  <c r="AH154" i="51"/>
  <c r="AG154" i="51"/>
  <c r="AF154" i="51"/>
  <c r="AE154" i="51"/>
  <c r="AD154" i="51"/>
  <c r="AC154" i="51"/>
  <c r="AB154" i="51"/>
  <c r="AA154" i="51"/>
  <c r="Z154" i="51"/>
  <c r="Y154" i="51"/>
  <c r="X154" i="51"/>
  <c r="W154" i="51"/>
  <c r="V154" i="51"/>
  <c r="U154" i="51"/>
  <c r="T154" i="51"/>
  <c r="S154" i="51"/>
  <c r="R154" i="51"/>
  <c r="Q154" i="51"/>
  <c r="P154" i="51"/>
  <c r="O154" i="51"/>
  <c r="N154" i="51"/>
  <c r="M154" i="51"/>
  <c r="L154" i="51"/>
  <c r="K154" i="51"/>
  <c r="J154" i="51"/>
  <c r="I154" i="51"/>
  <c r="H154" i="51"/>
  <c r="G154" i="51"/>
  <c r="F154" i="51"/>
  <c r="E154" i="51"/>
  <c r="D154" i="51"/>
  <c r="AH147" i="51"/>
  <c r="AG147" i="51"/>
  <c r="AF147" i="51"/>
  <c r="AE147" i="51"/>
  <c r="AD147" i="51"/>
  <c r="AC147" i="51"/>
  <c r="AB147" i="51"/>
  <c r="AA147" i="51"/>
  <c r="Z147" i="51"/>
  <c r="Y147" i="51"/>
  <c r="X147" i="51"/>
  <c r="W147" i="51"/>
  <c r="V147" i="51"/>
  <c r="U147" i="51"/>
  <c r="T147" i="51"/>
  <c r="S147" i="51"/>
  <c r="R147" i="51"/>
  <c r="Q147" i="51"/>
  <c r="P147" i="51"/>
  <c r="O147" i="51"/>
  <c r="N147" i="51"/>
  <c r="M147" i="51"/>
  <c r="L147" i="51"/>
  <c r="K147" i="51"/>
  <c r="J147" i="51"/>
  <c r="I147" i="51"/>
  <c r="H147" i="51"/>
  <c r="G147" i="51"/>
  <c r="F147" i="51"/>
  <c r="E147" i="51"/>
  <c r="D147" i="51"/>
  <c r="AH140" i="51"/>
  <c r="AG140" i="51"/>
  <c r="AF140" i="51"/>
  <c r="AE140" i="51"/>
  <c r="AD140" i="51"/>
  <c r="AC140" i="51"/>
  <c r="AB140" i="51"/>
  <c r="AA140" i="51"/>
  <c r="Z140" i="51"/>
  <c r="Y140" i="51"/>
  <c r="X140" i="51"/>
  <c r="W140" i="51"/>
  <c r="V140" i="51"/>
  <c r="U140" i="51"/>
  <c r="T140" i="51"/>
  <c r="S140" i="51"/>
  <c r="R140" i="51"/>
  <c r="Q140" i="51"/>
  <c r="P140" i="51"/>
  <c r="O140" i="51"/>
  <c r="N140" i="51"/>
  <c r="M140" i="51"/>
  <c r="L140" i="51"/>
  <c r="K140" i="51"/>
  <c r="J140" i="51"/>
  <c r="I140" i="51"/>
  <c r="H140" i="51"/>
  <c r="G140" i="51"/>
  <c r="F140" i="51"/>
  <c r="E140" i="51"/>
  <c r="D140" i="51"/>
  <c r="AH133" i="51"/>
  <c r="AG133" i="51"/>
  <c r="AF133" i="51"/>
  <c r="AE133" i="51"/>
  <c r="AD133" i="51"/>
  <c r="AC133" i="51"/>
  <c r="AB133" i="51"/>
  <c r="AA133" i="51"/>
  <c r="Z133" i="51"/>
  <c r="Y133" i="51"/>
  <c r="X133" i="51"/>
  <c r="W133" i="51"/>
  <c r="V133" i="51"/>
  <c r="U133" i="51"/>
  <c r="T133" i="51"/>
  <c r="S133" i="51"/>
  <c r="R133" i="51"/>
  <c r="Q133" i="51"/>
  <c r="P133" i="51"/>
  <c r="O133" i="51"/>
  <c r="N133" i="51"/>
  <c r="M133" i="51"/>
  <c r="L133" i="51"/>
  <c r="K133" i="51"/>
  <c r="J133" i="51"/>
  <c r="I133" i="51"/>
  <c r="H133" i="51"/>
  <c r="G133" i="51"/>
  <c r="F133" i="51"/>
  <c r="E133" i="51"/>
  <c r="D133" i="51"/>
  <c r="AH126" i="51"/>
  <c r="AG126" i="51"/>
  <c r="AF126" i="51"/>
  <c r="AE126" i="51"/>
  <c r="AD126" i="51"/>
  <c r="AC126" i="51"/>
  <c r="AB126" i="51"/>
  <c r="AA126" i="51"/>
  <c r="Z126" i="51"/>
  <c r="Y126" i="51"/>
  <c r="X126" i="51"/>
  <c r="W126" i="51"/>
  <c r="V126" i="51"/>
  <c r="U126" i="51"/>
  <c r="T126" i="51"/>
  <c r="S126" i="51"/>
  <c r="R126" i="51"/>
  <c r="Q126" i="51"/>
  <c r="P126" i="51"/>
  <c r="O126" i="51"/>
  <c r="N126" i="51"/>
  <c r="M126" i="51"/>
  <c r="L126" i="51"/>
  <c r="K126" i="51"/>
  <c r="J126" i="51"/>
  <c r="I126" i="51"/>
  <c r="H126" i="51"/>
  <c r="G126" i="51"/>
  <c r="F126" i="51"/>
  <c r="E126" i="51"/>
  <c r="D126" i="51"/>
  <c r="AH119" i="51"/>
  <c r="AG119" i="51"/>
  <c r="AF119" i="51"/>
  <c r="AE119" i="51"/>
  <c r="AD119" i="51"/>
  <c r="AC119" i="51"/>
  <c r="AB119" i="51"/>
  <c r="AA119" i="51"/>
  <c r="Z119" i="51"/>
  <c r="Y119" i="51"/>
  <c r="X119" i="51"/>
  <c r="W119" i="51"/>
  <c r="V119" i="51"/>
  <c r="U119" i="51"/>
  <c r="T119" i="51"/>
  <c r="S119" i="51"/>
  <c r="R119" i="51"/>
  <c r="Q119" i="51"/>
  <c r="P119" i="51"/>
  <c r="O119" i="51"/>
  <c r="N119" i="51"/>
  <c r="M119" i="51"/>
  <c r="L119" i="51"/>
  <c r="K119" i="51"/>
  <c r="J119" i="51"/>
  <c r="I119" i="51"/>
  <c r="H119" i="51"/>
  <c r="G119" i="51"/>
  <c r="F119" i="51"/>
  <c r="E119" i="51"/>
  <c r="D119" i="51"/>
  <c r="AH112" i="51"/>
  <c r="AG112" i="51"/>
  <c r="AF112" i="51"/>
  <c r="AE112" i="51"/>
  <c r="AD112" i="51"/>
  <c r="AC112" i="51"/>
  <c r="AB112" i="51"/>
  <c r="AA112" i="51"/>
  <c r="Z112" i="51"/>
  <c r="Y112" i="51"/>
  <c r="X112" i="51"/>
  <c r="W112" i="51"/>
  <c r="V112" i="51"/>
  <c r="U112" i="51"/>
  <c r="T112" i="51"/>
  <c r="S112" i="51"/>
  <c r="R112" i="51"/>
  <c r="Q112" i="51"/>
  <c r="P112" i="51"/>
  <c r="O112" i="51"/>
  <c r="N112" i="51"/>
  <c r="M112" i="51"/>
  <c r="L112" i="51"/>
  <c r="K112" i="51"/>
  <c r="J112" i="51"/>
  <c r="I112" i="51"/>
  <c r="H112" i="51"/>
  <c r="G112" i="51"/>
  <c r="F112" i="51"/>
  <c r="E112" i="51"/>
  <c r="D112" i="51"/>
  <c r="AH105" i="51"/>
  <c r="AG105" i="51"/>
  <c r="AF105" i="51"/>
  <c r="AE105" i="51"/>
  <c r="AD105" i="51"/>
  <c r="AC105" i="51"/>
  <c r="AB105" i="51"/>
  <c r="AA105" i="51"/>
  <c r="Z105" i="51"/>
  <c r="Y105" i="51"/>
  <c r="X105" i="51"/>
  <c r="W105" i="51"/>
  <c r="V105" i="51"/>
  <c r="U105" i="51"/>
  <c r="T105" i="51"/>
  <c r="S105" i="51"/>
  <c r="R105" i="51"/>
  <c r="Q105" i="51"/>
  <c r="P105" i="51"/>
  <c r="O105" i="51"/>
  <c r="N105" i="51"/>
  <c r="M105" i="51"/>
  <c r="L105" i="51"/>
  <c r="K105" i="51"/>
  <c r="J105" i="51"/>
  <c r="I105" i="51"/>
  <c r="H105" i="51"/>
  <c r="G105" i="51"/>
  <c r="F105" i="51"/>
  <c r="E105" i="51"/>
  <c r="D105" i="51"/>
  <c r="AH98" i="51"/>
  <c r="AG98" i="51"/>
  <c r="AF98" i="51"/>
  <c r="AE98" i="51"/>
  <c r="AD98" i="51"/>
  <c r="AC98" i="51"/>
  <c r="AB98" i="51"/>
  <c r="AA98" i="51"/>
  <c r="Z98" i="51"/>
  <c r="Y98" i="51"/>
  <c r="X98" i="51"/>
  <c r="W98" i="51"/>
  <c r="V98" i="51"/>
  <c r="U98" i="51"/>
  <c r="T98" i="51"/>
  <c r="S98" i="51"/>
  <c r="R98" i="51"/>
  <c r="Q98" i="51"/>
  <c r="P98" i="51"/>
  <c r="O98" i="51"/>
  <c r="N98" i="51"/>
  <c r="M98" i="51"/>
  <c r="L98" i="51"/>
  <c r="K98" i="51"/>
  <c r="J98" i="51"/>
  <c r="I98" i="51"/>
  <c r="H98" i="51"/>
  <c r="G98" i="51"/>
  <c r="F98" i="51"/>
  <c r="E98" i="51"/>
  <c r="D98" i="51"/>
  <c r="AH91" i="51"/>
  <c r="AG91" i="51"/>
  <c r="AF91" i="51"/>
  <c r="AE91" i="51"/>
  <c r="AD91" i="51"/>
  <c r="AC91" i="51"/>
  <c r="AB91" i="51"/>
  <c r="AA91" i="51"/>
  <c r="Z91" i="51"/>
  <c r="Y91" i="51"/>
  <c r="X91" i="51"/>
  <c r="W91" i="51"/>
  <c r="V91" i="51"/>
  <c r="U91" i="51"/>
  <c r="T91" i="51"/>
  <c r="S91" i="51"/>
  <c r="R91" i="51"/>
  <c r="Q91" i="51"/>
  <c r="P91" i="51"/>
  <c r="O91" i="51"/>
  <c r="N91" i="51"/>
  <c r="M91" i="51"/>
  <c r="L91" i="51"/>
  <c r="K91" i="51"/>
  <c r="J91" i="51"/>
  <c r="I91" i="51"/>
  <c r="H91" i="51"/>
  <c r="G91" i="51"/>
  <c r="F91" i="51"/>
  <c r="E91" i="51"/>
  <c r="D91" i="51"/>
  <c r="AH84" i="51"/>
  <c r="AG84" i="51"/>
  <c r="AF84" i="51"/>
  <c r="AE84" i="51"/>
  <c r="AD84" i="51"/>
  <c r="AC84" i="51"/>
  <c r="AB84" i="51"/>
  <c r="AA84" i="51"/>
  <c r="Z84" i="51"/>
  <c r="Y84" i="51"/>
  <c r="X84" i="51"/>
  <c r="W84" i="51"/>
  <c r="V84" i="51"/>
  <c r="U84" i="51"/>
  <c r="T84" i="51"/>
  <c r="S84" i="51"/>
  <c r="R84" i="51"/>
  <c r="Q84" i="51"/>
  <c r="P84" i="51"/>
  <c r="O84" i="51"/>
  <c r="N84" i="51"/>
  <c r="M84" i="51"/>
  <c r="L84" i="51"/>
  <c r="K84" i="51"/>
  <c r="J84" i="51"/>
  <c r="I84" i="51"/>
  <c r="H84" i="51"/>
  <c r="G84" i="51"/>
  <c r="F84" i="51"/>
  <c r="E84" i="51"/>
  <c r="D84" i="51"/>
  <c r="AH77" i="51"/>
  <c r="AG77" i="51"/>
  <c r="AF77" i="51"/>
  <c r="AE77" i="51"/>
  <c r="AD77" i="51"/>
  <c r="AC77" i="51"/>
  <c r="AB77" i="51"/>
  <c r="AA77" i="51"/>
  <c r="Z77" i="51"/>
  <c r="Y77" i="51"/>
  <c r="X77" i="51"/>
  <c r="W77" i="51"/>
  <c r="V77" i="51"/>
  <c r="U77" i="51"/>
  <c r="T77" i="51"/>
  <c r="S77" i="51"/>
  <c r="R77" i="51"/>
  <c r="Q77" i="51"/>
  <c r="P77" i="51"/>
  <c r="O77" i="51"/>
  <c r="N77" i="51"/>
  <c r="M77" i="51"/>
  <c r="L77" i="51"/>
  <c r="K77" i="51"/>
  <c r="J77" i="51"/>
  <c r="I77" i="51"/>
  <c r="H77" i="51"/>
  <c r="G77" i="51"/>
  <c r="F77" i="51"/>
  <c r="E77" i="51"/>
  <c r="D77" i="51"/>
  <c r="AH70" i="51"/>
  <c r="AG70" i="51"/>
  <c r="AF70" i="51"/>
  <c r="AE70" i="51"/>
  <c r="AD70" i="51"/>
  <c r="AC70" i="51"/>
  <c r="AB70" i="51"/>
  <c r="AA70" i="51"/>
  <c r="Z70" i="51"/>
  <c r="Y70" i="51"/>
  <c r="X70" i="51"/>
  <c r="W70" i="51"/>
  <c r="V70" i="51"/>
  <c r="U70" i="51"/>
  <c r="T70" i="51"/>
  <c r="S70" i="51"/>
  <c r="R70" i="51"/>
  <c r="Q70" i="51"/>
  <c r="P70" i="51"/>
  <c r="O70" i="51"/>
  <c r="N70" i="51"/>
  <c r="M70" i="51"/>
  <c r="L70" i="51"/>
  <c r="K70" i="51"/>
  <c r="J70" i="51"/>
  <c r="I70" i="51"/>
  <c r="H70" i="51"/>
  <c r="G70" i="51"/>
  <c r="F70" i="51"/>
  <c r="E70" i="51"/>
  <c r="D70" i="51"/>
  <c r="AH63" i="51"/>
  <c r="AG63" i="51"/>
  <c r="AF63" i="51"/>
  <c r="AE63" i="51"/>
  <c r="AD63" i="51"/>
  <c r="AC63" i="51"/>
  <c r="AB63" i="51"/>
  <c r="AA63" i="51"/>
  <c r="Z63" i="51"/>
  <c r="Y63" i="51"/>
  <c r="X63" i="51"/>
  <c r="W63" i="51"/>
  <c r="V63" i="51"/>
  <c r="U63" i="51"/>
  <c r="T63" i="51"/>
  <c r="S63" i="51"/>
  <c r="R63" i="51"/>
  <c r="Q63" i="51"/>
  <c r="P63" i="51"/>
  <c r="O63" i="51"/>
  <c r="N63" i="51"/>
  <c r="M63" i="51"/>
  <c r="L63" i="51"/>
  <c r="K63" i="51"/>
  <c r="J63" i="51"/>
  <c r="I63" i="51"/>
  <c r="H63" i="51"/>
  <c r="G63" i="51"/>
  <c r="F63" i="51"/>
  <c r="E63" i="51"/>
  <c r="D63" i="51"/>
  <c r="AH56" i="51"/>
  <c r="AG56" i="51"/>
  <c r="AF56" i="51"/>
  <c r="AE56" i="51"/>
  <c r="AD56" i="51"/>
  <c r="AC56" i="51"/>
  <c r="AB56" i="51"/>
  <c r="AA56" i="51"/>
  <c r="Z56" i="51"/>
  <c r="Y56" i="51"/>
  <c r="X56" i="51"/>
  <c r="W56" i="51"/>
  <c r="V56" i="51"/>
  <c r="U56" i="51"/>
  <c r="T56" i="51"/>
  <c r="S56" i="51"/>
  <c r="R56" i="51"/>
  <c r="Q56" i="51"/>
  <c r="P56" i="51"/>
  <c r="O56" i="51"/>
  <c r="N56" i="51"/>
  <c r="M56" i="51"/>
  <c r="L56" i="51"/>
  <c r="K56" i="51"/>
  <c r="J56" i="51"/>
  <c r="I56" i="51"/>
  <c r="H56" i="51"/>
  <c r="G56" i="51"/>
  <c r="F56" i="51"/>
  <c r="E56" i="51"/>
  <c r="D56" i="51"/>
  <c r="AH49" i="51"/>
  <c r="AG49" i="51"/>
  <c r="AF49" i="51"/>
  <c r="AE49" i="51"/>
  <c r="AD49" i="51"/>
  <c r="AC49" i="51"/>
  <c r="AB49" i="51"/>
  <c r="AA49" i="51"/>
  <c r="Z49" i="51"/>
  <c r="Y49" i="51"/>
  <c r="X49" i="51"/>
  <c r="W49" i="51"/>
  <c r="V49" i="51"/>
  <c r="U49" i="51"/>
  <c r="T49" i="51"/>
  <c r="S49" i="51"/>
  <c r="R49" i="51"/>
  <c r="Q49" i="51"/>
  <c r="P49" i="51"/>
  <c r="O49" i="51"/>
  <c r="N49" i="51"/>
  <c r="M49" i="51"/>
  <c r="L49" i="51"/>
  <c r="K49" i="51"/>
  <c r="J49" i="51"/>
  <c r="I49" i="51"/>
  <c r="H49" i="51"/>
  <c r="G49" i="51"/>
  <c r="F49" i="51"/>
  <c r="E49" i="51"/>
  <c r="D49" i="51"/>
  <c r="D42" i="51"/>
  <c r="E42" i="51"/>
  <c r="F42" i="51"/>
  <c r="G42" i="51"/>
  <c r="H42" i="51"/>
  <c r="I42" i="51"/>
  <c r="J42" i="51"/>
  <c r="K42" i="51"/>
  <c r="L42" i="51"/>
  <c r="M42" i="51"/>
  <c r="N42" i="51"/>
  <c r="O42" i="51"/>
  <c r="P42" i="51"/>
  <c r="Q42" i="51"/>
  <c r="R42" i="51"/>
  <c r="S42" i="51"/>
  <c r="T42" i="51"/>
  <c r="U42" i="51"/>
  <c r="V42" i="51"/>
  <c r="W42" i="51"/>
  <c r="X42" i="51"/>
  <c r="Y42" i="51"/>
  <c r="Z42" i="51"/>
  <c r="AA42" i="51"/>
  <c r="AB42" i="51"/>
  <c r="AC42" i="51"/>
  <c r="AD42" i="51"/>
  <c r="AE42" i="51"/>
  <c r="AF42" i="51"/>
  <c r="AG42" i="51"/>
  <c r="AH42" i="51"/>
  <c r="AH336" i="47"/>
  <c r="AG336" i="47"/>
  <c r="AF336" i="47"/>
  <c r="AE336" i="47"/>
  <c r="AD336" i="47"/>
  <c r="AC336" i="47"/>
  <c r="AB336" i="47"/>
  <c r="AA336" i="47"/>
  <c r="Z336" i="47"/>
  <c r="Y336" i="47"/>
  <c r="X336" i="47"/>
  <c r="W336" i="47"/>
  <c r="V336" i="47"/>
  <c r="U336" i="47"/>
  <c r="T336" i="47"/>
  <c r="S336" i="47"/>
  <c r="R336" i="47"/>
  <c r="Q336" i="47"/>
  <c r="P336" i="47"/>
  <c r="O336" i="47"/>
  <c r="N336" i="47"/>
  <c r="M336" i="47"/>
  <c r="L336" i="47"/>
  <c r="K336" i="47"/>
  <c r="J336" i="47"/>
  <c r="I336" i="47"/>
  <c r="H336" i="47"/>
  <c r="G336" i="47"/>
  <c r="F336" i="47"/>
  <c r="E336" i="47"/>
  <c r="D336" i="47"/>
  <c r="AH329" i="47"/>
  <c r="AG329" i="47"/>
  <c r="AF329" i="47"/>
  <c r="AE329" i="47"/>
  <c r="AD329" i="47"/>
  <c r="AC329" i="47"/>
  <c r="AB329" i="47"/>
  <c r="AA329" i="47"/>
  <c r="Z329" i="47"/>
  <c r="Y329" i="47"/>
  <c r="X329" i="47"/>
  <c r="W329" i="47"/>
  <c r="V329" i="47"/>
  <c r="U329" i="47"/>
  <c r="T329" i="47"/>
  <c r="S329" i="47"/>
  <c r="R329" i="47"/>
  <c r="Q329" i="47"/>
  <c r="P329" i="47"/>
  <c r="O329" i="47"/>
  <c r="N329" i="47"/>
  <c r="M329" i="47"/>
  <c r="L329" i="47"/>
  <c r="K329" i="47"/>
  <c r="J329" i="47"/>
  <c r="I329" i="47"/>
  <c r="H329" i="47"/>
  <c r="G329" i="47"/>
  <c r="F329" i="47"/>
  <c r="E329" i="47"/>
  <c r="D329" i="47"/>
  <c r="AH322" i="47"/>
  <c r="AG322" i="47"/>
  <c r="AF322" i="47"/>
  <c r="AE322" i="47"/>
  <c r="AD322" i="47"/>
  <c r="AC322" i="47"/>
  <c r="AB322" i="47"/>
  <c r="AA322" i="47"/>
  <c r="Z322" i="47"/>
  <c r="Y322" i="47"/>
  <c r="X322" i="47"/>
  <c r="W322" i="47"/>
  <c r="V322" i="47"/>
  <c r="U322" i="47"/>
  <c r="T322" i="47"/>
  <c r="S322" i="47"/>
  <c r="R322" i="47"/>
  <c r="Q322" i="47"/>
  <c r="P322" i="47"/>
  <c r="O322" i="47"/>
  <c r="N322" i="47"/>
  <c r="M322" i="47"/>
  <c r="L322" i="47"/>
  <c r="K322" i="47"/>
  <c r="J322" i="47"/>
  <c r="I322" i="47"/>
  <c r="H322" i="47"/>
  <c r="G322" i="47"/>
  <c r="F322" i="47"/>
  <c r="E322" i="47"/>
  <c r="D322" i="47"/>
  <c r="AH315" i="47"/>
  <c r="AG315" i="47"/>
  <c r="AF315" i="47"/>
  <c r="AE315" i="47"/>
  <c r="AD315" i="47"/>
  <c r="AC315" i="47"/>
  <c r="AB315" i="47"/>
  <c r="AA315" i="47"/>
  <c r="Z315" i="47"/>
  <c r="Y315" i="47"/>
  <c r="X315" i="47"/>
  <c r="W315" i="47"/>
  <c r="V315" i="47"/>
  <c r="U315" i="47"/>
  <c r="T315" i="47"/>
  <c r="S315" i="47"/>
  <c r="R315" i="47"/>
  <c r="Q315" i="47"/>
  <c r="P315" i="47"/>
  <c r="O315" i="47"/>
  <c r="N315" i="47"/>
  <c r="M315" i="47"/>
  <c r="L315" i="47"/>
  <c r="K315" i="47"/>
  <c r="J315" i="47"/>
  <c r="I315" i="47"/>
  <c r="H315" i="47"/>
  <c r="G315" i="47"/>
  <c r="F315" i="47"/>
  <c r="E315" i="47"/>
  <c r="D315" i="47"/>
  <c r="AH308" i="47"/>
  <c r="AG308" i="47"/>
  <c r="AF308" i="47"/>
  <c r="AE308" i="47"/>
  <c r="AD308" i="47"/>
  <c r="AC308" i="47"/>
  <c r="AB308" i="47"/>
  <c r="AA308" i="47"/>
  <c r="Z308" i="47"/>
  <c r="Y308" i="47"/>
  <c r="X308" i="47"/>
  <c r="W308" i="47"/>
  <c r="V308" i="47"/>
  <c r="U308" i="47"/>
  <c r="T308" i="47"/>
  <c r="S308" i="47"/>
  <c r="R308" i="47"/>
  <c r="Q308" i="47"/>
  <c r="P308" i="47"/>
  <c r="O308" i="47"/>
  <c r="N308" i="47"/>
  <c r="M308" i="47"/>
  <c r="L308" i="47"/>
  <c r="K308" i="47"/>
  <c r="J308" i="47"/>
  <c r="I308" i="47"/>
  <c r="H308" i="47"/>
  <c r="G308" i="47"/>
  <c r="F308" i="47"/>
  <c r="E308" i="47"/>
  <c r="D308" i="47"/>
  <c r="AH301" i="47"/>
  <c r="AG301" i="47"/>
  <c r="AF301" i="47"/>
  <c r="AE301" i="47"/>
  <c r="AD301" i="47"/>
  <c r="AC301" i="47"/>
  <c r="AB301" i="47"/>
  <c r="AA301" i="47"/>
  <c r="Z301" i="47"/>
  <c r="Y301" i="47"/>
  <c r="X301" i="47"/>
  <c r="W301" i="47"/>
  <c r="V301" i="47"/>
  <c r="U301" i="47"/>
  <c r="T301" i="47"/>
  <c r="S301" i="47"/>
  <c r="R301" i="47"/>
  <c r="Q301" i="47"/>
  <c r="P301" i="47"/>
  <c r="O301" i="47"/>
  <c r="N301" i="47"/>
  <c r="M301" i="47"/>
  <c r="L301" i="47"/>
  <c r="K301" i="47"/>
  <c r="J301" i="47"/>
  <c r="I301" i="47"/>
  <c r="H301" i="47"/>
  <c r="G301" i="47"/>
  <c r="F301" i="47"/>
  <c r="E301" i="47"/>
  <c r="D301" i="47"/>
  <c r="AH294" i="47"/>
  <c r="AG294" i="47"/>
  <c r="AF294" i="47"/>
  <c r="AE294" i="47"/>
  <c r="AD294" i="47"/>
  <c r="AC294" i="47"/>
  <c r="AB294" i="47"/>
  <c r="AA294" i="47"/>
  <c r="Z294" i="47"/>
  <c r="Y294" i="47"/>
  <c r="X294" i="47"/>
  <c r="W294" i="47"/>
  <c r="V294" i="47"/>
  <c r="U294" i="47"/>
  <c r="T294" i="47"/>
  <c r="S294" i="47"/>
  <c r="R294" i="47"/>
  <c r="Q294" i="47"/>
  <c r="P294" i="47"/>
  <c r="O294" i="47"/>
  <c r="N294" i="47"/>
  <c r="M294" i="47"/>
  <c r="L294" i="47"/>
  <c r="K294" i="47"/>
  <c r="J294" i="47"/>
  <c r="I294" i="47"/>
  <c r="H294" i="47"/>
  <c r="G294" i="47"/>
  <c r="F294" i="47"/>
  <c r="E294" i="47"/>
  <c r="D294" i="47"/>
  <c r="AH287" i="47"/>
  <c r="AG287" i="47"/>
  <c r="AF287" i="47"/>
  <c r="AE287" i="47"/>
  <c r="AD287" i="47"/>
  <c r="AC287" i="47"/>
  <c r="AB287" i="47"/>
  <c r="AA287" i="47"/>
  <c r="Z287" i="47"/>
  <c r="Y287" i="47"/>
  <c r="X287" i="47"/>
  <c r="W287" i="47"/>
  <c r="V287" i="47"/>
  <c r="U287" i="47"/>
  <c r="T287" i="47"/>
  <c r="S287" i="47"/>
  <c r="R287" i="47"/>
  <c r="Q287" i="47"/>
  <c r="P287" i="47"/>
  <c r="O287" i="47"/>
  <c r="N287" i="47"/>
  <c r="M287" i="47"/>
  <c r="L287" i="47"/>
  <c r="K287" i="47"/>
  <c r="J287" i="47"/>
  <c r="I287" i="47"/>
  <c r="H287" i="47"/>
  <c r="G287" i="47"/>
  <c r="F287" i="47"/>
  <c r="E287" i="47"/>
  <c r="D287" i="47"/>
  <c r="AH280" i="47"/>
  <c r="AG280" i="47"/>
  <c r="AF280" i="47"/>
  <c r="AE280" i="47"/>
  <c r="AD280" i="47"/>
  <c r="AC280" i="47"/>
  <c r="AB280" i="47"/>
  <c r="AA280" i="47"/>
  <c r="Z280" i="47"/>
  <c r="Y280" i="47"/>
  <c r="X280" i="47"/>
  <c r="W280" i="47"/>
  <c r="V280" i="47"/>
  <c r="U280" i="47"/>
  <c r="T280" i="47"/>
  <c r="S280" i="47"/>
  <c r="R280" i="47"/>
  <c r="Q280" i="47"/>
  <c r="P280" i="47"/>
  <c r="O280" i="47"/>
  <c r="N280" i="47"/>
  <c r="M280" i="47"/>
  <c r="L280" i="47"/>
  <c r="K280" i="47"/>
  <c r="J280" i="47"/>
  <c r="I280" i="47"/>
  <c r="H280" i="47"/>
  <c r="G280" i="47"/>
  <c r="F280" i="47"/>
  <c r="E280" i="47"/>
  <c r="D280" i="47"/>
  <c r="AH273" i="47"/>
  <c r="AG273" i="47"/>
  <c r="AF273" i="47"/>
  <c r="AE273" i="47"/>
  <c r="AD273" i="47"/>
  <c r="AC273" i="47"/>
  <c r="AB273" i="47"/>
  <c r="AA273" i="47"/>
  <c r="Z273" i="47"/>
  <c r="Y273" i="47"/>
  <c r="X273" i="47"/>
  <c r="W273" i="47"/>
  <c r="V273" i="47"/>
  <c r="U273" i="47"/>
  <c r="T273" i="47"/>
  <c r="S273" i="47"/>
  <c r="R273" i="47"/>
  <c r="Q273" i="47"/>
  <c r="P273" i="47"/>
  <c r="O273" i="47"/>
  <c r="N273" i="47"/>
  <c r="M273" i="47"/>
  <c r="L273" i="47"/>
  <c r="K273" i="47"/>
  <c r="J273" i="47"/>
  <c r="I273" i="47"/>
  <c r="H273" i="47"/>
  <c r="G273" i="47"/>
  <c r="F273" i="47"/>
  <c r="E273" i="47"/>
  <c r="D273" i="47"/>
  <c r="AH266" i="47"/>
  <c r="AG266" i="47"/>
  <c r="AF266" i="47"/>
  <c r="AE266" i="47"/>
  <c r="AD266" i="47"/>
  <c r="AC266" i="47"/>
  <c r="AB266" i="47"/>
  <c r="AA266" i="47"/>
  <c r="Z266" i="47"/>
  <c r="Y266" i="47"/>
  <c r="X266" i="47"/>
  <c r="W266" i="47"/>
  <c r="V266" i="47"/>
  <c r="U266" i="47"/>
  <c r="T266" i="47"/>
  <c r="S266" i="47"/>
  <c r="R266" i="47"/>
  <c r="Q266" i="47"/>
  <c r="P266" i="47"/>
  <c r="O266" i="47"/>
  <c r="N266" i="47"/>
  <c r="M266" i="47"/>
  <c r="L266" i="47"/>
  <c r="K266" i="47"/>
  <c r="J266" i="47"/>
  <c r="I266" i="47"/>
  <c r="H266" i="47"/>
  <c r="G266" i="47"/>
  <c r="F266" i="47"/>
  <c r="E266" i="47"/>
  <c r="D266" i="47"/>
  <c r="AH259" i="47"/>
  <c r="AG259" i="47"/>
  <c r="AF259" i="47"/>
  <c r="AE259" i="47"/>
  <c r="AD259" i="47"/>
  <c r="AC259" i="47"/>
  <c r="AB259" i="47"/>
  <c r="AA259" i="47"/>
  <c r="Z259" i="47"/>
  <c r="Y259" i="47"/>
  <c r="X259" i="47"/>
  <c r="W259" i="47"/>
  <c r="V259" i="47"/>
  <c r="U259" i="47"/>
  <c r="T259" i="47"/>
  <c r="S259" i="47"/>
  <c r="R259" i="47"/>
  <c r="Q259" i="47"/>
  <c r="P259" i="47"/>
  <c r="O259" i="47"/>
  <c r="N259" i="47"/>
  <c r="M259" i="47"/>
  <c r="L259" i="47"/>
  <c r="K259" i="47"/>
  <c r="J259" i="47"/>
  <c r="I259" i="47"/>
  <c r="H259" i="47"/>
  <c r="G259" i="47"/>
  <c r="F259" i="47"/>
  <c r="E259" i="47"/>
  <c r="D259" i="47"/>
  <c r="AH252" i="47"/>
  <c r="AG252" i="47"/>
  <c r="AF252" i="47"/>
  <c r="AE252" i="47"/>
  <c r="AD252" i="47"/>
  <c r="AC252" i="47"/>
  <c r="AB252" i="47"/>
  <c r="AA252" i="47"/>
  <c r="Z252" i="47"/>
  <c r="Y252" i="47"/>
  <c r="X252" i="47"/>
  <c r="W252" i="47"/>
  <c r="V252" i="47"/>
  <c r="U252" i="47"/>
  <c r="T252" i="47"/>
  <c r="S252" i="47"/>
  <c r="R252" i="47"/>
  <c r="Q252" i="47"/>
  <c r="P252" i="47"/>
  <c r="O252" i="47"/>
  <c r="N252" i="47"/>
  <c r="M252" i="47"/>
  <c r="L252" i="47"/>
  <c r="K252" i="47"/>
  <c r="J252" i="47"/>
  <c r="I252" i="47"/>
  <c r="H252" i="47"/>
  <c r="G252" i="47"/>
  <c r="F252" i="47"/>
  <c r="E252" i="47"/>
  <c r="D252" i="47"/>
  <c r="AH245" i="47"/>
  <c r="AG245" i="47"/>
  <c r="AF245" i="47"/>
  <c r="AE245" i="47"/>
  <c r="AD245" i="47"/>
  <c r="AC245" i="47"/>
  <c r="AB245" i="47"/>
  <c r="AA245" i="47"/>
  <c r="Z245" i="47"/>
  <c r="Y245" i="47"/>
  <c r="X245" i="47"/>
  <c r="W245" i="47"/>
  <c r="V245" i="47"/>
  <c r="U245" i="47"/>
  <c r="T245" i="47"/>
  <c r="S245" i="47"/>
  <c r="R245" i="47"/>
  <c r="Q245" i="47"/>
  <c r="P245" i="47"/>
  <c r="O245" i="47"/>
  <c r="N245" i="47"/>
  <c r="M245" i="47"/>
  <c r="L245" i="47"/>
  <c r="K245" i="47"/>
  <c r="J245" i="47"/>
  <c r="I245" i="47"/>
  <c r="H245" i="47"/>
  <c r="G245" i="47"/>
  <c r="F245" i="47"/>
  <c r="E245" i="47"/>
  <c r="D245" i="47"/>
  <c r="AH238" i="47"/>
  <c r="AG238" i="47"/>
  <c r="AF238" i="47"/>
  <c r="AE238" i="47"/>
  <c r="AD238" i="47"/>
  <c r="AC238" i="47"/>
  <c r="AB238" i="47"/>
  <c r="AA238" i="47"/>
  <c r="Z238" i="47"/>
  <c r="Y238" i="47"/>
  <c r="X238" i="47"/>
  <c r="W238" i="47"/>
  <c r="V238" i="47"/>
  <c r="U238" i="47"/>
  <c r="T238" i="47"/>
  <c r="S238" i="47"/>
  <c r="R238" i="47"/>
  <c r="Q238" i="47"/>
  <c r="P238" i="47"/>
  <c r="O238" i="47"/>
  <c r="N238" i="47"/>
  <c r="M238" i="47"/>
  <c r="L238" i="47"/>
  <c r="K238" i="47"/>
  <c r="J238" i="47"/>
  <c r="I238" i="47"/>
  <c r="H238" i="47"/>
  <c r="G238" i="47"/>
  <c r="F238" i="47"/>
  <c r="E238" i="47"/>
  <c r="D238" i="47"/>
  <c r="AH231" i="47"/>
  <c r="AG231" i="47"/>
  <c r="AF231" i="47"/>
  <c r="AE231" i="47"/>
  <c r="AD231" i="47"/>
  <c r="AC231" i="47"/>
  <c r="AB231" i="47"/>
  <c r="AA231" i="47"/>
  <c r="Z231" i="47"/>
  <c r="Y231" i="47"/>
  <c r="X231" i="47"/>
  <c r="W231" i="47"/>
  <c r="V231" i="47"/>
  <c r="U231" i="47"/>
  <c r="T231" i="47"/>
  <c r="S231" i="47"/>
  <c r="R231" i="47"/>
  <c r="Q231" i="47"/>
  <c r="P231" i="47"/>
  <c r="O231" i="47"/>
  <c r="N231" i="47"/>
  <c r="M231" i="47"/>
  <c r="L231" i="47"/>
  <c r="K231" i="47"/>
  <c r="J231" i="47"/>
  <c r="I231" i="47"/>
  <c r="H231" i="47"/>
  <c r="G231" i="47"/>
  <c r="F231" i="47"/>
  <c r="E231" i="47"/>
  <c r="D231" i="47"/>
  <c r="AH224" i="47"/>
  <c r="AG224" i="47"/>
  <c r="AF224" i="47"/>
  <c r="AE224" i="47"/>
  <c r="AD224" i="47"/>
  <c r="AC224" i="47"/>
  <c r="AB224" i="47"/>
  <c r="AA224" i="47"/>
  <c r="Z224" i="47"/>
  <c r="Y224" i="47"/>
  <c r="X224" i="47"/>
  <c r="W224" i="47"/>
  <c r="V224" i="47"/>
  <c r="U224" i="47"/>
  <c r="T224" i="47"/>
  <c r="S224" i="47"/>
  <c r="R224" i="47"/>
  <c r="Q224" i="47"/>
  <c r="P224" i="47"/>
  <c r="O224" i="47"/>
  <c r="N224" i="47"/>
  <c r="M224" i="47"/>
  <c r="L224" i="47"/>
  <c r="K224" i="47"/>
  <c r="J224" i="47"/>
  <c r="I224" i="47"/>
  <c r="H224" i="47"/>
  <c r="G224" i="47"/>
  <c r="F224" i="47"/>
  <c r="E224" i="47"/>
  <c r="D224" i="47"/>
  <c r="AH217" i="47"/>
  <c r="AG217" i="47"/>
  <c r="AF217" i="47"/>
  <c r="AE217" i="47"/>
  <c r="AD217" i="47"/>
  <c r="AC217" i="47"/>
  <c r="AB217" i="47"/>
  <c r="AA217" i="47"/>
  <c r="Z217" i="47"/>
  <c r="Y217" i="47"/>
  <c r="X217" i="47"/>
  <c r="W217" i="47"/>
  <c r="V217" i="47"/>
  <c r="U217" i="47"/>
  <c r="T217" i="47"/>
  <c r="S217" i="47"/>
  <c r="R217" i="47"/>
  <c r="Q217" i="47"/>
  <c r="P217" i="47"/>
  <c r="O217" i="47"/>
  <c r="N217" i="47"/>
  <c r="M217" i="47"/>
  <c r="L217" i="47"/>
  <c r="K217" i="47"/>
  <c r="J217" i="47"/>
  <c r="I217" i="47"/>
  <c r="H217" i="47"/>
  <c r="G217" i="47"/>
  <c r="F217" i="47"/>
  <c r="E217" i="47"/>
  <c r="D217" i="47"/>
  <c r="AH210" i="47"/>
  <c r="AG210" i="47"/>
  <c r="AF210" i="47"/>
  <c r="AE210" i="47"/>
  <c r="AD210" i="47"/>
  <c r="AC210" i="47"/>
  <c r="AB210" i="47"/>
  <c r="AA210" i="47"/>
  <c r="Z210" i="47"/>
  <c r="Y210" i="47"/>
  <c r="X210" i="47"/>
  <c r="W210" i="47"/>
  <c r="V210" i="47"/>
  <c r="U210" i="47"/>
  <c r="T210" i="47"/>
  <c r="S210" i="47"/>
  <c r="R210" i="47"/>
  <c r="Q210" i="47"/>
  <c r="P210" i="47"/>
  <c r="O210" i="47"/>
  <c r="N210" i="47"/>
  <c r="M210" i="47"/>
  <c r="L210" i="47"/>
  <c r="K210" i="47"/>
  <c r="J210" i="47"/>
  <c r="I210" i="47"/>
  <c r="H210" i="47"/>
  <c r="G210" i="47"/>
  <c r="F210" i="47"/>
  <c r="E210" i="47"/>
  <c r="D210" i="47"/>
  <c r="AH203" i="47"/>
  <c r="AG203" i="47"/>
  <c r="AF203" i="47"/>
  <c r="AE203" i="47"/>
  <c r="AD203" i="47"/>
  <c r="AC203" i="47"/>
  <c r="AB203" i="47"/>
  <c r="AA203" i="47"/>
  <c r="Z203" i="47"/>
  <c r="Y203" i="47"/>
  <c r="X203" i="47"/>
  <c r="W203" i="47"/>
  <c r="V203" i="47"/>
  <c r="U203" i="47"/>
  <c r="T203" i="47"/>
  <c r="S203" i="47"/>
  <c r="R203" i="47"/>
  <c r="Q203" i="47"/>
  <c r="P203" i="47"/>
  <c r="O203" i="47"/>
  <c r="N203" i="47"/>
  <c r="M203" i="47"/>
  <c r="L203" i="47"/>
  <c r="K203" i="47"/>
  <c r="J203" i="47"/>
  <c r="I203" i="47"/>
  <c r="H203" i="47"/>
  <c r="G203" i="47"/>
  <c r="F203" i="47"/>
  <c r="E203" i="47"/>
  <c r="D203" i="47"/>
  <c r="AH196" i="47"/>
  <c r="AG196" i="47"/>
  <c r="AF196" i="47"/>
  <c r="AE196" i="47"/>
  <c r="AD196" i="47"/>
  <c r="AC196" i="47"/>
  <c r="AB196" i="47"/>
  <c r="AA196" i="47"/>
  <c r="Z196" i="47"/>
  <c r="Y196" i="47"/>
  <c r="X196" i="47"/>
  <c r="W196" i="47"/>
  <c r="V196" i="47"/>
  <c r="U196" i="47"/>
  <c r="T196" i="47"/>
  <c r="S196" i="47"/>
  <c r="R196" i="47"/>
  <c r="Q196" i="47"/>
  <c r="P196" i="47"/>
  <c r="O196" i="47"/>
  <c r="N196" i="47"/>
  <c r="M196" i="47"/>
  <c r="L196" i="47"/>
  <c r="K196" i="47"/>
  <c r="J196" i="47"/>
  <c r="I196" i="47"/>
  <c r="H196" i="47"/>
  <c r="G196" i="47"/>
  <c r="F196" i="47"/>
  <c r="E196" i="47"/>
  <c r="D196" i="47"/>
  <c r="AH189" i="47"/>
  <c r="AG189" i="47"/>
  <c r="AF189" i="47"/>
  <c r="AE189" i="47"/>
  <c r="AD189" i="47"/>
  <c r="AC189" i="47"/>
  <c r="AB189" i="47"/>
  <c r="AA189" i="47"/>
  <c r="Z189" i="47"/>
  <c r="Y189" i="47"/>
  <c r="X189" i="47"/>
  <c r="W189" i="47"/>
  <c r="V189" i="47"/>
  <c r="U189" i="47"/>
  <c r="T189" i="47"/>
  <c r="S189" i="47"/>
  <c r="R189" i="47"/>
  <c r="Q189" i="47"/>
  <c r="P189" i="47"/>
  <c r="O189" i="47"/>
  <c r="N189" i="47"/>
  <c r="M189" i="47"/>
  <c r="L189" i="47"/>
  <c r="K189" i="47"/>
  <c r="J189" i="47"/>
  <c r="I189" i="47"/>
  <c r="H189" i="47"/>
  <c r="G189" i="47"/>
  <c r="F189" i="47"/>
  <c r="E189" i="47"/>
  <c r="D189" i="47"/>
  <c r="AH182" i="47"/>
  <c r="AG182" i="47"/>
  <c r="AF182" i="47"/>
  <c r="AE182" i="47"/>
  <c r="AD182" i="47"/>
  <c r="AC182" i="47"/>
  <c r="AB182" i="47"/>
  <c r="AA182" i="47"/>
  <c r="Z182" i="47"/>
  <c r="Y182" i="47"/>
  <c r="X182" i="47"/>
  <c r="W182" i="47"/>
  <c r="V182" i="47"/>
  <c r="U182" i="47"/>
  <c r="T182" i="47"/>
  <c r="S182" i="47"/>
  <c r="R182" i="47"/>
  <c r="Q182" i="47"/>
  <c r="P182" i="47"/>
  <c r="O182" i="47"/>
  <c r="N182" i="47"/>
  <c r="M182" i="47"/>
  <c r="L182" i="47"/>
  <c r="K182" i="47"/>
  <c r="J182" i="47"/>
  <c r="I182" i="47"/>
  <c r="H182" i="47"/>
  <c r="G182" i="47"/>
  <c r="F182" i="47"/>
  <c r="E182" i="47"/>
  <c r="D182" i="47"/>
  <c r="AH175" i="47"/>
  <c r="AG175" i="47"/>
  <c r="AF175" i="47"/>
  <c r="AE175" i="47"/>
  <c r="AD175" i="47"/>
  <c r="AC175" i="47"/>
  <c r="AB175" i="47"/>
  <c r="AA175" i="47"/>
  <c r="Z175" i="47"/>
  <c r="Y175" i="47"/>
  <c r="X175" i="47"/>
  <c r="W175" i="47"/>
  <c r="V175" i="47"/>
  <c r="U175" i="47"/>
  <c r="T175" i="47"/>
  <c r="S175" i="47"/>
  <c r="R175" i="47"/>
  <c r="Q175" i="47"/>
  <c r="P175" i="47"/>
  <c r="O175" i="47"/>
  <c r="N175" i="47"/>
  <c r="M175" i="47"/>
  <c r="L175" i="47"/>
  <c r="K175" i="47"/>
  <c r="J175" i="47"/>
  <c r="I175" i="47"/>
  <c r="H175" i="47"/>
  <c r="G175" i="47"/>
  <c r="F175" i="47"/>
  <c r="E175" i="47"/>
  <c r="D175" i="47"/>
  <c r="AH168" i="47"/>
  <c r="AG168" i="47"/>
  <c r="AF168" i="47"/>
  <c r="AE168" i="47"/>
  <c r="AD168" i="47"/>
  <c r="AC168" i="47"/>
  <c r="AB168" i="47"/>
  <c r="AA168" i="47"/>
  <c r="Z168" i="47"/>
  <c r="Y168" i="47"/>
  <c r="X168" i="47"/>
  <c r="W168" i="47"/>
  <c r="V168" i="47"/>
  <c r="U168" i="47"/>
  <c r="T168" i="47"/>
  <c r="S168" i="47"/>
  <c r="R168" i="47"/>
  <c r="Q168" i="47"/>
  <c r="P168" i="47"/>
  <c r="O168" i="47"/>
  <c r="N168" i="47"/>
  <c r="M168" i="47"/>
  <c r="L168" i="47"/>
  <c r="K168" i="47"/>
  <c r="J168" i="47"/>
  <c r="I168" i="47"/>
  <c r="H168" i="47"/>
  <c r="G168" i="47"/>
  <c r="F168" i="47"/>
  <c r="E168" i="47"/>
  <c r="D168" i="47"/>
  <c r="AH161" i="47"/>
  <c r="AG161" i="47"/>
  <c r="AF161" i="47"/>
  <c r="AE161" i="47"/>
  <c r="AD161" i="47"/>
  <c r="AC161" i="47"/>
  <c r="AB161" i="47"/>
  <c r="AA161" i="47"/>
  <c r="Z161" i="47"/>
  <c r="Y161" i="47"/>
  <c r="X161" i="47"/>
  <c r="W161" i="47"/>
  <c r="V161" i="47"/>
  <c r="U161" i="47"/>
  <c r="T161" i="47"/>
  <c r="S161" i="47"/>
  <c r="R161" i="47"/>
  <c r="Q161" i="47"/>
  <c r="P161" i="47"/>
  <c r="O161" i="47"/>
  <c r="N161" i="47"/>
  <c r="M161" i="47"/>
  <c r="L161" i="47"/>
  <c r="K161" i="47"/>
  <c r="J161" i="47"/>
  <c r="I161" i="47"/>
  <c r="H161" i="47"/>
  <c r="G161" i="47"/>
  <c r="F161" i="47"/>
  <c r="E161" i="47"/>
  <c r="D161" i="47"/>
  <c r="AH154" i="47"/>
  <c r="AG154" i="47"/>
  <c r="AF154" i="47"/>
  <c r="AE154" i="47"/>
  <c r="AD154" i="47"/>
  <c r="AC154" i="47"/>
  <c r="AB154" i="47"/>
  <c r="AA154" i="47"/>
  <c r="Z154" i="47"/>
  <c r="Y154" i="47"/>
  <c r="X154" i="47"/>
  <c r="W154" i="47"/>
  <c r="V154" i="47"/>
  <c r="U154" i="47"/>
  <c r="T154" i="47"/>
  <c r="S154" i="47"/>
  <c r="R154" i="47"/>
  <c r="Q154" i="47"/>
  <c r="P154" i="47"/>
  <c r="O154" i="47"/>
  <c r="N154" i="47"/>
  <c r="M154" i="47"/>
  <c r="L154" i="47"/>
  <c r="K154" i="47"/>
  <c r="J154" i="47"/>
  <c r="I154" i="47"/>
  <c r="H154" i="47"/>
  <c r="G154" i="47"/>
  <c r="F154" i="47"/>
  <c r="E154" i="47"/>
  <c r="D154" i="47"/>
  <c r="AH147" i="47"/>
  <c r="AG147" i="47"/>
  <c r="AF147" i="47"/>
  <c r="AE147" i="47"/>
  <c r="AD147" i="47"/>
  <c r="AC147" i="47"/>
  <c r="AB147" i="47"/>
  <c r="AA147" i="47"/>
  <c r="Z147" i="47"/>
  <c r="Y147" i="47"/>
  <c r="X147" i="47"/>
  <c r="W147" i="47"/>
  <c r="V147" i="47"/>
  <c r="U147" i="47"/>
  <c r="T147" i="47"/>
  <c r="S147" i="47"/>
  <c r="R147" i="47"/>
  <c r="Q147" i="47"/>
  <c r="P147" i="47"/>
  <c r="O147" i="47"/>
  <c r="N147" i="47"/>
  <c r="M147" i="47"/>
  <c r="L147" i="47"/>
  <c r="K147" i="47"/>
  <c r="J147" i="47"/>
  <c r="I147" i="47"/>
  <c r="H147" i="47"/>
  <c r="G147" i="47"/>
  <c r="F147" i="47"/>
  <c r="E147" i="47"/>
  <c r="D147" i="47"/>
  <c r="AH140" i="47"/>
  <c r="AG140" i="47"/>
  <c r="AF140" i="47"/>
  <c r="AE140" i="47"/>
  <c r="AD140" i="47"/>
  <c r="AC140" i="47"/>
  <c r="AB140" i="47"/>
  <c r="AA140" i="47"/>
  <c r="Z140" i="47"/>
  <c r="Y140" i="47"/>
  <c r="X140" i="47"/>
  <c r="W140" i="47"/>
  <c r="V140" i="47"/>
  <c r="U140" i="47"/>
  <c r="T140" i="47"/>
  <c r="S140" i="47"/>
  <c r="R140" i="47"/>
  <c r="Q140" i="47"/>
  <c r="P140" i="47"/>
  <c r="O140" i="47"/>
  <c r="N140" i="47"/>
  <c r="M140" i="47"/>
  <c r="L140" i="47"/>
  <c r="K140" i="47"/>
  <c r="J140" i="47"/>
  <c r="I140" i="47"/>
  <c r="H140" i="47"/>
  <c r="G140" i="47"/>
  <c r="F140" i="47"/>
  <c r="E140" i="47"/>
  <c r="D140" i="47"/>
  <c r="AH133" i="47"/>
  <c r="AG133" i="47"/>
  <c r="AF133" i="47"/>
  <c r="AE133" i="47"/>
  <c r="AD133" i="47"/>
  <c r="AC133" i="47"/>
  <c r="AB133" i="47"/>
  <c r="AA133" i="47"/>
  <c r="Z133" i="47"/>
  <c r="Y133" i="47"/>
  <c r="X133" i="47"/>
  <c r="W133" i="47"/>
  <c r="V133" i="47"/>
  <c r="U133" i="47"/>
  <c r="T133" i="47"/>
  <c r="S133" i="47"/>
  <c r="R133" i="47"/>
  <c r="Q133" i="47"/>
  <c r="P133" i="47"/>
  <c r="O133" i="47"/>
  <c r="N133" i="47"/>
  <c r="M133" i="47"/>
  <c r="L133" i="47"/>
  <c r="K133" i="47"/>
  <c r="J133" i="47"/>
  <c r="I133" i="47"/>
  <c r="H133" i="47"/>
  <c r="G133" i="47"/>
  <c r="F133" i="47"/>
  <c r="E133" i="47"/>
  <c r="D133" i="47"/>
  <c r="AH126" i="47"/>
  <c r="AG126" i="47"/>
  <c r="AF126" i="47"/>
  <c r="AE126" i="47"/>
  <c r="AD126" i="47"/>
  <c r="AC126" i="47"/>
  <c r="AB126" i="47"/>
  <c r="AA126" i="47"/>
  <c r="Z126" i="47"/>
  <c r="Y126" i="47"/>
  <c r="X126" i="47"/>
  <c r="W126" i="47"/>
  <c r="V126" i="47"/>
  <c r="U126" i="47"/>
  <c r="T126" i="47"/>
  <c r="S126" i="47"/>
  <c r="R126" i="47"/>
  <c r="Q126" i="47"/>
  <c r="P126" i="47"/>
  <c r="O126" i="47"/>
  <c r="N126" i="47"/>
  <c r="M126" i="47"/>
  <c r="L126" i="47"/>
  <c r="K126" i="47"/>
  <c r="J126" i="47"/>
  <c r="I126" i="47"/>
  <c r="H126" i="47"/>
  <c r="G126" i="47"/>
  <c r="F126" i="47"/>
  <c r="E126" i="47"/>
  <c r="D126" i="47"/>
  <c r="AH119" i="47"/>
  <c r="AG119" i="47"/>
  <c r="AF119" i="47"/>
  <c r="AE119" i="47"/>
  <c r="AD119" i="47"/>
  <c r="AC119" i="47"/>
  <c r="AB119" i="47"/>
  <c r="AA119" i="47"/>
  <c r="Z119" i="47"/>
  <c r="Y119" i="47"/>
  <c r="X119" i="47"/>
  <c r="W119" i="47"/>
  <c r="V119" i="47"/>
  <c r="U119" i="47"/>
  <c r="T119" i="47"/>
  <c r="S119" i="47"/>
  <c r="R119" i="47"/>
  <c r="Q119" i="47"/>
  <c r="P119" i="47"/>
  <c r="O119" i="47"/>
  <c r="N119" i="47"/>
  <c r="M119" i="47"/>
  <c r="L119" i="47"/>
  <c r="K119" i="47"/>
  <c r="J119" i="47"/>
  <c r="I119" i="47"/>
  <c r="H119" i="47"/>
  <c r="G119" i="47"/>
  <c r="F119" i="47"/>
  <c r="E119" i="47"/>
  <c r="D119" i="47"/>
  <c r="AH112" i="47"/>
  <c r="AG112" i="47"/>
  <c r="AF112" i="47"/>
  <c r="AE112" i="47"/>
  <c r="AD112" i="47"/>
  <c r="AC112" i="47"/>
  <c r="AB112" i="47"/>
  <c r="AA112" i="47"/>
  <c r="Z112" i="47"/>
  <c r="Y112" i="47"/>
  <c r="X112" i="47"/>
  <c r="W112" i="47"/>
  <c r="V112" i="47"/>
  <c r="U112" i="47"/>
  <c r="T112" i="47"/>
  <c r="S112" i="47"/>
  <c r="R112" i="47"/>
  <c r="Q112" i="47"/>
  <c r="P112" i="47"/>
  <c r="O112" i="47"/>
  <c r="N112" i="47"/>
  <c r="M112" i="47"/>
  <c r="L112" i="47"/>
  <c r="K112" i="47"/>
  <c r="J112" i="47"/>
  <c r="I112" i="47"/>
  <c r="H112" i="47"/>
  <c r="G112" i="47"/>
  <c r="F112" i="47"/>
  <c r="E112" i="47"/>
  <c r="D112" i="47"/>
  <c r="AH105" i="47"/>
  <c r="AG105" i="47"/>
  <c r="AF105" i="47"/>
  <c r="AE105" i="47"/>
  <c r="AD105" i="47"/>
  <c r="AC105" i="47"/>
  <c r="AB105" i="47"/>
  <c r="AA105" i="47"/>
  <c r="Z105" i="47"/>
  <c r="Y105" i="47"/>
  <c r="X105" i="47"/>
  <c r="W105" i="47"/>
  <c r="V105" i="47"/>
  <c r="U105" i="47"/>
  <c r="T105" i="47"/>
  <c r="S105" i="47"/>
  <c r="R105" i="47"/>
  <c r="Q105" i="47"/>
  <c r="P105" i="47"/>
  <c r="O105" i="47"/>
  <c r="N105" i="47"/>
  <c r="M105" i="47"/>
  <c r="L105" i="47"/>
  <c r="K105" i="47"/>
  <c r="J105" i="47"/>
  <c r="I105" i="47"/>
  <c r="H105" i="47"/>
  <c r="G105" i="47"/>
  <c r="F105" i="47"/>
  <c r="E105" i="47"/>
  <c r="D105" i="47"/>
  <c r="AH98" i="47"/>
  <c r="AG98" i="47"/>
  <c r="AF98" i="47"/>
  <c r="AE98" i="47"/>
  <c r="AD98" i="47"/>
  <c r="AC98" i="47"/>
  <c r="AB98" i="47"/>
  <c r="AA98" i="47"/>
  <c r="Z98" i="47"/>
  <c r="Y98" i="47"/>
  <c r="X98" i="47"/>
  <c r="W98" i="47"/>
  <c r="V98" i="47"/>
  <c r="U98" i="47"/>
  <c r="T98" i="47"/>
  <c r="S98" i="47"/>
  <c r="R98" i="47"/>
  <c r="Q98" i="47"/>
  <c r="P98" i="47"/>
  <c r="O98" i="47"/>
  <c r="N98" i="47"/>
  <c r="M98" i="47"/>
  <c r="L98" i="47"/>
  <c r="K98" i="47"/>
  <c r="J98" i="47"/>
  <c r="I98" i="47"/>
  <c r="H98" i="47"/>
  <c r="G98" i="47"/>
  <c r="F98" i="47"/>
  <c r="E98" i="47"/>
  <c r="D98" i="47"/>
  <c r="AH91" i="47"/>
  <c r="AG91" i="47"/>
  <c r="AF91" i="47"/>
  <c r="AE91" i="47"/>
  <c r="AD91" i="47"/>
  <c r="AC91" i="47"/>
  <c r="AB91" i="47"/>
  <c r="AA91" i="47"/>
  <c r="Z91" i="47"/>
  <c r="Y91" i="47"/>
  <c r="X91" i="47"/>
  <c r="W91" i="47"/>
  <c r="V91" i="47"/>
  <c r="U91" i="47"/>
  <c r="T91" i="47"/>
  <c r="S91" i="47"/>
  <c r="R91" i="47"/>
  <c r="Q91" i="47"/>
  <c r="P91" i="47"/>
  <c r="O91" i="47"/>
  <c r="N91" i="47"/>
  <c r="M91" i="47"/>
  <c r="L91" i="47"/>
  <c r="K91" i="47"/>
  <c r="J91" i="47"/>
  <c r="I91" i="47"/>
  <c r="H91" i="47"/>
  <c r="G91" i="47"/>
  <c r="F91" i="47"/>
  <c r="E91" i="47"/>
  <c r="D91" i="47"/>
  <c r="AH84" i="47"/>
  <c r="AG84" i="47"/>
  <c r="AF84" i="47"/>
  <c r="AE84" i="47"/>
  <c r="AD84" i="47"/>
  <c r="AC84" i="47"/>
  <c r="AB84" i="47"/>
  <c r="AA84" i="47"/>
  <c r="Z84" i="47"/>
  <c r="Y84" i="47"/>
  <c r="X84" i="47"/>
  <c r="W84" i="47"/>
  <c r="V84" i="47"/>
  <c r="U84" i="47"/>
  <c r="T84" i="47"/>
  <c r="S84" i="47"/>
  <c r="R84" i="47"/>
  <c r="Q84" i="47"/>
  <c r="P84" i="47"/>
  <c r="O84" i="47"/>
  <c r="N84" i="47"/>
  <c r="M84" i="47"/>
  <c r="L84" i="47"/>
  <c r="K84" i="47"/>
  <c r="J84" i="47"/>
  <c r="I84" i="47"/>
  <c r="H84" i="47"/>
  <c r="G84" i="47"/>
  <c r="F84" i="47"/>
  <c r="E84" i="47"/>
  <c r="D84" i="47"/>
  <c r="AH77" i="47"/>
  <c r="AG77" i="47"/>
  <c r="AF77" i="47"/>
  <c r="AE77" i="47"/>
  <c r="AD77" i="47"/>
  <c r="AC77" i="47"/>
  <c r="AB77" i="47"/>
  <c r="AA77" i="47"/>
  <c r="Z77" i="47"/>
  <c r="Y77" i="47"/>
  <c r="X77" i="47"/>
  <c r="W77" i="47"/>
  <c r="V77" i="47"/>
  <c r="U77" i="47"/>
  <c r="T77" i="47"/>
  <c r="S77" i="47"/>
  <c r="R77" i="47"/>
  <c r="Q77" i="47"/>
  <c r="P77" i="47"/>
  <c r="O77" i="47"/>
  <c r="N77" i="47"/>
  <c r="M77" i="47"/>
  <c r="L77" i="47"/>
  <c r="K77" i="47"/>
  <c r="J77" i="47"/>
  <c r="I77" i="47"/>
  <c r="H77" i="47"/>
  <c r="G77" i="47"/>
  <c r="F77" i="47"/>
  <c r="E77" i="47"/>
  <c r="D77" i="47"/>
  <c r="AH70" i="47"/>
  <c r="AG70" i="47"/>
  <c r="AF70" i="47"/>
  <c r="AE70" i="47"/>
  <c r="AD70" i="47"/>
  <c r="AC70" i="47"/>
  <c r="AB70" i="47"/>
  <c r="AA70" i="47"/>
  <c r="Z70" i="47"/>
  <c r="Y70" i="47"/>
  <c r="X70" i="47"/>
  <c r="W70" i="47"/>
  <c r="V70" i="47"/>
  <c r="U70" i="47"/>
  <c r="T70" i="47"/>
  <c r="S70" i="47"/>
  <c r="R70" i="47"/>
  <c r="Q70" i="47"/>
  <c r="P70" i="47"/>
  <c r="O70" i="47"/>
  <c r="N70" i="47"/>
  <c r="M70" i="47"/>
  <c r="L70" i="47"/>
  <c r="K70" i="47"/>
  <c r="J70" i="47"/>
  <c r="I70" i="47"/>
  <c r="H70" i="47"/>
  <c r="G70" i="47"/>
  <c r="F70" i="47"/>
  <c r="E70" i="47"/>
  <c r="D70" i="47"/>
  <c r="AH63" i="47"/>
  <c r="AG63" i="47"/>
  <c r="AF63" i="47"/>
  <c r="AE63" i="47"/>
  <c r="AD63" i="47"/>
  <c r="AC63" i="47"/>
  <c r="AB63" i="47"/>
  <c r="AA63" i="47"/>
  <c r="Z63" i="47"/>
  <c r="Y63" i="47"/>
  <c r="X63" i="47"/>
  <c r="W63" i="47"/>
  <c r="V63" i="47"/>
  <c r="U63" i="47"/>
  <c r="T63" i="47"/>
  <c r="S63" i="47"/>
  <c r="R63" i="47"/>
  <c r="Q63" i="47"/>
  <c r="P63" i="47"/>
  <c r="O63" i="47"/>
  <c r="N63" i="47"/>
  <c r="M63" i="47"/>
  <c r="L63" i="47"/>
  <c r="K63" i="47"/>
  <c r="J63" i="47"/>
  <c r="I63" i="47"/>
  <c r="H63" i="47"/>
  <c r="G63" i="47"/>
  <c r="F63" i="47"/>
  <c r="E63" i="47"/>
  <c r="D63" i="47"/>
  <c r="AH56" i="47"/>
  <c r="AG56" i="47"/>
  <c r="AF56" i="47"/>
  <c r="AE56" i="47"/>
  <c r="AD56" i="47"/>
  <c r="AC56" i="47"/>
  <c r="AB56" i="47"/>
  <c r="AA56" i="47"/>
  <c r="Z56" i="47"/>
  <c r="Y56" i="47"/>
  <c r="X56" i="47"/>
  <c r="W56" i="47"/>
  <c r="V56" i="47"/>
  <c r="U56" i="47"/>
  <c r="T56" i="47"/>
  <c r="S56" i="47"/>
  <c r="R56" i="47"/>
  <c r="Q56" i="47"/>
  <c r="P56" i="47"/>
  <c r="O56" i="47"/>
  <c r="N56" i="47"/>
  <c r="M56" i="47"/>
  <c r="L56" i="47"/>
  <c r="K56" i="47"/>
  <c r="J56" i="47"/>
  <c r="I56" i="47"/>
  <c r="H56" i="47"/>
  <c r="G56" i="47"/>
  <c r="F56" i="47"/>
  <c r="E56" i="47"/>
  <c r="D56" i="47"/>
  <c r="AH49" i="47"/>
  <c r="AG49" i="47"/>
  <c r="AF49" i="47"/>
  <c r="AE49" i="47"/>
  <c r="AD49" i="47"/>
  <c r="AC49" i="47"/>
  <c r="AB49" i="47"/>
  <c r="AA49" i="47"/>
  <c r="Z49" i="47"/>
  <c r="Y49" i="47"/>
  <c r="X49" i="47"/>
  <c r="W49" i="47"/>
  <c r="V49" i="47"/>
  <c r="U49" i="47"/>
  <c r="T49" i="47"/>
  <c r="S49" i="47"/>
  <c r="R49" i="47"/>
  <c r="Q49" i="47"/>
  <c r="P49" i="47"/>
  <c r="O49" i="47"/>
  <c r="N49" i="47"/>
  <c r="M49" i="47"/>
  <c r="L49" i="47"/>
  <c r="K49" i="47"/>
  <c r="J49" i="47"/>
  <c r="I49" i="47"/>
  <c r="H49" i="47"/>
  <c r="G49" i="47"/>
  <c r="F49" i="47"/>
  <c r="E49" i="47"/>
  <c r="D49" i="47"/>
  <c r="AH42" i="47"/>
  <c r="AG42" i="47"/>
  <c r="AF42" i="47"/>
  <c r="AE42" i="47"/>
  <c r="AD42" i="47"/>
  <c r="AC42" i="47"/>
  <c r="AB42" i="47"/>
  <c r="AA42" i="47"/>
  <c r="Z42" i="47"/>
  <c r="Y42" i="47"/>
  <c r="X42" i="47"/>
  <c r="W42" i="47"/>
  <c r="V42" i="47"/>
  <c r="U42" i="47"/>
  <c r="T42" i="47"/>
  <c r="S42" i="47"/>
  <c r="R42" i="47"/>
  <c r="Q42" i="47"/>
  <c r="P42" i="47"/>
  <c r="O42" i="47"/>
  <c r="N42" i="47"/>
  <c r="M42" i="47"/>
  <c r="L42" i="47"/>
  <c r="K42" i="47"/>
  <c r="J42" i="47"/>
  <c r="I42" i="47"/>
  <c r="H42" i="47"/>
  <c r="G42" i="47"/>
  <c r="F42" i="47"/>
  <c r="E42" i="47"/>
  <c r="D42" i="47"/>
  <c r="AH343" i="47"/>
  <c r="AG343" i="47"/>
  <c r="AF343" i="47"/>
  <c r="AE343" i="47"/>
  <c r="AD343" i="47"/>
  <c r="AC343" i="47"/>
  <c r="AB343" i="47"/>
  <c r="AA343" i="47"/>
  <c r="Z343" i="47"/>
  <c r="Y343" i="47"/>
  <c r="X343" i="47"/>
  <c r="W343" i="47"/>
  <c r="V343" i="47"/>
  <c r="U343" i="47"/>
  <c r="T343" i="47"/>
  <c r="S343" i="47"/>
  <c r="R343" i="47"/>
  <c r="Q343" i="47"/>
  <c r="P343" i="47"/>
  <c r="O343" i="47"/>
  <c r="N343" i="47"/>
  <c r="M343" i="47"/>
  <c r="L343" i="47"/>
  <c r="K343" i="47"/>
  <c r="J343" i="47"/>
  <c r="I343" i="47"/>
  <c r="H343" i="47"/>
  <c r="G343" i="47"/>
  <c r="F343" i="47"/>
  <c r="E343" i="47"/>
  <c r="D343" i="47"/>
  <c r="AH350" i="47"/>
  <c r="AG350" i="47"/>
  <c r="AF350" i="47"/>
  <c r="AE350" i="47"/>
  <c r="AD350" i="47"/>
  <c r="AC350" i="47"/>
  <c r="AB350" i="47"/>
  <c r="AA350" i="47"/>
  <c r="Z350" i="47"/>
  <c r="Y350" i="47"/>
  <c r="X350" i="47"/>
  <c r="W350" i="47"/>
  <c r="V350" i="47"/>
  <c r="U350" i="47"/>
  <c r="T350" i="47"/>
  <c r="S350" i="47"/>
  <c r="R350" i="47"/>
  <c r="Q350" i="47"/>
  <c r="P350" i="47"/>
  <c r="O350" i="47"/>
  <c r="N350" i="47"/>
  <c r="M350" i="47"/>
  <c r="L350" i="47"/>
  <c r="K350" i="47"/>
  <c r="J350" i="47"/>
  <c r="I350" i="47"/>
  <c r="H350" i="47"/>
  <c r="G350" i="47"/>
  <c r="F350" i="47"/>
  <c r="E350" i="47"/>
  <c r="D350" i="47"/>
  <c r="DD3" i="45" l="1" a="1"/>
  <c r="DD3" i="45" s="1"/>
  <c r="CS3" i="45" a="1"/>
  <c r="CS3" i="45" s="1"/>
  <c r="E12" i="37"/>
  <c r="G12" i="37" s="1"/>
  <c r="I12" i="37" l="1"/>
  <c r="K12" i="37" s="1"/>
  <c r="M12" i="37" s="1"/>
  <c r="O12" i="37" s="1"/>
  <c r="Q12" i="37" s="1"/>
  <c r="E17" i="37" s="1"/>
  <c r="G17" i="37" s="1"/>
  <c r="I17" i="37" s="1"/>
  <c r="K17" i="37" s="1"/>
  <c r="M17" i="37" s="1"/>
  <c r="O17" i="37" s="1"/>
  <c r="Q17" i="37" s="1"/>
  <c r="E22" i="37" s="1"/>
  <c r="G22" i="37" s="1"/>
  <c r="I22" i="37" s="1"/>
  <c r="K22" i="37" s="1"/>
  <c r="M22" i="37" s="1"/>
  <c r="O22" i="37" s="1"/>
  <c r="Q22" i="37" s="1"/>
  <c r="E27" i="37" s="1"/>
  <c r="G27" i="37" s="1"/>
  <c r="I27" i="37" s="1"/>
  <c r="K27" i="37" s="1"/>
  <c r="M27" i="37" s="1"/>
  <c r="O27" i="37" s="1"/>
  <c r="Q27" i="37" s="1"/>
  <c r="AI40" i="60"/>
  <c r="AH40" i="60"/>
  <c r="AG40" i="60"/>
  <c r="AF40" i="60"/>
  <c r="AE40" i="60"/>
  <c r="AD40" i="60"/>
  <c r="AC40" i="60"/>
  <c r="AB40" i="60"/>
  <c r="AA40" i="60"/>
  <c r="Z40" i="60"/>
  <c r="Y40" i="60"/>
  <c r="X40" i="60"/>
  <c r="W40" i="60"/>
  <c r="V40" i="60"/>
  <c r="U40" i="60"/>
  <c r="T40" i="60"/>
  <c r="S40" i="60"/>
  <c r="R40" i="60"/>
  <c r="Q40" i="60"/>
  <c r="P40" i="60"/>
  <c r="O40" i="60"/>
  <c r="N40" i="60"/>
  <c r="M40" i="60"/>
  <c r="L40" i="60"/>
  <c r="K40" i="60"/>
  <c r="J40" i="60"/>
  <c r="I40" i="60"/>
  <c r="H40" i="60"/>
  <c r="G40" i="60"/>
  <c r="F40" i="60"/>
  <c r="E40" i="60"/>
  <c r="D40" i="60"/>
  <c r="AI39" i="60"/>
  <c r="AI38" i="60"/>
  <c r="AI37" i="60"/>
  <c r="AI33" i="60"/>
  <c r="AH33" i="60"/>
  <c r="AG33" i="60"/>
  <c r="AF33" i="60"/>
  <c r="AE33" i="60"/>
  <c r="AD33" i="60"/>
  <c r="AC33" i="60"/>
  <c r="AB33" i="60"/>
  <c r="AA33" i="60"/>
  <c r="Z33" i="60"/>
  <c r="Y33" i="60"/>
  <c r="X33" i="60"/>
  <c r="W33" i="60"/>
  <c r="V33" i="60"/>
  <c r="U33" i="60"/>
  <c r="T33" i="60"/>
  <c r="S33" i="60"/>
  <c r="R33" i="60"/>
  <c r="Q33" i="60"/>
  <c r="P33" i="60"/>
  <c r="O33" i="60"/>
  <c r="N33" i="60"/>
  <c r="M33" i="60"/>
  <c r="L33" i="60"/>
  <c r="K33" i="60"/>
  <c r="J33" i="60"/>
  <c r="I33" i="60"/>
  <c r="H33" i="60"/>
  <c r="G33" i="60"/>
  <c r="F33" i="60"/>
  <c r="E33" i="60"/>
  <c r="D33" i="60"/>
  <c r="AI32" i="60"/>
  <c r="AI31" i="60"/>
  <c r="AI30" i="60"/>
  <c r="AI26" i="60"/>
  <c r="AH26" i="60"/>
  <c r="AG26" i="60"/>
  <c r="AF26" i="60"/>
  <c r="AE26" i="60"/>
  <c r="AD26" i="60"/>
  <c r="AC26" i="60"/>
  <c r="AB26" i="60"/>
  <c r="AA26" i="60"/>
  <c r="Z26" i="60"/>
  <c r="Y26" i="60"/>
  <c r="X26" i="60"/>
  <c r="W26" i="60"/>
  <c r="V26" i="60"/>
  <c r="U26" i="60"/>
  <c r="T26" i="60"/>
  <c r="S26" i="60"/>
  <c r="R26" i="60"/>
  <c r="Q26" i="60"/>
  <c r="P26" i="60"/>
  <c r="O26" i="60"/>
  <c r="N26" i="60"/>
  <c r="M26" i="60"/>
  <c r="L26" i="60"/>
  <c r="K26" i="60"/>
  <c r="J26" i="60"/>
  <c r="I26" i="60"/>
  <c r="H26" i="60"/>
  <c r="G26" i="60"/>
  <c r="F26" i="60"/>
  <c r="E26" i="60"/>
  <c r="D26" i="60"/>
  <c r="AI25" i="60"/>
  <c r="AI24" i="60"/>
  <c r="AI23" i="60"/>
  <c r="AH19" i="60"/>
  <c r="AG19" i="60"/>
  <c r="AF19" i="60"/>
  <c r="AE19" i="60"/>
  <c r="AD19" i="60"/>
  <c r="AC19" i="60"/>
  <c r="AB19" i="60"/>
  <c r="AA19" i="60"/>
  <c r="Z19" i="60"/>
  <c r="Y19" i="60"/>
  <c r="X19" i="60"/>
  <c r="W19" i="60"/>
  <c r="V19" i="60"/>
  <c r="U19" i="60"/>
  <c r="T19" i="60"/>
  <c r="S19" i="60"/>
  <c r="R19" i="60"/>
  <c r="Q19" i="60"/>
  <c r="P19" i="60"/>
  <c r="O19" i="60"/>
  <c r="N19" i="60"/>
  <c r="M19" i="60"/>
  <c r="L19" i="60"/>
  <c r="K19" i="60"/>
  <c r="J19" i="60"/>
  <c r="I19" i="60"/>
  <c r="H19" i="60"/>
  <c r="G19" i="60"/>
  <c r="F19" i="60"/>
  <c r="E19" i="60"/>
  <c r="D19" i="60"/>
  <c r="AH12" i="60"/>
  <c r="AG12" i="60"/>
  <c r="AF12" i="60"/>
  <c r="AE12" i="60"/>
  <c r="AD12" i="60"/>
  <c r="AC12" i="60"/>
  <c r="AB12" i="60"/>
  <c r="AA12" i="60"/>
  <c r="Z12" i="60"/>
  <c r="Y12" i="60"/>
  <c r="X12" i="60"/>
  <c r="W12" i="60"/>
  <c r="V12" i="60"/>
  <c r="U12" i="60"/>
  <c r="T12" i="60"/>
  <c r="S12" i="60"/>
  <c r="R12" i="60"/>
  <c r="Q12" i="60"/>
  <c r="P12" i="60"/>
  <c r="O12" i="60"/>
  <c r="N12" i="60"/>
  <c r="M12" i="60"/>
  <c r="L12" i="60"/>
  <c r="K12" i="60"/>
  <c r="J12" i="60"/>
  <c r="I12" i="60"/>
  <c r="H12" i="60"/>
  <c r="G12" i="60"/>
  <c r="F12" i="60"/>
  <c r="E12" i="60"/>
  <c r="AI12" i="60"/>
  <c r="D12" i="60"/>
  <c r="AI40" i="59"/>
  <c r="AG40" i="59"/>
  <c r="AF40" i="59"/>
  <c r="AE40" i="59"/>
  <c r="AD40" i="59"/>
  <c r="AC40" i="59"/>
  <c r="AB40" i="59"/>
  <c r="AA40" i="59"/>
  <c r="Z40" i="59"/>
  <c r="Y40" i="59"/>
  <c r="X40" i="59"/>
  <c r="W40" i="59"/>
  <c r="V40" i="59"/>
  <c r="U40" i="59"/>
  <c r="T40" i="59"/>
  <c r="S40" i="59"/>
  <c r="R40" i="59"/>
  <c r="Q40" i="59"/>
  <c r="P40" i="59"/>
  <c r="O40" i="59"/>
  <c r="N40" i="59"/>
  <c r="M40" i="59"/>
  <c r="L40" i="59"/>
  <c r="K40" i="59"/>
  <c r="J40" i="59"/>
  <c r="I40" i="59"/>
  <c r="H40" i="59"/>
  <c r="G40" i="59"/>
  <c r="F40" i="59"/>
  <c r="E40" i="59"/>
  <c r="D40" i="59"/>
  <c r="AI39" i="59"/>
  <c r="AI38" i="59"/>
  <c r="AI37" i="59"/>
  <c r="AI33" i="59"/>
  <c r="AG33" i="59"/>
  <c r="AF33" i="59"/>
  <c r="AE33" i="59"/>
  <c r="AD33" i="59"/>
  <c r="AC33" i="59"/>
  <c r="AB33" i="59"/>
  <c r="AA33" i="59"/>
  <c r="Z33" i="59"/>
  <c r="Y33" i="59"/>
  <c r="X33" i="59"/>
  <c r="W33" i="59"/>
  <c r="V33" i="59"/>
  <c r="U33" i="59"/>
  <c r="T33" i="59"/>
  <c r="S33" i="59"/>
  <c r="R33" i="59"/>
  <c r="Q33" i="59"/>
  <c r="P33" i="59"/>
  <c r="O33" i="59"/>
  <c r="N33" i="59"/>
  <c r="M33" i="59"/>
  <c r="L33" i="59"/>
  <c r="K33" i="59"/>
  <c r="J33" i="59"/>
  <c r="I33" i="59"/>
  <c r="H33" i="59"/>
  <c r="G33" i="59"/>
  <c r="F33" i="59"/>
  <c r="E33" i="59"/>
  <c r="D33" i="59"/>
  <c r="AI32" i="59"/>
  <c r="AI31" i="59"/>
  <c r="AI30" i="59"/>
  <c r="AI26" i="59"/>
  <c r="AG26" i="59"/>
  <c r="AF26" i="59"/>
  <c r="AE26" i="59"/>
  <c r="AD26" i="59"/>
  <c r="AC26" i="59"/>
  <c r="AB26" i="59"/>
  <c r="AA26" i="59"/>
  <c r="Z26" i="59"/>
  <c r="Y26" i="59"/>
  <c r="X26" i="59"/>
  <c r="W26" i="59"/>
  <c r="V26" i="59"/>
  <c r="U26" i="59"/>
  <c r="T26" i="59"/>
  <c r="S26" i="59"/>
  <c r="R26" i="59"/>
  <c r="Q26" i="59"/>
  <c r="P26" i="59"/>
  <c r="O26" i="59"/>
  <c r="N26" i="59"/>
  <c r="M26" i="59"/>
  <c r="L26" i="59"/>
  <c r="K26" i="59"/>
  <c r="J26" i="59"/>
  <c r="I26" i="59"/>
  <c r="H26" i="59"/>
  <c r="G26" i="59"/>
  <c r="F26" i="59"/>
  <c r="E26" i="59"/>
  <c r="D26" i="59"/>
  <c r="AI25" i="59"/>
  <c r="AI24" i="59"/>
  <c r="AI23" i="59"/>
  <c r="AG19" i="59"/>
  <c r="AF19" i="59"/>
  <c r="AE19" i="59"/>
  <c r="AD19" i="59"/>
  <c r="AC19" i="59"/>
  <c r="AB19" i="59"/>
  <c r="AA19" i="59"/>
  <c r="Z19" i="59"/>
  <c r="Y19" i="59"/>
  <c r="X19" i="59"/>
  <c r="W19" i="59"/>
  <c r="V19" i="59"/>
  <c r="U19" i="59"/>
  <c r="T19" i="59"/>
  <c r="S19" i="59"/>
  <c r="R19" i="59"/>
  <c r="Q19" i="59"/>
  <c r="P19" i="59"/>
  <c r="O19" i="59"/>
  <c r="N19" i="59"/>
  <c r="M19" i="59"/>
  <c r="L19" i="59"/>
  <c r="K19" i="59"/>
  <c r="J19" i="59"/>
  <c r="I19" i="59"/>
  <c r="H19" i="59"/>
  <c r="G19" i="59"/>
  <c r="F19" i="59"/>
  <c r="E19" i="59"/>
  <c r="D19" i="59"/>
  <c r="AG12" i="59"/>
  <c r="AF12" i="59"/>
  <c r="AE12" i="59"/>
  <c r="AD12" i="59"/>
  <c r="AC12" i="59"/>
  <c r="AB12" i="59"/>
  <c r="AA12" i="59"/>
  <c r="Z12" i="59"/>
  <c r="Y12" i="59"/>
  <c r="X12" i="59"/>
  <c r="W12" i="59"/>
  <c r="V12" i="59"/>
  <c r="U12" i="59"/>
  <c r="T12" i="59"/>
  <c r="S12" i="59"/>
  <c r="R12" i="59"/>
  <c r="Q12" i="59"/>
  <c r="P12" i="59"/>
  <c r="O12" i="59"/>
  <c r="N12" i="59"/>
  <c r="M12" i="59"/>
  <c r="L12" i="59"/>
  <c r="K12" i="59"/>
  <c r="J12" i="59"/>
  <c r="I12" i="59"/>
  <c r="H12" i="59"/>
  <c r="G12" i="59"/>
  <c r="F12" i="59"/>
  <c r="E12" i="59"/>
  <c r="D12" i="59"/>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D40" i="58"/>
  <c r="AI39" i="58"/>
  <c r="AI38" i="58"/>
  <c r="AI37" i="58"/>
  <c r="AI33" i="58"/>
  <c r="AH33" i="58"/>
  <c r="AG33" i="58"/>
  <c r="AF33" i="58"/>
  <c r="AE33" i="58"/>
  <c r="AD33" i="58"/>
  <c r="AC33" i="58"/>
  <c r="AB33" i="58"/>
  <c r="AA33" i="58"/>
  <c r="Z33" i="58"/>
  <c r="Y33" i="58"/>
  <c r="X33" i="58"/>
  <c r="W33" i="58"/>
  <c r="V33" i="58"/>
  <c r="U33" i="58"/>
  <c r="T33" i="58"/>
  <c r="S33" i="58"/>
  <c r="R33" i="58"/>
  <c r="Q33" i="58"/>
  <c r="P33" i="58"/>
  <c r="O33" i="58"/>
  <c r="N33" i="58"/>
  <c r="M33" i="58"/>
  <c r="L33" i="58"/>
  <c r="K33" i="58"/>
  <c r="J33" i="58"/>
  <c r="I33" i="58"/>
  <c r="H33" i="58"/>
  <c r="G33" i="58"/>
  <c r="F33" i="58"/>
  <c r="E33" i="58"/>
  <c r="D33" i="58"/>
  <c r="AI32" i="58"/>
  <c r="AI31" i="58"/>
  <c r="AI30" i="58"/>
  <c r="AI26" i="58"/>
  <c r="AH26" i="58"/>
  <c r="AG26" i="58"/>
  <c r="AF26" i="58"/>
  <c r="AE26" i="58"/>
  <c r="AD26" i="58"/>
  <c r="AC26" i="58"/>
  <c r="AB26" i="58"/>
  <c r="AA26" i="58"/>
  <c r="Z26" i="58"/>
  <c r="Y26" i="58"/>
  <c r="X26" i="58"/>
  <c r="W26" i="58"/>
  <c r="V26" i="58"/>
  <c r="U26" i="58"/>
  <c r="T26" i="58"/>
  <c r="S26" i="58"/>
  <c r="R26" i="58"/>
  <c r="Q26" i="58"/>
  <c r="P26" i="58"/>
  <c r="O26" i="58"/>
  <c r="N26" i="58"/>
  <c r="M26" i="58"/>
  <c r="L26" i="58"/>
  <c r="K26" i="58"/>
  <c r="J26" i="58"/>
  <c r="I26" i="58"/>
  <c r="H26" i="58"/>
  <c r="G26" i="58"/>
  <c r="F26" i="58"/>
  <c r="E26" i="58"/>
  <c r="D26" i="58"/>
  <c r="AI25" i="58"/>
  <c r="AI24" i="58"/>
  <c r="AI23" i="58"/>
  <c r="AH19" i="58"/>
  <c r="AG19" i="58"/>
  <c r="AF19" i="58"/>
  <c r="AE19" i="58"/>
  <c r="AD19" i="58"/>
  <c r="AC19" i="58"/>
  <c r="AB19" i="58"/>
  <c r="AA19" i="58"/>
  <c r="Z19" i="58"/>
  <c r="Y19" i="58"/>
  <c r="X19" i="58"/>
  <c r="W19" i="58"/>
  <c r="V19" i="58"/>
  <c r="U19" i="58"/>
  <c r="T19" i="58"/>
  <c r="S19" i="58"/>
  <c r="R19" i="58"/>
  <c r="Q19" i="58"/>
  <c r="P19" i="58"/>
  <c r="O19" i="58"/>
  <c r="N19" i="58"/>
  <c r="M19" i="58"/>
  <c r="L19" i="58"/>
  <c r="K19" i="58"/>
  <c r="J19" i="58"/>
  <c r="I19" i="58"/>
  <c r="H19" i="58"/>
  <c r="G19" i="58"/>
  <c r="F19" i="58"/>
  <c r="E19" i="58"/>
  <c r="D19" i="58"/>
  <c r="AH12" i="58"/>
  <c r="AG12" i="58"/>
  <c r="AF12" i="58"/>
  <c r="AE12" i="58"/>
  <c r="AD12" i="58"/>
  <c r="AC12" i="58"/>
  <c r="AB12" i="58"/>
  <c r="AA12" i="58"/>
  <c r="Z12" i="58"/>
  <c r="Y12" i="58"/>
  <c r="X12" i="58"/>
  <c r="W12" i="58"/>
  <c r="V12" i="58"/>
  <c r="U12" i="58"/>
  <c r="T12" i="58"/>
  <c r="S12" i="58"/>
  <c r="R12" i="58"/>
  <c r="Q12" i="58"/>
  <c r="P12" i="58"/>
  <c r="O12" i="58"/>
  <c r="N12" i="58"/>
  <c r="M12" i="58"/>
  <c r="L12" i="58"/>
  <c r="K12" i="58"/>
  <c r="J12" i="58"/>
  <c r="I12" i="58"/>
  <c r="H12" i="58"/>
  <c r="G12" i="58"/>
  <c r="F12" i="58"/>
  <c r="E12" i="58"/>
  <c r="D12" i="58"/>
  <c r="AI40" i="57"/>
  <c r="AG40" i="57"/>
  <c r="AF40" i="57"/>
  <c r="AE40" i="57"/>
  <c r="AD40" i="57"/>
  <c r="AC40" i="57"/>
  <c r="AB40" i="57"/>
  <c r="AA40" i="57"/>
  <c r="Z40" i="57"/>
  <c r="Y40" i="57"/>
  <c r="X40" i="57"/>
  <c r="W40" i="57"/>
  <c r="V40" i="57"/>
  <c r="U40" i="57"/>
  <c r="T40" i="57"/>
  <c r="S40" i="57"/>
  <c r="R40" i="57"/>
  <c r="Q40" i="57"/>
  <c r="P40" i="57"/>
  <c r="O40" i="57"/>
  <c r="N40" i="57"/>
  <c r="M40" i="57"/>
  <c r="L40" i="57"/>
  <c r="K40" i="57"/>
  <c r="J40" i="57"/>
  <c r="I40" i="57"/>
  <c r="H40" i="57"/>
  <c r="G40" i="57"/>
  <c r="F40" i="57"/>
  <c r="E40" i="57"/>
  <c r="D40" i="57"/>
  <c r="AI39" i="57"/>
  <c r="AI38" i="57"/>
  <c r="AI37" i="57"/>
  <c r="AI33" i="57"/>
  <c r="AG33" i="57"/>
  <c r="AF33" i="57"/>
  <c r="AE33" i="57"/>
  <c r="AD33" i="57"/>
  <c r="AC33" i="57"/>
  <c r="AB33" i="57"/>
  <c r="AA33" i="57"/>
  <c r="Z33" i="57"/>
  <c r="Y33" i="57"/>
  <c r="X33" i="57"/>
  <c r="W33" i="57"/>
  <c r="V33" i="57"/>
  <c r="U33" i="57"/>
  <c r="T33" i="57"/>
  <c r="S33" i="57"/>
  <c r="R33" i="57"/>
  <c r="Q33" i="57"/>
  <c r="P33" i="57"/>
  <c r="O33" i="57"/>
  <c r="N33" i="57"/>
  <c r="M33" i="57"/>
  <c r="L33" i="57"/>
  <c r="K33" i="57"/>
  <c r="J33" i="57"/>
  <c r="I33" i="57"/>
  <c r="H33" i="57"/>
  <c r="G33" i="57"/>
  <c r="F33" i="57"/>
  <c r="E33" i="57"/>
  <c r="D33" i="57"/>
  <c r="AI32" i="57"/>
  <c r="AI31" i="57"/>
  <c r="AI30" i="57"/>
  <c r="AI26" i="57"/>
  <c r="AG26" i="57"/>
  <c r="AF26" i="57"/>
  <c r="AE26" i="57"/>
  <c r="AD26" i="57"/>
  <c r="AC26" i="57"/>
  <c r="AB26" i="57"/>
  <c r="AA26" i="57"/>
  <c r="Z26" i="57"/>
  <c r="Y26" i="57"/>
  <c r="X26" i="57"/>
  <c r="W26" i="57"/>
  <c r="V26" i="57"/>
  <c r="U26" i="57"/>
  <c r="T26" i="57"/>
  <c r="S26" i="57"/>
  <c r="R26" i="57"/>
  <c r="Q26" i="57"/>
  <c r="P26" i="57"/>
  <c r="O26" i="57"/>
  <c r="N26" i="57"/>
  <c r="M26" i="57"/>
  <c r="L26" i="57"/>
  <c r="K26" i="57"/>
  <c r="J26" i="57"/>
  <c r="I26" i="57"/>
  <c r="H26" i="57"/>
  <c r="G26" i="57"/>
  <c r="F26" i="57"/>
  <c r="E26" i="57"/>
  <c r="D26" i="57"/>
  <c r="AI25" i="57"/>
  <c r="AI24" i="57"/>
  <c r="AI23" i="57"/>
  <c r="AG19" i="57"/>
  <c r="AF19" i="57"/>
  <c r="AE19" i="57"/>
  <c r="AD19" i="57"/>
  <c r="AC19" i="57"/>
  <c r="AB19" i="57"/>
  <c r="AA19" i="57"/>
  <c r="Z19" i="57"/>
  <c r="Y19" i="57"/>
  <c r="X19" i="57"/>
  <c r="W19" i="57"/>
  <c r="V19" i="57"/>
  <c r="U19" i="57"/>
  <c r="T19" i="57"/>
  <c r="S19" i="57"/>
  <c r="R19" i="57"/>
  <c r="Q19" i="57"/>
  <c r="P19" i="57"/>
  <c r="O19" i="57"/>
  <c r="N19" i="57"/>
  <c r="M19" i="57"/>
  <c r="L19" i="57"/>
  <c r="K19" i="57"/>
  <c r="J19" i="57"/>
  <c r="I19" i="57"/>
  <c r="H19" i="57"/>
  <c r="G19" i="57"/>
  <c r="F19" i="57"/>
  <c r="E19" i="57"/>
  <c r="D19" i="57"/>
  <c r="AG12" i="57"/>
  <c r="AF12" i="57"/>
  <c r="AE12" i="57"/>
  <c r="AD12" i="57"/>
  <c r="AC12" i="57"/>
  <c r="AB12" i="57"/>
  <c r="AA12" i="57"/>
  <c r="Z12" i="57"/>
  <c r="Y12" i="57"/>
  <c r="X12" i="57"/>
  <c r="W12" i="57"/>
  <c r="V12" i="57"/>
  <c r="U12" i="57"/>
  <c r="T12" i="57"/>
  <c r="S12" i="57"/>
  <c r="R12" i="57"/>
  <c r="Q12" i="57"/>
  <c r="P12" i="57"/>
  <c r="O12" i="57"/>
  <c r="N12" i="57"/>
  <c r="M12" i="57"/>
  <c r="L12" i="57"/>
  <c r="K12" i="57"/>
  <c r="J12" i="57"/>
  <c r="I12" i="57"/>
  <c r="H12" i="57"/>
  <c r="G12" i="57"/>
  <c r="F12" i="57"/>
  <c r="E12" i="57"/>
  <c r="D12" i="57"/>
  <c r="AI33" i="56"/>
  <c r="AH33" i="56"/>
  <c r="AG33" i="56"/>
  <c r="AF33" i="56"/>
  <c r="AE33" i="56"/>
  <c r="AD33" i="56"/>
  <c r="AC33" i="56"/>
  <c r="AB33" i="56"/>
  <c r="AA33" i="56"/>
  <c r="Z33" i="56"/>
  <c r="Y33" i="56"/>
  <c r="X33" i="56"/>
  <c r="W33" i="56"/>
  <c r="V33" i="56"/>
  <c r="U33" i="56"/>
  <c r="T33" i="56"/>
  <c r="S33" i="56"/>
  <c r="R33" i="56"/>
  <c r="Q33" i="56"/>
  <c r="P33" i="56"/>
  <c r="O33" i="56"/>
  <c r="N33" i="56"/>
  <c r="M33" i="56"/>
  <c r="L33" i="56"/>
  <c r="K33" i="56"/>
  <c r="J33" i="56"/>
  <c r="I33" i="56"/>
  <c r="H33" i="56"/>
  <c r="G33" i="56"/>
  <c r="F33" i="56"/>
  <c r="E33" i="56"/>
  <c r="D33" i="56"/>
  <c r="AI32" i="56"/>
  <c r="AI31" i="56"/>
  <c r="AI30" i="56"/>
  <c r="AI26" i="56"/>
  <c r="AH26" i="56"/>
  <c r="AG26" i="56"/>
  <c r="AF26" i="56"/>
  <c r="AE26" i="56"/>
  <c r="AD26" i="56"/>
  <c r="AC26" i="56"/>
  <c r="AB26" i="56"/>
  <c r="AA26" i="56"/>
  <c r="Z26" i="56"/>
  <c r="Y26" i="56"/>
  <c r="X26" i="56"/>
  <c r="W26" i="56"/>
  <c r="V26" i="56"/>
  <c r="U26" i="56"/>
  <c r="T26" i="56"/>
  <c r="S26" i="56"/>
  <c r="R26" i="56"/>
  <c r="Q26" i="56"/>
  <c r="P26" i="56"/>
  <c r="O26" i="56"/>
  <c r="N26" i="56"/>
  <c r="M26" i="56"/>
  <c r="L26" i="56"/>
  <c r="K26" i="56"/>
  <c r="J26" i="56"/>
  <c r="I26" i="56"/>
  <c r="H26" i="56"/>
  <c r="G26" i="56"/>
  <c r="F26" i="56"/>
  <c r="E26" i="56"/>
  <c r="D26" i="56"/>
  <c r="AI25" i="56"/>
  <c r="AI24" i="56"/>
  <c r="AI23" i="56"/>
  <c r="AH19" i="56"/>
  <c r="AG19" i="56"/>
  <c r="AF19" i="56"/>
  <c r="AE19" i="56"/>
  <c r="AD19" i="56"/>
  <c r="AC19" i="56"/>
  <c r="AB19" i="56"/>
  <c r="AA19" i="56"/>
  <c r="Z19" i="56"/>
  <c r="Y19" i="56"/>
  <c r="X19" i="56"/>
  <c r="W19" i="56"/>
  <c r="V19" i="56"/>
  <c r="U19" i="56"/>
  <c r="T19" i="56"/>
  <c r="S19" i="56"/>
  <c r="R19" i="56"/>
  <c r="Q19" i="56"/>
  <c r="P19" i="56"/>
  <c r="O19" i="56"/>
  <c r="N19" i="56"/>
  <c r="M19" i="56"/>
  <c r="L19" i="56"/>
  <c r="K19" i="56"/>
  <c r="J19" i="56"/>
  <c r="I19" i="56"/>
  <c r="H19" i="56"/>
  <c r="G19" i="56"/>
  <c r="F19" i="56"/>
  <c r="E19" i="56"/>
  <c r="D19" i="56"/>
  <c r="AH12" i="56"/>
  <c r="AG12" i="56"/>
  <c r="AF12" i="56"/>
  <c r="AE12" i="56"/>
  <c r="AD12" i="56"/>
  <c r="AC12" i="56"/>
  <c r="AB12" i="56"/>
  <c r="AA12" i="56"/>
  <c r="Z12" i="56"/>
  <c r="Y12" i="56"/>
  <c r="X12" i="56"/>
  <c r="W12" i="56"/>
  <c r="V12" i="56"/>
  <c r="U12" i="56"/>
  <c r="T12" i="56"/>
  <c r="S12" i="56"/>
  <c r="R12" i="56"/>
  <c r="Q12" i="56"/>
  <c r="P12" i="56"/>
  <c r="O12" i="56"/>
  <c r="N12" i="56"/>
  <c r="M12" i="56"/>
  <c r="L12" i="56"/>
  <c r="K12" i="56"/>
  <c r="J12" i="56"/>
  <c r="I12" i="56"/>
  <c r="H12" i="56"/>
  <c r="G12" i="56"/>
  <c r="F12" i="56"/>
  <c r="E12" i="56"/>
  <c r="D12" i="56"/>
  <c r="AI40" i="55"/>
  <c r="AH40" i="55"/>
  <c r="AG40" i="55"/>
  <c r="AF40" i="55"/>
  <c r="AE40" i="55"/>
  <c r="AD40" i="55"/>
  <c r="AC40" i="55"/>
  <c r="AB40" i="55"/>
  <c r="AA40" i="55"/>
  <c r="Z40" i="55"/>
  <c r="Y40" i="55"/>
  <c r="X40" i="55"/>
  <c r="W40" i="55"/>
  <c r="V40" i="55"/>
  <c r="U40" i="55"/>
  <c r="T40" i="55"/>
  <c r="S40" i="55"/>
  <c r="R40" i="55"/>
  <c r="Q40" i="55"/>
  <c r="P40" i="55"/>
  <c r="O40" i="55"/>
  <c r="N40" i="55"/>
  <c r="M40" i="55"/>
  <c r="L40" i="55"/>
  <c r="K40" i="55"/>
  <c r="J40" i="55"/>
  <c r="I40" i="55"/>
  <c r="H40" i="55"/>
  <c r="G40" i="55"/>
  <c r="F40" i="55"/>
  <c r="E40" i="55"/>
  <c r="D40" i="55"/>
  <c r="AI39" i="55"/>
  <c r="AI38" i="55"/>
  <c r="AI37" i="55"/>
  <c r="AI33" i="55"/>
  <c r="AH33" i="55"/>
  <c r="AG33" i="55"/>
  <c r="AF33" i="55"/>
  <c r="AE33" i="55"/>
  <c r="AD33" i="55"/>
  <c r="AC33" i="55"/>
  <c r="AB33" i="55"/>
  <c r="AA33" i="55"/>
  <c r="Z33" i="55"/>
  <c r="Y33" i="55"/>
  <c r="X33" i="55"/>
  <c r="W33" i="55"/>
  <c r="V33" i="55"/>
  <c r="U33" i="55"/>
  <c r="T33" i="55"/>
  <c r="S33" i="55"/>
  <c r="R33" i="55"/>
  <c r="Q33" i="55"/>
  <c r="P33" i="55"/>
  <c r="O33" i="55"/>
  <c r="N33" i="55"/>
  <c r="M33" i="55"/>
  <c r="L33" i="55"/>
  <c r="K33" i="55"/>
  <c r="J33" i="55"/>
  <c r="I33" i="55"/>
  <c r="H33" i="55"/>
  <c r="G33" i="55"/>
  <c r="F33" i="55"/>
  <c r="E33" i="55"/>
  <c r="D33" i="55"/>
  <c r="AI32" i="55"/>
  <c r="AI31" i="55"/>
  <c r="AI30" i="55"/>
  <c r="AI26" i="55"/>
  <c r="AH26" i="55"/>
  <c r="AG26" i="55"/>
  <c r="AF26" i="55"/>
  <c r="AE26" i="55"/>
  <c r="AD26" i="55"/>
  <c r="AC26" i="55"/>
  <c r="AB26" i="55"/>
  <c r="AA26" i="55"/>
  <c r="Z26" i="55"/>
  <c r="Y26" i="55"/>
  <c r="X26" i="55"/>
  <c r="W26" i="55"/>
  <c r="V26" i="55"/>
  <c r="U26" i="55"/>
  <c r="T26" i="55"/>
  <c r="S26" i="55"/>
  <c r="R26" i="55"/>
  <c r="Q26" i="55"/>
  <c r="P26" i="55"/>
  <c r="O26" i="55"/>
  <c r="N26" i="55"/>
  <c r="M26" i="55"/>
  <c r="L26" i="55"/>
  <c r="K26" i="55"/>
  <c r="J26" i="55"/>
  <c r="I26" i="55"/>
  <c r="H26" i="55"/>
  <c r="G26" i="55"/>
  <c r="F26" i="55"/>
  <c r="E26" i="55"/>
  <c r="D26" i="55"/>
  <c r="AI25" i="55"/>
  <c r="AI24" i="55"/>
  <c r="AI23" i="55"/>
  <c r="AH19" i="55"/>
  <c r="AG19" i="55"/>
  <c r="AF19" i="55"/>
  <c r="AE19" i="55"/>
  <c r="AD19" i="55"/>
  <c r="AC19" i="55"/>
  <c r="AB19" i="55"/>
  <c r="AA19" i="55"/>
  <c r="Z19" i="55"/>
  <c r="Y19" i="55"/>
  <c r="X19" i="55"/>
  <c r="W19" i="55"/>
  <c r="V19" i="55"/>
  <c r="U19" i="55"/>
  <c r="T19" i="55"/>
  <c r="S19" i="55"/>
  <c r="R19" i="55"/>
  <c r="Q19" i="55"/>
  <c r="P19" i="55"/>
  <c r="O19" i="55"/>
  <c r="N19" i="55"/>
  <c r="M19" i="55"/>
  <c r="L19" i="55"/>
  <c r="K19" i="55"/>
  <c r="J19" i="55"/>
  <c r="I19" i="55"/>
  <c r="H19" i="55"/>
  <c r="G19" i="55"/>
  <c r="F19" i="55"/>
  <c r="E19" i="55"/>
  <c r="D19" i="55"/>
  <c r="AH12" i="55"/>
  <c r="AG12" i="55"/>
  <c r="AF12" i="55"/>
  <c r="AE12" i="55"/>
  <c r="AD12" i="55"/>
  <c r="AC12" i="55"/>
  <c r="AB12" i="55"/>
  <c r="AA12" i="55"/>
  <c r="Z12" i="55"/>
  <c r="Y12" i="55"/>
  <c r="X12" i="55"/>
  <c r="W12" i="55"/>
  <c r="V12" i="55"/>
  <c r="U12" i="55"/>
  <c r="T12" i="55"/>
  <c r="S12" i="55"/>
  <c r="R12" i="55"/>
  <c r="Q12" i="55"/>
  <c r="P12" i="55"/>
  <c r="O12" i="55"/>
  <c r="N12" i="55"/>
  <c r="M12" i="55"/>
  <c r="L12" i="55"/>
  <c r="K12" i="55"/>
  <c r="J12" i="55"/>
  <c r="I12" i="55"/>
  <c r="H12" i="55"/>
  <c r="G12" i="55"/>
  <c r="F12" i="55"/>
  <c r="E12" i="55"/>
  <c r="D12" i="55"/>
  <c r="AI33" i="53"/>
  <c r="AG33" i="53"/>
  <c r="AF33" i="53"/>
  <c r="AE33" i="53"/>
  <c r="AD33" i="53"/>
  <c r="AC33" i="53"/>
  <c r="AB33" i="53"/>
  <c r="AA33" i="53"/>
  <c r="Z33" i="53"/>
  <c r="Y33" i="53"/>
  <c r="X33" i="53"/>
  <c r="W33" i="53"/>
  <c r="V33" i="53"/>
  <c r="U33" i="53"/>
  <c r="T33" i="53"/>
  <c r="S33" i="53"/>
  <c r="R33" i="53"/>
  <c r="Q33" i="53"/>
  <c r="P33" i="53"/>
  <c r="O33" i="53"/>
  <c r="N33" i="53"/>
  <c r="M33" i="53"/>
  <c r="L33" i="53"/>
  <c r="K33" i="53"/>
  <c r="J33" i="53"/>
  <c r="I33" i="53"/>
  <c r="H33" i="53"/>
  <c r="G33" i="53"/>
  <c r="F33" i="53"/>
  <c r="E33" i="53"/>
  <c r="D33" i="53"/>
  <c r="AI32" i="53"/>
  <c r="AI31" i="53"/>
  <c r="AI30" i="53"/>
  <c r="AG26" i="53"/>
  <c r="AF26" i="53"/>
  <c r="AE26" i="53"/>
  <c r="AD26" i="53"/>
  <c r="AC26" i="53"/>
  <c r="AB26" i="53"/>
  <c r="AA26" i="53"/>
  <c r="Z26" i="53"/>
  <c r="Y26" i="53"/>
  <c r="X26" i="53"/>
  <c r="W26" i="53"/>
  <c r="V26" i="53"/>
  <c r="U26" i="53"/>
  <c r="T26" i="53"/>
  <c r="S26" i="53"/>
  <c r="R26" i="53"/>
  <c r="Q26" i="53"/>
  <c r="P26" i="53"/>
  <c r="O26" i="53"/>
  <c r="N26" i="53"/>
  <c r="M26" i="53"/>
  <c r="L26" i="53"/>
  <c r="K26" i="53"/>
  <c r="J26" i="53"/>
  <c r="I26" i="53"/>
  <c r="H26" i="53"/>
  <c r="G26" i="53"/>
  <c r="F26" i="53"/>
  <c r="E26" i="53"/>
  <c r="D26" i="53"/>
  <c r="AG19" i="53"/>
  <c r="AF19" i="53"/>
  <c r="AE19" i="53"/>
  <c r="AD19" i="53"/>
  <c r="AC19" i="53"/>
  <c r="AB19" i="53"/>
  <c r="AA19" i="53"/>
  <c r="Z19" i="53"/>
  <c r="Y19" i="53"/>
  <c r="X19" i="53"/>
  <c r="W19" i="53"/>
  <c r="V19" i="53"/>
  <c r="U19" i="53"/>
  <c r="T19" i="53"/>
  <c r="S19" i="53"/>
  <c r="R19" i="53"/>
  <c r="Q19" i="53"/>
  <c r="P19" i="53"/>
  <c r="O19" i="53"/>
  <c r="N19" i="53"/>
  <c r="M19" i="53"/>
  <c r="L19" i="53"/>
  <c r="K19" i="53"/>
  <c r="J19" i="53"/>
  <c r="I19" i="53"/>
  <c r="H19" i="53"/>
  <c r="G19" i="53"/>
  <c r="F19" i="53"/>
  <c r="E19" i="53"/>
  <c r="D19" i="53"/>
  <c r="AG12" i="53"/>
  <c r="AF12" i="53"/>
  <c r="AE12" i="53"/>
  <c r="AD12" i="53"/>
  <c r="AC12" i="53"/>
  <c r="AB12" i="53"/>
  <c r="AA12" i="53"/>
  <c r="Z12" i="53"/>
  <c r="Y12" i="53"/>
  <c r="X12" i="53"/>
  <c r="W12" i="53"/>
  <c r="V12" i="53"/>
  <c r="U12" i="53"/>
  <c r="T12" i="53"/>
  <c r="S12" i="53"/>
  <c r="R12" i="53"/>
  <c r="Q12" i="53"/>
  <c r="P12" i="53"/>
  <c r="O12" i="53"/>
  <c r="N12" i="53"/>
  <c r="M12" i="53"/>
  <c r="L12" i="53"/>
  <c r="K12" i="53"/>
  <c r="J12" i="53"/>
  <c r="I12" i="53"/>
  <c r="H12" i="53"/>
  <c r="G12" i="53"/>
  <c r="F12" i="53"/>
  <c r="E12" i="53"/>
  <c r="D12" i="53"/>
  <c r="AI12" i="53"/>
  <c r="AI16" i="53"/>
  <c r="AI17" i="53"/>
  <c r="AI18" i="53"/>
  <c r="AI40" i="54"/>
  <c r="AH40" i="54"/>
  <c r="AG40" i="54"/>
  <c r="AF40" i="54"/>
  <c r="AE40" i="54"/>
  <c r="AD40" i="54"/>
  <c r="AC40" i="54"/>
  <c r="AB40" i="54"/>
  <c r="AA40" i="54"/>
  <c r="Z40" i="54"/>
  <c r="Y40" i="54"/>
  <c r="X40" i="54"/>
  <c r="W40" i="54"/>
  <c r="V40" i="54"/>
  <c r="U40" i="54"/>
  <c r="T40" i="54"/>
  <c r="S40" i="54"/>
  <c r="R40" i="54"/>
  <c r="Q40" i="54"/>
  <c r="P40" i="54"/>
  <c r="O40" i="54"/>
  <c r="N40" i="54"/>
  <c r="M40" i="54"/>
  <c r="L40" i="54"/>
  <c r="K40" i="54"/>
  <c r="J40" i="54"/>
  <c r="I40" i="54"/>
  <c r="H40" i="54"/>
  <c r="G40" i="54"/>
  <c r="F40" i="54"/>
  <c r="E40" i="54"/>
  <c r="D40" i="54"/>
  <c r="AI39" i="54"/>
  <c r="AI38" i="54"/>
  <c r="AI37" i="54"/>
  <c r="AI33" i="54"/>
  <c r="AH33" i="54"/>
  <c r="AG33" i="54"/>
  <c r="AF33" i="54"/>
  <c r="AE33" i="54"/>
  <c r="AD33" i="54"/>
  <c r="AC33" i="54"/>
  <c r="AB33" i="54"/>
  <c r="AA33" i="54"/>
  <c r="Z33" i="54"/>
  <c r="Y33" i="54"/>
  <c r="X33" i="54"/>
  <c r="W33" i="54"/>
  <c r="V33" i="54"/>
  <c r="U33" i="54"/>
  <c r="T33" i="54"/>
  <c r="S33" i="54"/>
  <c r="R33" i="54"/>
  <c r="Q33" i="54"/>
  <c r="P33" i="54"/>
  <c r="O33" i="54"/>
  <c r="N33" i="54"/>
  <c r="M33" i="54"/>
  <c r="L33" i="54"/>
  <c r="K33" i="54"/>
  <c r="J33" i="54"/>
  <c r="I33" i="54"/>
  <c r="H33" i="54"/>
  <c r="G33" i="54"/>
  <c r="F33" i="54"/>
  <c r="E33" i="54"/>
  <c r="D33" i="54"/>
  <c r="AI32" i="54"/>
  <c r="AI31" i="54"/>
  <c r="AI30" i="54"/>
  <c r="AH26" i="54"/>
  <c r="AG26" i="54"/>
  <c r="AF26" i="54"/>
  <c r="AE26" i="54"/>
  <c r="AD26" i="54"/>
  <c r="AC26" i="54"/>
  <c r="AB26" i="54"/>
  <c r="AA26" i="54"/>
  <c r="Z26" i="54"/>
  <c r="Y26" i="54"/>
  <c r="X26" i="54"/>
  <c r="W26" i="54"/>
  <c r="V26" i="54"/>
  <c r="U26" i="54"/>
  <c r="T26" i="54"/>
  <c r="S26" i="54"/>
  <c r="R26" i="54"/>
  <c r="Q26" i="54"/>
  <c r="P26" i="54"/>
  <c r="O26" i="54"/>
  <c r="N26" i="54"/>
  <c r="M26" i="54"/>
  <c r="L26" i="54"/>
  <c r="K26" i="54"/>
  <c r="J26" i="54"/>
  <c r="I26" i="54"/>
  <c r="H26" i="54"/>
  <c r="G26" i="54"/>
  <c r="F26" i="54"/>
  <c r="E26" i="54"/>
  <c r="D26" i="54"/>
  <c r="AH19" i="54"/>
  <c r="AG19" i="54"/>
  <c r="AF19" i="54"/>
  <c r="AE19" i="54"/>
  <c r="AD19" i="54"/>
  <c r="AC19" i="54"/>
  <c r="AB19" i="54"/>
  <c r="AA19" i="54"/>
  <c r="Z19" i="54"/>
  <c r="Y19" i="54"/>
  <c r="X19" i="54"/>
  <c r="W19" i="54"/>
  <c r="V19" i="54"/>
  <c r="U19" i="54"/>
  <c r="T19" i="54"/>
  <c r="S19" i="54"/>
  <c r="R19" i="54"/>
  <c r="Q19" i="54"/>
  <c r="P19" i="54"/>
  <c r="O19" i="54"/>
  <c r="N19" i="54"/>
  <c r="M19" i="54"/>
  <c r="L19" i="54"/>
  <c r="K19" i="54"/>
  <c r="J19" i="54"/>
  <c r="I19" i="54"/>
  <c r="H19" i="54"/>
  <c r="G19" i="54"/>
  <c r="F19" i="54"/>
  <c r="E19" i="54"/>
  <c r="D19" i="54"/>
  <c r="AH12" i="54"/>
  <c r="AG12" i="54"/>
  <c r="AF12" i="54"/>
  <c r="AE12" i="54"/>
  <c r="AD12" i="54"/>
  <c r="AC12" i="54"/>
  <c r="AB12" i="54"/>
  <c r="AA12" i="54"/>
  <c r="Z12" i="54"/>
  <c r="Y12" i="54"/>
  <c r="X12" i="54"/>
  <c r="W12" i="54"/>
  <c r="V12" i="54"/>
  <c r="U12" i="54"/>
  <c r="T12" i="54"/>
  <c r="S12" i="54"/>
  <c r="R12" i="54"/>
  <c r="Q12" i="54"/>
  <c r="P12" i="54"/>
  <c r="O12" i="54"/>
  <c r="N12" i="54"/>
  <c r="M12" i="54"/>
  <c r="L12" i="54"/>
  <c r="K12" i="54"/>
  <c r="J12" i="54"/>
  <c r="I12" i="54"/>
  <c r="H12" i="54"/>
  <c r="G12" i="54"/>
  <c r="F12" i="54"/>
  <c r="E12" i="54"/>
  <c r="D12" i="54"/>
  <c r="AH40" i="52"/>
  <c r="AG40" i="52"/>
  <c r="AF40" i="52"/>
  <c r="AE40" i="52"/>
  <c r="AD40" i="52"/>
  <c r="AC40" i="52"/>
  <c r="AB40" i="52"/>
  <c r="AA40" i="52"/>
  <c r="Z40" i="52"/>
  <c r="Y40" i="52"/>
  <c r="X40" i="52"/>
  <c r="W40" i="52"/>
  <c r="V40" i="52"/>
  <c r="U40" i="52"/>
  <c r="T40" i="52"/>
  <c r="S40" i="52"/>
  <c r="R40" i="52"/>
  <c r="Q40" i="52"/>
  <c r="P40" i="52"/>
  <c r="O40" i="52"/>
  <c r="N40" i="52"/>
  <c r="M40" i="52"/>
  <c r="L40" i="52"/>
  <c r="K40" i="52"/>
  <c r="J40" i="52"/>
  <c r="I40" i="52"/>
  <c r="H40" i="52"/>
  <c r="G40" i="52"/>
  <c r="F40" i="52"/>
  <c r="E40" i="52"/>
  <c r="D40" i="52"/>
  <c r="AH33" i="52"/>
  <c r="AG33" i="52"/>
  <c r="AF33" i="52"/>
  <c r="AE33" i="52"/>
  <c r="AD33" i="52"/>
  <c r="AC33" i="52"/>
  <c r="AB33" i="52"/>
  <c r="AA33" i="52"/>
  <c r="Z33" i="52"/>
  <c r="Y33" i="52"/>
  <c r="X33" i="52"/>
  <c r="W33" i="52"/>
  <c r="V33" i="52"/>
  <c r="U33" i="52"/>
  <c r="T33" i="52"/>
  <c r="S33" i="52"/>
  <c r="R33" i="52"/>
  <c r="Q33" i="52"/>
  <c r="P33" i="52"/>
  <c r="O33" i="52"/>
  <c r="N33" i="52"/>
  <c r="M33" i="52"/>
  <c r="L33" i="52"/>
  <c r="K33" i="52"/>
  <c r="J33" i="52"/>
  <c r="I33" i="52"/>
  <c r="H33" i="52"/>
  <c r="G33" i="52"/>
  <c r="F33" i="52"/>
  <c r="E33" i="52"/>
  <c r="D33" i="52"/>
  <c r="AH26" i="52"/>
  <c r="AG26" i="52"/>
  <c r="AF26" i="52"/>
  <c r="AE26" i="52"/>
  <c r="AD26" i="52"/>
  <c r="AC26" i="52"/>
  <c r="AB26" i="52"/>
  <c r="AA26" i="52"/>
  <c r="Z26" i="52"/>
  <c r="Y26" i="52"/>
  <c r="X26" i="52"/>
  <c r="W26" i="52"/>
  <c r="V26" i="52"/>
  <c r="U26" i="52"/>
  <c r="T26" i="52"/>
  <c r="S26" i="52"/>
  <c r="R26" i="52"/>
  <c r="Q26" i="52"/>
  <c r="P26" i="52"/>
  <c r="O26" i="52"/>
  <c r="N26" i="52"/>
  <c r="M26" i="52"/>
  <c r="L26" i="52"/>
  <c r="K26" i="52"/>
  <c r="J26" i="52"/>
  <c r="I26" i="52"/>
  <c r="H26" i="52"/>
  <c r="G26" i="52"/>
  <c r="F26" i="52"/>
  <c r="E26" i="52"/>
  <c r="D26" i="52"/>
  <c r="AH19" i="52"/>
  <c r="AG19" i="52"/>
  <c r="AF19" i="52"/>
  <c r="AE19" i="52"/>
  <c r="AD19" i="52"/>
  <c r="AC19" i="52"/>
  <c r="AB19" i="52"/>
  <c r="AA19" i="52"/>
  <c r="Z19" i="52"/>
  <c r="Y19" i="52"/>
  <c r="X19" i="52"/>
  <c r="W19" i="52"/>
  <c r="V19" i="52"/>
  <c r="U19" i="52"/>
  <c r="T19" i="52"/>
  <c r="S19" i="52"/>
  <c r="R19" i="52"/>
  <c r="Q19" i="52"/>
  <c r="P19" i="52"/>
  <c r="O19" i="52"/>
  <c r="N19" i="52"/>
  <c r="M19" i="52"/>
  <c r="L19" i="52"/>
  <c r="K19" i="52"/>
  <c r="J19" i="52"/>
  <c r="I19" i="52"/>
  <c r="H19" i="52"/>
  <c r="G19" i="52"/>
  <c r="F19" i="52"/>
  <c r="E19" i="52"/>
  <c r="D19" i="52"/>
  <c r="AH12" i="52"/>
  <c r="AG12" i="52"/>
  <c r="AF12" i="52"/>
  <c r="AE12" i="52"/>
  <c r="AD12" i="52"/>
  <c r="AC12" i="52"/>
  <c r="AB12" i="52"/>
  <c r="AA12" i="52"/>
  <c r="Z12" i="52"/>
  <c r="Y12" i="52"/>
  <c r="X12" i="52"/>
  <c r="W12" i="52"/>
  <c r="V12" i="52"/>
  <c r="U12" i="52"/>
  <c r="T12" i="52"/>
  <c r="S12" i="52"/>
  <c r="R12" i="52"/>
  <c r="Q12" i="52"/>
  <c r="P12" i="52"/>
  <c r="O12" i="52"/>
  <c r="N12" i="52"/>
  <c r="M12" i="52"/>
  <c r="L12" i="52"/>
  <c r="K12" i="52"/>
  <c r="J12" i="52"/>
  <c r="I12" i="52"/>
  <c r="H12" i="52"/>
  <c r="G12" i="52"/>
  <c r="F12" i="52"/>
  <c r="E12" i="52"/>
  <c r="D12" i="52"/>
  <c r="AI16" i="52"/>
  <c r="AI17" i="52"/>
  <c r="AI18" i="52"/>
  <c r="AH40" i="51"/>
  <c r="AG40" i="51"/>
  <c r="AF40" i="51"/>
  <c r="AE40" i="51"/>
  <c r="AD40" i="51"/>
  <c r="AC40" i="51"/>
  <c r="AB40" i="51"/>
  <c r="AA40" i="51"/>
  <c r="Z40" i="51"/>
  <c r="Y40" i="51"/>
  <c r="X40" i="51"/>
  <c r="W40" i="51"/>
  <c r="V40" i="51"/>
  <c r="U40" i="51"/>
  <c r="T40" i="51"/>
  <c r="S40" i="51"/>
  <c r="R40" i="51"/>
  <c r="Q40" i="51"/>
  <c r="P40" i="51"/>
  <c r="O40" i="51"/>
  <c r="N40" i="51"/>
  <c r="M40" i="51"/>
  <c r="L40" i="51"/>
  <c r="K40" i="51"/>
  <c r="J40" i="51"/>
  <c r="I40" i="51"/>
  <c r="H40" i="51"/>
  <c r="G40" i="51"/>
  <c r="F40" i="51"/>
  <c r="E40" i="51"/>
  <c r="D40" i="51"/>
  <c r="AH33" i="51"/>
  <c r="AG33" i="51"/>
  <c r="AF33" i="51"/>
  <c r="AE33" i="51"/>
  <c r="AD33" i="51"/>
  <c r="AC33" i="51"/>
  <c r="AB33" i="51"/>
  <c r="AA33" i="51"/>
  <c r="Z33" i="51"/>
  <c r="Y33" i="51"/>
  <c r="X33" i="51"/>
  <c r="W33" i="51"/>
  <c r="V33" i="51"/>
  <c r="U33" i="51"/>
  <c r="T33" i="51"/>
  <c r="S33" i="51"/>
  <c r="R33" i="51"/>
  <c r="Q33" i="51"/>
  <c r="P33" i="51"/>
  <c r="O33" i="51"/>
  <c r="N33" i="51"/>
  <c r="M33" i="51"/>
  <c r="L33" i="51"/>
  <c r="K33" i="51"/>
  <c r="J33" i="51"/>
  <c r="I33" i="51"/>
  <c r="H33" i="51"/>
  <c r="G33" i="51"/>
  <c r="F33" i="51"/>
  <c r="E33" i="51"/>
  <c r="D33" i="51"/>
  <c r="AH26" i="51"/>
  <c r="AG26" i="51"/>
  <c r="AF26" i="51"/>
  <c r="AE26" i="51"/>
  <c r="AD26" i="51"/>
  <c r="AC26" i="51"/>
  <c r="AB26" i="51"/>
  <c r="AA26" i="51"/>
  <c r="Z26" i="51"/>
  <c r="Y26" i="51"/>
  <c r="X26" i="51"/>
  <c r="W26" i="51"/>
  <c r="V26" i="51"/>
  <c r="U26" i="51"/>
  <c r="T26" i="51"/>
  <c r="S26" i="51"/>
  <c r="R26" i="51"/>
  <c r="Q26" i="51"/>
  <c r="P26" i="51"/>
  <c r="O26" i="51"/>
  <c r="N26" i="51"/>
  <c r="M26" i="51"/>
  <c r="L26" i="51"/>
  <c r="K26" i="51"/>
  <c r="J26" i="51"/>
  <c r="I26" i="51"/>
  <c r="H26" i="51"/>
  <c r="G26" i="51"/>
  <c r="F26" i="51"/>
  <c r="E26" i="51"/>
  <c r="D26" i="51"/>
  <c r="AH19" i="51"/>
  <c r="AG19" i="51"/>
  <c r="AF19" i="51"/>
  <c r="AE19" i="51"/>
  <c r="AD19" i="51"/>
  <c r="AC19" i="51"/>
  <c r="AB19" i="51"/>
  <c r="AA19" i="51"/>
  <c r="Z19" i="51"/>
  <c r="Y19" i="51"/>
  <c r="X19" i="51"/>
  <c r="W19" i="51"/>
  <c r="V19" i="51"/>
  <c r="U19" i="51"/>
  <c r="T19" i="51"/>
  <c r="S19" i="51"/>
  <c r="R19" i="51"/>
  <c r="Q19" i="51"/>
  <c r="P19" i="51"/>
  <c r="O19" i="51"/>
  <c r="N19" i="51"/>
  <c r="M19" i="51"/>
  <c r="L19" i="51"/>
  <c r="K19" i="51"/>
  <c r="J19" i="51"/>
  <c r="I19" i="51"/>
  <c r="H19" i="51"/>
  <c r="G19" i="51"/>
  <c r="F19" i="51"/>
  <c r="E19" i="51"/>
  <c r="D19" i="51"/>
  <c r="AH12" i="51"/>
  <c r="AG12" i="51"/>
  <c r="AF12" i="51"/>
  <c r="AE12" i="51"/>
  <c r="AD12" i="51"/>
  <c r="AC12" i="51"/>
  <c r="AB12" i="51"/>
  <c r="AA12" i="51"/>
  <c r="Z12" i="51"/>
  <c r="Y12" i="51"/>
  <c r="X12" i="51"/>
  <c r="W12" i="51"/>
  <c r="V12" i="51"/>
  <c r="U12" i="51"/>
  <c r="T12" i="51"/>
  <c r="S12" i="51"/>
  <c r="R12" i="51"/>
  <c r="Q12" i="51"/>
  <c r="P12" i="51"/>
  <c r="O12" i="51"/>
  <c r="N12" i="51"/>
  <c r="M12" i="51"/>
  <c r="L12" i="51"/>
  <c r="K12" i="51"/>
  <c r="J12" i="51"/>
  <c r="I12" i="51"/>
  <c r="H12" i="51"/>
  <c r="G12" i="51"/>
  <c r="F12" i="51"/>
  <c r="E12" i="51"/>
  <c r="D12" i="51"/>
  <c r="AH33" i="50"/>
  <c r="AG33" i="50"/>
  <c r="AF33" i="50"/>
  <c r="AE33" i="50"/>
  <c r="AD33" i="50"/>
  <c r="AC33" i="50"/>
  <c r="AB33" i="50"/>
  <c r="AA33" i="50"/>
  <c r="Z33" i="50"/>
  <c r="Y33" i="50"/>
  <c r="X33" i="50"/>
  <c r="W33" i="50"/>
  <c r="V33" i="50"/>
  <c r="U33" i="50"/>
  <c r="T33" i="50"/>
  <c r="S33" i="50"/>
  <c r="R33" i="50"/>
  <c r="Q33" i="50"/>
  <c r="P33" i="50"/>
  <c r="O33" i="50"/>
  <c r="N33" i="50"/>
  <c r="M33" i="50"/>
  <c r="L33" i="50"/>
  <c r="K33" i="50"/>
  <c r="J33" i="50"/>
  <c r="I33" i="50"/>
  <c r="H33" i="50"/>
  <c r="G33" i="50"/>
  <c r="F33" i="50"/>
  <c r="E33" i="50"/>
  <c r="D33" i="50"/>
  <c r="AH26" i="50"/>
  <c r="AG26" i="50"/>
  <c r="AF26" i="50"/>
  <c r="AE26" i="50"/>
  <c r="AD26" i="50"/>
  <c r="AC26" i="50"/>
  <c r="AB26" i="50"/>
  <c r="AA26" i="50"/>
  <c r="Z26" i="50"/>
  <c r="Y26" i="50"/>
  <c r="X26" i="50"/>
  <c r="W26" i="50"/>
  <c r="V26" i="50"/>
  <c r="U26" i="50"/>
  <c r="T26" i="50"/>
  <c r="S26" i="50"/>
  <c r="R26" i="50"/>
  <c r="Q26" i="50"/>
  <c r="P26" i="50"/>
  <c r="O26" i="50"/>
  <c r="N26" i="50"/>
  <c r="M26" i="50"/>
  <c r="L26" i="50"/>
  <c r="K26" i="50"/>
  <c r="J26" i="50"/>
  <c r="I26" i="50"/>
  <c r="H26" i="50"/>
  <c r="G26" i="50"/>
  <c r="F26" i="50"/>
  <c r="E26" i="50"/>
  <c r="D26" i="50"/>
  <c r="AH19" i="50"/>
  <c r="AG19" i="50"/>
  <c r="AF19" i="50"/>
  <c r="AE19" i="50"/>
  <c r="AD19" i="50"/>
  <c r="AC19" i="50"/>
  <c r="AB19" i="50"/>
  <c r="AA19" i="50"/>
  <c r="Z19" i="50"/>
  <c r="Y19" i="50"/>
  <c r="X19" i="50"/>
  <c r="W19" i="50"/>
  <c r="V19" i="50"/>
  <c r="U19" i="50"/>
  <c r="T19" i="50"/>
  <c r="S19" i="50"/>
  <c r="R19" i="50"/>
  <c r="Q19" i="50"/>
  <c r="P19" i="50"/>
  <c r="O19" i="50"/>
  <c r="N19" i="50"/>
  <c r="M19" i="50"/>
  <c r="L19" i="50"/>
  <c r="K19" i="50"/>
  <c r="J19" i="50"/>
  <c r="I19" i="50"/>
  <c r="H19" i="50"/>
  <c r="G19" i="50"/>
  <c r="F19" i="50"/>
  <c r="E19" i="50"/>
  <c r="D19" i="50"/>
  <c r="AH12" i="50"/>
  <c r="AG12" i="50"/>
  <c r="AF12" i="50"/>
  <c r="AE12" i="50"/>
  <c r="AD12" i="50"/>
  <c r="AC12" i="50"/>
  <c r="AB12" i="50"/>
  <c r="AA12" i="50"/>
  <c r="Z12" i="50"/>
  <c r="Y12" i="50"/>
  <c r="X12" i="50"/>
  <c r="W12" i="50"/>
  <c r="V12" i="50"/>
  <c r="U12" i="50"/>
  <c r="T12" i="50"/>
  <c r="S12" i="50"/>
  <c r="R12" i="50"/>
  <c r="Q12" i="50"/>
  <c r="P12" i="50"/>
  <c r="O12" i="50"/>
  <c r="N12" i="50"/>
  <c r="M12" i="50"/>
  <c r="L12" i="50"/>
  <c r="K12" i="50"/>
  <c r="J12" i="50"/>
  <c r="I12" i="50"/>
  <c r="H12" i="50"/>
  <c r="G12" i="50"/>
  <c r="F12" i="50"/>
  <c r="E12" i="50"/>
  <c r="D12" i="50"/>
  <c r="AH40" i="47"/>
  <c r="AG40" i="47"/>
  <c r="AF40" i="47"/>
  <c r="AE40" i="47"/>
  <c r="AD40" i="47"/>
  <c r="AC40" i="47"/>
  <c r="AB40" i="47"/>
  <c r="AA40" i="47"/>
  <c r="Z40" i="47"/>
  <c r="Y40" i="47"/>
  <c r="X40" i="47"/>
  <c r="W40" i="47"/>
  <c r="V40" i="47"/>
  <c r="U40" i="47"/>
  <c r="T40" i="47"/>
  <c r="S40" i="47"/>
  <c r="R40" i="47"/>
  <c r="Q40" i="47"/>
  <c r="P40" i="47"/>
  <c r="O40" i="47"/>
  <c r="N40" i="47"/>
  <c r="M40" i="47"/>
  <c r="L40" i="47"/>
  <c r="K40" i="47"/>
  <c r="J40" i="47"/>
  <c r="I40" i="47"/>
  <c r="H40" i="47"/>
  <c r="G40" i="47"/>
  <c r="F40" i="47"/>
  <c r="E40" i="47"/>
  <c r="D40" i="47"/>
  <c r="AH33" i="47"/>
  <c r="AG33" i="47"/>
  <c r="AF33" i="47"/>
  <c r="AE33" i="47"/>
  <c r="AD33" i="47"/>
  <c r="AC33" i="47"/>
  <c r="AB33" i="47"/>
  <c r="AA33" i="47"/>
  <c r="Z33" i="47"/>
  <c r="Y33" i="47"/>
  <c r="X33" i="47"/>
  <c r="W33" i="47"/>
  <c r="V33" i="47"/>
  <c r="U33" i="47"/>
  <c r="T33" i="47"/>
  <c r="S33" i="47"/>
  <c r="R33" i="47"/>
  <c r="Q33" i="47"/>
  <c r="P33" i="47"/>
  <c r="O33" i="47"/>
  <c r="N33" i="47"/>
  <c r="M33" i="47"/>
  <c r="L33" i="47"/>
  <c r="K33" i="47"/>
  <c r="J33" i="47"/>
  <c r="I33" i="47"/>
  <c r="H33" i="47"/>
  <c r="G33" i="47"/>
  <c r="F33" i="47"/>
  <c r="E33" i="47"/>
  <c r="D33" i="47"/>
  <c r="AH26" i="47"/>
  <c r="AG26" i="47"/>
  <c r="AF26" i="47"/>
  <c r="AE26" i="47"/>
  <c r="AD26" i="47"/>
  <c r="AC26" i="47"/>
  <c r="AB26" i="47"/>
  <c r="AA26" i="47"/>
  <c r="Z26" i="47"/>
  <c r="Y26" i="47"/>
  <c r="X26" i="47"/>
  <c r="W26" i="47"/>
  <c r="V26" i="47"/>
  <c r="U26" i="47"/>
  <c r="T26" i="47"/>
  <c r="S26" i="47"/>
  <c r="R26" i="47"/>
  <c r="Q26" i="47"/>
  <c r="P26" i="47"/>
  <c r="O26" i="47"/>
  <c r="N26" i="47"/>
  <c r="M26" i="47"/>
  <c r="L26" i="47"/>
  <c r="K26" i="47"/>
  <c r="J26" i="47"/>
  <c r="I26" i="47"/>
  <c r="H26" i="47"/>
  <c r="G26" i="47"/>
  <c r="F26" i="47"/>
  <c r="E26" i="47"/>
  <c r="D26" i="47"/>
  <c r="AH19" i="47"/>
  <c r="AG19" i="47"/>
  <c r="AF19" i="47"/>
  <c r="AE19" i="47"/>
  <c r="AD19" i="47"/>
  <c r="AC19" i="47"/>
  <c r="AB19" i="47"/>
  <c r="AA19" i="47"/>
  <c r="Z19" i="47"/>
  <c r="Y19" i="47"/>
  <c r="X19" i="47"/>
  <c r="W19" i="47"/>
  <c r="V19" i="47"/>
  <c r="U19" i="47"/>
  <c r="T19" i="47"/>
  <c r="S19" i="47"/>
  <c r="R19" i="47"/>
  <c r="Q19" i="47"/>
  <c r="P19" i="47"/>
  <c r="O19" i="47"/>
  <c r="N19" i="47"/>
  <c r="M19" i="47"/>
  <c r="L19" i="47"/>
  <c r="K19" i="47"/>
  <c r="J19" i="47"/>
  <c r="I19" i="47"/>
  <c r="H19" i="47"/>
  <c r="G19" i="47"/>
  <c r="F19" i="47"/>
  <c r="E19" i="47"/>
  <c r="D19" i="47"/>
  <c r="AH12" i="47"/>
  <c r="AG12" i="47"/>
  <c r="AF12" i="47"/>
  <c r="AE12" i="47"/>
  <c r="AD12" i="47"/>
  <c r="AC12" i="47"/>
  <c r="AB12" i="47"/>
  <c r="AA12" i="47"/>
  <c r="Z12" i="47"/>
  <c r="Y12" i="47"/>
  <c r="X12" i="47"/>
  <c r="W12" i="47"/>
  <c r="V12" i="47"/>
  <c r="U12" i="47"/>
  <c r="T12" i="47"/>
  <c r="S12" i="47"/>
  <c r="R12" i="47"/>
  <c r="Q12" i="47"/>
  <c r="P12" i="47"/>
  <c r="O12" i="47"/>
  <c r="N12" i="47"/>
  <c r="M12" i="47"/>
  <c r="L12" i="47"/>
  <c r="K12" i="47"/>
  <c r="J12" i="47"/>
  <c r="I12" i="47"/>
  <c r="H12" i="47"/>
  <c r="G12" i="47"/>
  <c r="F12" i="47"/>
  <c r="E12" i="47"/>
  <c r="D12" i="47"/>
  <c r="AI12" i="52" l="1"/>
  <c r="AI19" i="59"/>
  <c r="AI18" i="59"/>
  <c r="AI17" i="59"/>
  <c r="AI16" i="59"/>
  <c r="AI12" i="59"/>
  <c r="AI11" i="59"/>
  <c r="AI10" i="59"/>
  <c r="AI9" i="59"/>
  <c r="AI19" i="57"/>
  <c r="AI18" i="57"/>
  <c r="AI17" i="57"/>
  <c r="AI16" i="57"/>
  <c r="AI12" i="57"/>
  <c r="AI11" i="57"/>
  <c r="AI10" i="57"/>
  <c r="AI9" i="57"/>
  <c r="AI26" i="53"/>
  <c r="AI25" i="53"/>
  <c r="AI24" i="53"/>
  <c r="AI23" i="53"/>
  <c r="AI19" i="53"/>
  <c r="AI11" i="53"/>
  <c r="AI10" i="53"/>
  <c r="AI9" i="53"/>
  <c r="AI40" i="52"/>
  <c r="AI39" i="52"/>
  <c r="AI38" i="52"/>
  <c r="AI37" i="52"/>
  <c r="AI33" i="52"/>
  <c r="AI32" i="52"/>
  <c r="AI31" i="52"/>
  <c r="AI30" i="52"/>
  <c r="AI26" i="52"/>
  <c r="AI25" i="52"/>
  <c r="AI24" i="52"/>
  <c r="AI23" i="52"/>
  <c r="AI11" i="52"/>
  <c r="AI10" i="52"/>
  <c r="AI9" i="52"/>
  <c r="AI18" i="47" l="1"/>
  <c r="AI17" i="47"/>
  <c r="AI16" i="47"/>
  <c r="CB4" i="45"/>
  <c r="DH19" i="45" s="1"/>
  <c r="AI19" i="52" l="1"/>
  <c r="CR15" i="45"/>
  <c r="CR14" i="45"/>
  <c r="CR13" i="45"/>
  <c r="CR12" i="45"/>
  <c r="CR11" i="45"/>
  <c r="CR10" i="45"/>
  <c r="CR9" i="45"/>
  <c r="CR8" i="45"/>
  <c r="CR7" i="45"/>
  <c r="AH7" i="60"/>
  <c r="AG7" i="60"/>
  <c r="AF7" i="60"/>
  <c r="AE7" i="60"/>
  <c r="AD7" i="60"/>
  <c r="AC7" i="60"/>
  <c r="AB7" i="60"/>
  <c r="AA7" i="60"/>
  <c r="Z7" i="60"/>
  <c r="Y7" i="60"/>
  <c r="X7" i="60"/>
  <c r="W7" i="60"/>
  <c r="V7" i="60"/>
  <c r="U7" i="60"/>
  <c r="T7" i="60"/>
  <c r="S7" i="60"/>
  <c r="R7" i="60"/>
  <c r="Q7" i="60"/>
  <c r="P7" i="60"/>
  <c r="O7" i="60"/>
  <c r="N7" i="60"/>
  <c r="M7" i="60"/>
  <c r="L7" i="60"/>
  <c r="K7" i="60"/>
  <c r="J7" i="60"/>
  <c r="I7" i="60"/>
  <c r="H7" i="60"/>
  <c r="G7" i="60"/>
  <c r="F7" i="60"/>
  <c r="E7" i="60"/>
  <c r="D7" i="60"/>
  <c r="AG7" i="59"/>
  <c r="AF7" i="59"/>
  <c r="AE7" i="59"/>
  <c r="AD7" i="59"/>
  <c r="AC7" i="59"/>
  <c r="AB7" i="59"/>
  <c r="AA7" i="59"/>
  <c r="Z7" i="59"/>
  <c r="Y7" i="59"/>
  <c r="X7" i="59"/>
  <c r="W7" i="59"/>
  <c r="V7" i="59"/>
  <c r="U7" i="59"/>
  <c r="T7" i="59"/>
  <c r="S7" i="59"/>
  <c r="R7" i="59"/>
  <c r="Q7" i="59"/>
  <c r="P7" i="59"/>
  <c r="O7" i="59"/>
  <c r="N7" i="59"/>
  <c r="M7" i="59"/>
  <c r="L7" i="59"/>
  <c r="K7" i="59"/>
  <c r="J7" i="59"/>
  <c r="I7" i="59"/>
  <c r="H7" i="59"/>
  <c r="G7" i="59"/>
  <c r="F7" i="59"/>
  <c r="E7" i="59"/>
  <c r="D7" i="59"/>
  <c r="AH7" i="58"/>
  <c r="AG7" i="58"/>
  <c r="AF7" i="58"/>
  <c r="AE7" i="58"/>
  <c r="AD7" i="58"/>
  <c r="AC7" i="58"/>
  <c r="AB7" i="58"/>
  <c r="AA7" i="58"/>
  <c r="Z7" i="58"/>
  <c r="Y7" i="58"/>
  <c r="X7" i="58"/>
  <c r="W7" i="58"/>
  <c r="V7" i="58"/>
  <c r="U7" i="58"/>
  <c r="T7" i="58"/>
  <c r="S7" i="58"/>
  <c r="R7" i="58"/>
  <c r="Q7" i="58"/>
  <c r="P7" i="58"/>
  <c r="O7" i="58"/>
  <c r="N7" i="58"/>
  <c r="M7" i="58"/>
  <c r="L7" i="58"/>
  <c r="K7" i="58"/>
  <c r="J7" i="58"/>
  <c r="I7" i="58"/>
  <c r="H7" i="58"/>
  <c r="G7" i="58"/>
  <c r="F7" i="58"/>
  <c r="E7" i="58"/>
  <c r="D7" i="58"/>
  <c r="AG7" i="57"/>
  <c r="AF7" i="57"/>
  <c r="AE7" i="57"/>
  <c r="AD7" i="57"/>
  <c r="AC7" i="57"/>
  <c r="AB7" i="57"/>
  <c r="AA7" i="57"/>
  <c r="Z7" i="57"/>
  <c r="Y7" i="57"/>
  <c r="X7" i="57"/>
  <c r="W7" i="57"/>
  <c r="V7" i="57"/>
  <c r="U7" i="57"/>
  <c r="T7" i="57"/>
  <c r="S7" i="57"/>
  <c r="R7" i="57"/>
  <c r="Q7" i="57"/>
  <c r="P7" i="57"/>
  <c r="O7" i="57"/>
  <c r="N7" i="57"/>
  <c r="M7" i="57"/>
  <c r="L7" i="57"/>
  <c r="K7" i="57"/>
  <c r="J7" i="57"/>
  <c r="I7" i="57"/>
  <c r="H7" i="57"/>
  <c r="G7" i="57"/>
  <c r="F7" i="57"/>
  <c r="E7" i="57"/>
  <c r="D7" i="57"/>
  <c r="AH7" i="56"/>
  <c r="AG7" i="56"/>
  <c r="AF7" i="56"/>
  <c r="AE7" i="56"/>
  <c r="AD7" i="56"/>
  <c r="AC7" i="56"/>
  <c r="AB7" i="56"/>
  <c r="AA7" i="56"/>
  <c r="Z7" i="56"/>
  <c r="Y7" i="56"/>
  <c r="X7" i="56"/>
  <c r="W7" i="56"/>
  <c r="V7" i="56"/>
  <c r="U7" i="56"/>
  <c r="T7" i="56"/>
  <c r="S7" i="56"/>
  <c r="R7" i="56"/>
  <c r="Q7" i="56"/>
  <c r="P7" i="56"/>
  <c r="O7" i="56"/>
  <c r="N7" i="56"/>
  <c r="M7" i="56"/>
  <c r="L7" i="56"/>
  <c r="K7" i="56"/>
  <c r="J7" i="56"/>
  <c r="I7" i="56"/>
  <c r="H7" i="56"/>
  <c r="G7" i="56"/>
  <c r="F7" i="56"/>
  <c r="E7" i="56"/>
  <c r="D7" i="56"/>
  <c r="AH7" i="55"/>
  <c r="AG7" i="55"/>
  <c r="AF7" i="55"/>
  <c r="AE7" i="55"/>
  <c r="AD7" i="55"/>
  <c r="AC7" i="55"/>
  <c r="AB7" i="55"/>
  <c r="AA7" i="55"/>
  <c r="Z7" i="55"/>
  <c r="Y7" i="55"/>
  <c r="X7" i="55"/>
  <c r="W7" i="55"/>
  <c r="V7" i="55"/>
  <c r="U7" i="55"/>
  <c r="T7" i="55"/>
  <c r="S7" i="55"/>
  <c r="R7" i="55"/>
  <c r="Q7" i="55"/>
  <c r="P7" i="55"/>
  <c r="O7" i="55"/>
  <c r="N7" i="55"/>
  <c r="M7" i="55"/>
  <c r="L7" i="55"/>
  <c r="K7" i="55"/>
  <c r="J7" i="55"/>
  <c r="I7" i="55"/>
  <c r="H7" i="55"/>
  <c r="G7" i="55"/>
  <c r="F7" i="55"/>
  <c r="E7" i="55"/>
  <c r="D7" i="55"/>
  <c r="AG7" i="53"/>
  <c r="AF7" i="53"/>
  <c r="AE7" i="53"/>
  <c r="AD7" i="53"/>
  <c r="AC7" i="53"/>
  <c r="AB7" i="53"/>
  <c r="AA7" i="53"/>
  <c r="Z7" i="53"/>
  <c r="Y7" i="53"/>
  <c r="X7" i="53"/>
  <c r="W7" i="53"/>
  <c r="V7" i="53"/>
  <c r="U7" i="53"/>
  <c r="T7" i="53"/>
  <c r="S7" i="53"/>
  <c r="R7" i="53"/>
  <c r="Q7" i="53"/>
  <c r="P7" i="53"/>
  <c r="O7" i="53"/>
  <c r="N7" i="53"/>
  <c r="M7" i="53"/>
  <c r="L7" i="53"/>
  <c r="K7" i="53"/>
  <c r="J7" i="53"/>
  <c r="I7" i="53"/>
  <c r="H7" i="53"/>
  <c r="G7" i="53"/>
  <c r="F7" i="53"/>
  <c r="E7" i="53"/>
  <c r="D7" i="53"/>
  <c r="AH7" i="54"/>
  <c r="AG7" i="54"/>
  <c r="AF7" i="54"/>
  <c r="AE7" i="54"/>
  <c r="AD7" i="54"/>
  <c r="AC7" i="54"/>
  <c r="AB7" i="54"/>
  <c r="AA7" i="54"/>
  <c r="Z7" i="54"/>
  <c r="Y7" i="54"/>
  <c r="X7" i="54"/>
  <c r="W7" i="54"/>
  <c r="V7" i="54"/>
  <c r="U7" i="54"/>
  <c r="T7" i="54"/>
  <c r="S7" i="54"/>
  <c r="R7" i="54"/>
  <c r="Q7" i="54"/>
  <c r="P7" i="54"/>
  <c r="O7" i="54"/>
  <c r="N7" i="54"/>
  <c r="M7" i="54"/>
  <c r="L7" i="54"/>
  <c r="K7" i="54"/>
  <c r="J7" i="54"/>
  <c r="I7" i="54"/>
  <c r="H7" i="54"/>
  <c r="G7" i="54"/>
  <c r="F7" i="54"/>
  <c r="E7" i="54"/>
  <c r="D7" i="54"/>
  <c r="AG7" i="52"/>
  <c r="AF7" i="52"/>
  <c r="AE7" i="52"/>
  <c r="AD7" i="52"/>
  <c r="AC7" i="52"/>
  <c r="AB7" i="52"/>
  <c r="AA7" i="52"/>
  <c r="Z7" i="52"/>
  <c r="Y7" i="52"/>
  <c r="X7" i="52"/>
  <c r="W7" i="52"/>
  <c r="V7" i="52"/>
  <c r="U7" i="52"/>
  <c r="T7" i="52"/>
  <c r="S7" i="52"/>
  <c r="R7" i="52"/>
  <c r="Q7" i="52"/>
  <c r="P7" i="52"/>
  <c r="O7" i="52"/>
  <c r="N7" i="52"/>
  <c r="M7" i="52"/>
  <c r="L7" i="52"/>
  <c r="K7" i="52"/>
  <c r="J7" i="52"/>
  <c r="I7" i="52"/>
  <c r="H7" i="52"/>
  <c r="G7" i="52"/>
  <c r="F7" i="52"/>
  <c r="E7" i="52"/>
  <c r="D7" i="52"/>
  <c r="AH7" i="51"/>
  <c r="AG7" i="51"/>
  <c r="AF7" i="51"/>
  <c r="AE7" i="51"/>
  <c r="AD7" i="51"/>
  <c r="AC7" i="51"/>
  <c r="AB7" i="51"/>
  <c r="AA7" i="51"/>
  <c r="Z7" i="51"/>
  <c r="Y7" i="51"/>
  <c r="X7" i="51"/>
  <c r="W7" i="51"/>
  <c r="V7" i="51"/>
  <c r="U7" i="51"/>
  <c r="T7" i="51"/>
  <c r="S7" i="51"/>
  <c r="R7" i="51"/>
  <c r="Q7" i="51"/>
  <c r="P7" i="51"/>
  <c r="O7" i="51"/>
  <c r="N7" i="51"/>
  <c r="M7" i="51"/>
  <c r="L7" i="51"/>
  <c r="K7" i="51"/>
  <c r="J7" i="51"/>
  <c r="I7" i="51"/>
  <c r="H7" i="51"/>
  <c r="G7" i="51"/>
  <c r="F7" i="51"/>
  <c r="E7" i="51"/>
  <c r="D7" i="51"/>
  <c r="AE7" i="50"/>
  <c r="AD7" i="50"/>
  <c r="AC7" i="50"/>
  <c r="AB7" i="50"/>
  <c r="AA7" i="50"/>
  <c r="Z7" i="50"/>
  <c r="Y7" i="50"/>
  <c r="X7" i="50"/>
  <c r="W7" i="50"/>
  <c r="V7" i="50"/>
  <c r="U7" i="50"/>
  <c r="T7" i="50"/>
  <c r="S7" i="50"/>
  <c r="R7" i="50"/>
  <c r="Q7" i="50"/>
  <c r="P7" i="50"/>
  <c r="O7" i="50"/>
  <c r="N7" i="50"/>
  <c r="M7" i="50"/>
  <c r="L7" i="50"/>
  <c r="K7" i="50"/>
  <c r="J7" i="50"/>
  <c r="I7" i="50"/>
  <c r="H7" i="50"/>
  <c r="G7" i="50"/>
  <c r="F7" i="50"/>
  <c r="E7" i="50"/>
  <c r="D7" i="50"/>
  <c r="AH7" i="47"/>
  <c r="AG7" i="47"/>
  <c r="AF7" i="47"/>
  <c r="AE7" i="47"/>
  <c r="AD7" i="47"/>
  <c r="AC7" i="47"/>
  <c r="AB7" i="47"/>
  <c r="AA7" i="47"/>
  <c r="Z7" i="47"/>
  <c r="Y7" i="47"/>
  <c r="X7" i="47"/>
  <c r="W7" i="47"/>
  <c r="V7" i="47"/>
  <c r="U7" i="47"/>
  <c r="T7" i="47"/>
  <c r="S7" i="47"/>
  <c r="R7" i="47"/>
  <c r="Q7" i="47"/>
  <c r="P7" i="47"/>
  <c r="O7" i="47"/>
  <c r="N7" i="47"/>
  <c r="M7" i="47"/>
  <c r="L7" i="47"/>
  <c r="K7" i="47"/>
  <c r="J7" i="47"/>
  <c r="I7" i="47"/>
  <c r="H7" i="47"/>
  <c r="G7" i="47"/>
  <c r="F7" i="47"/>
  <c r="E7" i="47"/>
  <c r="D7" i="47"/>
  <c r="AI26" i="54"/>
  <c r="AI25" i="54"/>
  <c r="AI24" i="54"/>
  <c r="AI23" i="54"/>
  <c r="I35" i="45"/>
  <c r="I18" i="45"/>
  <c r="AI40" i="51"/>
  <c r="AI39" i="51"/>
  <c r="AI38" i="51"/>
  <c r="AI37" i="51"/>
  <c r="AI33" i="51"/>
  <c r="AI32" i="51"/>
  <c r="AI31" i="51"/>
  <c r="AI30" i="51"/>
  <c r="AI26" i="51"/>
  <c r="AI25" i="51"/>
  <c r="AI24" i="51"/>
  <c r="AI23" i="51"/>
  <c r="AI18" i="51"/>
  <c r="AI17" i="51"/>
  <c r="AI16" i="51"/>
  <c r="AI39" i="47"/>
  <c r="AI38" i="47"/>
  <c r="AI37" i="47"/>
  <c r="AI32" i="47"/>
  <c r="AI31" i="47"/>
  <c r="AI30" i="47"/>
  <c r="AI25" i="47"/>
  <c r="AI24" i="47"/>
  <c r="AI23" i="47"/>
  <c r="AI9" i="60"/>
  <c r="AI10" i="60"/>
  <c r="AI11" i="60"/>
  <c r="AI16" i="60"/>
  <c r="AI17" i="60"/>
  <c r="AI18" i="60"/>
  <c r="AI9" i="58"/>
  <c r="AI10" i="58"/>
  <c r="AI11" i="58"/>
  <c r="AI16" i="58"/>
  <c r="AI17" i="58"/>
  <c r="AI18" i="58"/>
  <c r="AI19" i="58"/>
  <c r="AI9" i="56"/>
  <c r="AI10" i="56"/>
  <c r="AI11" i="56"/>
  <c r="AI16" i="56"/>
  <c r="AI17" i="56"/>
  <c r="AI18" i="56"/>
  <c r="AI9" i="55"/>
  <c r="AI10" i="55"/>
  <c r="AI11" i="55"/>
  <c r="AI16" i="55"/>
  <c r="AI17" i="55"/>
  <c r="AI18" i="55"/>
  <c r="AI9" i="54"/>
  <c r="AI10" i="54"/>
  <c r="AI11" i="54"/>
  <c r="AI16" i="54"/>
  <c r="AI17" i="54"/>
  <c r="AI18" i="54"/>
  <c r="AI9" i="51"/>
  <c r="AI10" i="51"/>
  <c r="AI11" i="51"/>
  <c r="AI11" i="47"/>
  <c r="AI10" i="47"/>
  <c r="AI9" i="47"/>
  <c r="AG350" i="54" l="1"/>
  <c r="AG343" i="54"/>
  <c r="F343" i="54"/>
  <c r="F350" i="54"/>
  <c r="Q350" i="54"/>
  <c r="Q343" i="54"/>
  <c r="J343" i="54"/>
  <c r="J350" i="54"/>
  <c r="R350" i="54"/>
  <c r="R343" i="54"/>
  <c r="Z350" i="54"/>
  <c r="Z343" i="54"/>
  <c r="AH350" i="54"/>
  <c r="AH343" i="54"/>
  <c r="M343" i="54"/>
  <c r="M350" i="54"/>
  <c r="I343" i="54"/>
  <c r="I350" i="54"/>
  <c r="Y343" i="54"/>
  <c r="Y350" i="54"/>
  <c r="K343" i="54"/>
  <c r="K350" i="54"/>
  <c r="S343" i="54"/>
  <c r="S350" i="54"/>
  <c r="AA343" i="54"/>
  <c r="AA350" i="54"/>
  <c r="U343" i="54"/>
  <c r="U350" i="54"/>
  <c r="D343" i="54"/>
  <c r="D350" i="54"/>
  <c r="L343" i="54"/>
  <c r="L350" i="54"/>
  <c r="T343" i="54"/>
  <c r="T350" i="54"/>
  <c r="AB343" i="54"/>
  <c r="AB350" i="54"/>
  <c r="AC343" i="54"/>
  <c r="AC350" i="54"/>
  <c r="AD343" i="54"/>
  <c r="AD350" i="54"/>
  <c r="N343" i="54"/>
  <c r="N350" i="54"/>
  <c r="G343" i="54"/>
  <c r="G350" i="54"/>
  <c r="O343" i="54"/>
  <c r="O350" i="54"/>
  <c r="W343" i="54"/>
  <c r="W350" i="54"/>
  <c r="AE343" i="54"/>
  <c r="AE350" i="54"/>
  <c r="E343" i="54"/>
  <c r="E350" i="54"/>
  <c r="V343" i="54"/>
  <c r="V350" i="54"/>
  <c r="H350" i="54"/>
  <c r="H343" i="54"/>
  <c r="P350" i="54"/>
  <c r="P343" i="54"/>
  <c r="X350" i="54"/>
  <c r="X343" i="54"/>
  <c r="AF350" i="54"/>
  <c r="AF343" i="54"/>
  <c r="CR6" i="45"/>
  <c r="BX3" i="45"/>
  <c r="Q14" i="50"/>
  <c r="K35" i="60"/>
  <c r="K28" i="60"/>
  <c r="K42" i="60"/>
  <c r="K21" i="60"/>
  <c r="S35" i="60"/>
  <c r="S42" i="60"/>
  <c r="S28" i="60"/>
  <c r="S21" i="60"/>
  <c r="AA35" i="60"/>
  <c r="AA28" i="60"/>
  <c r="AA42" i="60"/>
  <c r="AA21" i="60"/>
  <c r="D35" i="60"/>
  <c r="D28" i="60"/>
  <c r="D21" i="60"/>
  <c r="D42" i="60"/>
  <c r="L35" i="60"/>
  <c r="L28" i="60"/>
  <c r="L21" i="60"/>
  <c r="L42" i="60"/>
  <c r="T35" i="60"/>
  <c r="T28" i="60"/>
  <c r="T21" i="60"/>
  <c r="T42" i="60"/>
  <c r="AB35" i="60"/>
  <c r="AB28" i="60"/>
  <c r="AB21" i="60"/>
  <c r="AB42" i="60"/>
  <c r="U28" i="60"/>
  <c r="U21" i="60"/>
  <c r="U35" i="60"/>
  <c r="U42" i="60"/>
  <c r="AD28" i="60"/>
  <c r="AD21" i="60"/>
  <c r="AD42" i="60"/>
  <c r="AD35" i="60"/>
  <c r="E28" i="60"/>
  <c r="E21" i="60"/>
  <c r="E42" i="60"/>
  <c r="E35" i="60"/>
  <c r="V28" i="60"/>
  <c r="V21" i="60"/>
  <c r="V42" i="60"/>
  <c r="V35" i="60"/>
  <c r="G21" i="60"/>
  <c r="G28" i="60"/>
  <c r="G42" i="60"/>
  <c r="G35" i="60"/>
  <c r="O21" i="60"/>
  <c r="O42" i="60"/>
  <c r="O35" i="60"/>
  <c r="O28" i="60"/>
  <c r="W28" i="60"/>
  <c r="W21" i="60"/>
  <c r="W42" i="60"/>
  <c r="W35" i="60"/>
  <c r="AE21" i="60"/>
  <c r="AE28" i="60"/>
  <c r="AE42" i="60"/>
  <c r="AE35" i="60"/>
  <c r="M28" i="60"/>
  <c r="M35" i="60"/>
  <c r="M21" i="60"/>
  <c r="M42" i="60"/>
  <c r="F28" i="60"/>
  <c r="F21" i="60"/>
  <c r="F42" i="60"/>
  <c r="F35" i="60"/>
  <c r="H21" i="60"/>
  <c r="H42" i="60"/>
  <c r="H35" i="60"/>
  <c r="H28" i="60"/>
  <c r="P21" i="60"/>
  <c r="P42" i="60"/>
  <c r="P35" i="60"/>
  <c r="P28" i="60"/>
  <c r="X21" i="60"/>
  <c r="X42" i="60"/>
  <c r="X35" i="60"/>
  <c r="X28" i="60"/>
  <c r="AF21" i="60"/>
  <c r="AF42" i="60"/>
  <c r="AF35" i="60"/>
  <c r="AF28" i="60"/>
  <c r="N28" i="60"/>
  <c r="N21" i="60"/>
  <c r="N42" i="60"/>
  <c r="N35" i="60"/>
  <c r="I42" i="60"/>
  <c r="I35" i="60"/>
  <c r="I28" i="60"/>
  <c r="I21" i="60"/>
  <c r="Q42" i="60"/>
  <c r="Q21" i="60"/>
  <c r="Q35" i="60"/>
  <c r="Q28" i="60"/>
  <c r="Y42" i="60"/>
  <c r="Y21" i="60"/>
  <c r="Y35" i="60"/>
  <c r="Y28" i="60"/>
  <c r="AG42" i="60"/>
  <c r="AG21" i="60"/>
  <c r="AG35" i="60"/>
  <c r="AG28" i="60"/>
  <c r="AC28" i="60"/>
  <c r="AC21" i="60"/>
  <c r="AC42" i="60"/>
  <c r="AC35" i="60"/>
  <c r="J42" i="60"/>
  <c r="J35" i="60"/>
  <c r="J28" i="60"/>
  <c r="J21" i="60"/>
  <c r="R42" i="60"/>
  <c r="R35" i="60"/>
  <c r="R28" i="60"/>
  <c r="R21" i="60"/>
  <c r="Z42" i="60"/>
  <c r="Z35" i="60"/>
  <c r="Z28" i="60"/>
  <c r="Z21" i="60"/>
  <c r="AH42" i="60"/>
  <c r="AH35" i="60"/>
  <c r="AH28" i="60"/>
  <c r="AH21" i="60"/>
  <c r="W42" i="59"/>
  <c r="W35" i="59"/>
  <c r="W28" i="59"/>
  <c r="W21" i="59"/>
  <c r="Q42" i="59"/>
  <c r="Q35" i="59"/>
  <c r="Q28" i="59"/>
  <c r="Q21" i="59"/>
  <c r="AG42" i="59"/>
  <c r="AG35" i="59"/>
  <c r="AG28" i="59"/>
  <c r="AG21" i="59"/>
  <c r="J42" i="59"/>
  <c r="J35" i="59"/>
  <c r="J28" i="59"/>
  <c r="J21" i="59"/>
  <c r="R42" i="59"/>
  <c r="R35" i="59"/>
  <c r="R28" i="59"/>
  <c r="R21" i="59"/>
  <c r="Z42" i="59"/>
  <c r="Z35" i="59"/>
  <c r="Z28" i="59"/>
  <c r="Z21" i="59"/>
  <c r="G42" i="59"/>
  <c r="G35" i="59"/>
  <c r="G28" i="59"/>
  <c r="G21" i="59"/>
  <c r="AE42" i="59"/>
  <c r="AE35" i="59"/>
  <c r="AE28" i="59"/>
  <c r="AE21" i="59"/>
  <c r="Y42" i="59"/>
  <c r="Y35" i="59"/>
  <c r="Y28" i="59"/>
  <c r="Y21" i="59"/>
  <c r="AA42" i="59"/>
  <c r="AA35" i="59"/>
  <c r="AA28" i="59"/>
  <c r="AA21" i="59"/>
  <c r="L42" i="59"/>
  <c r="L35" i="59"/>
  <c r="L28" i="59"/>
  <c r="L21" i="59"/>
  <c r="AB42" i="59"/>
  <c r="AB35" i="59"/>
  <c r="AB28" i="59"/>
  <c r="AB21" i="59"/>
  <c r="E42" i="59"/>
  <c r="E35" i="59"/>
  <c r="E28" i="59"/>
  <c r="E21" i="59"/>
  <c r="M42" i="59"/>
  <c r="M35" i="59"/>
  <c r="M28" i="59"/>
  <c r="M21" i="59"/>
  <c r="U42" i="59"/>
  <c r="U35" i="59"/>
  <c r="U28" i="59"/>
  <c r="U21" i="59"/>
  <c r="AC42" i="59"/>
  <c r="AC35" i="59"/>
  <c r="AC28" i="59"/>
  <c r="AC21" i="59"/>
  <c r="O42" i="59"/>
  <c r="O35" i="59"/>
  <c r="O28" i="59"/>
  <c r="O21" i="59"/>
  <c r="I42" i="59"/>
  <c r="I35" i="59"/>
  <c r="I28" i="59"/>
  <c r="I21" i="59"/>
  <c r="K42" i="59"/>
  <c r="K35" i="59"/>
  <c r="K28" i="59"/>
  <c r="K21" i="59"/>
  <c r="S42" i="59"/>
  <c r="S35" i="59"/>
  <c r="S28" i="59"/>
  <c r="S21" i="59"/>
  <c r="D42" i="59"/>
  <c r="D35" i="59"/>
  <c r="D28" i="59"/>
  <c r="D21" i="59"/>
  <c r="T42" i="59"/>
  <c r="T35" i="59"/>
  <c r="T28" i="59"/>
  <c r="T21" i="59"/>
  <c r="F42" i="59"/>
  <c r="F35" i="59"/>
  <c r="F28" i="59"/>
  <c r="F21" i="59"/>
  <c r="N42" i="59"/>
  <c r="N35" i="59"/>
  <c r="N28" i="59"/>
  <c r="N21" i="59"/>
  <c r="V42" i="59"/>
  <c r="V35" i="59"/>
  <c r="V28" i="59"/>
  <c r="V21" i="59"/>
  <c r="AD42" i="59"/>
  <c r="AD35" i="59"/>
  <c r="AD28" i="59"/>
  <c r="AD21" i="59"/>
  <c r="H28" i="59"/>
  <c r="H21" i="59"/>
  <c r="H42" i="59"/>
  <c r="H35" i="59"/>
  <c r="P35" i="59"/>
  <c r="P42" i="59"/>
  <c r="P21" i="59"/>
  <c r="P28" i="59"/>
  <c r="X35" i="59"/>
  <c r="X21" i="59"/>
  <c r="X28" i="59"/>
  <c r="X42" i="59"/>
  <c r="AF35" i="59"/>
  <c r="AF21" i="59"/>
  <c r="AF42" i="59"/>
  <c r="AF28" i="59"/>
  <c r="H35" i="58"/>
  <c r="H28" i="58"/>
  <c r="H21" i="58"/>
  <c r="H42" i="58"/>
  <c r="P35" i="58"/>
  <c r="P21" i="58"/>
  <c r="P28" i="58"/>
  <c r="P42" i="58"/>
  <c r="X21" i="58"/>
  <c r="X35" i="58"/>
  <c r="X28" i="58"/>
  <c r="X42" i="58"/>
  <c r="AF35" i="58"/>
  <c r="AF21" i="58"/>
  <c r="AF28" i="58"/>
  <c r="AF42" i="58"/>
  <c r="R28" i="58"/>
  <c r="R21" i="58"/>
  <c r="R35" i="58"/>
  <c r="R42" i="58"/>
  <c r="I35" i="58"/>
  <c r="I28" i="58"/>
  <c r="I21" i="58"/>
  <c r="I42" i="58"/>
  <c r="Q35" i="58"/>
  <c r="Q28" i="58"/>
  <c r="Q21" i="58"/>
  <c r="Q42" i="58"/>
  <c r="Y35" i="58"/>
  <c r="Y28" i="58"/>
  <c r="Y21" i="58"/>
  <c r="Y42" i="58"/>
  <c r="AG35" i="58"/>
  <c r="AG28" i="58"/>
  <c r="AG21" i="58"/>
  <c r="AG42" i="58"/>
  <c r="K28" i="58"/>
  <c r="K21" i="58"/>
  <c r="K42" i="58"/>
  <c r="K35" i="58"/>
  <c r="S28" i="58"/>
  <c r="S21" i="58"/>
  <c r="S42" i="58"/>
  <c r="S35" i="58"/>
  <c r="AA28" i="58"/>
  <c r="AA21" i="58"/>
  <c r="AA42" i="58"/>
  <c r="AA35" i="58"/>
  <c r="D21" i="58"/>
  <c r="D35" i="58"/>
  <c r="D42" i="58"/>
  <c r="D28" i="58"/>
  <c r="L21" i="58"/>
  <c r="L42" i="58"/>
  <c r="L35" i="58"/>
  <c r="L28" i="58"/>
  <c r="T21" i="58"/>
  <c r="T35" i="58"/>
  <c r="T42" i="58"/>
  <c r="T28" i="58"/>
  <c r="AB21" i="58"/>
  <c r="AB42" i="58"/>
  <c r="AB35" i="58"/>
  <c r="AB28" i="58"/>
  <c r="J28" i="58"/>
  <c r="J21" i="58"/>
  <c r="J42" i="58"/>
  <c r="J35" i="58"/>
  <c r="E21" i="58"/>
  <c r="E42" i="58"/>
  <c r="E35" i="58"/>
  <c r="E28" i="58"/>
  <c r="M21" i="58"/>
  <c r="M42" i="58"/>
  <c r="M35" i="58"/>
  <c r="M28" i="58"/>
  <c r="U21" i="58"/>
  <c r="U42" i="58"/>
  <c r="U35" i="58"/>
  <c r="U28" i="58"/>
  <c r="AC21" i="58"/>
  <c r="AC42" i="58"/>
  <c r="AC35" i="58"/>
  <c r="AC28" i="58"/>
  <c r="AH28" i="58"/>
  <c r="AH21" i="58"/>
  <c r="AH42" i="58"/>
  <c r="AH35" i="58"/>
  <c r="F42" i="58"/>
  <c r="F35" i="58"/>
  <c r="F28" i="58"/>
  <c r="F21" i="58"/>
  <c r="N42" i="58"/>
  <c r="N28" i="58"/>
  <c r="N35" i="58"/>
  <c r="N21" i="58"/>
  <c r="V42" i="58"/>
  <c r="V35" i="58"/>
  <c r="V28" i="58"/>
  <c r="V21" i="58"/>
  <c r="AD42" i="58"/>
  <c r="AD35" i="58"/>
  <c r="AD21" i="58"/>
  <c r="AD28" i="58"/>
  <c r="Z28" i="58"/>
  <c r="Z21" i="58"/>
  <c r="Z42" i="58"/>
  <c r="Z35" i="58"/>
  <c r="G42" i="58"/>
  <c r="G35" i="58"/>
  <c r="G28" i="58"/>
  <c r="G21" i="58"/>
  <c r="O42" i="58"/>
  <c r="O35" i="58"/>
  <c r="O28" i="58"/>
  <c r="O21" i="58"/>
  <c r="W42" i="58"/>
  <c r="W35" i="58"/>
  <c r="W28" i="58"/>
  <c r="W21" i="58"/>
  <c r="AE42" i="58"/>
  <c r="AE35" i="58"/>
  <c r="AE28" i="58"/>
  <c r="AE21" i="58"/>
  <c r="F42" i="57"/>
  <c r="F35" i="57"/>
  <c r="F28" i="57"/>
  <c r="F21" i="57"/>
  <c r="AD42" i="57"/>
  <c r="AD35" i="57"/>
  <c r="AD28" i="57"/>
  <c r="AD21" i="57"/>
  <c r="W42" i="57"/>
  <c r="W35" i="57"/>
  <c r="W28" i="57"/>
  <c r="W21" i="57"/>
  <c r="P42" i="57"/>
  <c r="P35" i="57"/>
  <c r="P28" i="57"/>
  <c r="P21" i="57"/>
  <c r="AF42" i="57"/>
  <c r="AF35" i="57"/>
  <c r="AF28" i="57"/>
  <c r="AF21" i="57"/>
  <c r="I42" i="57"/>
  <c r="I35" i="57"/>
  <c r="I28" i="57"/>
  <c r="I21" i="57"/>
  <c r="Q42" i="57"/>
  <c r="Q35" i="57"/>
  <c r="Q28" i="57"/>
  <c r="Q21" i="57"/>
  <c r="Y42" i="57"/>
  <c r="Y35" i="57"/>
  <c r="Y28" i="57"/>
  <c r="Y21" i="57"/>
  <c r="AG42" i="57"/>
  <c r="AG35" i="57"/>
  <c r="AG28" i="57"/>
  <c r="AG21" i="57"/>
  <c r="N42" i="57"/>
  <c r="N35" i="57"/>
  <c r="N28" i="57"/>
  <c r="N21" i="57"/>
  <c r="G42" i="57"/>
  <c r="G35" i="57"/>
  <c r="G28" i="57"/>
  <c r="G21" i="57"/>
  <c r="AE42" i="57"/>
  <c r="AE35" i="57"/>
  <c r="AE28" i="57"/>
  <c r="AE21" i="57"/>
  <c r="H42" i="57"/>
  <c r="H35" i="57"/>
  <c r="H28" i="57"/>
  <c r="H21" i="57"/>
  <c r="X42" i="57"/>
  <c r="X35" i="57"/>
  <c r="X28" i="57"/>
  <c r="X21" i="57"/>
  <c r="J42" i="57"/>
  <c r="J35" i="57"/>
  <c r="J28" i="57"/>
  <c r="J21" i="57"/>
  <c r="R42" i="57"/>
  <c r="R35" i="57"/>
  <c r="R28" i="57"/>
  <c r="R21" i="57"/>
  <c r="Z42" i="57"/>
  <c r="Z35" i="57"/>
  <c r="Z28" i="57"/>
  <c r="Z21" i="57"/>
  <c r="D42" i="57"/>
  <c r="D35" i="57"/>
  <c r="D28" i="57"/>
  <c r="D21" i="57"/>
  <c r="L42" i="57"/>
  <c r="L35" i="57"/>
  <c r="L28" i="57"/>
  <c r="L21" i="57"/>
  <c r="T42" i="57"/>
  <c r="T35" i="57"/>
  <c r="T28" i="57"/>
  <c r="T21" i="57"/>
  <c r="AB42" i="57"/>
  <c r="AB35" i="57"/>
  <c r="AB28" i="57"/>
  <c r="AB21" i="57"/>
  <c r="V42" i="57"/>
  <c r="V35" i="57"/>
  <c r="V28" i="57"/>
  <c r="V21" i="57"/>
  <c r="O42" i="57"/>
  <c r="O35" i="57"/>
  <c r="O28" i="57"/>
  <c r="O21" i="57"/>
  <c r="K42" i="57"/>
  <c r="K35" i="57"/>
  <c r="K28" i="57"/>
  <c r="K21" i="57"/>
  <c r="S42" i="57"/>
  <c r="S35" i="57"/>
  <c r="S28" i="57"/>
  <c r="S21" i="57"/>
  <c r="AA42" i="57"/>
  <c r="AA35" i="57"/>
  <c r="AA28" i="57"/>
  <c r="AA21" i="57"/>
  <c r="E35" i="57"/>
  <c r="E28" i="57"/>
  <c r="E21" i="57"/>
  <c r="E42" i="57"/>
  <c r="M21" i="57"/>
  <c r="M35" i="57"/>
  <c r="M42" i="57"/>
  <c r="M28" i="57"/>
  <c r="U42" i="57"/>
  <c r="U28" i="57"/>
  <c r="U21" i="57"/>
  <c r="U35" i="57"/>
  <c r="AC35" i="57"/>
  <c r="AC28" i="57"/>
  <c r="AC21" i="57"/>
  <c r="AC42" i="57"/>
  <c r="E35" i="55"/>
  <c r="E42" i="55"/>
  <c r="E28" i="55"/>
  <c r="E21" i="55"/>
  <c r="M35" i="55"/>
  <c r="M28" i="55"/>
  <c r="M21" i="55"/>
  <c r="M42" i="55"/>
  <c r="U35" i="55"/>
  <c r="U28" i="55"/>
  <c r="U21" i="55"/>
  <c r="U42" i="55"/>
  <c r="AC35" i="55"/>
  <c r="AC42" i="55"/>
  <c r="AC28" i="55"/>
  <c r="AC21" i="55"/>
  <c r="AB42" i="55"/>
  <c r="AB35" i="55"/>
  <c r="AB28" i="55"/>
  <c r="AB21" i="55"/>
  <c r="F35" i="55"/>
  <c r="F28" i="55"/>
  <c r="F21" i="55"/>
  <c r="F42" i="55"/>
  <c r="N35" i="55"/>
  <c r="N28" i="55"/>
  <c r="N21" i="55"/>
  <c r="N42" i="55"/>
  <c r="V35" i="55"/>
  <c r="V28" i="55"/>
  <c r="V21" i="55"/>
  <c r="V42" i="55"/>
  <c r="AD35" i="55"/>
  <c r="AD28" i="55"/>
  <c r="AD21" i="55"/>
  <c r="AD42" i="55"/>
  <c r="T42" i="55"/>
  <c r="T35" i="55"/>
  <c r="T28" i="55"/>
  <c r="T21" i="55"/>
  <c r="G28" i="55"/>
  <c r="G35" i="55"/>
  <c r="G21" i="55"/>
  <c r="G42" i="55"/>
  <c r="O28" i="55"/>
  <c r="O21" i="55"/>
  <c r="O42" i="55"/>
  <c r="O35" i="55"/>
  <c r="W28" i="55"/>
  <c r="W21" i="55"/>
  <c r="W35" i="55"/>
  <c r="W42" i="55"/>
  <c r="AE28" i="55"/>
  <c r="AE35" i="55"/>
  <c r="AE21" i="55"/>
  <c r="AE42" i="55"/>
  <c r="H28" i="55"/>
  <c r="H21" i="55"/>
  <c r="H42" i="55"/>
  <c r="H35" i="55"/>
  <c r="P28" i="55"/>
  <c r="P21" i="55"/>
  <c r="P42" i="55"/>
  <c r="P35" i="55"/>
  <c r="X28" i="55"/>
  <c r="X21" i="55"/>
  <c r="X42" i="55"/>
  <c r="X35" i="55"/>
  <c r="AF28" i="55"/>
  <c r="AF21" i="55"/>
  <c r="AF42" i="55"/>
  <c r="AF35" i="55"/>
  <c r="I21" i="55"/>
  <c r="I28" i="55"/>
  <c r="I42" i="55"/>
  <c r="I35" i="55"/>
  <c r="Q28" i="55"/>
  <c r="Q21" i="55"/>
  <c r="Q42" i="55"/>
  <c r="Q35" i="55"/>
  <c r="Y21" i="55"/>
  <c r="Y42" i="55"/>
  <c r="Y35" i="55"/>
  <c r="Y28" i="55"/>
  <c r="AG21" i="55"/>
  <c r="AG28" i="55"/>
  <c r="AG42" i="55"/>
  <c r="AG35" i="55"/>
  <c r="D42" i="55"/>
  <c r="D35" i="55"/>
  <c r="D28" i="55"/>
  <c r="D21" i="55"/>
  <c r="J21" i="55"/>
  <c r="J42" i="55"/>
  <c r="J35" i="55"/>
  <c r="J28" i="55"/>
  <c r="R21" i="55"/>
  <c r="R42" i="55"/>
  <c r="R35" i="55"/>
  <c r="R28" i="55"/>
  <c r="Z21" i="55"/>
  <c r="Z42" i="55"/>
  <c r="Z35" i="55"/>
  <c r="Z28" i="55"/>
  <c r="AH21" i="55"/>
  <c r="AH42" i="55"/>
  <c r="AH35" i="55"/>
  <c r="AH28" i="55"/>
  <c r="L42" i="55"/>
  <c r="L35" i="55"/>
  <c r="L28" i="55"/>
  <c r="L21" i="55"/>
  <c r="K42" i="55"/>
  <c r="K21" i="55"/>
  <c r="K35" i="55"/>
  <c r="K28" i="55"/>
  <c r="S42" i="55"/>
  <c r="S21" i="55"/>
  <c r="S35" i="55"/>
  <c r="S28" i="55"/>
  <c r="AA42" i="55"/>
  <c r="AA35" i="55"/>
  <c r="AA21" i="55"/>
  <c r="AA28" i="55"/>
  <c r="AA14" i="53"/>
  <c r="AA28" i="53"/>
  <c r="D14" i="53"/>
  <c r="D28" i="53"/>
  <c r="L14" i="53"/>
  <c r="L28" i="53"/>
  <c r="T14" i="53"/>
  <c r="T28" i="53"/>
  <c r="AB14" i="53"/>
  <c r="AB28" i="53"/>
  <c r="R28" i="53"/>
  <c r="R14" i="53"/>
  <c r="K14" i="53"/>
  <c r="K28" i="53"/>
  <c r="S14" i="53"/>
  <c r="S28" i="53"/>
  <c r="E14" i="53"/>
  <c r="E28" i="53"/>
  <c r="M14" i="53"/>
  <c r="M28" i="53"/>
  <c r="U14" i="53"/>
  <c r="U28" i="53"/>
  <c r="AC14" i="53"/>
  <c r="AC28" i="53"/>
  <c r="G28" i="53"/>
  <c r="G14" i="53"/>
  <c r="O28" i="53"/>
  <c r="O14" i="53"/>
  <c r="W28" i="53"/>
  <c r="W14" i="53"/>
  <c r="AE28" i="53"/>
  <c r="AE14" i="53"/>
  <c r="J28" i="53"/>
  <c r="J14" i="53"/>
  <c r="F28" i="53"/>
  <c r="F14" i="53"/>
  <c r="V28" i="53"/>
  <c r="V14" i="53"/>
  <c r="H14" i="53"/>
  <c r="H28" i="53"/>
  <c r="P28" i="53"/>
  <c r="P14" i="53"/>
  <c r="X28" i="53"/>
  <c r="X14" i="53"/>
  <c r="AF28" i="53"/>
  <c r="AF14" i="53"/>
  <c r="Z28" i="53"/>
  <c r="Z14" i="53"/>
  <c r="N28" i="53"/>
  <c r="N14" i="53"/>
  <c r="AD28" i="53"/>
  <c r="AD14" i="53"/>
  <c r="I28" i="53"/>
  <c r="I14" i="53"/>
  <c r="Q28" i="53"/>
  <c r="Q14" i="53"/>
  <c r="Y28" i="53"/>
  <c r="Y14" i="53"/>
  <c r="AG28" i="53"/>
  <c r="AG14" i="53"/>
  <c r="J28" i="54"/>
  <c r="J35" i="54"/>
  <c r="R28" i="54"/>
  <c r="R35" i="54"/>
  <c r="Z28" i="54"/>
  <c r="Z35" i="54"/>
  <c r="AH28" i="54"/>
  <c r="AH35" i="54"/>
  <c r="I35" i="54"/>
  <c r="I28" i="54"/>
  <c r="K28" i="54"/>
  <c r="K35" i="54"/>
  <c r="S28" i="54"/>
  <c r="S35" i="54"/>
  <c r="AA28" i="54"/>
  <c r="AA35" i="54"/>
  <c r="AG35" i="54"/>
  <c r="AG28" i="54"/>
  <c r="D35" i="54"/>
  <c r="D28" i="54"/>
  <c r="L28" i="54"/>
  <c r="L35" i="54"/>
  <c r="T28" i="54"/>
  <c r="T35" i="54"/>
  <c r="AB28" i="54"/>
  <c r="AB35" i="54"/>
  <c r="Q35" i="54"/>
  <c r="Q28" i="54"/>
  <c r="E35" i="54"/>
  <c r="E28" i="54"/>
  <c r="M35" i="54"/>
  <c r="M28" i="54"/>
  <c r="U35" i="54"/>
  <c r="U28" i="54"/>
  <c r="AC35" i="54"/>
  <c r="AC28" i="54"/>
  <c r="Y35" i="54"/>
  <c r="Y28" i="54"/>
  <c r="F35" i="54"/>
  <c r="F28" i="54"/>
  <c r="N35" i="54"/>
  <c r="N28" i="54"/>
  <c r="V35" i="54"/>
  <c r="V28" i="54"/>
  <c r="AD35" i="54"/>
  <c r="AD28" i="54"/>
  <c r="G35" i="54"/>
  <c r="G28" i="54"/>
  <c r="O35" i="54"/>
  <c r="O28" i="54"/>
  <c r="W35" i="54"/>
  <c r="W28" i="54"/>
  <c r="AE35" i="54"/>
  <c r="AE28" i="54"/>
  <c r="H35" i="54"/>
  <c r="H28" i="54"/>
  <c r="P35" i="54"/>
  <c r="P28" i="54"/>
  <c r="X35" i="54"/>
  <c r="X28" i="54"/>
  <c r="AF35" i="54"/>
  <c r="AF28" i="54"/>
  <c r="F42" i="52"/>
  <c r="F14" i="52"/>
  <c r="G14" i="52"/>
  <c r="G42" i="52"/>
  <c r="AE14" i="52"/>
  <c r="AE42" i="52"/>
  <c r="H14" i="52"/>
  <c r="H42" i="52"/>
  <c r="P14" i="52"/>
  <c r="P42" i="52"/>
  <c r="X14" i="52"/>
  <c r="X42" i="52"/>
  <c r="AF14" i="52"/>
  <c r="AF42" i="52"/>
  <c r="I14" i="52"/>
  <c r="I42" i="52"/>
  <c r="Q14" i="52"/>
  <c r="Q42" i="52"/>
  <c r="Y14" i="52"/>
  <c r="Y42" i="52"/>
  <c r="AG14" i="52"/>
  <c r="AG42" i="52"/>
  <c r="AD42" i="52"/>
  <c r="AD14" i="52"/>
  <c r="Z42" i="52"/>
  <c r="Z14" i="52"/>
  <c r="K42" i="52"/>
  <c r="K14" i="52"/>
  <c r="S42" i="52"/>
  <c r="S14" i="52"/>
  <c r="AA42" i="52"/>
  <c r="AA14" i="52"/>
  <c r="V42" i="52"/>
  <c r="V14" i="52"/>
  <c r="O14" i="52"/>
  <c r="O42" i="52"/>
  <c r="R42" i="52"/>
  <c r="R14" i="52"/>
  <c r="D42" i="52"/>
  <c r="D14" i="52"/>
  <c r="L42" i="52"/>
  <c r="L14" i="52"/>
  <c r="T42" i="52"/>
  <c r="T14" i="52"/>
  <c r="AB42" i="52"/>
  <c r="AB14" i="52"/>
  <c r="N42" i="52"/>
  <c r="N14" i="52"/>
  <c r="W14" i="52"/>
  <c r="W42" i="52"/>
  <c r="J42" i="52"/>
  <c r="J14" i="52"/>
  <c r="E42" i="52"/>
  <c r="E14" i="52"/>
  <c r="M42" i="52"/>
  <c r="M14" i="52"/>
  <c r="U42" i="52"/>
  <c r="U14" i="52"/>
  <c r="AC42" i="52"/>
  <c r="AC14" i="52"/>
  <c r="O14" i="47"/>
  <c r="W28" i="47"/>
  <c r="AC28" i="56"/>
  <c r="AC42" i="56"/>
  <c r="AC21" i="56"/>
  <c r="AD28" i="56"/>
  <c r="AD21" i="56"/>
  <c r="AD42" i="56"/>
  <c r="P28" i="56"/>
  <c r="P21" i="56"/>
  <c r="P42" i="56"/>
  <c r="Q21" i="56"/>
  <c r="Q42" i="56"/>
  <c r="Q28" i="56"/>
  <c r="E28" i="56"/>
  <c r="E42" i="56"/>
  <c r="E21" i="56"/>
  <c r="M28" i="56"/>
  <c r="M42" i="56"/>
  <c r="M21" i="56"/>
  <c r="U42" i="56"/>
  <c r="U28" i="56"/>
  <c r="U21" i="56"/>
  <c r="F28" i="56"/>
  <c r="F21" i="56"/>
  <c r="F42" i="56"/>
  <c r="N28" i="56"/>
  <c r="N21" i="56"/>
  <c r="N42" i="56"/>
  <c r="V28" i="56"/>
  <c r="V21" i="56"/>
  <c r="V42" i="56"/>
  <c r="G28" i="56"/>
  <c r="G21" i="56"/>
  <c r="G42" i="56"/>
  <c r="O28" i="56"/>
  <c r="O21" i="56"/>
  <c r="O42" i="56"/>
  <c r="W28" i="56"/>
  <c r="W21" i="56"/>
  <c r="W42" i="56"/>
  <c r="AE28" i="56"/>
  <c r="AE21" i="56"/>
  <c r="AE42" i="56"/>
  <c r="AF28" i="56"/>
  <c r="AF21" i="56"/>
  <c r="AF42" i="56"/>
  <c r="AG28" i="56"/>
  <c r="AG21" i="56"/>
  <c r="AG42" i="56"/>
  <c r="AH21" i="56"/>
  <c r="AH42" i="56"/>
  <c r="AH28" i="56"/>
  <c r="AA42" i="56"/>
  <c r="AA28" i="56"/>
  <c r="AA21" i="56"/>
  <c r="H28" i="56"/>
  <c r="H21" i="56"/>
  <c r="H42" i="56"/>
  <c r="X28" i="56"/>
  <c r="X21" i="56"/>
  <c r="X42" i="56"/>
  <c r="I21" i="56"/>
  <c r="I42" i="56"/>
  <c r="I28" i="56"/>
  <c r="Y21" i="56"/>
  <c r="Y28" i="56"/>
  <c r="Y42" i="56"/>
  <c r="J21" i="56"/>
  <c r="J42" i="56"/>
  <c r="J28" i="56"/>
  <c r="R21" i="56"/>
  <c r="R42" i="56"/>
  <c r="R28" i="56"/>
  <c r="Z21" i="56"/>
  <c r="Z42" i="56"/>
  <c r="Z28" i="56"/>
  <c r="K42" i="56"/>
  <c r="K28" i="56"/>
  <c r="K21" i="56"/>
  <c r="S42" i="56"/>
  <c r="S28" i="56"/>
  <c r="S21" i="56"/>
  <c r="D42" i="56"/>
  <c r="D28" i="56"/>
  <c r="D21" i="56"/>
  <c r="L42" i="56"/>
  <c r="L28" i="56"/>
  <c r="L21" i="56"/>
  <c r="T42" i="56"/>
  <c r="T28" i="56"/>
  <c r="T21" i="56"/>
  <c r="AB42" i="56"/>
  <c r="AB28" i="56"/>
  <c r="AB21" i="56"/>
  <c r="G35" i="52"/>
  <c r="H35" i="52"/>
  <c r="P35" i="52"/>
  <c r="X35" i="52"/>
  <c r="AF35" i="52"/>
  <c r="K21" i="53"/>
  <c r="S21" i="53"/>
  <c r="AA21" i="53"/>
  <c r="J14" i="59"/>
  <c r="R14" i="59"/>
  <c r="I35" i="52"/>
  <c r="Q35" i="52"/>
  <c r="Y35" i="52"/>
  <c r="AG35" i="52"/>
  <c r="D21" i="53"/>
  <c r="L21" i="53"/>
  <c r="T21" i="53"/>
  <c r="AB21" i="53"/>
  <c r="O35" i="52"/>
  <c r="I14" i="59"/>
  <c r="J35" i="52"/>
  <c r="R35" i="52"/>
  <c r="Z35" i="52"/>
  <c r="E21" i="53"/>
  <c r="M21" i="53"/>
  <c r="U21" i="53"/>
  <c r="AC21" i="53"/>
  <c r="L14" i="59"/>
  <c r="T14" i="59"/>
  <c r="AE35" i="52"/>
  <c r="R21" i="53"/>
  <c r="K35" i="52"/>
  <c r="S35" i="52"/>
  <c r="AA35" i="52"/>
  <c r="F21" i="53"/>
  <c r="N21" i="53"/>
  <c r="V21" i="53"/>
  <c r="AD21" i="53"/>
  <c r="Z21" i="53"/>
  <c r="D35" i="52"/>
  <c r="L35" i="52"/>
  <c r="T35" i="52"/>
  <c r="AB35" i="52"/>
  <c r="G21" i="53"/>
  <c r="O21" i="53"/>
  <c r="W21" i="53"/>
  <c r="AE21" i="53"/>
  <c r="N14" i="59"/>
  <c r="V14" i="59"/>
  <c r="W35" i="52"/>
  <c r="J21" i="53"/>
  <c r="Q14" i="59"/>
  <c r="E35" i="52"/>
  <c r="M35" i="52"/>
  <c r="U35" i="52"/>
  <c r="AC35" i="52"/>
  <c r="H21" i="53"/>
  <c r="P21" i="53"/>
  <c r="X21" i="53"/>
  <c r="AF21" i="53"/>
  <c r="O14" i="59"/>
  <c r="W14" i="59"/>
  <c r="F35" i="52"/>
  <c r="N35" i="52"/>
  <c r="V35" i="52"/>
  <c r="AD35" i="52"/>
  <c r="I21" i="53"/>
  <c r="Q21" i="53"/>
  <c r="Y21" i="53"/>
  <c r="AG21" i="53"/>
  <c r="H14" i="59"/>
  <c r="P14" i="59"/>
  <c r="AI19" i="51"/>
  <c r="AI40" i="47"/>
  <c r="AI26" i="47"/>
  <c r="AI19" i="47"/>
  <c r="U14" i="59"/>
  <c r="M14" i="59"/>
  <c r="S14" i="59"/>
  <c r="K14" i="59"/>
  <c r="DG4" i="45"/>
  <c r="CV5" i="45"/>
  <c r="AI33" i="47"/>
  <c r="K28" i="52"/>
  <c r="K21" i="52"/>
  <c r="Z28" i="52"/>
  <c r="Z21" i="52"/>
  <c r="M21" i="54"/>
  <c r="AC21" i="52"/>
  <c r="AC28" i="52"/>
  <c r="U28" i="52"/>
  <c r="U21" i="52"/>
  <c r="M21" i="52"/>
  <c r="M28" i="52"/>
  <c r="E28" i="52"/>
  <c r="E21" i="52"/>
  <c r="AF21" i="54"/>
  <c r="X21" i="54"/>
  <c r="P21" i="54"/>
  <c r="H21" i="54"/>
  <c r="AD21" i="54"/>
  <c r="E21" i="54"/>
  <c r="AB28" i="52"/>
  <c r="AB21" i="52"/>
  <c r="T28" i="52"/>
  <c r="T21" i="52"/>
  <c r="L28" i="52"/>
  <c r="L21" i="52"/>
  <c r="D28" i="52"/>
  <c r="D21" i="52"/>
  <c r="AE21" i="54"/>
  <c r="W21" i="54"/>
  <c r="O21" i="54"/>
  <c r="G21" i="54"/>
  <c r="N21" i="54"/>
  <c r="R28" i="52"/>
  <c r="R21" i="52"/>
  <c r="AG28" i="52"/>
  <c r="AG21" i="52"/>
  <c r="Y28" i="52"/>
  <c r="Y21" i="52"/>
  <c r="Q28" i="52"/>
  <c r="Q21" i="52"/>
  <c r="I28" i="52"/>
  <c r="I21" i="52"/>
  <c r="AB21" i="54"/>
  <c r="T21" i="54"/>
  <c r="L21" i="54"/>
  <c r="D21" i="54"/>
  <c r="S28" i="52"/>
  <c r="S21" i="52"/>
  <c r="AC21" i="54"/>
  <c r="AF28" i="52"/>
  <c r="AF21" i="52"/>
  <c r="X21" i="52"/>
  <c r="X28" i="52"/>
  <c r="P28" i="52"/>
  <c r="P21" i="52"/>
  <c r="H21" i="52"/>
  <c r="H28" i="52"/>
  <c r="AA21" i="54"/>
  <c r="S21" i="54"/>
  <c r="K21" i="54"/>
  <c r="V21" i="54"/>
  <c r="U21" i="54"/>
  <c r="AE21" i="52"/>
  <c r="AE28" i="52"/>
  <c r="W28" i="52"/>
  <c r="W21" i="52"/>
  <c r="O21" i="52"/>
  <c r="O28" i="52"/>
  <c r="G28" i="52"/>
  <c r="G21" i="52"/>
  <c r="AH21" i="54"/>
  <c r="Z21" i="54"/>
  <c r="R21" i="54"/>
  <c r="J21" i="54"/>
  <c r="AA28" i="52"/>
  <c r="AA21" i="52"/>
  <c r="F21" i="54"/>
  <c r="J28" i="52"/>
  <c r="J21" i="52"/>
  <c r="AD21" i="52"/>
  <c r="AD28" i="52"/>
  <c r="V28" i="52"/>
  <c r="V21" i="52"/>
  <c r="N28" i="52"/>
  <c r="N21" i="52"/>
  <c r="F28" i="52"/>
  <c r="F21" i="52"/>
  <c r="AG21" i="54"/>
  <c r="Y21" i="54"/>
  <c r="Q21" i="54"/>
  <c r="I21" i="54"/>
  <c r="I14" i="50"/>
  <c r="M35" i="50"/>
  <c r="P35" i="50"/>
  <c r="AD14" i="50"/>
  <c r="X35" i="50"/>
  <c r="R28" i="50"/>
  <c r="Z28" i="50"/>
  <c r="W21" i="50"/>
  <c r="U28" i="50"/>
  <c r="AC28" i="50"/>
  <c r="AA35" i="50"/>
  <c r="N14" i="50"/>
  <c r="D21" i="50"/>
  <c r="AC35" i="50"/>
  <c r="AB21" i="50"/>
  <c r="I21" i="50"/>
  <c r="E28" i="50"/>
  <c r="V14" i="50"/>
  <c r="T21" i="50"/>
  <c r="J28" i="50"/>
  <c r="M28" i="50"/>
  <c r="E35" i="50"/>
  <c r="O14" i="50"/>
  <c r="O35" i="50"/>
  <c r="O21" i="50"/>
  <c r="O28" i="50"/>
  <c r="G21" i="50"/>
  <c r="G14" i="50"/>
  <c r="G35" i="50"/>
  <c r="G28" i="50"/>
  <c r="S35" i="50"/>
  <c r="S28" i="50"/>
  <c r="S21" i="50"/>
  <c r="S14" i="50"/>
  <c r="K35" i="50"/>
  <c r="K28" i="50"/>
  <c r="K21" i="50"/>
  <c r="K14" i="50"/>
  <c r="AE21" i="50"/>
  <c r="F14" i="51"/>
  <c r="AA14" i="50"/>
  <c r="Q21" i="50"/>
  <c r="Y21" i="50"/>
  <c r="W28" i="50"/>
  <c r="AE28" i="50"/>
  <c r="U35" i="50"/>
  <c r="D14" i="50"/>
  <c r="L14" i="50"/>
  <c r="T14" i="50"/>
  <c r="AB14" i="50"/>
  <c r="J21" i="50"/>
  <c r="R21" i="50"/>
  <c r="Z21" i="50"/>
  <c r="H28" i="50"/>
  <c r="P28" i="50"/>
  <c r="X28" i="50"/>
  <c r="F35" i="50"/>
  <c r="N35" i="50"/>
  <c r="V35" i="50"/>
  <c r="AD35" i="50"/>
  <c r="Y14" i="50"/>
  <c r="D21" i="51"/>
  <c r="E14" i="50"/>
  <c r="M14" i="50"/>
  <c r="U14" i="50"/>
  <c r="AC14" i="50"/>
  <c r="AA21" i="50"/>
  <c r="I28" i="50"/>
  <c r="Q28" i="50"/>
  <c r="Y28" i="50"/>
  <c r="W35" i="50"/>
  <c r="AE35" i="50"/>
  <c r="F14" i="50"/>
  <c r="L21" i="50"/>
  <c r="H35" i="50"/>
  <c r="W14" i="50"/>
  <c r="AE14" i="50"/>
  <c r="E21" i="50"/>
  <c r="M21" i="50"/>
  <c r="U21" i="50"/>
  <c r="AC21" i="50"/>
  <c r="AA28" i="50"/>
  <c r="I35" i="50"/>
  <c r="Q35" i="50"/>
  <c r="Y35" i="50"/>
  <c r="H14" i="50"/>
  <c r="P14" i="50"/>
  <c r="X14" i="50"/>
  <c r="F21" i="50"/>
  <c r="N21" i="50"/>
  <c r="V21" i="50"/>
  <c r="AD21" i="50"/>
  <c r="D28" i="50"/>
  <c r="L28" i="50"/>
  <c r="T28" i="50"/>
  <c r="AB28" i="50"/>
  <c r="J35" i="50"/>
  <c r="R35" i="50"/>
  <c r="Z35" i="50"/>
  <c r="J14" i="50"/>
  <c r="R14" i="50"/>
  <c r="Z14" i="50"/>
  <c r="H21" i="50"/>
  <c r="P21" i="50"/>
  <c r="X21" i="50"/>
  <c r="F28" i="50"/>
  <c r="N28" i="50"/>
  <c r="V28" i="50"/>
  <c r="AD28" i="50"/>
  <c r="D35" i="50"/>
  <c r="L35" i="50"/>
  <c r="T35" i="50"/>
  <c r="AB35" i="50"/>
  <c r="J28" i="51"/>
  <c r="L21" i="51"/>
  <c r="Z28" i="51"/>
  <c r="R28" i="51"/>
  <c r="N14" i="51"/>
  <c r="T21" i="51"/>
  <c r="AH28" i="51"/>
  <c r="V14" i="51"/>
  <c r="AB21" i="51"/>
  <c r="AD14" i="51"/>
  <c r="G14" i="51"/>
  <c r="O14" i="51"/>
  <c r="W14" i="51"/>
  <c r="AE14" i="51"/>
  <c r="E21" i="51"/>
  <c r="M21" i="51"/>
  <c r="U21" i="51"/>
  <c r="AC21" i="51"/>
  <c r="K28" i="51"/>
  <c r="S28" i="51"/>
  <c r="AA28" i="51"/>
  <c r="I35" i="51"/>
  <c r="Q35" i="51"/>
  <c r="Y35" i="51"/>
  <c r="AG35" i="51"/>
  <c r="P35" i="51"/>
  <c r="AF35" i="51"/>
  <c r="AI12" i="51"/>
  <c r="H14" i="51"/>
  <c r="P14" i="51"/>
  <c r="X14" i="51"/>
  <c r="AF14" i="51"/>
  <c r="F21" i="51"/>
  <c r="N21" i="51"/>
  <c r="V21" i="51"/>
  <c r="AD21" i="51"/>
  <c r="D28" i="51"/>
  <c r="L28" i="51"/>
  <c r="T28" i="51"/>
  <c r="AB28" i="51"/>
  <c r="J35" i="51"/>
  <c r="R35" i="51"/>
  <c r="Z35" i="51"/>
  <c r="AH35" i="51"/>
  <c r="I14" i="51"/>
  <c r="Q14" i="51"/>
  <c r="Y14" i="51"/>
  <c r="AG14" i="51"/>
  <c r="G21" i="51"/>
  <c r="O21" i="51"/>
  <c r="W21" i="51"/>
  <c r="AE21" i="51"/>
  <c r="E28" i="51"/>
  <c r="M28" i="51"/>
  <c r="U28" i="51"/>
  <c r="AC28" i="51"/>
  <c r="K35" i="51"/>
  <c r="S35" i="51"/>
  <c r="AA35" i="51"/>
  <c r="X35" i="51"/>
  <c r="J14" i="51"/>
  <c r="R14" i="51"/>
  <c r="Z14" i="51"/>
  <c r="AH14" i="51"/>
  <c r="H21" i="51"/>
  <c r="P21" i="51"/>
  <c r="X21" i="51"/>
  <c r="AF21" i="51"/>
  <c r="F28" i="51"/>
  <c r="N28" i="51"/>
  <c r="V28" i="51"/>
  <c r="AD28" i="51"/>
  <c r="D35" i="51"/>
  <c r="L35" i="51"/>
  <c r="T35" i="51"/>
  <c r="AB35" i="51"/>
  <c r="H35" i="51"/>
  <c r="K14" i="51"/>
  <c r="S14" i="51"/>
  <c r="AA14" i="51"/>
  <c r="I21" i="51"/>
  <c r="Q21" i="51"/>
  <c r="Y21" i="51"/>
  <c r="AG21" i="51"/>
  <c r="G28" i="51"/>
  <c r="O28" i="51"/>
  <c r="W28" i="51"/>
  <c r="AE28" i="51"/>
  <c r="E35" i="51"/>
  <c r="M35" i="51"/>
  <c r="U35" i="51"/>
  <c r="AC35" i="51"/>
  <c r="D14" i="51"/>
  <c r="L14" i="51"/>
  <c r="T14" i="51"/>
  <c r="AB14" i="51"/>
  <c r="J21" i="51"/>
  <c r="R21" i="51"/>
  <c r="Z21" i="51"/>
  <c r="AH21" i="51"/>
  <c r="H28" i="51"/>
  <c r="P28" i="51"/>
  <c r="X28" i="51"/>
  <c r="AF28" i="51"/>
  <c r="F35" i="51"/>
  <c r="N35" i="51"/>
  <c r="V35" i="51"/>
  <c r="AD35" i="51"/>
  <c r="E14" i="51"/>
  <c r="M14" i="51"/>
  <c r="U14" i="51"/>
  <c r="AC14" i="51"/>
  <c r="K21" i="51"/>
  <c r="S21" i="51"/>
  <c r="AA21" i="51"/>
  <c r="I28" i="51"/>
  <c r="Q28" i="51"/>
  <c r="Y28" i="51"/>
  <c r="AG28" i="51"/>
  <c r="G35" i="51"/>
  <c r="O35" i="51"/>
  <c r="W35" i="51"/>
  <c r="AE35" i="51"/>
  <c r="V14" i="54"/>
  <c r="P14" i="55"/>
  <c r="AG14" i="54"/>
  <c r="M28" i="47"/>
  <c r="M35" i="47"/>
  <c r="M14" i="47"/>
  <c r="U14" i="47"/>
  <c r="U35" i="47"/>
  <c r="U21" i="47"/>
  <c r="U28" i="47"/>
  <c r="AC28" i="47"/>
  <c r="AC21" i="47"/>
  <c r="AC35" i="47"/>
  <c r="AC14" i="47"/>
  <c r="AB28" i="47"/>
  <c r="AB14" i="47"/>
  <c r="AB21" i="47"/>
  <c r="AB35" i="47"/>
  <c r="N21" i="47"/>
  <c r="N14" i="47"/>
  <c r="N35" i="47"/>
  <c r="N28" i="47"/>
  <c r="V21" i="47"/>
  <c r="V14" i="47"/>
  <c r="V35" i="47"/>
  <c r="V28" i="47"/>
  <c r="AD21" i="47"/>
  <c r="AD14" i="47"/>
  <c r="AD35" i="47"/>
  <c r="AD28" i="47"/>
  <c r="F21" i="47"/>
  <c r="F14" i="47"/>
  <c r="F35" i="47"/>
  <c r="F28" i="47"/>
  <c r="G21" i="47"/>
  <c r="G14" i="47"/>
  <c r="G35" i="47"/>
  <c r="G28" i="47"/>
  <c r="O28" i="47"/>
  <c r="O21" i="47"/>
  <c r="W35" i="47"/>
  <c r="W21" i="47"/>
  <c r="W14" i="47"/>
  <c r="AE28" i="47"/>
  <c r="AE21" i="47"/>
  <c r="AE35" i="47"/>
  <c r="AE14" i="47"/>
  <c r="L28" i="47"/>
  <c r="L14" i="47"/>
  <c r="L21" i="47"/>
  <c r="L35" i="47"/>
  <c r="H35" i="47"/>
  <c r="H28" i="47"/>
  <c r="H14" i="47"/>
  <c r="H21" i="47"/>
  <c r="P35" i="47"/>
  <c r="P28" i="47"/>
  <c r="P14" i="47"/>
  <c r="P21" i="47"/>
  <c r="X35" i="47"/>
  <c r="X28" i="47"/>
  <c r="X14" i="47"/>
  <c r="X21" i="47"/>
  <c r="AF35" i="47"/>
  <c r="AF28" i="47"/>
  <c r="AF14" i="47"/>
  <c r="AF21" i="47"/>
  <c r="D28" i="47"/>
  <c r="D14" i="47"/>
  <c r="D21" i="47"/>
  <c r="D35" i="47"/>
  <c r="E14" i="47"/>
  <c r="E35" i="47"/>
  <c r="E21" i="47"/>
  <c r="E28" i="47"/>
  <c r="I28" i="47"/>
  <c r="I35" i="47"/>
  <c r="I21" i="47"/>
  <c r="I14" i="47"/>
  <c r="Q28" i="47"/>
  <c r="Q21" i="47"/>
  <c r="Q14" i="47"/>
  <c r="Q35" i="47"/>
  <c r="Y35" i="47"/>
  <c r="Y14" i="47"/>
  <c r="Y21" i="47"/>
  <c r="Y28" i="47"/>
  <c r="AG14" i="47"/>
  <c r="AG35" i="47"/>
  <c r="AG21" i="47"/>
  <c r="AG28" i="47"/>
  <c r="T28" i="47"/>
  <c r="T14" i="47"/>
  <c r="T21" i="47"/>
  <c r="T35" i="47"/>
  <c r="R35" i="47"/>
  <c r="R28" i="47"/>
  <c r="R21" i="47"/>
  <c r="R14" i="47"/>
  <c r="Z35" i="47"/>
  <c r="Z28" i="47"/>
  <c r="Z21" i="47"/>
  <c r="Z14" i="47"/>
  <c r="AH35" i="47"/>
  <c r="AH28" i="47"/>
  <c r="AH21" i="47"/>
  <c r="AH14" i="47"/>
  <c r="M21" i="47"/>
  <c r="O35" i="47"/>
  <c r="J35" i="47"/>
  <c r="J28" i="47"/>
  <c r="J21" i="47"/>
  <c r="J14" i="47"/>
  <c r="K14" i="47"/>
  <c r="K21" i="47"/>
  <c r="K35" i="47"/>
  <c r="K28" i="47"/>
  <c r="S21" i="47"/>
  <c r="S14" i="47"/>
  <c r="S35" i="47"/>
  <c r="S28" i="47"/>
  <c r="AA28" i="47"/>
  <c r="AA14" i="47"/>
  <c r="AA21" i="47"/>
  <c r="AA35" i="47"/>
  <c r="T14" i="60"/>
  <c r="L14" i="60"/>
  <c r="AI12" i="47"/>
  <c r="D14" i="57"/>
  <c r="AF14" i="56"/>
  <c r="X14" i="56"/>
  <c r="P14" i="56"/>
  <c r="Z14" i="58"/>
  <c r="J14" i="58"/>
  <c r="AF14" i="57"/>
  <c r="X14" i="57"/>
  <c r="P14" i="57"/>
  <c r="H14" i="57"/>
  <c r="X14" i="55"/>
  <c r="AF14" i="59"/>
  <c r="R14" i="57"/>
  <c r="Z14" i="56"/>
  <c r="AF14" i="58"/>
  <c r="X14" i="58"/>
  <c r="T14" i="57"/>
  <c r="R14" i="58"/>
  <c r="I14" i="54"/>
  <c r="R14" i="54"/>
  <c r="AF14" i="54"/>
  <c r="X14" i="54"/>
  <c r="J14" i="54"/>
  <c r="AH14" i="60"/>
  <c r="Z14" i="60"/>
  <c r="R14" i="60"/>
  <c r="Z14" i="59"/>
  <c r="AG14" i="60"/>
  <c r="Y14" i="60"/>
  <c r="AF14" i="55"/>
  <c r="D14" i="60"/>
  <c r="Q14" i="60"/>
  <c r="I14" i="60"/>
  <c r="AB14" i="60"/>
  <c r="AI19" i="60"/>
  <c r="AC14" i="60"/>
  <c r="W14" i="60"/>
  <c r="P14" i="60"/>
  <c r="J14" i="60"/>
  <c r="G14" i="60"/>
  <c r="AE14" i="60"/>
  <c r="V14" i="60"/>
  <c r="U14" i="60"/>
  <c r="O14" i="60"/>
  <c r="H14" i="60"/>
  <c r="AA14" i="60"/>
  <c r="N14" i="60"/>
  <c r="AF14" i="60"/>
  <c r="M14" i="60"/>
  <c r="S14" i="60"/>
  <c r="F14" i="60"/>
  <c r="X14" i="60"/>
  <c r="E14" i="60"/>
  <c r="AD14" i="60"/>
  <c r="K14" i="60"/>
  <c r="AA14" i="59"/>
  <c r="X14" i="59"/>
  <c r="AG14" i="59"/>
  <c r="Y14" i="59"/>
  <c r="AE14" i="59"/>
  <c r="G14" i="59"/>
  <c r="AD14" i="59"/>
  <c r="F14" i="59"/>
  <c r="AC14" i="59"/>
  <c r="E14" i="59"/>
  <c r="AB14" i="59"/>
  <c r="D14" i="59"/>
  <c r="AA14" i="58"/>
  <c r="S14" i="58"/>
  <c r="K14" i="58"/>
  <c r="AG14" i="58"/>
  <c r="I14" i="58"/>
  <c r="Q14" i="58"/>
  <c r="Y14" i="58"/>
  <c r="P14" i="58"/>
  <c r="AE14" i="58"/>
  <c r="W14" i="58"/>
  <c r="O14" i="58"/>
  <c r="G14" i="58"/>
  <c r="AI12" i="58"/>
  <c r="AD14" i="58"/>
  <c r="V14" i="58"/>
  <c r="N14" i="58"/>
  <c r="F14" i="58"/>
  <c r="H14" i="58"/>
  <c r="AC14" i="58"/>
  <c r="U14" i="58"/>
  <c r="M14" i="58"/>
  <c r="E14" i="58"/>
  <c r="AH14" i="58"/>
  <c r="AB14" i="58"/>
  <c r="T14" i="58"/>
  <c r="L14" i="58"/>
  <c r="D14" i="58"/>
  <c r="AA14" i="57"/>
  <c r="S14" i="57"/>
  <c r="K14" i="57"/>
  <c r="Y14" i="57"/>
  <c r="I14" i="57"/>
  <c r="AG14" i="57"/>
  <c r="Q14" i="57"/>
  <c r="L14" i="57"/>
  <c r="J14" i="57"/>
  <c r="AE14" i="57"/>
  <c r="W14" i="57"/>
  <c r="O14" i="57"/>
  <c r="G14" i="57"/>
  <c r="AB14" i="57"/>
  <c r="AD14" i="57"/>
  <c r="V14" i="57"/>
  <c r="N14" i="57"/>
  <c r="F14" i="57"/>
  <c r="Z14" i="57"/>
  <c r="AC14" i="57"/>
  <c r="U14" i="57"/>
  <c r="M14" i="57"/>
  <c r="E14" i="57"/>
  <c r="K14" i="56"/>
  <c r="S14" i="56"/>
  <c r="AA14" i="56"/>
  <c r="AG14" i="56"/>
  <c r="Y14" i="56"/>
  <c r="Q14" i="56"/>
  <c r="I14" i="56"/>
  <c r="AI19" i="56"/>
  <c r="R14" i="56"/>
  <c r="AE14" i="56"/>
  <c r="W14" i="56"/>
  <c r="O14" i="56"/>
  <c r="G14" i="56"/>
  <c r="J14" i="56"/>
  <c r="AI12" i="56"/>
  <c r="AD14" i="56"/>
  <c r="V14" i="56"/>
  <c r="N14" i="56"/>
  <c r="F14" i="56"/>
  <c r="H14" i="56"/>
  <c r="AC14" i="56"/>
  <c r="U14" i="56"/>
  <c r="M14" i="56"/>
  <c r="E14" i="56"/>
  <c r="AH14" i="56"/>
  <c r="AB14" i="56"/>
  <c r="T14" i="56"/>
  <c r="L14" i="56"/>
  <c r="D14" i="56"/>
  <c r="AA14" i="55"/>
  <c r="S14" i="55"/>
  <c r="K14" i="55"/>
  <c r="Y14" i="55"/>
  <c r="I14" i="55"/>
  <c r="Q14" i="55"/>
  <c r="AG14" i="55"/>
  <c r="AH14" i="55"/>
  <c r="R14" i="55"/>
  <c r="J14" i="55"/>
  <c r="Z14" i="55"/>
  <c r="AI19" i="55"/>
  <c r="AE14" i="55"/>
  <c r="W14" i="55"/>
  <c r="O14" i="55"/>
  <c r="G14" i="55"/>
  <c r="AI12" i="55"/>
  <c r="AD14" i="55"/>
  <c r="V14" i="55"/>
  <c r="N14" i="55"/>
  <c r="F14" i="55"/>
  <c r="H14" i="55"/>
  <c r="AC14" i="55"/>
  <c r="U14" i="55"/>
  <c r="M14" i="55"/>
  <c r="E14" i="55"/>
  <c r="AB14" i="55"/>
  <c r="T14" i="55"/>
  <c r="L14" i="55"/>
  <c r="D14" i="55"/>
  <c r="L14" i="54"/>
  <c r="AD14" i="54"/>
  <c r="N14" i="54"/>
  <c r="Y14" i="54"/>
  <c r="M14" i="54"/>
  <c r="H14" i="54"/>
  <c r="T14" i="54"/>
  <c r="Z14" i="54"/>
  <c r="AC14" i="54"/>
  <c r="F14" i="54"/>
  <c r="AH14" i="54"/>
  <c r="AB14" i="54"/>
  <c r="Q14" i="54"/>
  <c r="E14" i="54"/>
  <c r="U14" i="54"/>
  <c r="P14" i="54"/>
  <c r="D14" i="54"/>
  <c r="G14" i="54"/>
  <c r="K14" i="54"/>
  <c r="O14" i="54"/>
  <c r="S14" i="54"/>
  <c r="W14" i="54"/>
  <c r="AA14" i="54"/>
  <c r="AI19" i="54"/>
  <c r="AI12" i="54"/>
  <c r="AE14" i="54"/>
  <c r="Q7" i="37"/>
  <c r="AP35" i="45"/>
  <c r="AP18" i="45"/>
  <c r="CT15" i="45" l="1"/>
  <c r="CU15" i="45" s="1"/>
  <c r="CT14" i="45"/>
  <c r="CU14" i="45" s="1"/>
  <c r="U18" i="45"/>
  <c r="R35" i="45"/>
  <c r="R18" i="45"/>
  <c r="M35" i="45"/>
  <c r="M18" i="45"/>
  <c r="O35" i="45"/>
  <c r="O18" i="45"/>
  <c r="AN35" i="45"/>
  <c r="AN18" i="45"/>
  <c r="N35" i="45"/>
  <c r="N18" i="45"/>
  <c r="AC35" i="45"/>
  <c r="AC18" i="45"/>
  <c r="AF35" i="45"/>
  <c r="AF18" i="45"/>
  <c r="AM35" i="45"/>
  <c r="AM18" i="45"/>
  <c r="J35" i="45"/>
  <c r="J18" i="45"/>
  <c r="T35" i="45"/>
  <c r="T18" i="45"/>
  <c r="AA35" i="45"/>
  <c r="AA18" i="45"/>
  <c r="Q35" i="45"/>
  <c r="Q18" i="45"/>
  <c r="X35" i="45"/>
  <c r="X18" i="45"/>
  <c r="Z35" i="45"/>
  <c r="Z18" i="45"/>
  <c r="AH35" i="45"/>
  <c r="AH18" i="45"/>
  <c r="L35" i="45"/>
  <c r="L18" i="45"/>
  <c r="K35" i="45"/>
  <c r="K18" i="45"/>
  <c r="AB35" i="45"/>
  <c r="AB18" i="45"/>
  <c r="AG35" i="45"/>
  <c r="AG18" i="45"/>
  <c r="Y35" i="45"/>
  <c r="Y18" i="45"/>
  <c r="P35" i="45"/>
  <c r="P18" i="45"/>
  <c r="AL35" i="45"/>
  <c r="AL18" i="45"/>
  <c r="AD35" i="45"/>
  <c r="AD18" i="45"/>
  <c r="V35" i="45"/>
  <c r="V18" i="45"/>
  <c r="AI35" i="45"/>
  <c r="AI18" i="45"/>
  <c r="AJ35" i="45"/>
  <c r="AJ18" i="45"/>
  <c r="AE35" i="45"/>
  <c r="AE18" i="45"/>
  <c r="W35" i="45"/>
  <c r="W18" i="45"/>
  <c r="AK35" i="45"/>
  <c r="AK18" i="45"/>
  <c r="S35" i="45"/>
  <c r="S18" i="45"/>
  <c r="U35" i="45"/>
  <c r="E13" i="37" l="1"/>
  <c r="E14" i="37"/>
  <c r="G14" i="37"/>
  <c r="G13" i="37" l="1"/>
  <c r="DC6" i="45"/>
  <c r="CO14" i="45"/>
  <c r="CZ6" i="45"/>
  <c r="CK14" i="45" l="1" a="1"/>
  <c r="CK14" i="45" s="1"/>
  <c r="CC14" i="45" a="1"/>
  <c r="CC14" i="45" s="1"/>
  <c r="CJ14" i="45" a="1"/>
  <c r="CJ14" i="45" s="1"/>
  <c r="CB14" i="45" a="1"/>
  <c r="CB14" i="45" s="1"/>
  <c r="CI14" i="45" a="1"/>
  <c r="CI14" i="45" s="1"/>
  <c r="CH14" i="45" a="1"/>
  <c r="CH14" i="45" s="1"/>
  <c r="CG14" i="45" a="1"/>
  <c r="CG14" i="45" s="1"/>
  <c r="CF14" i="45" a="1"/>
  <c r="CF14" i="45" s="1"/>
  <c r="CM14" i="45" a="1"/>
  <c r="CM14" i="45" s="1"/>
  <c r="CE14" i="45" a="1"/>
  <c r="CE14" i="45" s="1"/>
  <c r="CL14" i="45" a="1"/>
  <c r="CL14" i="45" s="1"/>
  <c r="CD14" i="45" a="1"/>
  <c r="CD14" i="45" s="1"/>
  <c r="I13" i="37"/>
  <c r="I14" i="37"/>
  <c r="CO6" i="45"/>
  <c r="CO11" i="45"/>
  <c r="CO10" i="45"/>
  <c r="CO9" i="45"/>
  <c r="CO13" i="45"/>
  <c r="CO7" i="45"/>
  <c r="CO15" i="45"/>
  <c r="CO8" i="45"/>
  <c r="CO12" i="45"/>
  <c r="AV35" i="45"/>
  <c r="BD35" i="45"/>
  <c r="BL35" i="45"/>
  <c r="BL18" i="45"/>
  <c r="AW35" i="45"/>
  <c r="AW18" i="45"/>
  <c r="BE35" i="45"/>
  <c r="BM35" i="45"/>
  <c r="AX35" i="45"/>
  <c r="BF35" i="45"/>
  <c r="AQ35" i="45"/>
  <c r="BG35" i="45"/>
  <c r="AR18" i="45"/>
  <c r="AZ35" i="45"/>
  <c r="AZ18" i="45"/>
  <c r="BH35" i="45"/>
  <c r="BH18" i="45"/>
  <c r="BP35" i="45"/>
  <c r="BP18" i="45"/>
  <c r="AS35" i="45"/>
  <c r="AS18" i="45"/>
  <c r="BA35" i="45"/>
  <c r="BA18" i="45"/>
  <c r="BI18" i="45"/>
  <c r="BQ35" i="45"/>
  <c r="AT35" i="45"/>
  <c r="AT18" i="45"/>
  <c r="BB35" i="45"/>
  <c r="BB18" i="45"/>
  <c r="BJ35" i="45"/>
  <c r="BR35" i="45"/>
  <c r="BR18" i="45"/>
  <c r="AU35" i="45"/>
  <c r="BC35" i="45"/>
  <c r="BK35" i="45"/>
  <c r="BK18" i="45"/>
  <c r="DC8" i="45"/>
  <c r="DC9" i="45"/>
  <c r="DC10" i="45"/>
  <c r="DC11" i="45"/>
  <c r="DC12" i="45"/>
  <c r="DC13" i="45"/>
  <c r="DC14" i="45"/>
  <c r="DC7" i="45"/>
  <c r="DC15" i="45"/>
  <c r="CZ7" i="45"/>
  <c r="DA6" i="45" s="1"/>
  <c r="CZ8" i="45"/>
  <c r="DA14" i="45" s="1"/>
  <c r="CZ11" i="45"/>
  <c r="CZ10" i="45"/>
  <c r="CZ13" i="45"/>
  <c r="CZ9" i="45"/>
  <c r="CZ15" i="45"/>
  <c r="CZ12" i="45"/>
  <c r="CZ14" i="45"/>
  <c r="G6" i="45"/>
  <c r="G7" i="45" s="1"/>
  <c r="G8" i="45" s="1"/>
  <c r="G9" i="45" s="1"/>
  <c r="G10" i="45" s="1"/>
  <c r="G11" i="45" s="1"/>
  <c r="G12" i="45" s="1"/>
  <c r="G13" i="45" s="1"/>
  <c r="G14" i="45" s="1"/>
  <c r="G15" i="45" s="1"/>
  <c r="E15" i="45"/>
  <c r="C15" i="45"/>
  <c r="E14" i="45"/>
  <c r="C14" i="45"/>
  <c r="E13" i="45"/>
  <c r="C13" i="45"/>
  <c r="E12" i="45"/>
  <c r="C12" i="45"/>
  <c r="E11" i="45"/>
  <c r="C11" i="45"/>
  <c r="E10" i="45"/>
  <c r="C10" i="45"/>
  <c r="E9" i="45"/>
  <c r="C9" i="45"/>
  <c r="E8" i="45"/>
  <c r="C8" i="45"/>
  <c r="E7" i="45"/>
  <c r="C7" i="45"/>
  <c r="E6" i="45"/>
  <c r="C6" i="45"/>
  <c r="E5" i="45"/>
  <c r="C5" i="45"/>
  <c r="E4" i="45"/>
  <c r="F4" i="45" s="1"/>
  <c r="C4" i="45"/>
  <c r="CK12" i="45" l="1" a="1"/>
  <c r="CK12" i="45" s="1"/>
  <c r="CC12" i="45" a="1"/>
  <c r="CC12" i="45" s="1"/>
  <c r="CJ12" i="45" a="1"/>
  <c r="CJ12" i="45" s="1"/>
  <c r="CB12" i="45" a="1"/>
  <c r="CB12" i="45" s="1"/>
  <c r="CI12" i="45" a="1"/>
  <c r="CI12" i="45" s="1"/>
  <c r="CH12" i="45" a="1"/>
  <c r="CH12" i="45" s="1"/>
  <c r="CG12" i="45" a="1"/>
  <c r="CG12" i="45" s="1"/>
  <c r="CF12" i="45" a="1"/>
  <c r="CF12" i="45" s="1"/>
  <c r="CM12" i="45" a="1"/>
  <c r="CM12" i="45" s="1"/>
  <c r="CE12" i="45" a="1"/>
  <c r="CE12" i="45" s="1"/>
  <c r="CL12" i="45" a="1"/>
  <c r="CL12" i="45" s="1"/>
  <c r="CD12" i="45" a="1"/>
  <c r="CD12" i="45" s="1"/>
  <c r="DA7" i="45"/>
  <c r="DA3" i="45" s="1" a="1"/>
  <c r="DA3" i="45" s="1"/>
  <c r="CG15" i="45" a="1"/>
  <c r="CG15" i="45" s="1"/>
  <c r="CF15" i="45" a="1"/>
  <c r="CF15" i="45" s="1"/>
  <c r="CM15" i="45" a="1"/>
  <c r="CM15" i="45" s="1"/>
  <c r="CE15" i="45" a="1"/>
  <c r="CE15" i="45" s="1"/>
  <c r="CL15" i="45" a="1"/>
  <c r="CL15" i="45" s="1"/>
  <c r="CD15" i="45" a="1"/>
  <c r="CD15" i="45" s="1"/>
  <c r="CK15" i="45" a="1"/>
  <c r="CK15" i="45" s="1"/>
  <c r="CC15" i="45" a="1"/>
  <c r="CC15" i="45" s="1"/>
  <c r="CJ15" i="45" a="1"/>
  <c r="CJ15" i="45" s="1"/>
  <c r="CB15" i="45" a="1"/>
  <c r="CB15" i="45" s="1"/>
  <c r="CI15" i="45" a="1"/>
  <c r="CI15" i="45" s="1"/>
  <c r="CH15" i="45" a="1"/>
  <c r="CH15" i="45" s="1"/>
  <c r="DA15" i="45"/>
  <c r="CG7" i="45" a="1"/>
  <c r="CG7" i="45" s="1"/>
  <c r="CF7" i="45" a="1"/>
  <c r="CF7" i="45" s="1"/>
  <c r="CM7" i="45" a="1"/>
  <c r="CM7" i="45" s="1"/>
  <c r="CE7" i="45" a="1"/>
  <c r="CE7" i="45" s="1"/>
  <c r="CL7" i="45" a="1"/>
  <c r="CL7" i="45" s="1"/>
  <c r="CD7" i="45" a="1"/>
  <c r="CD7" i="45" s="1"/>
  <c r="CK7" i="45" a="1"/>
  <c r="CK7" i="45" s="1"/>
  <c r="CC7" i="45" a="1"/>
  <c r="CC7" i="45" s="1"/>
  <c r="CJ7" i="45" a="1"/>
  <c r="CJ7" i="45" s="1"/>
  <c r="CB7" i="45" a="1"/>
  <c r="CB7" i="45" s="1"/>
  <c r="CI7" i="45" a="1"/>
  <c r="CI7" i="45" s="1"/>
  <c r="CH7" i="45" a="1"/>
  <c r="CH7" i="45" s="1"/>
  <c r="DA9" i="45"/>
  <c r="DA8" i="45"/>
  <c r="CG13" i="45" a="1"/>
  <c r="CG13" i="45" s="1"/>
  <c r="CF13" i="45" a="1"/>
  <c r="CF13" i="45" s="1"/>
  <c r="CM13" i="45" a="1"/>
  <c r="CM13" i="45" s="1"/>
  <c r="CE13" i="45" a="1"/>
  <c r="CE13" i="45" s="1"/>
  <c r="CL13" i="45" a="1"/>
  <c r="CL13" i="45" s="1"/>
  <c r="CD13" i="45" a="1"/>
  <c r="CD13" i="45" s="1"/>
  <c r="CK13" i="45" a="1"/>
  <c r="CK13" i="45" s="1"/>
  <c r="CC13" i="45" a="1"/>
  <c r="CC13" i="45" s="1"/>
  <c r="CJ13" i="45" a="1"/>
  <c r="CJ13" i="45" s="1"/>
  <c r="CB13" i="45" a="1"/>
  <c r="CB13" i="45" s="1"/>
  <c r="CI13" i="45" a="1"/>
  <c r="CI13" i="45" s="1"/>
  <c r="CH13" i="45" a="1"/>
  <c r="CH13" i="45" s="1"/>
  <c r="DA13" i="45"/>
  <c r="DA12" i="45"/>
  <c r="CK6" i="45" a="1"/>
  <c r="CK6" i="45" s="1"/>
  <c r="CC6" i="45" a="1"/>
  <c r="CC6" i="45" s="1"/>
  <c r="CJ6" i="45" a="1"/>
  <c r="CJ6" i="45" s="1"/>
  <c r="CB6" i="45" a="1"/>
  <c r="CB6" i="45" s="1"/>
  <c r="CI6" i="45" a="1"/>
  <c r="CI6" i="45" s="1"/>
  <c r="CH6" i="45" a="1"/>
  <c r="CH6" i="45" s="1"/>
  <c r="CG6" i="45" a="1"/>
  <c r="CG6" i="45" s="1"/>
  <c r="CF6" i="45" a="1"/>
  <c r="CF6" i="45" s="1"/>
  <c r="CM6" i="45" a="1"/>
  <c r="CM6" i="45" s="1"/>
  <c r="CE6" i="45" a="1"/>
  <c r="CE6" i="45" s="1"/>
  <c r="CL6" i="45" a="1"/>
  <c r="CL6" i="45" s="1"/>
  <c r="CD6" i="45" a="1"/>
  <c r="CD6" i="45" s="1"/>
  <c r="CK8" i="45" a="1"/>
  <c r="CK8" i="45" s="1"/>
  <c r="CC8" i="45" a="1"/>
  <c r="CC8" i="45" s="1"/>
  <c r="CJ8" i="45" a="1"/>
  <c r="CJ8" i="45" s="1"/>
  <c r="CB8" i="45" a="1"/>
  <c r="CB8" i="45" s="1"/>
  <c r="CI8" i="45" a="1"/>
  <c r="CI8" i="45" s="1"/>
  <c r="CH8" i="45" a="1"/>
  <c r="CH8" i="45" s="1"/>
  <c r="CG8" i="45" a="1"/>
  <c r="CG8" i="45" s="1"/>
  <c r="CF8" i="45" a="1"/>
  <c r="CF8" i="45" s="1"/>
  <c r="CM8" i="45" a="1"/>
  <c r="CM8" i="45" s="1"/>
  <c r="CE8" i="45" a="1"/>
  <c r="CE8" i="45" s="1"/>
  <c r="CL8" i="45" a="1"/>
  <c r="CL8" i="45" s="1"/>
  <c r="CD8" i="45" a="1"/>
  <c r="CD8" i="45" s="1"/>
  <c r="DA11" i="45"/>
  <c r="CG9" i="45" a="1"/>
  <c r="CG9" i="45" s="1"/>
  <c r="CF9" i="45" a="1"/>
  <c r="CF9" i="45" s="1"/>
  <c r="CM9" i="45" a="1"/>
  <c r="CM9" i="45" s="1"/>
  <c r="CE9" i="45" a="1"/>
  <c r="CE9" i="45" s="1"/>
  <c r="CL9" i="45" a="1"/>
  <c r="CL9" i="45" s="1"/>
  <c r="CD9" i="45" a="1"/>
  <c r="CD9" i="45" s="1"/>
  <c r="CK9" i="45" a="1"/>
  <c r="CK9" i="45" s="1"/>
  <c r="CC9" i="45" a="1"/>
  <c r="CC9" i="45" s="1"/>
  <c r="CJ9" i="45" a="1"/>
  <c r="CJ9" i="45" s="1"/>
  <c r="CB9" i="45" a="1"/>
  <c r="CB9" i="45" s="1"/>
  <c r="CI9" i="45" a="1"/>
  <c r="CI9" i="45" s="1"/>
  <c r="CH9" i="45" a="1"/>
  <c r="CH9" i="45" s="1"/>
  <c r="CK10" i="45" a="1"/>
  <c r="CK10" i="45" s="1"/>
  <c r="CC10" i="45" a="1"/>
  <c r="CC10" i="45" s="1"/>
  <c r="CJ10" i="45" a="1"/>
  <c r="CJ10" i="45" s="1"/>
  <c r="CB10" i="45" a="1"/>
  <c r="CB10" i="45" s="1"/>
  <c r="CI10" i="45" a="1"/>
  <c r="CI10" i="45" s="1"/>
  <c r="CH10" i="45" a="1"/>
  <c r="CH10" i="45" s="1"/>
  <c r="CG10" i="45" a="1"/>
  <c r="CG10" i="45" s="1"/>
  <c r="CF10" i="45" a="1"/>
  <c r="CF10" i="45" s="1"/>
  <c r="CM10" i="45" a="1"/>
  <c r="CM10" i="45" s="1"/>
  <c r="CE10" i="45" a="1"/>
  <c r="CE10" i="45" s="1"/>
  <c r="CL10" i="45" a="1"/>
  <c r="CL10" i="45" s="1"/>
  <c r="CD10" i="45" a="1"/>
  <c r="CD10" i="45" s="1"/>
  <c r="DA10" i="45"/>
  <c r="CG11" i="45" a="1"/>
  <c r="CG11" i="45" s="1"/>
  <c r="CF11" i="45" a="1"/>
  <c r="CF11" i="45" s="1"/>
  <c r="CM11" i="45" a="1"/>
  <c r="CM11" i="45" s="1"/>
  <c r="CE11" i="45" a="1"/>
  <c r="CE11" i="45" s="1"/>
  <c r="CL11" i="45" a="1"/>
  <c r="CL11" i="45" s="1"/>
  <c r="CD11" i="45" a="1"/>
  <c r="CD11" i="45" s="1"/>
  <c r="CK11" i="45" a="1"/>
  <c r="CK11" i="45" s="1"/>
  <c r="CC11" i="45" a="1"/>
  <c r="CC11" i="45" s="1"/>
  <c r="CJ11" i="45" a="1"/>
  <c r="CJ11" i="45" s="1"/>
  <c r="CB11" i="45" a="1"/>
  <c r="CB11" i="45" s="1"/>
  <c r="CI11" i="45" a="1"/>
  <c r="CI11" i="45" s="1"/>
  <c r="CH11" i="45" a="1"/>
  <c r="CH11" i="45" s="1"/>
  <c r="K13" i="37"/>
  <c r="K14" i="37"/>
  <c r="AR35" i="45"/>
  <c r="BM18" i="45"/>
  <c r="AU18" i="45"/>
  <c r="AY35" i="45"/>
  <c r="BF18" i="45"/>
  <c r="BI35" i="45"/>
  <c r="BO18" i="45"/>
  <c r="BN35" i="45"/>
  <c r="BD18" i="45"/>
  <c r="BU18" i="45"/>
  <c r="AX18" i="45"/>
  <c r="BT35" i="45"/>
  <c r="AY18" i="45"/>
  <c r="BS18" i="45"/>
  <c r="BG18" i="45"/>
  <c r="BU35" i="45"/>
  <c r="BN18" i="45"/>
  <c r="BE18" i="45"/>
  <c r="BS35" i="45"/>
  <c r="BO35" i="45"/>
  <c r="BT18" i="45"/>
  <c r="AQ18" i="45"/>
  <c r="AV18" i="45"/>
  <c r="BJ18" i="45"/>
  <c r="BQ18" i="45"/>
  <c r="BC18" i="45"/>
  <c r="F6" i="45"/>
  <c r="F7" i="45"/>
  <c r="F11" i="45"/>
  <c r="F12" i="45"/>
  <c r="F15" i="45"/>
  <c r="F5" i="45"/>
  <c r="G5" i="45"/>
  <c r="G4" i="45" s="1"/>
  <c r="F10" i="45"/>
  <c r="F13" i="45"/>
  <c r="F14" i="45"/>
  <c r="F8" i="45"/>
  <c r="F9" i="45"/>
  <c r="CD2" i="45" l="1"/>
  <c r="CD5" i="45"/>
  <c r="DH8" i="45" s="1"/>
  <c r="CB2" i="45"/>
  <c r="CB5" i="45"/>
  <c r="CK2" i="45"/>
  <c r="CK5" i="45"/>
  <c r="DH15" i="45" s="1"/>
  <c r="DJ15" i="45" s="1"/>
  <c r="CF5" i="45"/>
  <c r="DH10" i="45" s="1"/>
  <c r="CF2" i="45"/>
  <c r="CE5" i="45"/>
  <c r="DH9" i="45" s="1"/>
  <c r="CE2" i="45"/>
  <c r="CH5" i="45"/>
  <c r="DH12" i="45" s="1"/>
  <c r="DJ12" i="45" s="1"/>
  <c r="CH2" i="45"/>
  <c r="CG5" i="45"/>
  <c r="DH11" i="45" s="1"/>
  <c r="DJ11" i="45" s="1"/>
  <c r="CG2" i="45"/>
  <c r="CI2" i="45"/>
  <c r="CI5" i="45"/>
  <c r="DH13" i="45" s="1"/>
  <c r="DJ13" i="45" s="1"/>
  <c r="CL2" i="45"/>
  <c r="CL5" i="45"/>
  <c r="DH16" i="45" s="1"/>
  <c r="DJ16" i="45" s="1"/>
  <c r="CM5" i="45"/>
  <c r="CM2" i="45"/>
  <c r="CJ2" i="45"/>
  <c r="CJ5" i="45"/>
  <c r="DH14" i="45" s="1"/>
  <c r="DJ14" i="45" s="1"/>
  <c r="CN10" i="45"/>
  <c r="CT10" i="45" s="1"/>
  <c r="CU10" i="45" s="1"/>
  <c r="M13" i="37"/>
  <c r="M14" i="37"/>
  <c r="CN14" i="45"/>
  <c r="E15" i="37"/>
  <c r="CN12" i="45"/>
  <c r="CT12" i="45" s="1"/>
  <c r="CU12" i="45" s="1"/>
  <c r="T14" i="37" l="1" a="1"/>
  <c r="T14" i="37" s="1"/>
  <c r="O13" i="37"/>
  <c r="O14" i="37"/>
  <c r="G15" i="37"/>
  <c r="I15" i="37"/>
  <c r="Q13" i="37" l="1"/>
  <c r="S13" i="37" s="1" a="1"/>
  <c r="S13" i="37" s="1"/>
  <c r="Q14" i="37"/>
  <c r="S14" i="37" s="1" a="1"/>
  <c r="S14" i="37" s="1"/>
  <c r="T13" i="37" a="1"/>
  <c r="T13" i="37" s="1"/>
  <c r="K15" i="37"/>
  <c r="M15" i="37" l="1"/>
  <c r="O15" i="37" l="1"/>
  <c r="E18" i="37" l="1"/>
  <c r="E19" i="37"/>
  <c r="Q15" i="37"/>
  <c r="S15" i="37"/>
  <c r="T15" i="37"/>
  <c r="G18" i="37" l="1"/>
  <c r="G19" i="37"/>
  <c r="E20" i="37"/>
  <c r="I18" i="37" l="1"/>
  <c r="I19" i="37"/>
  <c r="G20" i="37"/>
  <c r="K18" i="37" l="1"/>
  <c r="K19" i="37"/>
  <c r="I20" i="37"/>
  <c r="M18" i="37" l="1"/>
  <c r="M19" i="37"/>
  <c r="K20" i="37"/>
  <c r="O18" i="37" l="1"/>
  <c r="O19" i="37"/>
  <c r="M20" i="37"/>
  <c r="Q18" i="37" l="1"/>
  <c r="S18" i="37" s="1"/>
  <c r="Q19" i="37"/>
  <c r="S19" i="37" s="1"/>
  <c r="T18" i="37"/>
  <c r="T19" i="37"/>
  <c r="O20" i="37"/>
  <c r="E23" i="37" l="1"/>
  <c r="E24" i="37"/>
  <c r="Q20" i="37"/>
  <c r="T20" i="37"/>
  <c r="S20" i="37"/>
  <c r="G23" i="37" l="1"/>
  <c r="G24" i="37"/>
  <c r="E25" i="37"/>
  <c r="I23" i="37" l="1"/>
  <c r="I24" i="37"/>
  <c r="G25" i="37"/>
  <c r="K23" i="37" l="1"/>
  <c r="K24" i="37"/>
  <c r="I25" i="37"/>
  <c r="M23" i="37" l="1"/>
  <c r="M24" i="37"/>
  <c r="K25" i="37"/>
  <c r="O23" i="37" l="1"/>
  <c r="O24" i="37"/>
  <c r="M25" i="37"/>
  <c r="Q23" i="37" l="1"/>
  <c r="S23" i="37" s="1"/>
  <c r="Q24" i="37"/>
  <c r="S24" i="37" s="1"/>
  <c r="T23" i="37"/>
  <c r="T24" i="37"/>
  <c r="O25" i="37"/>
  <c r="E28" i="37" l="1"/>
  <c r="E29" i="37"/>
  <c r="Q25" i="37"/>
  <c r="T25" i="37"/>
  <c r="S25" i="37"/>
  <c r="G28" i="37" l="1"/>
  <c r="G29" i="37"/>
  <c r="E30" i="37"/>
  <c r="I28" i="37" l="1"/>
  <c r="I29" i="37"/>
  <c r="G30" i="37"/>
  <c r="K28" i="37" l="1"/>
  <c r="K29" i="37"/>
  <c r="I30" i="37"/>
  <c r="M28" i="37" l="1"/>
  <c r="M29" i="37"/>
  <c r="K30" i="37"/>
  <c r="O28" i="37" l="1"/>
  <c r="O29" i="37"/>
  <c r="M30" i="37"/>
  <c r="Q28" i="37" l="1"/>
  <c r="S28" i="37" s="1"/>
  <c r="Q29" i="37"/>
  <c r="S29" i="37" s="1"/>
  <c r="T29" i="37"/>
  <c r="T28" i="37"/>
  <c r="O30" i="37"/>
  <c r="E32" i="37"/>
  <c r="E33" i="37" l="1"/>
  <c r="E34" i="37"/>
  <c r="Q30" i="37"/>
  <c r="G32" i="37"/>
  <c r="T30" i="37"/>
  <c r="S30" i="37"/>
  <c r="G33" i="37" l="1"/>
  <c r="G34" i="37"/>
  <c r="E35" i="37"/>
  <c r="I32" i="37"/>
  <c r="I33" i="37" l="1"/>
  <c r="I34" i="37"/>
  <c r="G35" i="37"/>
  <c r="K32" i="37"/>
  <c r="K34" i="37" l="1"/>
  <c r="K33" i="37"/>
  <c r="I35" i="37"/>
  <c r="M32" i="37"/>
  <c r="M34" i="37" l="1"/>
  <c r="M33" i="37"/>
  <c r="K35" i="37"/>
  <c r="O32" i="37"/>
  <c r="O34" i="37" l="1"/>
  <c r="O33" i="37"/>
  <c r="M35" i="37"/>
  <c r="Q32" i="37"/>
  <c r="Q34" i="37" l="1"/>
  <c r="S34" i="37" s="1"/>
  <c r="Q33" i="37"/>
  <c r="S33" i="37" s="1"/>
  <c r="T33" i="37"/>
  <c r="T34" i="37"/>
  <c r="O35" i="37"/>
  <c r="E37" i="37"/>
  <c r="E39" i="37" l="1"/>
  <c r="E38" i="37"/>
  <c r="Q35" i="37"/>
  <c r="G37" i="37"/>
  <c r="G38" i="37" l="1"/>
  <c r="G39" i="37"/>
  <c r="T35" i="37"/>
  <c r="E40" i="37"/>
  <c r="S35" i="37"/>
  <c r="I37" i="37"/>
  <c r="I38" i="37" l="1"/>
  <c r="I39" i="37"/>
  <c r="G40" i="37"/>
  <c r="K37" i="37"/>
  <c r="I40" i="37"/>
  <c r="K38" i="37" l="1"/>
  <c r="K39" i="37"/>
  <c r="K40" i="37"/>
  <c r="M37" i="37"/>
  <c r="M38" i="37" l="1"/>
  <c r="M39" i="37"/>
  <c r="O37" i="37"/>
  <c r="M40" i="37"/>
  <c r="O38" i="37" l="1"/>
  <c r="O39" i="37"/>
  <c r="Q37" i="37"/>
  <c r="O40" i="37"/>
  <c r="Q38" i="37" l="1"/>
  <c r="S38" i="37" s="1" a="1"/>
  <c r="S38" i="37" s="1"/>
  <c r="Q39" i="37"/>
  <c r="S39" i="37" s="1" a="1"/>
  <c r="S39" i="37" s="1"/>
  <c r="T38" i="37"/>
  <c r="T39" i="37"/>
  <c r="Q40" i="37"/>
  <c r="S40" i="37" l="1"/>
  <c r="T40" i="37"/>
  <c r="S7" i="37" s="1"/>
  <c r="DH17" i="45"/>
  <c r="DJ17" i="45" s="1"/>
  <c r="CN9" i="45" l="1"/>
  <c r="CT9" i="45" s="1"/>
  <c r="CU9" i="45" s="1"/>
  <c r="CN13" i="45"/>
  <c r="CT13" i="45" s="1"/>
  <c r="CU13" i="45" s="1"/>
  <c r="CN15" i="45"/>
  <c r="DH6" i="45"/>
  <c r="DJ6" i="45" s="1"/>
  <c r="DG20" i="45" l="1"/>
  <c r="DH20" i="45"/>
  <c r="AF7" i="50"/>
  <c r="AI31" i="50" l="1"/>
  <c r="AI17" i="50"/>
  <c r="AI10" i="50"/>
  <c r="AI9" i="50"/>
  <c r="AI30" i="50"/>
  <c r="CN11" i="45" s="1"/>
  <c r="CT11" i="45" s="1"/>
  <c r="AI16" i="50"/>
  <c r="CN7" i="45" s="1"/>
  <c r="CT7" i="45" s="1"/>
  <c r="AI33" i="50"/>
  <c r="AI32" i="50"/>
  <c r="AI26" i="50"/>
  <c r="AI11" i="50"/>
  <c r="AI25" i="50"/>
  <c r="AI24" i="50"/>
  <c r="AI23" i="50"/>
  <c r="CN8" i="45" s="1"/>
  <c r="CT8" i="45" s="1"/>
  <c r="AI12" i="50"/>
  <c r="AI19" i="50"/>
  <c r="AI18" i="50"/>
  <c r="AF28" i="50"/>
  <c r="AF21" i="50"/>
  <c r="AF35" i="50"/>
  <c r="AF14" i="50"/>
  <c r="CC2" i="45" l="1"/>
  <c r="CC5" i="45"/>
  <c r="DH7" i="45" s="1"/>
  <c r="DJ7" i="45" s="1"/>
  <c r="CN6" i="45"/>
  <c r="CT6" i="45" s="1"/>
  <c r="CU6" i="45" s="1"/>
  <c r="CU11" i="45" l="1"/>
  <c r="CU8" i="45"/>
  <c r="CU7" i="45"/>
  <c r="DJ8" i="45"/>
  <c r="DJ9" i="45" s="1"/>
  <c r="DJ10" i="45" s="1"/>
  <c r="DH24" i="45" s="1"/>
  <c r="DG21" i="45"/>
  <c r="DH21" i="45"/>
  <c r="DG25" i="45" l="1"/>
  <c r="DH30" i="45"/>
  <c r="DH27" i="45"/>
  <c r="DH25" i="45"/>
  <c r="DH29" i="45"/>
  <c r="DH28" i="45"/>
  <c r="DH23" i="45"/>
  <c r="DH26" i="45"/>
  <c r="DG29" i="45"/>
  <c r="DJ18" i="45"/>
  <c r="DG22" i="45"/>
  <c r="DG26" i="45"/>
  <c r="DH31" i="45"/>
  <c r="DG27" i="45"/>
  <c r="DG31" i="45"/>
  <c r="DG23" i="45"/>
  <c r="DG28" i="45"/>
  <c r="DG24" i="45"/>
  <c r="DG30" i="45"/>
  <c r="DH22" i="45"/>
  <c r="CW8" i="45" l="1"/>
  <c r="CV8" i="45"/>
  <c r="CW16" i="45"/>
  <c r="CV9" i="45"/>
  <c r="CW15" i="45"/>
  <c r="CW13" i="45"/>
  <c r="CV6" i="45"/>
  <c r="CW6" i="45"/>
  <c r="CW9" i="45"/>
  <c r="CW7" i="45"/>
  <c r="CV14" i="45"/>
  <c r="CW14" i="45"/>
  <c r="CW12" i="45"/>
  <c r="CW11" i="45"/>
  <c r="CV13" i="45"/>
  <c r="CV12" i="45"/>
  <c r="CV7" i="45"/>
  <c r="CV11" i="45"/>
  <c r="CW10" i="45"/>
  <c r="CV16" i="45"/>
  <c r="CV15" i="45"/>
  <c r="CV10" i="45"/>
  <c r="CV3" i="45" l="1" a="1"/>
  <c r="CV3" i="45" s="1"/>
</calcChain>
</file>

<file path=xl/sharedStrings.xml><?xml version="1.0" encoding="utf-8"?>
<sst xmlns="http://schemas.openxmlformats.org/spreadsheetml/2006/main" count="3891" uniqueCount="131">
  <si>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</si>
  <si>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</si>
  <si>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</si>
  <si>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</si>
  <si>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</si>
  <si>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January</t>
  </si>
  <si>
    <t>July</t>
  </si>
  <si>
    <t>February</t>
  </si>
  <si>
    <t>August</t>
  </si>
  <si>
    <t>March</t>
  </si>
  <si>
    <t>September</t>
  </si>
  <si>
    <t>April</t>
  </si>
  <si>
    <t>October</t>
  </si>
  <si>
    <t>May</t>
  </si>
  <si>
    <t>November</t>
  </si>
  <si>
    <t>June</t>
  </si>
  <si>
    <t>December</t>
  </si>
  <si>
    <t>Sunday</t>
  </si>
  <si>
    <t>Monday</t>
  </si>
  <si>
    <t>Tuesday</t>
  </si>
  <si>
    <t>Wednesday</t>
  </si>
  <si>
    <t>Thursday</t>
  </si>
  <si>
    <t>Friday</t>
  </si>
  <si>
    <t>Saturday</t>
  </si>
  <si>
    <t>Overtime Hours</t>
  </si>
  <si>
    <t>Total Hours</t>
  </si>
  <si>
    <t>Weekly Total</t>
  </si>
  <si>
    <t>Week - 1</t>
  </si>
  <si>
    <t>Week - 2</t>
  </si>
  <si>
    <t>Week - 3</t>
  </si>
  <si>
    <t>Week - 4</t>
  </si>
  <si>
    <t>Week - 5</t>
  </si>
  <si>
    <t>Week - 6</t>
  </si>
  <si>
    <t>Total PAY</t>
  </si>
  <si>
    <t>DASHBOARD</t>
  </si>
  <si>
    <t>MONTHLY EMPLOYEE TIMESHEET</t>
  </si>
  <si>
    <t>TERMS OF USE</t>
  </si>
  <si>
    <t>END USER LICENSE AGREEMENT</t>
  </si>
  <si>
    <t>Year</t>
  </si>
  <si>
    <t>Month (name)</t>
  </si>
  <si>
    <t>Month (number)</t>
  </si>
  <si>
    <t>Months nr</t>
  </si>
  <si>
    <t>Month length</t>
  </si>
  <si>
    <t>Years</t>
  </si>
  <si>
    <t>Standard Hours</t>
  </si>
  <si>
    <t>Name</t>
  </si>
  <si>
    <t>Jemima Begum</t>
  </si>
  <si>
    <t>Mercedes Banks</t>
  </si>
  <si>
    <t>Macauley Peck</t>
  </si>
  <si>
    <t>Hannah Shaw</t>
  </si>
  <si>
    <t>Carmel Beltran</t>
  </si>
  <si>
    <t>Sarah-Jayne Morrison</t>
  </si>
  <si>
    <t>Alyce Milner</t>
  </si>
  <si>
    <t>Aviana Kenny</t>
  </si>
  <si>
    <t>Department</t>
  </si>
  <si>
    <t>Operations</t>
  </si>
  <si>
    <t>Accounting</t>
  </si>
  <si>
    <t>Marketing</t>
  </si>
  <si>
    <t>Sales</t>
  </si>
  <si>
    <t>Job Title</t>
  </si>
  <si>
    <t>Director</t>
  </si>
  <si>
    <t>Vice-Director</t>
  </si>
  <si>
    <t>Expert</t>
  </si>
  <si>
    <t>Salesman</t>
  </si>
  <si>
    <t>M-0001</t>
  </si>
  <si>
    <t>M-0002</t>
  </si>
  <si>
    <t>M-0003</t>
  </si>
  <si>
    <t>M-0004</t>
  </si>
  <si>
    <t>N-0005</t>
  </si>
  <si>
    <t>N-0006</t>
  </si>
  <si>
    <t>E-0007</t>
  </si>
  <si>
    <t>E-0008</t>
  </si>
  <si>
    <t>Salary(Hourly)</t>
  </si>
  <si>
    <t>Thu</t>
  </si>
  <si>
    <t>Tue</t>
  </si>
  <si>
    <t>Wed</t>
  </si>
  <si>
    <t>Mon</t>
  </si>
  <si>
    <t>Sun</t>
  </si>
  <si>
    <t>Fri</t>
  </si>
  <si>
    <t>Sat</t>
  </si>
  <si>
    <t>Employee Name</t>
  </si>
  <si>
    <t>Overtime hours Salary</t>
  </si>
  <si>
    <t>Choose Year</t>
  </si>
  <si>
    <t>NAVIGATION MENU</t>
  </si>
  <si>
    <t>Max</t>
  </si>
  <si>
    <t>Index</t>
  </si>
  <si>
    <t>Position</t>
  </si>
  <si>
    <t>Helper</t>
  </si>
  <si>
    <t>Salary</t>
  </si>
  <si>
    <t>Total</t>
  </si>
  <si>
    <t>Days</t>
  </si>
  <si>
    <t>Short Days</t>
  </si>
  <si>
    <t>Selection</t>
  </si>
  <si>
    <t>Value</t>
  </si>
  <si>
    <t>All</t>
  </si>
  <si>
    <t>Employee</t>
  </si>
  <si>
    <t>OUTPUT</t>
  </si>
  <si>
    <t>Month</t>
  </si>
  <si>
    <t>Standard Hour Calculation</t>
  </si>
  <si>
    <t>Over time Hours Calcılation</t>
  </si>
  <si>
    <t>Over time Payment Calcılation</t>
  </si>
  <si>
    <t>Standard Payment Calculation</t>
  </si>
  <si>
    <t>CALENDAR VIEW</t>
  </si>
  <si>
    <t>Overtime Salary(Hourly)</t>
  </si>
  <si>
    <t>Standard Working Hours</t>
  </si>
  <si>
    <t>Standard Payment</t>
  </si>
  <si>
    <t>Overtime Payment</t>
  </si>
  <si>
    <t>Active</t>
  </si>
  <si>
    <t>-</t>
  </si>
  <si>
    <t>Show by:</t>
  </si>
  <si>
    <t>EMPLOYEE DATABASE</t>
  </si>
  <si>
    <t>JANUARY</t>
  </si>
  <si>
    <t>FEBRUARY</t>
  </si>
  <si>
    <t>MARCH</t>
  </si>
  <si>
    <t>APRIL</t>
  </si>
  <si>
    <t>MAY</t>
  </si>
  <si>
    <t>JUNE</t>
  </si>
  <si>
    <t>JULY</t>
  </si>
  <si>
    <t>AUGUST</t>
  </si>
  <si>
    <t>SEPTEMBER</t>
  </si>
  <si>
    <t>OCTOBER</t>
  </si>
  <si>
    <t>NOVEMBER</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</si>
  <si>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</si>
  <si>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r>
      <t xml:space="preserve">For more information and specific permissions for your case, please contact us at: </t>
    </r>
    <r>
      <rPr>
        <i/>
        <sz val="11"/>
        <color theme="1"/>
        <rFont val="Arial"/>
        <family val="2"/>
        <charset val="162"/>
        <scheme val="minor"/>
      </rPr>
      <t/>
    </r>
  </si>
  <si>
    <t>DECEMBER</t>
  </si>
  <si>
    <t>Overtime Working Hours</t>
  </si>
  <si>
    <t>Cal</t>
  </si>
  <si>
    <t>Employee ID</t>
  </si>
  <si>
    <t>Month:</t>
  </si>
  <si>
    <t>Employee:</t>
  </si>
  <si>
    <t>EMPLOYEE TIMESHEET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</si>
</sst>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0.0"/>
    <numFmt numFmtId="165" formatCode="[$$-409]#,##0.00"/>
    <numFmt numFmtId="166" formatCode="0.0"/>
  </numFmts>
  <fonts count="41" x14ac:knownFonts="1">
    <font>
      <sz val="11"/>
      <color theme="1"/>
      <name val="Arial"/>
      <family val="2"/>
      <charset val="162"/>
      <scheme val="minor"/>
    </font>
    <font>
      <b/>
      <sz val="11"/>
      <color theme="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b/>
      <sz val="16"/>
      <color theme="0"/>
      <name val="Arial"/>
      <family val="2"/>
      <charset val="162"/>
      <scheme val="minor"/>
    </font>
    <font>
      <u/>
      <sz val="11"/>
      <color theme="0"/>
      <name val="Arial"/>
      <family val="2"/>
      <charset val="162"/>
      <scheme val="minor"/>
    </font>
    <font>
      <u/>
      <sz val="11"/>
      <color theme="10"/>
      <name val="Arial"/>
      <family val="2"/>
      <charset val="162"/>
      <scheme val="minor"/>
    </font>
    <font>
      <b/>
      <sz val="11"/>
      <color theme="0"/>
      <name val="Arial"/>
      <family val="2"/>
      <charset val="162"/>
      <scheme val="minor"/>
    </font>
    <font>
      <b/>
      <sz val="12"/>
      <color theme="0"/>
      <name val="Arial"/>
      <family val="2"/>
      <charset val="162"/>
      <scheme val="minor"/>
    </font>
    <font>
      <b/>
      <sz val="12"/>
      <color theme="1"/>
      <name val="Arial"/>
      <family val="2"/>
      <charset val="162"/>
      <scheme val="minor"/>
    </font>
    <font>
      <sz val="11"/>
      <name val="Arial"/>
      <family val="2"/>
      <charset val="162"/>
      <scheme val="minor"/>
    </font>
    <font>
      <b/>
      <sz val="12"/>
      <name val="Arial"/>
      <family val="2"/>
      <charset val="162"/>
      <scheme val="minor"/>
    </font>
    <font>
      <sz val="10"/>
      <color theme="1"/>
      <name val="Arial"/>
      <family val="2"/>
      <charset val="162"/>
      <scheme val="minor"/>
    </font>
    <font>
      <b/>
      <sz val="11"/>
      <name val="Arial"/>
      <family val="2"/>
      <charset val="162"/>
      <scheme val="minor"/>
    </font>
    <font>
      <sz val="13"/>
      <color rgb="FFFFFFFF"/>
      <name val="Arial"/>
      <family val="2"/>
      <charset val="162"/>
      <scheme val="minor"/>
    </font>
    <font>
      <sz val="13"/>
      <color theme="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b/>
      <sz val="16"/>
      <color theme="1"/>
      <name val="Arial"/>
      <family val="2"/>
      <charset val="162"/>
      <scheme val="minor"/>
    </font>
    <font>
      <b/>
      <sz val="16"/>
      <color theme="0" tint="-4.9989318521683403E-2"/>
      <name val="Arial"/>
      <family val="2"/>
      <charset val="162"/>
      <scheme val="minor"/>
    </font>
    <font>
      <sz val="11"/>
      <color theme="0" tint="-4.9989318521683403E-2"/>
      <name val="Arial"/>
      <family val="2"/>
      <charset val="162"/>
      <scheme val="minor"/>
    </font>
    <font>
      <b/>
      <sz val="11"/>
      <color theme="0" tint="-4.9989318521683403E-2"/>
      <name val="Arial"/>
      <family val="2"/>
      <charset val="162"/>
      <scheme val="minor"/>
    </font>
    <font>
      <b/>
      <sz val="11.0"/>
      <color theme="1"/>
      <name val="Arial"/>
      <family val="2"/>
      <charset val="162"/>
      <scheme val="minor"/>
    </font>
    <font>
      <sz val="13"/>
      <name val="Arial"/>
      <family val="2"/>
      <charset val="162"/>
      <scheme val="minor"/>
    </font>
    <font>
      <b/>
      <sz val="16"/>
      <name val="Arial"/>
      <family val="2"/>
      <charset val="162"/>
      <scheme val="minor"/>
    </font>
    <font>
      <sz val="11"/>
      <color theme="0"/>
      <name val="Arial"/>
      <family val="2"/>
      <charset val="162"/>
      <scheme val="minor"/>
    </font>
    <font>
      <sz val="11"/>
      <color theme="1"/>
      <name val="Arial"/>
      <family val="2"/>
      <scheme val="minor"/>
    </font>
    <font>
      <sz val="11"/>
      <color theme="1"/>
      <name val="Arial"/>
      <family val="2"/>
      <charset val="162"/>
      <scheme val="minor"/>
    </font>
    <font>
      <b/>
      <sz val="12"/>
      <color theme="0"/>
      <name val="Arial"/>
      <family val="2"/>
      <scheme val="minor"/>
    </font>
    <font>
      <b/>
      <sz val="12"/>
      <color theme="1" tint="4.9989318521683403E-2"/>
      <name val="Arial"/>
      <family val="2"/>
      <scheme val="minor"/>
    </font>
    <font>
      <b/>
      <sz val="12"/>
      <color theme="1" tint="4.9989318521683403E-2"/>
      <name val="Arial"/>
      <family val="2"/>
      <charset val="162"/>
      <scheme val="minor"/>
    </font>
    <font>
      <sz val="11"/>
      <color theme="1" tint="4.9989318521683403E-2"/>
      <name val="Arial"/>
      <family val="2"/>
      <charset val="162"/>
      <scheme val="minor"/>
    </font>
    <font>
      <b/>
      <sz val="11"/>
      <color theme="0"/>
      <name val="Arial"/>
      <family val="2"/>
      <scheme val="minor"/>
    </font>
    <font>
      <b/>
      <sz val="11.0"/>
      <name val="Arial"/>
      <family val="2"/>
      <charset val="162"/>
      <scheme val="minor"/>
    </font>
    <font>
      <b/>
      <sz val="11"/>
      <color theme="3"/>
      <name val="Arial"/>
      <family val="2"/>
      <charset val="162"/>
      <scheme val="minor"/>
    </font>
    <font>
      <sz val="10"/>
      <name val="Arial"/>
      <family val="2"/>
      <charset val="162"/>
    </font>
    <font>
      <b/>
      <u/>
      <sz val="11"/>
      <name val="Arial"/>
      <family val="2"/>
      <charset val="162"/>
      <scheme val="minor"/>
    </font>
    <font>
      <b/>
      <sz val="22"/>
      <color theme="1"/>
      <name val="Arial"/>
      <family val="2"/>
      <charset val="162"/>
      <scheme val="minor"/>
    </font>
    <font>
      <sz val="11"/>
      <color rgb="FF1F4E78"/>
      <name val="Arial"/>
      <family val="2"/>
      <charset val="162"/>
      <scheme val="minor"/>
    </font>
    <font>
      <b/>
      <sz val="11.0"/>
      <color theme="0"/>
      <name val="Arial"/>
      <family val="2"/>
      <charset val="162"/>
      <scheme val="minor"/>
    </font>
  </fonts>
  <fills count="19">
    <fill>
      <patternFill patternType="none"/>
    </fill>
    <fill>
      <patternFill patternType="gray125"/>
    </fill>
    <fill>
      <patternFill patternType="solid">
        <fgColor rgb="FF1F4E78"/>
        <bgColor indexed="64"/>
      </patternFill>
    </fill>
    <fill>
      <patternFill patternType="solid">
        <fgColor rgb="FF1F4E78"/>
        <bgColor indexed="64"/>
      </patternFill>
    </fill>
    <fill>
      <patternFill patternType="solid">
        <fgColor theme="0" tint="-4.9989318521683403E-2"/>
        <bgColor indexed="64"/>
      </patternFill>
    </fill>
    <fill>
      <patternFill patternType="solid">
        <fgColor rgb="FF2E86AB"/>
        <bgColor indexed="64"/>
      </patternFill>
    </fill>
    <fill>
      <patternFill patternType="solid">
        <fgColor theme="0"/>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D9E9F2"/>
        <bgColor indexed="64"/>
      </patternFill>
    </fill>
    <fill>
      <patternFill patternType="solid">
        <fgColor rgb="FFD9E2EC"/>
        <bgColor indexed="64"/>
      </patternFill>
    </fill>
    <fill>
      <patternFill patternType="solid">
        <fgColor rgb="FFFFC000"/>
        <bgColor indexed="64"/>
      </patternFill>
    </fill>
    <fill>
      <patternFill patternType="solid">
        <fgColor rgb="FF70AD47"/>
        <bgColor indexed="64"/>
      </patternFill>
    </fill>
    <fill>
      <patternFill patternType="solid">
        <fgColor rgb="FF1F4E78"/>
        <bgColor indexed="64"/>
      </patternFill>
    </fill>
    <fill>
      <patternFill patternType="solid">
        <fgColor rgb="FFC00000"/>
        <bgColor indexed="64"/>
      </patternFill>
    </fill>
    <fill>
      <patternFill patternType="solid">
        <fgColor rgb="FF1F4E78"/>
        <bgColor indexed="64"/>
      </patternFill>
    </fill>
    <fill>
      <patternFill patternType="solid">
        <fgColor rgb="FFF2F2F2"/>
        <bgColor indexed="64"/>
      </patternFill>
    </fill>
    <fill>
      <patternFill patternType="solid">
        <fgColor rgb="FFF2F2F2"/>
        <bgColor indexed="64"/>
      </patternFill>
    </fill>
  </fills>
  <borders count="61">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rgb="FFFCB410"/>
      </left>
      <right/>
      <top style="thin">
        <color rgb="FFFCB410"/>
      </top>
      <bottom style="thin">
        <color rgb="FFFCB410"/>
      </bottom>
      <diagonal/>
    </border>
    <border>
      <left/>
      <right style="thin">
        <color rgb="FFFCB410"/>
      </right>
      <top style="thin">
        <color rgb="FFFCB410"/>
      </top>
      <bottom style="thin">
        <color rgb="FFFCB410"/>
      </bottom>
      <diagonal/>
    </border>
    <border>
      <left style="thin">
        <color theme="6" tint="-0.499984740745262"/>
      </left>
      <right/>
      <top style="thin">
        <color theme="6" tint="-0.499984740745262"/>
      </top>
      <bottom/>
      <diagonal/>
    </border>
    <border>
      <left/>
      <right/>
      <top style="thin">
        <color theme="6" tint="-0.499984740745262"/>
      </top>
      <bottom/>
      <diagonal/>
    </border>
    <border>
      <left/>
      <right style="thin">
        <color theme="6" tint="-0.499984740745262"/>
      </right>
      <top style="thin">
        <color theme="6" tint="-0.499984740745262"/>
      </top>
      <bottom/>
      <diagonal/>
    </border>
    <border>
      <left style="thin">
        <color theme="6" tint="-0.499984740745262"/>
      </left>
      <right/>
      <top/>
      <bottom/>
      <diagonal/>
    </border>
    <border>
      <left/>
      <right style="thin">
        <color theme="6" tint="-0.499984740745262"/>
      </right>
      <top/>
      <bottom/>
      <diagonal/>
    </border>
    <border>
      <left style="thin">
        <color theme="6" tint="-0.499984740745262"/>
      </left>
      <right/>
      <top/>
      <bottom style="thin">
        <color theme="6" tint="-0.499984740745262"/>
      </bottom>
      <diagonal/>
    </border>
    <border>
      <left/>
      <right/>
      <top/>
      <bottom style="thin">
        <color theme="6" tint="-0.499984740745262"/>
      </bottom>
      <diagonal/>
    </border>
    <border>
      <left/>
      <right style="thin">
        <color theme="6" tint="-0.499984740745262"/>
      </right>
      <top/>
      <bottom style="thin">
        <color theme="6" tint="-0.499984740745262"/>
      </bottom>
      <diagonal/>
    </border>
    <border>
      <left/>
      <right style="thin">
        <color rgb="FFFCB410"/>
      </right>
      <top/>
      <bottom/>
      <diagonal/>
    </border>
    <border>
      <left style="thin">
        <color rgb="FFFCB410"/>
      </left>
      <right/>
      <top style="thin">
        <color rgb="FFFCB410"/>
      </top>
      <bottom/>
      <diagonal/>
    </border>
    <border>
      <left/>
      <right style="thin">
        <color rgb="FFFCB410"/>
      </right>
      <top style="thin">
        <color rgb="FFFCB410"/>
      </top>
      <bottom/>
      <diagonal/>
    </border>
    <border>
      <left style="thin">
        <color theme="3"/>
      </left>
      <right style="thin">
        <color theme="3"/>
      </right>
      <top style="thin">
        <color theme="3"/>
      </top>
      <bottom style="thin">
        <color theme="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24994659260841701"/>
      </right>
      <top style="thin">
        <color theme="0" tint="-0.499984740745262"/>
      </top>
      <bottom style="thin">
        <color theme="0" tint="-0.24994659260841701"/>
      </bottom>
      <diagonal/>
    </border>
    <border>
      <left style="thin">
        <color theme="0" tint="-0.24994659260841701"/>
      </left>
      <right style="thin">
        <color theme="0" tint="-0.499984740745262"/>
      </right>
      <top style="thin">
        <color theme="0" tint="-0.499984740745262"/>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499984740745262"/>
      </right>
      <top style="thin">
        <color theme="0" tint="-0.24994659260841701"/>
      </top>
      <bottom style="thin">
        <color theme="0" tint="-0.24994659260841701"/>
      </bottom>
      <diagonal/>
    </border>
    <border>
      <left style="thin">
        <color theme="0" tint="-0.24994659260841701"/>
      </left>
      <right style="thin">
        <color theme="0" tint="-0.499984740745262"/>
      </right>
      <top style="thin">
        <color theme="0" tint="-0.24994659260841701"/>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24994659260841701"/>
      </right>
      <top style="thin">
        <color theme="0" tint="-0.499984740745262"/>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CB410"/>
      </left>
      <right style="thin">
        <color theme="0" tint="-0.24994659260841701"/>
      </right>
      <top/>
      <bottom style="thin">
        <color theme="0" tint="-0.24994659260841701"/>
      </bottom>
      <diagonal/>
    </border>
    <border>
      <left style="thin">
        <color theme="0" tint="-0.24994659260841701"/>
      </left>
      <right style="thin">
        <color rgb="FFFCB410"/>
      </right>
      <top/>
      <bottom style="thin">
        <color theme="0" tint="-0.24994659260841701"/>
      </bottom>
      <diagonal/>
    </border>
    <border>
      <left style="thin">
        <color rgb="FFFCB410"/>
      </left>
      <right style="thin">
        <color theme="0" tint="-0.24994659260841701"/>
      </right>
      <top style="thin">
        <color theme="0" tint="-0.24994659260841701"/>
      </top>
      <bottom style="thin">
        <color theme="0" tint="-0.24994659260841701"/>
      </bottom>
      <diagonal/>
    </border>
    <border>
      <left style="thin">
        <color theme="0" tint="-0.24994659260841701"/>
      </left>
      <right style="thin">
        <color rgb="FFFCB410"/>
      </right>
      <top style="thin">
        <color theme="0" tint="-0.24994659260841701"/>
      </top>
      <bottom style="thin">
        <color theme="0" tint="-0.24994659260841701"/>
      </bottom>
      <diagonal/>
    </border>
    <border>
      <left style="thin">
        <color rgb="FFFCB410"/>
      </left>
      <right style="thin">
        <color theme="0" tint="-0.24994659260841701"/>
      </right>
      <top style="thin">
        <color theme="0" tint="-0.24994659260841701"/>
      </top>
      <bottom style="thin">
        <color rgb="FFFCB410"/>
      </bottom>
      <diagonal/>
    </border>
    <border>
      <left style="thin">
        <color theme="0" tint="-0.24994659260841701"/>
      </left>
      <right style="thin">
        <color rgb="FFFCB410"/>
      </right>
      <top style="thin">
        <color theme="0" tint="-0.24994659260841701"/>
      </top>
      <bottom style="thin">
        <color rgb="FFFCB410"/>
      </bottom>
      <diagonal/>
    </border>
    <border>
      <left style="thin">
        <color rgb="FFFCB410"/>
      </left>
      <right style="thin">
        <color theme="0" tint="-0.24994659260841701"/>
      </right>
      <top style="thin">
        <color rgb="FFFCB410"/>
      </top>
      <bottom style="thin">
        <color theme="0" tint="-0.24994659260841701"/>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style="thin">
        <color theme="3"/>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style="thin">
        <color theme="3"/>
      </right>
      <top/>
      <bottom style="thin">
        <color theme="3"/>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style="thin">
        <color rgb="FFA6A6A6"/>
      </left>
      <right style="thin">
        <color rgb="FFA6A6A6"/>
      </right>
      <top style="thin">
        <color rgb="FFA6A6A6"/>
      </top>
      <bottom style="thin">
        <color rgb="FFA6A6A6"/>
      </bottom>
      <diagonal/>
    </border>
  </borders>
  <cellStyleXfs count="6">
    <xf numFmtId="0" fontId="0" fillId="0" borderId="0"/>
    <xf numFmtId="0" fontId="7" fillId="0" borderId="0" applyNumberFormat="0" applyFill="0" applyBorder="0" applyAlignment="0" applyProtection="0"/>
    <xf numFmtId="0" fontId="28" fillId="0" borderId="0"/>
    <xf numFmtId="0" fontId="27" fillId="0" borderId="0"/>
    <xf numFmtId="0" fontId="36" fillId="0" borderId="0"/>
    <xf numFmtId="0" fontId="28" fillId="0" borderId="0"/>
  </cellStyleXfs>
  <cellXfs count="239">
    <xf numFmtId="0" fontId="0" fillId="0" borderId="0" xfId="0"/>
    <xf numFmtId="0" fontId="0" fillId="4" borderId="0" xfId="0" applyFill="1" applyAlignment="1">
      <alignment vertical="center"/>
    </xf>
    <xf numFmtId="0" fontId="0" fillId="4" borderId="0" xfId="0" applyFill="1"/>
    <xf numFmtId="0" fontId="0" fillId="4" borderId="0" xfId="0" applyFill="1" applyAlignment="1">
      <alignment vertical="center" shrinkToFit="1"/>
    </xf>
    <xf numFmtId="0" fontId="11" fillId="4" borderId="0" xfId="0" applyFont="1" applyFill="1" applyAlignment="1">
      <alignment vertical="center"/>
    </xf>
    <xf numFmtId="0" fontId="0" fillId="4" borderId="0" xfId="0" applyFill="1" applyAlignment="1">
      <alignment horizontal="right" vertical="center"/>
    </xf>
    <xf numFmtId="0" fontId="0" fillId="4" borderId="0" xfId="0" applyFill="1" applyAlignment="1">
      <alignment horizontal="center" vertical="center"/>
    </xf>
    <xf numFmtId="49" fontId="15" fillId="7" borderId="0" xfId="0" applyNumberFormat="1" applyFont="1" applyFill="1" applyAlignment="1">
      <alignment horizontal="left" vertical="center" indent="1"/>
    </xf>
    <xf numFmtId="0" fontId="16" fillId="7" borderId="0" xfId="0" applyFont="1" applyFill="1" applyAlignment="1">
      <alignment horizontal="center" vertical="center"/>
    </xf>
    <xf numFmtId="0" fontId="17" fillId="8" borderId="0" xfId="0" applyFont="1" applyFill="1" applyAlignment="1">
      <alignment horizontal="right" vertical="center"/>
    </xf>
    <xf numFmtId="49" fontId="5" fillId="3" borderId="0" xfId="0" applyNumberFormat="1" applyFont="1" applyFill="1" applyAlignment="1">
      <alignment horizontal="left" vertical="center" indent="1"/>
    </xf>
    <xf numFmtId="0" fontId="5" fillId="3" borderId="0" xfId="0" applyFont="1" applyFill="1" applyAlignment="1">
      <alignment horizontal="center" vertical="center"/>
    </xf>
    <xf numFmtId="0" fontId="18" fillId="9" borderId="0" xfId="0" applyFont="1" applyFill="1" applyAlignment="1">
      <alignment horizontal="right" vertical="center"/>
    </xf>
    <xf numFmtId="0" fontId="16" fillId="4" borderId="0" xfId="0" applyFont="1" applyFill="1" applyAlignment="1">
      <alignment vertical="center"/>
    </xf>
    <xf numFmtId="0" fontId="19" fillId="4" borderId="0" xfId="0" applyFont="1" applyFill="1" applyAlignment="1">
      <alignment vertical="center"/>
    </xf>
    <xf numFmtId="0" fontId="0" fillId="2" borderId="0" xfId="0" applyFill="1"/>
    <xf numFmtId="0" fontId="6" fillId="2" borderId="0" xfId="1" applyFont="1" applyFill="1" applyBorder="1" applyAlignment="1" applyProtection="1">
      <alignment vertical="center"/>
    </xf>
    <xf numFmtId="0" fontId="0" fillId="2" borderId="0" xfId="0" applyFill="1" applyAlignment="1">
      <alignment horizontal="center"/>
    </xf>
    <xf numFmtId="0" fontId="0" fillId="6" borderId="4" xfId="0" applyFill="1" applyBorder="1" applyAlignment="1">
      <alignment vertical="center"/>
    </xf>
    <xf numFmtId="0" fontId="0" fillId="6" borderId="7" xfId="0" applyFill="1" applyBorder="1" applyAlignment="1">
      <alignment vertical="center"/>
    </xf>
    <xf numFmtId="0" fontId="0" fillId="6" borderId="8" xfId="0" applyFill="1" applyBorder="1" applyAlignment="1">
      <alignment vertical="center"/>
    </xf>
    <xf numFmtId="0" fontId="0" fillId="6" borderId="0" xfId="0" applyFill="1" applyAlignment="1">
      <alignment vertical="center"/>
    </xf>
    <xf numFmtId="0" fontId="0" fillId="6" borderId="3" xfId="0" applyFill="1" applyBorder="1" applyAlignment="1">
      <alignment vertical="center"/>
    </xf>
    <xf numFmtId="0" fontId="0" fillId="6" borderId="2" xfId="0" applyFill="1" applyBorder="1" applyAlignment="1">
      <alignment vertical="center"/>
    </xf>
    <xf numFmtId="0" fontId="0" fillId="6" borderId="1" xfId="0" applyFill="1" applyBorder="1" applyAlignment="1">
      <alignment vertical="center"/>
    </xf>
    <xf numFmtId="0" fontId="0" fillId="6" borderId="5" xfId="0" applyFill="1" applyBorder="1" applyAlignment="1">
      <alignment vertical="center"/>
    </xf>
    <xf numFmtId="0" fontId="0" fillId="6" borderId="6" xfId="0" applyFill="1" applyBorder="1" applyAlignment="1">
      <alignment vertical="center"/>
    </xf>
    <xf numFmtId="0" fontId="20" fillId="9" borderId="0" xfId="0" applyFont="1" applyFill="1" applyAlignment="1" applyProtection="1">
      <alignment horizontal="left" vertical="center" indent="1"/>
      <protection hidden="1"/>
    </xf>
    <xf numFmtId="0" fontId="24" fillId="4" borderId="0" xfId="0" applyFont="1" applyFill="1" applyAlignment="1">
      <alignment vertical="center"/>
    </xf>
    <xf numFmtId="0" fontId="25" fillId="4" borderId="0" xfId="0" applyFont="1" applyFill="1" applyAlignment="1">
      <alignment vertical="center"/>
    </xf>
    <xf numFmtId="0" fontId="0" fillId="0" borderId="25" xfId="0" applyBorder="1" applyAlignment="1">
      <alignment vertical="center"/>
    </xf>
    <xf numFmtId="0" fontId="0" fillId="0" borderId="25" xfId="0" applyBorder="1" applyAlignment="1" applyProtection="1">
      <alignment vertical="center"/>
      <protection hidden="1"/>
    </xf>
    <xf numFmtId="0" fontId="0" fillId="0" borderId="1" xfId="0" applyBorder="1" applyAlignment="1" applyProtection="1">
      <alignment vertical="center"/>
      <protection hidden="1"/>
    </xf>
    <xf numFmtId="0" fontId="0" fillId="0" borderId="26" xfId="0" applyBorder="1" applyAlignment="1">
      <alignment vertical="center"/>
    </xf>
    <xf numFmtId="0" fontId="0" fillId="0" borderId="26" xfId="0" applyBorder="1" applyAlignment="1" applyProtection="1">
      <alignment vertical="center"/>
      <protection hidden="1"/>
    </xf>
    <xf numFmtId="0" fontId="0" fillId="0" borderId="2" xfId="0" applyBorder="1" applyAlignment="1" applyProtection="1">
      <alignment vertical="center"/>
      <protection hidden="1"/>
    </xf>
    <xf numFmtId="0" fontId="0" fillId="0" borderId="27" xfId="0" applyBorder="1" applyAlignment="1">
      <alignment vertical="center"/>
    </xf>
    <xf numFmtId="0" fontId="0" fillId="0" borderId="27" xfId="0" applyBorder="1" applyAlignment="1" applyProtection="1">
      <alignment vertical="center"/>
      <protection hidden="1"/>
    </xf>
    <xf numFmtId="0" fontId="0" fillId="0" borderId="4" xfId="0" applyBorder="1" applyAlignment="1" applyProtection="1">
      <alignment vertical="center"/>
      <protection hidden="1"/>
    </xf>
    <xf numFmtId="0" fontId="23" fillId="10" borderId="23" xfId="0" applyFont="1" applyFill="1" applyBorder="1" applyAlignment="1">
      <alignment horizontal="center" vertical="center" wrapText="1" shrinkToFit="1"/>
    </xf>
    <xf numFmtId="0" fontId="23" fillId="10" borderId="24" xfId="0" applyFont="1" applyFill="1" applyBorder="1" applyAlignment="1">
      <alignment horizontal="center" vertical="center" wrapText="1" shrinkToFit="1"/>
    </xf>
    <xf numFmtId="0" fontId="23" fillId="10" borderId="23" xfId="0" applyFont="1" applyFill="1" applyBorder="1" applyAlignment="1">
      <alignment horizontal="center" vertical="center" wrapText="1"/>
    </xf>
    <xf numFmtId="0" fontId="0" fillId="11" borderId="25" xfId="0" applyFill="1" applyBorder="1" applyAlignment="1">
      <alignment horizontal="left" vertical="center"/>
    </xf>
    <xf numFmtId="0" fontId="0" fillId="11" borderId="26" xfId="0" applyFill="1" applyBorder="1" applyAlignment="1">
      <alignment horizontal="left" vertical="center"/>
    </xf>
    <xf numFmtId="0" fontId="0" fillId="11" borderId="27" xfId="0" applyFill="1" applyBorder="1" applyAlignment="1">
      <alignment horizontal="left" vertical="center"/>
    </xf>
    <xf numFmtId="0" fontId="0" fillId="11" borderId="25" xfId="0" applyFill="1" applyBorder="1" applyAlignment="1">
      <alignment vertical="center"/>
    </xf>
    <xf numFmtId="0" fontId="0" fillId="11" borderId="26" xfId="0" applyFill="1" applyBorder="1" applyAlignment="1">
      <alignment vertical="center"/>
    </xf>
    <xf numFmtId="0" fontId="0" fillId="11" borderId="27" xfId="0" applyFill="1" applyBorder="1" applyAlignment="1">
      <alignment vertical="center"/>
    </xf>
    <xf numFmtId="0" fontId="27" fillId="0" borderId="28" xfId="0" applyFont="1" applyBorder="1" applyAlignment="1" applyProtection="1">
      <alignment horizontal="left" vertical="center" shrinkToFit="1"/>
      <protection locked="0"/>
    </xf>
    <xf numFmtId="0" fontId="27" fillId="0" borderId="28" xfId="0" applyFont="1"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4" fontId="27" fillId="0" borderId="28" xfId="0" applyNumberFormat="1" applyFont="1" applyBorder="1" applyAlignment="1" applyProtection="1">
      <alignment horizontal="center" vertical="center" shrinkToFit="1"/>
      <protection locked="0"/>
    </xf>
    <xf numFmtId="0" fontId="0" fillId="13" borderId="23" xfId="0" applyFill="1" applyBorder="1" applyAlignment="1">
      <alignment vertical="center"/>
    </xf>
    <xf numFmtId="0" fontId="27" fillId="4" borderId="0" xfId="0" applyFont="1" applyFill="1" applyAlignment="1">
      <alignment vertical="center"/>
    </xf>
    <xf numFmtId="49" fontId="27" fillId="4" borderId="0" xfId="0" applyNumberFormat="1" applyFont="1" applyFill="1" applyAlignment="1">
      <alignment horizontal="center" vertical="center"/>
    </xf>
    <xf numFmtId="0" fontId="27" fillId="4" borderId="0" xfId="0" applyFont="1" applyFill="1" applyAlignment="1">
      <alignment horizontal="center" vertical="center"/>
    </xf>
    <xf numFmtId="0" fontId="28" fillId="4" borderId="0" xfId="2" applyFill="1" applyAlignment="1">
      <alignment vertical="center"/>
    </xf>
    <xf numFmtId="0" fontId="31" fillId="0" borderId="23" xfId="0" applyFont="1" applyBorder="1" applyAlignment="1">
      <alignment horizontal="center" vertical="center"/>
    </xf>
    <xf numFmtId="0" fontId="32" fillId="0" borderId="23" xfId="0" applyFont="1" applyBorder="1" applyAlignment="1">
      <alignment horizontal="center" vertical="center"/>
    </xf>
    <xf numFmtId="49" fontId="15" fillId="7" borderId="0" xfId="0" applyNumberFormat="1" applyFont="1" applyFill="1" applyAlignment="1">
      <alignment horizontal="left" vertical="center" indent="5"/>
    </xf>
    <xf numFmtId="0" fontId="0" fillId="0" borderId="23" xfId="0" applyBorder="1" applyAlignment="1">
      <alignment horizontal="center" vertical="center"/>
    </xf>
    <xf numFmtId="0" fontId="34" fillId="10" borderId="23" xfId="0" applyFont="1" applyFill="1" applyBorder="1" applyAlignment="1">
      <alignment horizontal="center" vertical="center" wrapText="1"/>
    </xf>
    <xf numFmtId="0" fontId="11" fillId="0" borderId="23" xfId="0" applyFont="1" applyBorder="1" applyAlignment="1">
      <alignment horizontal="center" vertical="center" shrinkToFit="1"/>
    </xf>
    <xf numFmtId="0" fontId="11" fillId="0" borderId="23" xfId="0" applyFont="1" applyBorder="1" applyAlignment="1">
      <alignment horizontal="center" vertical="center"/>
    </xf>
    <xf numFmtId="0" fontId="28" fillId="4" borderId="0" xfId="2" applyFill="1" applyAlignment="1">
      <alignment horizontal="center" vertical="center"/>
    </xf>
    <xf numFmtId="49" fontId="15" fillId="7" borderId="0" xfId="0" applyNumberFormat="1" applyFont="1" applyFill="1" applyAlignment="1">
      <alignment horizontal="left" vertical="center"/>
    </xf>
    <xf numFmtId="49" fontId="5" fillId="3" borderId="0" xfId="0" applyNumberFormat="1" applyFont="1" applyFill="1" applyAlignment="1">
      <alignment horizontal="left" vertical="center"/>
    </xf>
    <xf numFmtId="0" fontId="23" fillId="10" borderId="41" xfId="0" applyFont="1" applyFill="1" applyBorder="1" applyAlignment="1">
      <alignment horizontal="center" vertical="center" wrapText="1" shrinkToFit="1"/>
    </xf>
    <xf numFmtId="49" fontId="15" fillId="7" borderId="0" xfId="0" applyNumberFormat="1" applyFont="1" applyFill="1" applyAlignment="1">
      <alignment horizontal="left" vertical="center" indent="4"/>
    </xf>
    <xf numFmtId="49" fontId="5" fillId="3" borderId="0" xfId="0" applyNumberFormat="1" applyFont="1" applyFill="1" applyAlignment="1">
      <alignment horizontal="left" vertical="center" indent="4"/>
    </xf>
    <xf numFmtId="0" fontId="0" fillId="4" borderId="0" xfId="0" applyFill="1" applyAlignment="1" applyProtection="1">
      <alignment horizontal="center" vertical="center"/>
      <protection hidden="1"/>
    </xf>
    <xf numFmtId="0" fontId="0" fillId="0" borderId="23" xfId="0" applyBorder="1" applyAlignment="1" applyProtection="1">
      <alignment horizontal="center" vertical="center"/>
      <protection hidden="1"/>
    </xf>
    <xf numFmtId="0" fontId="0" fillId="4" borderId="0" xfId="0" applyFill="1" applyProtection="1">
      <protection hidden="1"/>
    </xf>
    <xf numFmtId="0" fontId="0" fillId="0" borderId="40" xfId="0" applyBorder="1" applyAlignment="1" applyProtection="1">
      <alignment horizontal="center" vertical="center"/>
      <protection hidden="1"/>
    </xf>
    <xf numFmtId="0" fontId="0" fillId="11" borderId="23" xfId="0" applyFill="1" applyBorder="1" applyAlignment="1" applyProtection="1">
      <alignment horizontal="center" vertical="center"/>
      <protection hidden="1"/>
    </xf>
    <xf numFmtId="0" fontId="16" fillId="4" borderId="0" xfId="0" applyFont="1" applyFill="1" applyAlignment="1">
      <alignment horizontal="center" vertical="center"/>
    </xf>
    <xf numFmtId="0" fontId="5" fillId="4" borderId="0" xfId="0" applyFont="1" applyFill="1" applyAlignment="1">
      <alignment horizontal="center" vertical="center"/>
    </xf>
    <xf numFmtId="0" fontId="27" fillId="4" borderId="0" xfId="0" applyFont="1" applyFill="1"/>
    <xf numFmtId="0" fontId="28" fillId="0" borderId="1" xfId="2" applyBorder="1" applyAlignment="1">
      <alignment vertical="center"/>
    </xf>
    <xf numFmtId="0" fontId="28" fillId="0" borderId="5" xfId="2" applyBorder="1" applyAlignment="1">
      <alignment vertical="center"/>
    </xf>
    <xf numFmtId="0" fontId="28" fillId="0" borderId="6" xfId="2" applyBorder="1" applyAlignment="1">
      <alignment vertical="center"/>
    </xf>
    <xf numFmtId="0" fontId="0" fillId="0" borderId="2" xfId="0" applyBorder="1"/>
    <xf numFmtId="0" fontId="0" fillId="0" borderId="3" xfId="0" applyBorder="1"/>
    <xf numFmtId="0" fontId="0" fillId="0" borderId="4" xfId="0" applyBorder="1"/>
    <xf numFmtId="0" fontId="0" fillId="0" borderId="7" xfId="0" applyBorder="1"/>
    <xf numFmtId="0" fontId="0" fillId="0" borderId="8" xfId="0" applyBorder="1"/>
    <xf numFmtId="49" fontId="15" fillId="7" borderId="0" xfId="0" applyNumberFormat="1" applyFont="1" applyFill="1" applyAlignment="1">
      <alignment vertical="center"/>
    </xf>
    <xf numFmtId="49" fontId="5" fillId="3" borderId="0" xfId="0" applyNumberFormat="1" applyFont="1" applyFill="1" applyAlignment="1">
      <alignment vertical="center"/>
    </xf>
    <xf numFmtId="0" fontId="28" fillId="0" borderId="2" xfId="2" applyBorder="1" applyAlignment="1">
      <alignment vertical="center"/>
    </xf>
    <xf numFmtId="0" fontId="13" fillId="6" borderId="29" xfId="0" applyFont="1" applyFill="1" applyBorder="1" applyAlignment="1" applyProtection="1">
      <alignment horizontal="center" vertical="center" shrinkToFit="1"/>
      <protection locked="0"/>
    </xf>
    <xf numFmtId="0" fontId="0" fillId="0" borderId="37" xfId="0" applyBorder="1" applyAlignment="1" applyProtection="1">
      <alignment horizontal="center" vertical="center" shrinkToFit="1"/>
      <protection locked="0"/>
    </xf>
    <xf numFmtId="0" fontId="0" fillId="0" borderId="30" xfId="0"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27" fillId="4" borderId="0" xfId="0" applyFont="1" applyFill="1" applyAlignment="1">
      <alignment vertical="center" shrinkToFit="1"/>
    </xf>
    <xf numFmtId="0" fontId="27" fillId="4" borderId="0" xfId="0" applyFont="1" applyFill="1" applyAlignment="1">
      <alignment horizontal="center" vertical="center" shrinkToFit="1"/>
    </xf>
    <xf numFmtId="0" fontId="28" fillId="4" borderId="0" xfId="2" applyFill="1" applyAlignment="1">
      <alignment vertical="center" shrinkToFit="1"/>
    </xf>
    <xf numFmtId="0" fontId="28" fillId="4" borderId="0" xfId="2" applyFill="1" applyAlignment="1">
      <alignment horizontal="center" vertical="center" shrinkToFit="1"/>
    </xf>
    <xf numFmtId="0" fontId="28" fillId="0" borderId="1" xfId="2" applyBorder="1" applyAlignment="1">
      <alignment vertical="center" shrinkToFit="1"/>
    </xf>
    <xf numFmtId="0" fontId="0" fillId="0" borderId="5" xfId="0" applyBorder="1" applyAlignment="1">
      <alignment vertical="center" shrinkToFit="1"/>
    </xf>
    <xf numFmtId="0" fontId="0" fillId="0" borderId="5" xfId="0" applyBorder="1" applyAlignment="1">
      <alignment horizontal="center" vertical="center" shrinkToFit="1"/>
    </xf>
    <xf numFmtId="0" fontId="28" fillId="0" borderId="6" xfId="2" applyBorder="1" applyAlignment="1">
      <alignment vertical="center" shrinkToFit="1"/>
    </xf>
    <xf numFmtId="0" fontId="0" fillId="0" borderId="2" xfId="0" applyBorder="1" applyAlignment="1">
      <alignment vertical="center" shrinkToFit="1"/>
    </xf>
    <xf numFmtId="0" fontId="26" fillId="0" borderId="0" xfId="0" applyFont="1" applyAlignment="1">
      <alignment horizontal="center" vertical="center" shrinkToFit="1"/>
    </xf>
    <xf numFmtId="0" fontId="0" fillId="0" borderId="3" xfId="0" applyBorder="1" applyAlignment="1">
      <alignment vertical="center" shrinkToFit="1"/>
    </xf>
    <xf numFmtId="0" fontId="13" fillId="4" borderId="29" xfId="0" applyFont="1" applyFill="1" applyBorder="1" applyAlignment="1">
      <alignment horizontal="right" vertical="center" shrinkToFit="1"/>
    </xf>
    <xf numFmtId="0" fontId="13" fillId="0" borderId="0" xfId="0" applyFont="1" applyAlignment="1">
      <alignment horizontal="right" vertical="center" shrinkToFit="1"/>
    </xf>
    <xf numFmtId="0" fontId="0" fillId="0" borderId="0" xfId="0" applyAlignment="1" applyProtection="1">
      <alignment horizontal="center" vertical="center" shrinkToFit="1"/>
      <protection hidden="1"/>
    </xf>
    <xf numFmtId="0" fontId="0" fillId="0" borderId="4" xfId="0" applyBorder="1" applyAlignment="1">
      <alignment vertical="center" shrinkToFit="1"/>
    </xf>
    <xf numFmtId="0" fontId="0" fillId="0" borderId="8" xfId="0" applyBorder="1" applyAlignment="1">
      <alignment vertical="center" shrinkToFit="1"/>
    </xf>
    <xf numFmtId="0" fontId="0" fillId="4" borderId="0" xfId="0" applyFill="1" applyAlignment="1">
      <alignment horizontal="center" vertical="center" shrinkToFit="1"/>
    </xf>
    <xf numFmtId="4" fontId="28" fillId="4" borderId="0" xfId="2" applyNumberFormat="1" applyFill="1" applyAlignment="1">
      <alignment vertical="center" shrinkToFit="1"/>
    </xf>
    <xf numFmtId="4" fontId="28" fillId="4" borderId="0" xfId="2" applyNumberFormat="1" applyFill="1" applyAlignment="1">
      <alignment horizontal="center" vertical="center" shrinkToFit="1"/>
    </xf>
    <xf numFmtId="4" fontId="27" fillId="4" borderId="0" xfId="0" applyNumberFormat="1" applyFont="1" applyFill="1" applyAlignment="1">
      <alignment horizontal="center" vertical="center" shrinkToFit="1"/>
    </xf>
    <xf numFmtId="4" fontId="27" fillId="4" borderId="0" xfId="0" applyNumberFormat="1" applyFont="1" applyFill="1" applyAlignment="1">
      <alignment vertical="center" shrinkToFit="1"/>
    </xf>
    <xf numFmtId="4" fontId="0" fillId="4" borderId="0" xfId="0" applyNumberFormat="1" applyFill="1" applyAlignment="1">
      <alignment vertical="center" shrinkToFit="1"/>
    </xf>
    <xf numFmtId="4" fontId="0" fillId="4" borderId="0" xfId="0" applyNumberFormat="1" applyFill="1" applyAlignment="1">
      <alignment horizontal="center" vertical="center" shrinkToFit="1"/>
    </xf>
    <xf numFmtId="0" fontId="11" fillId="4" borderId="0" xfId="0" applyFont="1" applyFill="1" applyAlignment="1">
      <alignment vertical="center" shrinkToFit="1"/>
    </xf>
    <xf numFmtId="0" fontId="0" fillId="4" borderId="11" xfId="0" applyFill="1" applyBorder="1" applyAlignment="1">
      <alignment vertical="center" shrinkToFit="1"/>
    </xf>
    <xf numFmtId="0" fontId="0" fillId="4" borderId="12" xfId="0" applyFill="1" applyBorder="1" applyAlignment="1">
      <alignment vertical="center" shrinkToFit="1"/>
    </xf>
    <xf numFmtId="0" fontId="0" fillId="4" borderId="13" xfId="0" applyFill="1" applyBorder="1" applyAlignment="1">
      <alignment vertical="center" shrinkToFit="1"/>
    </xf>
    <xf numFmtId="0" fontId="0" fillId="4" borderId="14" xfId="0" applyFill="1" applyBorder="1" applyAlignment="1">
      <alignment vertical="center" shrinkToFit="1"/>
    </xf>
    <xf numFmtId="0" fontId="0" fillId="4" borderId="15" xfId="0" applyFill="1" applyBorder="1" applyAlignment="1">
      <alignment vertical="center" shrinkToFit="1"/>
    </xf>
    <xf numFmtId="0" fontId="9" fillId="3" borderId="22" xfId="0" applyFont="1" applyFill="1" applyBorder="1" applyAlignment="1">
      <alignment horizontal="center" vertical="center" shrinkToFit="1"/>
    </xf>
    <xf numFmtId="0" fontId="9" fillId="4" borderId="0" xfId="0" applyFont="1" applyFill="1" applyAlignment="1">
      <alignment horizontal="center" vertical="center" shrinkToFit="1"/>
    </xf>
    <xf numFmtId="0" fontId="10" fillId="4" borderId="0" xfId="0" applyFont="1" applyFill="1" applyAlignment="1">
      <alignment horizontal="center" vertical="center" shrinkToFit="1"/>
    </xf>
    <xf numFmtId="0" fontId="22" fillId="4" borderId="0" xfId="0" applyFont="1" applyFill="1" applyAlignment="1" applyProtection="1">
      <alignment horizontal="center" vertical="center" shrinkToFit="1"/>
      <protection hidden="1"/>
    </xf>
    <xf numFmtId="0" fontId="8" fillId="4" borderId="0" xfId="0" applyFont="1" applyFill="1" applyAlignment="1">
      <alignment horizontal="center" vertical="center" shrinkToFit="1"/>
    </xf>
    <xf numFmtId="0" fontId="13" fillId="4" borderId="0" xfId="0" applyFont="1" applyFill="1" applyAlignment="1">
      <alignment horizontal="right" vertical="center" shrinkToFit="1"/>
    </xf>
    <xf numFmtId="166" fontId="21" fillId="4" borderId="0" xfId="0" applyNumberFormat="1" applyFont="1" applyFill="1" applyAlignment="1" applyProtection="1">
      <alignment horizontal="center" vertical="center" shrinkToFit="1"/>
      <protection hidden="1"/>
    </xf>
    <xf numFmtId="166" fontId="21" fillId="4" borderId="0" xfId="0" applyNumberFormat="1" applyFont="1" applyFill="1" applyAlignment="1">
      <alignment horizontal="center" vertical="center" shrinkToFit="1"/>
    </xf>
    <xf numFmtId="166" fontId="22" fillId="4" borderId="0" xfId="0" applyNumberFormat="1" applyFont="1" applyFill="1" applyAlignment="1" applyProtection="1">
      <alignment horizontal="center" vertical="center" shrinkToFit="1"/>
      <protection hidden="1"/>
    </xf>
    <xf numFmtId="0" fontId="21" fillId="4" borderId="0" xfId="0" applyFont="1" applyFill="1" applyAlignment="1">
      <alignment vertical="center" shrinkToFit="1"/>
    </xf>
    <xf numFmtId="0" fontId="0" fillId="4" borderId="0" xfId="0" applyFill="1" applyAlignment="1" applyProtection="1">
      <alignment vertical="center" shrinkToFit="1"/>
      <protection hidden="1"/>
    </xf>
    <xf numFmtId="0" fontId="11" fillId="4" borderId="0" xfId="0" applyFont="1" applyFill="1" applyAlignment="1" applyProtection="1">
      <alignment vertical="center" shrinkToFit="1"/>
      <protection hidden="1"/>
    </xf>
    <xf numFmtId="0" fontId="0" fillId="4" borderId="16" xfId="0" applyFill="1" applyBorder="1" applyAlignment="1">
      <alignment vertical="center" shrinkToFit="1"/>
    </xf>
    <xf numFmtId="0" fontId="0" fillId="4" borderId="17" xfId="0" applyFill="1" applyBorder="1" applyAlignment="1">
      <alignment vertical="center" shrinkToFit="1"/>
    </xf>
    <xf numFmtId="0" fontId="0" fillId="4" borderId="18" xfId="0" applyFill="1" applyBorder="1" applyAlignment="1">
      <alignment vertical="center" shrinkToFit="1"/>
    </xf>
    <xf numFmtId="0" fontId="0" fillId="4" borderId="0" xfId="0" applyFill="1" applyAlignment="1">
      <alignment shrinkToFit="1"/>
    </xf>
    <xf numFmtId="0" fontId="11" fillId="4" borderId="0" xfId="0" applyFont="1" applyFill="1" applyAlignment="1">
      <alignment shrinkToFit="1"/>
    </xf>
    <xf numFmtId="0" fontId="0" fillId="6" borderId="0" xfId="0" applyFill="1" applyAlignment="1">
      <alignment vertical="center" shrinkToFit="1"/>
    </xf>
    <xf numFmtId="0" fontId="27" fillId="4" borderId="0" xfId="3" applyFill="1" applyAlignment="1">
      <alignment vertical="center"/>
    </xf>
    <xf numFmtId="49" fontId="27" fillId="4" borderId="0" xfId="3" applyNumberFormat="1" applyFill="1" applyAlignment="1">
      <alignment horizontal="center" vertical="center"/>
    </xf>
    <xf numFmtId="0" fontId="16" fillId="4" borderId="0" xfId="3" applyFont="1" applyFill="1" applyAlignment="1">
      <alignment vertical="center"/>
    </xf>
    <xf numFmtId="49" fontId="15" fillId="7" borderId="0" xfId="3" applyNumberFormat="1" applyFont="1" applyFill="1" applyAlignment="1">
      <alignment horizontal="left" vertical="center" indent="2"/>
    </xf>
    <xf numFmtId="0" fontId="17" fillId="4" borderId="0" xfId="3" applyFont="1" applyFill="1" applyAlignment="1">
      <alignment horizontal="right" vertical="center"/>
    </xf>
    <xf numFmtId="0" fontId="16" fillId="4" borderId="0" xfId="3" applyFont="1" applyFill="1" applyAlignment="1">
      <alignment horizontal="center" vertical="center"/>
    </xf>
    <xf numFmtId="0" fontId="19" fillId="4" borderId="0" xfId="3" applyFont="1" applyFill="1" applyAlignment="1">
      <alignment vertical="center"/>
    </xf>
    <xf numFmtId="49" fontId="5" fillId="3" borderId="0" xfId="3" applyNumberFormat="1" applyFont="1" applyFill="1" applyAlignment="1">
      <alignment horizontal="left" vertical="center" indent="2"/>
    </xf>
    <xf numFmtId="0" fontId="18" fillId="4" borderId="0" xfId="3" applyFont="1" applyFill="1" applyAlignment="1">
      <alignment horizontal="right" vertical="center"/>
    </xf>
    <xf numFmtId="0" fontId="5" fillId="4" borderId="0" xfId="3" applyFont="1" applyFill="1" applyAlignment="1">
      <alignment horizontal="center" vertical="center"/>
    </xf>
    <xf numFmtId="0" fontId="27" fillId="4" borderId="0" xfId="3" applyFill="1"/>
    <xf numFmtId="0" fontId="11" fillId="4" borderId="0" xfId="4" applyFont="1" applyFill="1" applyAlignment="1">
      <alignment vertical="center"/>
    </xf>
    <xf numFmtId="0" fontId="28" fillId="0" borderId="25" xfId="5" applyBorder="1" applyAlignment="1">
      <alignment horizontal="left" wrapText="1" indent="1"/>
    </xf>
    <xf numFmtId="0" fontId="28" fillId="4" borderId="0" xfId="5" applyFill="1"/>
    <xf numFmtId="0" fontId="37" fillId="4" borderId="0" xfId="4" applyFont="1" applyFill="1" applyAlignment="1">
      <alignment vertical="center"/>
    </xf>
    <xf numFmtId="0" fontId="28" fillId="0" borderId="26" xfId="5" applyBorder="1" applyAlignment="1">
      <alignment horizontal="left" indent="1"/>
    </xf>
    <xf numFmtId="0" fontId="28" fillId="0" borderId="26" xfId="5" applyBorder="1" applyAlignment="1">
      <alignment horizontal="left" vertical="center" wrapText="1" indent="1"/>
    </xf>
    <xf numFmtId="0" fontId="28" fillId="0" borderId="26" xfId="5" applyBorder="1" applyAlignment="1">
      <alignment horizontal="left" vertical="top" wrapText="1" indent="2"/>
    </xf>
    <xf numFmtId="0" fontId="14" fillId="4" borderId="0" xfId="4" applyFont="1" applyFill="1" applyAlignment="1">
      <alignment vertical="center"/>
    </xf>
    <xf numFmtId="0" fontId="1" fillId="0" borderId="26" xfId="5" applyFont="1" applyBorder="1" applyAlignment="1">
      <alignment horizontal="left" indent="1"/>
    </xf>
    <xf numFmtId="0" fontId="28" fillId="0" borderId="27" xfId="5" applyBorder="1" applyAlignment="1">
      <alignment horizontal="left" indent="1"/>
    </xf>
    <xf numFmtId="2" fontId="0" fillId="0" borderId="43" xfId="0" applyNumberFormat="1" applyBorder="1" applyAlignment="1" applyProtection="1">
      <alignment horizontal="center" vertical="center" shrinkToFit="1"/>
      <protection hidden="1"/>
    </xf>
    <xf numFmtId="165" fontId="11" fillId="0" borderId="44" xfId="0" applyNumberFormat="1" applyFont="1" applyBorder="1" applyAlignment="1" applyProtection="1">
      <alignment vertical="center" shrinkToFit="1"/>
      <protection hidden="1"/>
    </xf>
    <xf numFmtId="2" fontId="0" fillId="0" borderId="45" xfId="0" applyNumberFormat="1" applyBorder="1" applyAlignment="1" applyProtection="1">
      <alignment horizontal="center" vertical="center" shrinkToFit="1"/>
      <protection hidden="1"/>
    </xf>
    <xf numFmtId="165" fontId="11" fillId="0" borderId="46" xfId="0" applyNumberFormat="1" applyFont="1" applyBorder="1" applyAlignment="1" applyProtection="1">
      <alignment vertical="center" shrinkToFit="1"/>
      <protection hidden="1"/>
    </xf>
    <xf numFmtId="2" fontId="10" fillId="0" borderId="47" xfId="0" applyNumberFormat="1" applyFont="1" applyBorder="1" applyAlignment="1" applyProtection="1">
      <alignment horizontal="center" vertical="center" shrinkToFit="1"/>
      <protection hidden="1"/>
    </xf>
    <xf numFmtId="165" fontId="12" fillId="0" borderId="48" xfId="0" applyNumberFormat="1" applyFont="1" applyBorder="1" applyAlignment="1" applyProtection="1">
      <alignment vertical="center" shrinkToFit="1"/>
      <protection hidden="1"/>
    </xf>
    <xf numFmtId="165" fontId="11" fillId="0" borderId="49" xfId="0" applyNumberFormat="1" applyFont="1" applyBorder="1" applyAlignment="1" applyProtection="1">
      <alignment horizontal="center" vertical="center" shrinkToFit="1"/>
      <protection hidden="1"/>
    </xf>
    <xf numFmtId="165" fontId="11" fillId="0" borderId="45" xfId="0" applyNumberFormat="1" applyFont="1" applyBorder="1" applyAlignment="1" applyProtection="1">
      <alignment horizontal="center" vertical="center" shrinkToFit="1"/>
      <protection hidden="1"/>
    </xf>
    <xf numFmtId="0" fontId="26" fillId="14" borderId="0" xfId="0" applyFont="1" applyFill="1" applyAlignment="1" applyProtection="1">
      <alignment shrinkToFit="1"/>
      <protection hidden="1"/>
    </xf>
    <xf numFmtId="0" fontId="26" fillId="15" borderId="23" xfId="0" applyFont="1" applyFill="1" applyBorder="1"/>
    <xf numFmtId="0" fontId="26" fillId="16" borderId="0" xfId="0" applyFont="1" applyFill="1"/>
    <xf numFmtId="0" fontId="0" fillId="0" borderId="23" xfId="0" applyBorder="1" applyProtection="1">
      <protection hidden="1"/>
    </xf>
    <xf numFmtId="0" fontId="0" fillId="6" borderId="23" xfId="0" applyFill="1" applyBorder="1" applyProtection="1">
      <protection hidden="1"/>
    </xf>
    <xf numFmtId="0" fontId="38" fillId="0" borderId="23" xfId="0" applyFont="1" applyBorder="1" applyAlignment="1" applyProtection="1">
      <alignment horizontal="center" vertical="center" shrinkToFit="1"/>
      <protection locked="0"/>
    </xf>
    <xf numFmtId="49" fontId="15" fillId="7" borderId="0" xfId="0" applyNumberFormat="1" applyFont="1" applyFill="1" applyAlignment="1">
      <alignment horizontal="left" vertical="center" indent="3"/>
    </xf>
    <xf numFmtId="49" fontId="5" fillId="3" borderId="0" xfId="0" applyNumberFormat="1" applyFont="1" applyFill="1" applyAlignment="1">
      <alignment horizontal="left" vertical="center" indent="3"/>
    </xf>
    <xf numFmtId="0" fontId="5" fillId="9" borderId="0" xfId="0" applyFont="1" applyFill="1" applyAlignment="1" applyProtection="1">
      <alignment horizontal="left" vertical="center" indent="5"/>
      <protection hidden="1"/>
    </xf>
    <xf numFmtId="164" fontId="1" fillId="6" borderId="50" xfId="0" applyNumberFormat="1" applyFont="1" applyFill="1" applyBorder="1" applyAlignment="1" applyProtection="1">
      <alignment horizontal="left" vertical="center" shrinkToFit="1"/>
      <protection locked="0"/>
    </xf>
    <xf numFmtId="164" fontId="1" fillId="6" borderId="51" xfId="0" applyNumberFormat="1" applyFont="1" applyFill="1" applyBorder="1" applyAlignment="1" applyProtection="1">
      <alignment horizontal="left" vertical="center" shrinkToFit="1"/>
      <protection locked="0"/>
    </xf>
    <xf numFmtId="0" fontId="8" fillId="3" borderId="0" xfId="0" applyFont="1" applyFill="1" applyAlignment="1">
      <alignment horizontal="center" vertical="center"/>
    </xf>
    <xf numFmtId="0" fontId="8" fillId="3" borderId="0" xfId="0" applyFont="1" applyFill="1" applyAlignment="1">
      <alignment horizontal="center" vertical="center" shrinkToFit="1"/>
    </xf>
    <xf numFmtId="0" fontId="8" fillId="3" borderId="0" xfId="0" applyFont="1" applyFill="1" applyAlignment="1" applyProtection="1">
      <alignment horizontal="center" vertical="center" shrinkToFit="1"/>
      <protection hidden="1"/>
    </xf>
    <xf numFmtId="0" fontId="35" fillId="5" borderId="35" xfId="0" applyFont="1" applyFill="1" applyBorder="1" applyAlignment="1">
      <alignment horizontal="center" vertical="center" shrinkToFit="1"/>
    </xf>
    <xf numFmtId="0" fontId="35" fillId="5" borderId="36" xfId="0" applyFont="1" applyFill="1" applyBorder="1" applyAlignment="1">
      <alignment horizontal="center" vertical="center" shrinkToFit="1"/>
    </xf>
    <xf numFmtId="0" fontId="8" fillId="3" borderId="42" xfId="0" applyFont="1" applyFill="1" applyBorder="1" applyAlignment="1">
      <alignment horizontal="right" vertical="center" shrinkToFit="1"/>
    </xf>
    <xf numFmtId="0" fontId="8" fillId="3" borderId="42" xfId="0" applyFont="1" applyFill="1" applyBorder="1" applyAlignment="1">
      <alignment horizontal="center" vertical="center" shrinkToFit="1"/>
    </xf>
    <xf numFmtId="0" fontId="0" fillId="5" borderId="42" xfId="0" applyFill="1" applyBorder="1" applyAlignment="1" applyProtection="1">
      <alignment horizontal="center" vertical="center" shrinkToFit="1"/>
      <protection locked="0"/>
    </xf>
    <xf numFmtId="0" fontId="30" fillId="5" borderId="42" xfId="0" applyFont="1" applyFill="1" applyBorder="1" applyAlignment="1">
      <alignment horizontal="center" vertical="center"/>
    </xf>
    <xf numFmtId="0" fontId="39" fillId="17" borderId="39" xfId="0" applyFont="1" applyFill="1" applyBorder="1" applyAlignment="1" applyProtection="1">
      <alignment horizontal="center" vertical="center" shrinkToFit="1"/>
      <protection hidden="1"/>
    </xf>
    <xf numFmtId="0" fontId="39" fillId="17" borderId="31" xfId="0" applyFont="1" applyFill="1" applyBorder="1" applyAlignment="1" applyProtection="1">
      <alignment horizontal="center" vertical="center" shrinkToFit="1"/>
      <protection hidden="1"/>
    </xf>
    <xf numFmtId="0" fontId="39" fillId="17" borderId="33" xfId="0" applyFont="1" applyFill="1" applyBorder="1" applyAlignment="1" applyProtection="1">
      <alignment horizontal="center" vertical="center" shrinkToFit="1"/>
      <protection hidden="1"/>
    </xf>
    <xf numFmtId="0" fontId="39" fillId="17" borderId="34" xfId="0" applyFont="1" applyFill="1" applyBorder="1" applyAlignment="1" applyProtection="1">
      <alignment horizontal="center" vertical="center" shrinkToFit="1"/>
      <protection hidden="1"/>
    </xf>
    <xf numFmtId="0" fontId="13" fillId="0" borderId="7" xfId="0" applyFont="1" applyBorder="1" applyAlignment="1">
      <alignment horizontal="right" vertical="center" shrinkToFit="1"/>
    </xf>
    <xf numFmtId="0" fontId="0" fillId="0" borderId="7" xfId="0" applyBorder="1" applyAlignment="1" applyProtection="1">
      <alignment horizontal="center" vertical="center" shrinkToFit="1"/>
      <protection hidden="1"/>
    </xf>
    <xf numFmtId="0" fontId="40" fillId="3" borderId="0" xfId="0" applyFont="1" applyFill="1" applyAlignment="1">
      <alignment horizontal="right" vertical="center" shrinkToFit="1"/>
    </xf>
    <xf numFmtId="0" fontId="0" fillId="18" borderId="28" xfId="0" applyFill="1" applyBorder="1" applyAlignment="1">
      <alignment horizontal="center" vertical="center" shrinkToFit="1"/>
    </xf>
    <xf numFmtId="0" fontId="27" fillId="18" borderId="28" xfId="0" applyFont="1" applyFill="1" applyBorder="1" applyAlignment="1">
      <alignment horizontal="left" vertical="center" shrinkToFit="1"/>
    </xf>
    <xf numFmtId="0" fontId="27" fillId="18" borderId="28" xfId="0" applyFont="1" applyFill="1" applyBorder="1" applyAlignment="1">
      <alignment horizontal="center" vertical="center" shrinkToFit="1"/>
    </xf>
    <xf numFmtId="4" fontId="27" fillId="18" borderId="28" xfId="0" applyNumberFormat="1" applyFont="1" applyFill="1" applyBorder="1" applyAlignment="1">
      <alignment horizontal="center" vertical="center" shrinkToFit="1"/>
    </xf>
    <xf numFmtId="0" fontId="0" fillId="18" borderId="28" xfId="0" applyFill="1" applyBorder="1" applyAlignment="1">
      <alignment horizontal="left" vertical="center" shrinkToFit="1"/>
    </xf>
    <xf numFmtId="0" fontId="1" fillId="18" borderId="28" xfId="0" applyFont="1" applyFill="1" applyBorder="1" applyAlignment="1">
      <alignment horizontal="center" vertical="center" shrinkToFit="1"/>
    </xf>
    <xf numFmtId="0" fontId="0" fillId="6" borderId="23" xfId="0" applyFill="1" applyBorder="1" applyAlignment="1">
      <alignment horizontal="center" vertical="center"/>
    </xf>
    <xf numFmtId="0" fontId="13" fillId="4" borderId="58" xfId="0" applyFont="1" applyFill="1" applyBorder="1" applyAlignment="1">
      <alignment horizontal="right" vertical="center" shrinkToFit="1"/>
    </xf>
    <xf numFmtId="0" fontId="13" fillId="4" borderId="59" xfId="0" applyFont="1" applyFill="1" applyBorder="1" applyAlignment="1">
      <alignment horizontal="right" vertical="center" shrinkToFit="1"/>
    </xf>
    <xf numFmtId="0" fontId="13" fillId="18" borderId="60" xfId="0" applyFont="1" applyFill="1" applyBorder="1" applyAlignment="1">
      <alignment horizontal="center" vertical="center" shrinkToFit="1"/>
    </xf>
    <xf numFmtId="0" fontId="0" fillId="18" borderId="60" xfId="0" applyFill="1" applyBorder="1" applyAlignment="1">
      <alignment horizontal="center" vertical="center" shrinkToFit="1"/>
    </xf>
    <xf numFmtId="0" fontId="0" fillId="18" borderId="29" xfId="0" applyFill="1" applyBorder="1" applyAlignment="1" applyProtection="1">
      <alignment horizontal="center" vertical="center" shrinkToFit="1"/>
      <protection locked="0"/>
    </xf>
    <xf numFmtId="0" fontId="39" fillId="18" borderId="29" xfId="0" applyFont="1" applyFill="1" applyBorder="1" applyAlignment="1" applyProtection="1">
      <alignment horizontal="center" vertical="center" shrinkToFit="1"/>
      <protection hidden="1"/>
    </xf>
    <xf numFmtId="0" fontId="13" fillId="18" borderId="29" xfId="0" applyFont="1" applyFill="1" applyBorder="1" applyAlignment="1" applyProtection="1">
      <alignment horizontal="center" vertical="center" shrinkToFit="1"/>
      <protection locked="0"/>
    </xf>
    <xf numFmtId="0" fontId="13" fillId="18" borderId="29" xfId="0" applyFont="1" applyFill="1" applyBorder="1" applyAlignment="1">
      <alignment horizontal="center" vertical="center" shrinkToFit="1"/>
    </xf>
    <xf numFmtId="0" fontId="0" fillId="18" borderId="29" xfId="0" applyFill="1" applyBorder="1" applyAlignment="1">
      <alignment horizontal="center" vertical="center" shrinkToFit="1"/>
    </xf>
    <xf numFmtId="0" fontId="39" fillId="18" borderId="29" xfId="0" applyFont="1" applyFill="1" applyBorder="1" applyAlignment="1">
      <alignment horizontal="center" vertical="center" shrinkToFit="1"/>
    </xf>
    <xf numFmtId="0" fontId="29" fillId="3" borderId="0" xfId="0" applyFont="1" applyFill="1" applyAlignment="1">
      <alignment horizontal="center" vertical="center"/>
    </xf>
    <xf numFmtId="0" fontId="29" fillId="3" borderId="3" xfId="0" applyFont="1" applyFill="1" applyBorder="1" applyAlignment="1">
      <alignment horizontal="center" vertical="center"/>
    </xf>
    <xf numFmtId="0" fontId="9" fillId="3" borderId="56" xfId="0" applyFont="1" applyFill="1" applyBorder="1" applyAlignment="1">
      <alignment horizontal="center" vertical="center" shrinkToFit="1"/>
    </xf>
    <xf numFmtId="0" fontId="9" fillId="3" borderId="57" xfId="0" applyFont="1" applyFill="1" applyBorder="1" applyAlignment="1">
      <alignment horizontal="center" vertical="center" shrinkToFit="1"/>
    </xf>
    <xf numFmtId="0" fontId="9" fillId="3" borderId="54" xfId="0" applyFont="1" applyFill="1" applyBorder="1" applyAlignment="1">
      <alignment horizontal="center" vertical="center" shrinkToFit="1"/>
    </xf>
    <xf numFmtId="0" fontId="9" fillId="3" borderId="55" xfId="0" applyFont="1" applyFill="1" applyBorder="1" applyAlignment="1">
      <alignment horizontal="center" vertical="center" shrinkToFit="1"/>
    </xf>
    <xf numFmtId="0" fontId="9" fillId="3" borderId="52" xfId="0" applyFont="1" applyFill="1" applyBorder="1" applyAlignment="1" applyProtection="1">
      <alignment horizontal="center" vertical="center" shrinkToFit="1"/>
      <protection hidden="1"/>
    </xf>
    <xf numFmtId="0" fontId="9" fillId="3" borderId="53" xfId="0" applyFont="1" applyFill="1" applyBorder="1" applyAlignment="1" applyProtection="1">
      <alignment horizontal="center" vertical="center" shrinkToFit="1"/>
      <protection hidden="1"/>
    </xf>
    <xf numFmtId="0" fontId="9" fillId="3" borderId="52" xfId="0" applyFont="1" applyFill="1" applyBorder="1" applyAlignment="1">
      <alignment horizontal="center" vertical="center" shrinkToFit="1"/>
    </xf>
    <xf numFmtId="0" fontId="9" fillId="3" borderId="53" xfId="0" applyFont="1" applyFill="1" applyBorder="1" applyAlignment="1">
      <alignment horizontal="center" vertical="center" shrinkToFit="1"/>
    </xf>
    <xf numFmtId="0" fontId="14" fillId="5" borderId="9" xfId="0" applyFont="1" applyFill="1" applyBorder="1" applyAlignment="1" applyProtection="1">
      <alignment horizontal="center" vertical="center" shrinkToFit="1"/>
      <protection hidden="1"/>
    </xf>
    <xf numFmtId="0" fontId="14" fillId="5" borderId="10" xfId="0" applyFont="1" applyFill="1" applyBorder="1" applyAlignment="1" applyProtection="1">
      <alignment horizontal="center" vertical="center" shrinkToFit="1"/>
      <protection hidden="1"/>
    </xf>
    <xf numFmtId="165" fontId="10" fillId="0" borderId="54" xfId="0" applyNumberFormat="1" applyFont="1" applyBorder="1" applyAlignment="1" applyProtection="1">
      <alignment horizontal="center" vertical="center" shrinkToFit="1"/>
      <protection hidden="1"/>
    </xf>
    <xf numFmtId="165" fontId="10" fillId="0" borderId="55" xfId="0" applyNumberFormat="1" applyFont="1" applyBorder="1" applyAlignment="1" applyProtection="1">
      <alignment horizontal="center" vertical="center" shrinkToFit="1"/>
      <protection hidden="1"/>
    </xf>
    <xf numFmtId="165" fontId="10" fillId="0" borderId="56" xfId="0" applyNumberFormat="1" applyFont="1" applyBorder="1" applyAlignment="1" applyProtection="1">
      <alignment horizontal="center" vertical="center" shrinkToFit="1"/>
      <protection hidden="1"/>
    </xf>
    <xf numFmtId="165" fontId="10" fillId="0" borderId="57" xfId="0" applyNumberFormat="1" applyFont="1" applyBorder="1" applyAlignment="1" applyProtection="1">
      <alignment horizontal="center" vertical="center" shrinkToFit="1"/>
      <protection hidden="1"/>
    </xf>
    <xf numFmtId="0" fontId="12" fillId="5" borderId="0" xfId="0" applyFont="1" applyFill="1" applyAlignment="1">
      <alignment horizontal="center" vertical="center" shrinkToFit="1"/>
    </xf>
    <xf numFmtId="0" fontId="12" fillId="5" borderId="19" xfId="0" applyFont="1" applyFill="1" applyBorder="1" applyAlignment="1">
      <alignment horizontal="center" vertical="center" shrinkToFit="1"/>
    </xf>
    <xf numFmtId="0" fontId="14" fillId="5" borderId="20" xfId="0" applyFont="1" applyFill="1" applyBorder="1" applyAlignment="1">
      <alignment horizontal="center" vertical="center" shrinkToFit="1"/>
    </xf>
    <xf numFmtId="0" fontId="14" fillId="5" borderId="21" xfId="0" applyFont="1" applyFill="1" applyBorder="1" applyAlignment="1">
      <alignment horizontal="center" vertical="center" shrinkToFit="1"/>
    </xf>
    <xf numFmtId="0" fontId="14" fillId="5" borderId="0" xfId="0" applyFont="1" applyFill="1" applyAlignment="1" applyProtection="1">
      <alignment horizontal="center" vertical="center" shrinkToFit="1"/>
      <protection hidden="1"/>
    </xf>
    <xf numFmtId="0" fontId="14" fillId="5" borderId="19" xfId="0" applyFont="1" applyFill="1" applyBorder="1" applyAlignment="1" applyProtection="1">
      <alignment horizontal="center" vertical="center" shrinkToFit="1"/>
      <protection hidden="1"/>
    </xf>
    <xf numFmtId="0" fontId="14" fillId="5" borderId="42" xfId="0" applyFont="1" applyFill="1" applyBorder="1" applyAlignment="1" applyProtection="1">
      <alignment horizontal="center" vertical="center" shrinkToFit="1"/>
      <protection locked="0"/>
    </xf>
    <xf numFmtId="0" fontId="33" fillId="12" borderId="40" xfId="0" applyFont="1" applyFill="1" applyBorder="1" applyAlignment="1" applyProtection="1">
      <alignment horizontal="center" vertical="center"/>
      <protection hidden="1"/>
    </xf>
    <xf numFmtId="0" fontId="33" fillId="12" borderId="41" xfId="0" applyFont="1" applyFill="1" applyBorder="1" applyAlignment="1" applyProtection="1">
      <alignment horizontal="center" vertical="center"/>
      <protection hidden="1"/>
    </xf>
  </cellXfs>
  <cellStyles count="6">
    <cellStyle name="Hyperlink" xfId="1" builtinId="8"/>
    <cellStyle name="Normal" xfId="0" builtinId="0"/>
    <cellStyle name="Normal 2" xfId="2" xr:uid="{38FD2443-2C61-44C0-87E4-2B36F4A4365E}"/>
    <cellStyle name="Normal 2 2" xfId="4" xr:uid="{C0B070C8-EE3F-4770-88F4-373EAAE3E01A}"/>
    <cellStyle name="Normal 3" xfId="3" xr:uid="{DD70E7AB-DC46-4DC9-BDEC-56F79B9C1ADE}"/>
    <cellStyle name="Normal 3 2" xfId="5" xr:uid="{735A9253-2D51-4E57-9C92-5A1608D8C555}"/>
  </cellStyles>
  <dxfs count="38">
    <dxf>
      <font>
        <color theme="0" tint="-4.9989318521683403E-2"/>
      </font>
      <fill>
        <patternFill>
          <bgColor theme="0" tint="-4.9989318521683403E-2"/>
        </patternFill>
      </fill>
      <border>
        <left/>
        <right/>
        <top/>
        <bottom/>
        <vertical/>
        <horizontal/>
      </border>
    </dxf>
    <dxf>
      <border>
        <bottom style="thin">
          <color auto="1"/>
        </bottom>
        <vertical/>
        <horizontal/>
      </border>
    </dxf>
    <dxf>
      <font>
        <b/>
        <i val="0"/>
        <color theme="1"/>
      </font>
      <fill>
        <patternFill patternType="none">
          <bgColor auto="1"/>
        </patternFill>
      </fill>
      <border>
        <left style="thin">
          <color theme="1" tint="0.499984740745262"/>
        </left>
        <right style="thin">
          <color theme="1" tint="0.499984740745262"/>
        </right>
        <top style="thin">
          <color theme="0" tint="-0.24994659260841701"/>
        </top>
        <bottom style="thin">
          <color theme="1" tint="0.499984740745262"/>
        </bottom>
      </border>
    </dxf>
    <dxf>
      <font>
        <color theme="1"/>
      </font>
      <fill>
        <patternFill patternType="none">
          <bgColor auto="1"/>
        </patternFill>
      </fill>
      <border>
        <left style="thin">
          <color theme="1" tint="0.499984740745262"/>
        </left>
        <right style="thin">
          <color theme="1" tint="0.499984740745262"/>
        </right>
      </border>
    </dxf>
    <dxf>
      <font>
        <color theme="1"/>
      </font>
      <fill>
        <patternFill patternType="none">
          <bgColor auto="1"/>
        </patternFill>
      </fill>
      <border>
        <left style="thin">
          <color theme="1" tint="0.499984740745262"/>
        </left>
        <right style="thin">
          <color theme="1" tint="0.499984740745262"/>
        </right>
        <top style="thin">
          <color theme="0" tint="-0.24994659260841701"/>
        </top>
        <bottom style="thin">
          <color theme="0" tint="-0.24994659260841701"/>
        </bottom>
      </border>
    </dxf>
    <dxf>
      <font>
        <b/>
        <i val="0"/>
        <color theme="0"/>
      </font>
      <fill>
        <patternFill>
          <bgColor theme="3"/>
        </patternFill>
      </fill>
      <border>
        <left style="thin">
          <color theme="1" tint="0.499984740745262"/>
        </left>
        <right style="thin">
          <color theme="1" tint="0.499984740745262"/>
        </right>
        <top style="thin">
          <color theme="1" tint="0.499984740745262"/>
        </top>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CB410"/>
      </font>
    </dxf>
    <dxf>
      <fill>
        <patternFill>
          <bgColor rgb="FFFF0000"/>
        </patternFill>
      </fill>
    </dxf>
    <dxf>
      <fill>
        <patternFill>
          <bgColor rgb="FFFF0000"/>
        </patternFill>
      </fill>
    </dxf>
    <dxf>
      <fill>
        <patternFill>
          <bgColor theme="7" tint="0.79998168889431442"/>
        </patternFill>
      </fill>
    </dxf>
  </dxfs>
  <tableStyles count="0" defaultTableStyle="TableStyleMedium2" defaultPivotStyle="PivotStyleLight16"/>
  <colors>
    <mruColors>
      <color rgb="FFCCCCCC"/>
      <color rgb="FFA6A6A6"/>
      <color rgb="FF576C87"/>
      <color rgb="FFD9D9D9"/>
      <color rgb="FF2F75B5"/>
      <color rgb="FFFCB410"/>
      <color rgb="FFFAF0CA"/>
      <color rgb="FF2A324B"/>
      <color rgb="FFFED766"/>
      <color rgb="FF0D3B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Cal!$CV$5</c:f>
          <c:strCache>
            <c:ptCount val="1"/>
            <c:pt idx="0">
              <c:v>Employee Based Standard Working Hours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manualLayout>
          <c:layoutTarget val="inner"/>
          <c:xMode val="edge"/>
          <c:yMode val="edge"/>
          <c:x val="0.33034065767957016"/>
          <c:y val="0.13732124874118834"/>
          <c:w val="0.66664000769537313"/>
          <c:h val="0.81836858006042301"/>
        </c:manualLayout>
      </c:layout>
      <c:barChart>
        <c:barDir val="bar"/>
        <c:grouping val="clustered"/>
        <c:varyColors val="0"/>
        <c:ser>
          <c:idx val="0"/>
          <c:order val="0"/>
          <c:tx>
            <c:strRef>
              <c:f>Cal!$CW$5</c:f>
              <c:strCache>
                <c:ptCount val="1"/>
              </c:strCache>
            </c:strRef>
          </c:tx>
          <c:spPr>
            <a:solidFill>
              <a:schemeClr val="tx2"/>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[0]!employeedata</c:f>
              <c:strCache>
                <c:ptCount val="4"/>
                <c:pt idx="0">
                  <c:v>Mercedes Banks</c:v>
                </c:pt>
                <c:pt idx="1">
                  <c:v>Jemima Begum</c:v>
                </c:pt>
                <c:pt idx="2">
                  <c:v>Macauley Peck</c:v>
                </c:pt>
                <c:pt idx="3">
                  <c:v>Sarah-Jayne Morrison</c:v>
                </c:pt>
              </c:strCache>
            </c:strRef>
          </c:cat>
          <c:val>
            <c:numRef>
              <c:f>[0]!numberdata</c:f>
              <c:numCache>
                <c:formatCode>General</c:formatCode>
                <c:ptCount val="4"/>
                <c:pt idx="0">
                  <c:v>834</c:v>
                </c:pt>
                <c:pt idx="1">
                  <c:v>797</c:v>
                </c:pt>
                <c:pt idx="2">
                  <c:v>672</c:v>
                </c:pt>
                <c:pt idx="3">
                  <c:v>598</c:v>
                </c:pt>
              </c:numCache>
            </c:numRef>
          </c:val>
          <c:extLst>
            <c:ext xmlns:c16="http://schemas.microsoft.com/office/drawing/2014/chart" uri="{C3380CC4-5D6E-409C-BE32-E72D297353CC}">
              <c16:uniqueId val="{00000000-650B-4FBC-A417-1DB8F8DDE96B}"/>
            </c:ext>
          </c:extLst>
        </c:ser>
        <c:dLbls>
          <c:dLblPos val="outEnd"/>
          <c:showLegendKey val="0"/>
          <c:showVal val="1"/>
          <c:showCatName val="0"/>
          <c:showSerName val="0"/>
          <c:showPercent val="0"/>
          <c:showBubbleSize val="0"/>
        </c:dLbls>
        <c:gapWidth val="40"/>
        <c:axId val="2138130991"/>
        <c:axId val="2138131823"/>
      </c:barChart>
      <c:catAx>
        <c:axId val="2138130991"/>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2138131823"/>
        <c:crosses val="autoZero"/>
        <c:auto val="1"/>
        <c:lblAlgn val="ctr"/>
        <c:lblOffset val="100"/>
        <c:noMultiLvlLbl val="0"/>
      </c:catAx>
      <c:valAx>
        <c:axId val="2138131823"/>
        <c:scaling>
          <c:orientation val="minMax"/>
        </c:scaling>
        <c:delete val="1"/>
        <c:axPos val="t"/>
        <c:numFmt formatCode="General" sourceLinked="1"/>
        <c:majorTickMark val="out"/>
        <c:minorTickMark val="none"/>
        <c:tickLblPos val="nextTo"/>
        <c:crossAx val="21381309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Cal!$DG$4</c:f>
          <c:strCache>
            <c:ptCount val="1"/>
            <c:pt idx="0">
              <c:v>Monthly Standard Working Hours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tr-TR"/>
        </a:p>
      </c:txPr>
    </c:title>
    <c:autoTitleDeleted val="0"/>
    <c:plotArea>
      <c:layout/>
      <c:barChart>
        <c:barDir val="col"/>
        <c:grouping val="clustered"/>
        <c:varyColors val="0"/>
        <c:ser>
          <c:idx val="0"/>
          <c:order val="0"/>
          <c:tx>
            <c:v>value</c:v>
          </c:tx>
          <c:spPr>
            <a:solidFill>
              <a:schemeClr val="tx2"/>
            </a:solidFill>
            <a:ln>
              <a:noFill/>
            </a:ln>
            <a:effectLst/>
          </c:spPr>
          <c:invertIfNegative val="0"/>
          <c:cat>
            <c:strRef>
              <c:f>Cal!$DG$20:$DG$31</c:f>
              <c:strCache>
                <c:ptCount val="5"/>
                <c:pt idx="0">
                  <c:v>January</c:v>
                </c:pt>
                <c:pt idx="1">
                  <c:v>February</c:v>
                </c:pt>
                <c:pt idx="2">
                  <c:v>March</c:v>
                </c:pt>
                <c:pt idx="3">
                  <c:v>April</c:v>
                </c:pt>
                <c:pt idx="4">
                  <c:v>May</c:v>
                </c:pt>
              </c:strCache>
            </c:strRef>
          </c:cat>
          <c:val>
            <c:numRef>
              <c:f>[0]!monthvalue</c:f>
              <c:numCache>
                <c:formatCode>General</c:formatCode>
                <c:ptCount val="5"/>
                <c:pt idx="0">
                  <c:v>702</c:v>
                </c:pt>
                <c:pt idx="1">
                  <c:v>524</c:v>
                </c:pt>
                <c:pt idx="2">
                  <c:v>713</c:v>
                </c:pt>
                <c:pt idx="3">
                  <c:v>616</c:v>
                </c:pt>
                <c:pt idx="4">
                  <c:v>346</c:v>
                </c:pt>
              </c:numCache>
            </c:numRef>
          </c:val>
          <c:extLst>
            <c:ext xmlns:c16="http://schemas.microsoft.com/office/drawing/2014/chart" uri="{C3380CC4-5D6E-409C-BE32-E72D297353CC}">
              <c16:uniqueId val="{00000000-0072-4129-818A-F9A72230BDBD}"/>
            </c:ext>
          </c:extLst>
        </c:ser>
        <c:dLbls>
          <c:showLegendKey val="0"/>
          <c:showVal val="0"/>
          <c:showCatName val="0"/>
          <c:showSerName val="0"/>
          <c:showPercent val="0"/>
          <c:showBubbleSize val="0"/>
        </c:dLbls>
        <c:gapWidth val="219"/>
        <c:overlap val="-27"/>
        <c:axId val="1557323887"/>
        <c:axId val="1557324303"/>
      </c:barChart>
      <c:catAx>
        <c:axId val="1557323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1557324303"/>
        <c:crosses val="autoZero"/>
        <c:auto val="1"/>
        <c:lblAlgn val="ctr"/>
        <c:lblOffset val="100"/>
        <c:noMultiLvlLbl val="0"/>
      </c:catAx>
      <c:valAx>
        <c:axId val="155732430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tr-TR"/>
          </a:p>
        </c:txPr>
        <c:crossAx val="155732388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Jun!A5"/><Relationship Id="rId13" Type="http://schemas.openxmlformats.org/officeDocument/2006/relationships/hyperlink" Target="#Employee!A7"/><Relationship Id="rId18" Type="http://schemas.openxmlformats.org/officeDocument/2006/relationships/image" Target="../media/image2.png"/><Relationship Id="rId3" Type="http://schemas.openxmlformats.org/officeDocument/2006/relationships/hyperlink" Target="#Jul!A5"/><Relationship Id="rId21" Type="http://schemas.microsoft.com/office/2007/relationships/hdphoto" Target="../media/hdphoto1.wdp"/><Relationship Id="rId7" Type="http://schemas.openxmlformats.org/officeDocument/2006/relationships/hyperlink" Target="#May!A5"/><Relationship Id="rId12" Type="http://schemas.openxmlformats.org/officeDocument/2006/relationships/hyperlink" Target="#Dec!A5"/><Relationship Id="rId2" Type="http://schemas.openxmlformats.org/officeDocument/2006/relationships/hyperlink" Target="#Apr!A5"/><Relationship Id="rId16" Type="http://schemas.openxmlformats.org/officeDocument/2006/relationships/hyperlink" Target="#Calendar!A5"/><Relationship Id="rId20" Type="http://schemas.openxmlformats.org/officeDocument/2006/relationships/image" Target="../media/image3.png"/><Relationship Id="rId1" Type="http://schemas.openxmlformats.org/officeDocument/2006/relationships/hyperlink" Target="#Jan!A5"/><Relationship Id="rId6" Type="http://schemas.openxmlformats.org/officeDocument/2006/relationships/hyperlink" Target="#Mar!A5"/><Relationship Id="rId11" Type="http://schemas.openxmlformats.org/officeDocument/2006/relationships/hyperlink" Target="#Nov!A5"/><Relationship Id="rId24" Type="http://schemas.openxmlformats.org/officeDocument/2006/relationships/image" Target="../media/image4.png"/><Relationship Id="rId5" Type="http://schemas.openxmlformats.org/officeDocument/2006/relationships/hyperlink" Target="#Feb!A5"/><Relationship Id="rId15" Type="http://schemas.openxmlformats.org/officeDocument/2006/relationships/image" Target="../media/image1.png"/><Relationship Id="rId10" Type="http://schemas.openxmlformats.org/officeDocument/2006/relationships/hyperlink" Target="#Sep!A5"/><Relationship Id="rId4" Type="http://schemas.openxmlformats.org/officeDocument/2006/relationships/hyperlink" Target="#Oct!A5"/><Relationship Id="rId9" Type="http://schemas.openxmlformats.org/officeDocument/2006/relationships/hyperlink" Target="#Aug!A5"/><Relationship Id="rId14" Type="http://schemas.openxmlformats.org/officeDocument/2006/relationships/hyperlink" Target="#Dashboard!A5"/><Relationship Id="rId25" Type="http://schemas.openxmlformats.org/officeDocument/2006/relationships/image" Target="../media/image7.png"/><Relationship Id="rId26"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7" Type="http://schemas.openxmlformats.org/officeDocument/2006/relationships/image" Target="../media/image4.png"/><Relationship Id="rId2" Type="http://schemas.openxmlformats.org/officeDocument/2006/relationships/image" Target="../media/image5.png"/><Relationship Id="rId1" Type="http://schemas.openxmlformats.org/officeDocument/2006/relationships/hyperlink" Target="#Menu!F7"/><Relationship Id="rId5" Type="http://schemas.openxmlformats.org/officeDocument/2006/relationships/image" Target="../media/image1.png"/><Relationship Id="rId4" Type="http://schemas.openxmlformats.org/officeDocument/2006/relationships/image" Target="../media/image2.png"/><Relationship Id="rId9" Type="http://schemas.openxmlformats.org/officeDocument/2006/relationships/image" Target="../media/image8.png"/><Relationship Id="rId10"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9.png"/><Relationship Id="rId9"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0.png"/><Relationship Id="rId9"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1.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2.png"/><Relationship Id="rId9" Type="http://schemas.openxmlformats.org/officeDocument/2006/relationships/hyperlink" Target="https://masterproductivitykit.com/"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3.png"/><Relationship Id="rId9" Type="http://schemas.openxmlformats.org/officeDocument/2006/relationships/hyperlink" Target="https://masterproductivitykit.com/"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4.png"/><Relationship Id="rId9" Type="http://schemas.openxmlformats.org/officeDocument/2006/relationships/hyperlink" Target="https://masterproductivitykit.com/"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5.png"/><Relationship Id="rId9" Type="http://schemas.openxmlformats.org/officeDocument/2006/relationships/hyperlink" Target="https://masterproductivitykit.com/"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6.png"/><Relationship Id="rId9" Type="http://schemas.openxmlformats.org/officeDocument/2006/relationships/hyperlink" Target="https://masterproductivitykit.com/"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7.png"/><Relationship Id="rId9" Type="http://schemas.openxmlformats.org/officeDocument/2006/relationships/hyperlink" Target="https://masterproductivitykit.com/"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8.png"/><Relationship Id="rId9" Type="http://schemas.openxmlformats.org/officeDocument/2006/relationships/hyperlink" Target="https://masterproductivitykit.com/"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19.png"/><Relationship Id="rId9" Type="http://schemas.openxmlformats.org/officeDocument/2006/relationships/hyperlink" Target="https://masterproductivitykit.com/"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Menu!F7"/><Relationship Id="rId7" Type="http://schemas.openxmlformats.org/officeDocument/2006/relationships/image" Target="../media/image4.png"/><Relationship Id="rId2"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image" Target="../media/image5.png"/><Relationship Id="rId8" Type="http://schemas.openxmlformats.org/officeDocument/2006/relationships/image" Target="../media/image20.png"/><Relationship Id="rId9" Type="http://schemas.openxmlformats.org/officeDocument/2006/relationships/hyperlink" Target="https://masterproductivitykit.com/" TargetMode="External"/></Relationships>
</file>

<file path=xl/drawings/_rels/drawing15.xml.rels><?xml version="1.0" encoding="UTF-8" standalone="yes"?>
<Relationships xmlns="http://schemas.openxmlformats.org/package/2006/relationships"><Relationship Id="rId8" Type="http://schemas.openxmlformats.org/officeDocument/2006/relationships/image" Target="../media/image4.png"/><Relationship Id="rId2" Type="http://schemas.openxmlformats.org/officeDocument/2006/relationships/image" Target="../media/image2.png"/><Relationship Id="rId6"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hyperlink" Target="#Menu!F7"/><Relationship Id="rId9" Type="http://schemas.openxmlformats.org/officeDocument/2006/relationships/image" Target="../media/image21.png"/><Relationship Id="rId10" Type="http://schemas.openxmlformats.org/officeDocument/2006/relationships/hyperlink" Target="https://masterproductivitykit.com/" TargetMode="External"/></Relationships>
</file>

<file path=xl/drawings/_rels/drawing16.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image" Target="../media/image2.png"/><Relationship Id="rId7" Type="http://schemas.openxmlformats.org/officeDocument/2006/relationships/image" Target="../media/image5.png"/><Relationship Id="rId1" Type="http://schemas.openxmlformats.org/officeDocument/2006/relationships/chart" Target="../charts/chart1.xml"/><Relationship Id="rId6" Type="http://schemas.openxmlformats.org/officeDocument/2006/relationships/hyperlink" Target="#Menu!F7"/><Relationship Id="rId5" Type="http://schemas.openxmlformats.org/officeDocument/2006/relationships/chart" Target="../charts/chart2.xml"/><Relationship Id="rId10" Type="http://schemas.openxmlformats.org/officeDocument/2006/relationships/image" Target="../media/image4.png"/><Relationship Id="rId11" Type="http://schemas.openxmlformats.org/officeDocument/2006/relationships/image" Target="../media/image22.png"/><Relationship Id="rId12" Type="http://schemas.openxmlformats.org/officeDocument/2006/relationships/hyperlink" Target="https://masterproductivitykit.com/"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Menu!F7"/><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347580</xdr:colOff>
      <xdr:row>9</xdr:row>
      <xdr:rowOff>263400</xdr:rowOff>
    </xdr:from>
    <xdr:to>
      <xdr:col>5</xdr:col>
      <xdr:colOff>1427580</xdr:colOff>
      <xdr:row>11</xdr:row>
      <xdr:rowOff>51900</xdr:rowOff>
    </xdr:to>
    <xdr:sp macro="" textlink="">
      <xdr:nvSpPr>
        <xdr:cNvPr id="2" name="Yuvarlatılmış Dikdörtgen 2">
          <a:hlinkClick xmlns:r="http://schemas.openxmlformats.org/officeDocument/2006/relationships" r:id="rId1" tooltip="January"/>
          <a:extLst>
            <a:ext uri="{FF2B5EF4-FFF2-40B4-BE49-F238E27FC236}">
              <a16:creationId xmlns:a16="http://schemas.microsoft.com/office/drawing/2014/main" id="{4310EC2D-A344-4A07-A7B5-E7B1626DEC3A}"/>
            </a:ext>
          </a:extLst>
        </xdr:cNvPr>
        <xdr:cNvSpPr/>
      </xdr:nvSpPr>
      <xdr:spPr>
        <a:xfrm>
          <a:off x="3728955" y="20064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January</a:t>
          </a:r>
        </a:p>
      </xdr:txBody>
    </xdr:sp>
    <xdr:clientData/>
  </xdr:twoCellAnchor>
  <xdr:twoCellAnchor editAs="oneCell">
    <xdr:from>
      <xdr:col>5</xdr:col>
      <xdr:colOff>1775160</xdr:colOff>
      <xdr:row>9</xdr:row>
      <xdr:rowOff>263400</xdr:rowOff>
    </xdr:from>
    <xdr:to>
      <xdr:col>5</xdr:col>
      <xdr:colOff>2855160</xdr:colOff>
      <xdr:row>11</xdr:row>
      <xdr:rowOff>51900</xdr:rowOff>
    </xdr:to>
    <xdr:sp macro="" textlink="">
      <xdr:nvSpPr>
        <xdr:cNvPr id="3" name="Yuvarlatılmış Dikdörtgen 21">
          <a:hlinkClick xmlns:r="http://schemas.openxmlformats.org/officeDocument/2006/relationships" r:id="rId2" tooltip="April"/>
          <a:extLst>
            <a:ext uri="{FF2B5EF4-FFF2-40B4-BE49-F238E27FC236}">
              <a16:creationId xmlns:a16="http://schemas.microsoft.com/office/drawing/2014/main" id="{F332914E-684C-49A1-AE34-620EBE5261A5}"/>
            </a:ext>
          </a:extLst>
        </xdr:cNvPr>
        <xdr:cNvSpPr/>
      </xdr:nvSpPr>
      <xdr:spPr>
        <a:xfrm>
          <a:off x="5156535" y="20064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April</a:t>
          </a:r>
        </a:p>
      </xdr:txBody>
    </xdr:sp>
    <xdr:clientData/>
  </xdr:twoCellAnchor>
  <xdr:twoCellAnchor editAs="oneCell">
    <xdr:from>
      <xdr:col>5</xdr:col>
      <xdr:colOff>3202740</xdr:colOff>
      <xdr:row>9</xdr:row>
      <xdr:rowOff>263400</xdr:rowOff>
    </xdr:from>
    <xdr:to>
      <xdr:col>5</xdr:col>
      <xdr:colOff>4282740</xdr:colOff>
      <xdr:row>11</xdr:row>
      <xdr:rowOff>51900</xdr:rowOff>
    </xdr:to>
    <xdr:sp macro="" textlink="">
      <xdr:nvSpPr>
        <xdr:cNvPr id="4" name="Yuvarlatılmış Dikdörtgen 22">
          <a:hlinkClick xmlns:r="http://schemas.openxmlformats.org/officeDocument/2006/relationships" r:id="rId3" tooltip="July"/>
          <a:extLst>
            <a:ext uri="{FF2B5EF4-FFF2-40B4-BE49-F238E27FC236}">
              <a16:creationId xmlns:a16="http://schemas.microsoft.com/office/drawing/2014/main" id="{BF2A6211-B815-4968-9490-D6F8BA61911A}"/>
            </a:ext>
          </a:extLst>
        </xdr:cNvPr>
        <xdr:cNvSpPr/>
      </xdr:nvSpPr>
      <xdr:spPr>
        <a:xfrm>
          <a:off x="6584115" y="20064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July</a:t>
          </a:r>
        </a:p>
      </xdr:txBody>
    </xdr:sp>
    <xdr:clientData/>
  </xdr:twoCellAnchor>
  <xdr:twoCellAnchor editAs="oneCell">
    <xdr:from>
      <xdr:col>5</xdr:col>
      <xdr:colOff>4630320</xdr:colOff>
      <xdr:row>9</xdr:row>
      <xdr:rowOff>263400</xdr:rowOff>
    </xdr:from>
    <xdr:to>
      <xdr:col>5</xdr:col>
      <xdr:colOff>5710320</xdr:colOff>
      <xdr:row>11</xdr:row>
      <xdr:rowOff>51900</xdr:rowOff>
    </xdr:to>
    <xdr:sp macro="" textlink="">
      <xdr:nvSpPr>
        <xdr:cNvPr id="5" name="Yuvarlatılmış Dikdörtgen 23">
          <a:hlinkClick xmlns:r="http://schemas.openxmlformats.org/officeDocument/2006/relationships" r:id="rId4" tooltip="October"/>
          <a:extLst>
            <a:ext uri="{FF2B5EF4-FFF2-40B4-BE49-F238E27FC236}">
              <a16:creationId xmlns:a16="http://schemas.microsoft.com/office/drawing/2014/main" id="{E9904155-09E9-4A3D-911E-D75812B8E37E}"/>
            </a:ext>
          </a:extLst>
        </xdr:cNvPr>
        <xdr:cNvSpPr/>
      </xdr:nvSpPr>
      <xdr:spPr>
        <a:xfrm>
          <a:off x="8011695" y="20064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October</a:t>
          </a:r>
        </a:p>
      </xdr:txBody>
    </xdr:sp>
    <xdr:clientData/>
  </xdr:twoCellAnchor>
  <xdr:twoCellAnchor editAs="oneCell">
    <xdr:from>
      <xdr:col>5</xdr:col>
      <xdr:colOff>347580</xdr:colOff>
      <xdr:row>12</xdr:row>
      <xdr:rowOff>124800</xdr:rowOff>
    </xdr:from>
    <xdr:to>
      <xdr:col>5</xdr:col>
      <xdr:colOff>1427580</xdr:colOff>
      <xdr:row>14</xdr:row>
      <xdr:rowOff>103800</xdr:rowOff>
    </xdr:to>
    <xdr:sp macro="" textlink="">
      <xdr:nvSpPr>
        <xdr:cNvPr id="6" name="Yuvarlatılmış Dikdörtgen 24">
          <a:hlinkClick xmlns:r="http://schemas.openxmlformats.org/officeDocument/2006/relationships" r:id="rId5" tooltip="February"/>
          <a:extLst>
            <a:ext uri="{FF2B5EF4-FFF2-40B4-BE49-F238E27FC236}">
              <a16:creationId xmlns:a16="http://schemas.microsoft.com/office/drawing/2014/main" id="{2B34AF4C-3031-467D-935F-29B6705797B7}"/>
            </a:ext>
          </a:extLst>
        </xdr:cNvPr>
        <xdr:cNvSpPr/>
      </xdr:nvSpPr>
      <xdr:spPr>
        <a:xfrm>
          <a:off x="3728955" y="26298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February</a:t>
          </a:r>
        </a:p>
      </xdr:txBody>
    </xdr:sp>
    <xdr:clientData/>
  </xdr:twoCellAnchor>
  <xdr:twoCellAnchor editAs="oneCell">
    <xdr:from>
      <xdr:col>5</xdr:col>
      <xdr:colOff>347580</xdr:colOff>
      <xdr:row>15</xdr:row>
      <xdr:rowOff>176700</xdr:rowOff>
    </xdr:from>
    <xdr:to>
      <xdr:col>5</xdr:col>
      <xdr:colOff>1427580</xdr:colOff>
      <xdr:row>17</xdr:row>
      <xdr:rowOff>155700</xdr:rowOff>
    </xdr:to>
    <xdr:sp macro="" textlink="">
      <xdr:nvSpPr>
        <xdr:cNvPr id="7" name="Yuvarlatılmış Dikdörtgen 25">
          <a:hlinkClick xmlns:r="http://schemas.openxmlformats.org/officeDocument/2006/relationships" r:id="rId6" tooltip="March"/>
          <a:extLst>
            <a:ext uri="{FF2B5EF4-FFF2-40B4-BE49-F238E27FC236}">
              <a16:creationId xmlns:a16="http://schemas.microsoft.com/office/drawing/2014/main" id="{A33A980F-EF42-4635-BBC6-C45B1DCA6C7A}"/>
            </a:ext>
          </a:extLst>
        </xdr:cNvPr>
        <xdr:cNvSpPr/>
      </xdr:nvSpPr>
      <xdr:spPr>
        <a:xfrm>
          <a:off x="3728955" y="32532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March</a:t>
          </a:r>
        </a:p>
      </xdr:txBody>
    </xdr:sp>
    <xdr:clientData/>
  </xdr:twoCellAnchor>
  <xdr:twoCellAnchor editAs="oneCell">
    <xdr:from>
      <xdr:col>5</xdr:col>
      <xdr:colOff>1775160</xdr:colOff>
      <xdr:row>12</xdr:row>
      <xdr:rowOff>124800</xdr:rowOff>
    </xdr:from>
    <xdr:to>
      <xdr:col>5</xdr:col>
      <xdr:colOff>2855160</xdr:colOff>
      <xdr:row>14</xdr:row>
      <xdr:rowOff>103800</xdr:rowOff>
    </xdr:to>
    <xdr:sp macro="" textlink="">
      <xdr:nvSpPr>
        <xdr:cNvPr id="8" name="Yuvarlatılmış Dikdörtgen 26">
          <a:hlinkClick xmlns:r="http://schemas.openxmlformats.org/officeDocument/2006/relationships" r:id="rId7" tooltip="May"/>
          <a:extLst>
            <a:ext uri="{FF2B5EF4-FFF2-40B4-BE49-F238E27FC236}">
              <a16:creationId xmlns:a16="http://schemas.microsoft.com/office/drawing/2014/main" id="{5825CA5D-17EB-4C62-916C-4CC01483652B}"/>
            </a:ext>
          </a:extLst>
        </xdr:cNvPr>
        <xdr:cNvSpPr/>
      </xdr:nvSpPr>
      <xdr:spPr>
        <a:xfrm>
          <a:off x="5156535" y="26298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May</a:t>
          </a:r>
        </a:p>
      </xdr:txBody>
    </xdr:sp>
    <xdr:clientData/>
  </xdr:twoCellAnchor>
  <xdr:twoCellAnchor editAs="oneCell">
    <xdr:from>
      <xdr:col>5</xdr:col>
      <xdr:colOff>1775160</xdr:colOff>
      <xdr:row>15</xdr:row>
      <xdr:rowOff>176700</xdr:rowOff>
    </xdr:from>
    <xdr:to>
      <xdr:col>5</xdr:col>
      <xdr:colOff>2855160</xdr:colOff>
      <xdr:row>17</xdr:row>
      <xdr:rowOff>155700</xdr:rowOff>
    </xdr:to>
    <xdr:sp macro="" textlink="">
      <xdr:nvSpPr>
        <xdr:cNvPr id="9" name="Yuvarlatılmış Dikdörtgen 27">
          <a:hlinkClick xmlns:r="http://schemas.openxmlformats.org/officeDocument/2006/relationships" r:id="rId8" tooltip="June"/>
          <a:extLst>
            <a:ext uri="{FF2B5EF4-FFF2-40B4-BE49-F238E27FC236}">
              <a16:creationId xmlns:a16="http://schemas.microsoft.com/office/drawing/2014/main" id="{02D5C321-02F2-4844-9E82-6F9A7F84A774}"/>
            </a:ext>
          </a:extLst>
        </xdr:cNvPr>
        <xdr:cNvSpPr/>
      </xdr:nvSpPr>
      <xdr:spPr>
        <a:xfrm>
          <a:off x="5156535" y="32532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June</a:t>
          </a:r>
        </a:p>
      </xdr:txBody>
    </xdr:sp>
    <xdr:clientData/>
  </xdr:twoCellAnchor>
  <xdr:twoCellAnchor editAs="oneCell">
    <xdr:from>
      <xdr:col>5</xdr:col>
      <xdr:colOff>3202740</xdr:colOff>
      <xdr:row>12</xdr:row>
      <xdr:rowOff>124800</xdr:rowOff>
    </xdr:from>
    <xdr:to>
      <xdr:col>5</xdr:col>
      <xdr:colOff>4282740</xdr:colOff>
      <xdr:row>14</xdr:row>
      <xdr:rowOff>103800</xdr:rowOff>
    </xdr:to>
    <xdr:sp macro="" textlink="">
      <xdr:nvSpPr>
        <xdr:cNvPr id="10" name="Yuvarlatılmış Dikdörtgen 28">
          <a:hlinkClick xmlns:r="http://schemas.openxmlformats.org/officeDocument/2006/relationships" r:id="rId9" tooltip="August"/>
          <a:extLst>
            <a:ext uri="{FF2B5EF4-FFF2-40B4-BE49-F238E27FC236}">
              <a16:creationId xmlns:a16="http://schemas.microsoft.com/office/drawing/2014/main" id="{3C4F5FF0-46FE-474E-8B8F-65EE60B49EF5}"/>
            </a:ext>
          </a:extLst>
        </xdr:cNvPr>
        <xdr:cNvSpPr/>
      </xdr:nvSpPr>
      <xdr:spPr>
        <a:xfrm>
          <a:off x="6584115" y="26298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August</a:t>
          </a:r>
        </a:p>
      </xdr:txBody>
    </xdr:sp>
    <xdr:clientData/>
  </xdr:twoCellAnchor>
  <xdr:twoCellAnchor editAs="oneCell">
    <xdr:from>
      <xdr:col>5</xdr:col>
      <xdr:colOff>3202740</xdr:colOff>
      <xdr:row>15</xdr:row>
      <xdr:rowOff>176700</xdr:rowOff>
    </xdr:from>
    <xdr:to>
      <xdr:col>5</xdr:col>
      <xdr:colOff>4282740</xdr:colOff>
      <xdr:row>17</xdr:row>
      <xdr:rowOff>155700</xdr:rowOff>
    </xdr:to>
    <xdr:sp macro="" textlink="">
      <xdr:nvSpPr>
        <xdr:cNvPr id="11" name="Yuvarlatılmış Dikdörtgen 29">
          <a:hlinkClick xmlns:r="http://schemas.openxmlformats.org/officeDocument/2006/relationships" r:id="rId10" tooltip="September"/>
          <a:extLst>
            <a:ext uri="{FF2B5EF4-FFF2-40B4-BE49-F238E27FC236}">
              <a16:creationId xmlns:a16="http://schemas.microsoft.com/office/drawing/2014/main" id="{3D6182A2-0215-4368-920A-271A50D4F604}"/>
            </a:ext>
          </a:extLst>
        </xdr:cNvPr>
        <xdr:cNvSpPr/>
      </xdr:nvSpPr>
      <xdr:spPr>
        <a:xfrm>
          <a:off x="6584115" y="32532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September</a:t>
          </a:r>
        </a:p>
      </xdr:txBody>
    </xdr:sp>
    <xdr:clientData/>
  </xdr:twoCellAnchor>
  <xdr:twoCellAnchor editAs="oneCell">
    <xdr:from>
      <xdr:col>5</xdr:col>
      <xdr:colOff>4630320</xdr:colOff>
      <xdr:row>12</xdr:row>
      <xdr:rowOff>124800</xdr:rowOff>
    </xdr:from>
    <xdr:to>
      <xdr:col>5</xdr:col>
      <xdr:colOff>5710320</xdr:colOff>
      <xdr:row>14</xdr:row>
      <xdr:rowOff>103800</xdr:rowOff>
    </xdr:to>
    <xdr:sp macro="" textlink="">
      <xdr:nvSpPr>
        <xdr:cNvPr id="12" name="Yuvarlatılmış Dikdörtgen 31">
          <a:hlinkClick xmlns:r="http://schemas.openxmlformats.org/officeDocument/2006/relationships" r:id="rId11" tooltip="November"/>
          <a:extLst>
            <a:ext uri="{FF2B5EF4-FFF2-40B4-BE49-F238E27FC236}">
              <a16:creationId xmlns:a16="http://schemas.microsoft.com/office/drawing/2014/main" id="{E3CFE870-E15A-46C3-95CC-F57BF94A4ED8}"/>
            </a:ext>
          </a:extLst>
        </xdr:cNvPr>
        <xdr:cNvSpPr/>
      </xdr:nvSpPr>
      <xdr:spPr>
        <a:xfrm>
          <a:off x="8011695" y="26298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November</a:t>
          </a:r>
        </a:p>
      </xdr:txBody>
    </xdr:sp>
    <xdr:clientData/>
  </xdr:twoCellAnchor>
  <xdr:twoCellAnchor editAs="oneCell">
    <xdr:from>
      <xdr:col>5</xdr:col>
      <xdr:colOff>4630320</xdr:colOff>
      <xdr:row>15</xdr:row>
      <xdr:rowOff>176700</xdr:rowOff>
    </xdr:from>
    <xdr:to>
      <xdr:col>5</xdr:col>
      <xdr:colOff>5710320</xdr:colOff>
      <xdr:row>17</xdr:row>
      <xdr:rowOff>155700</xdr:rowOff>
    </xdr:to>
    <xdr:sp macro="" textlink="">
      <xdr:nvSpPr>
        <xdr:cNvPr id="13" name="Yuvarlatılmış Dikdörtgen 32">
          <a:hlinkClick xmlns:r="http://schemas.openxmlformats.org/officeDocument/2006/relationships" r:id="rId12" tooltip="December"/>
          <a:extLst>
            <a:ext uri="{FF2B5EF4-FFF2-40B4-BE49-F238E27FC236}">
              <a16:creationId xmlns:a16="http://schemas.microsoft.com/office/drawing/2014/main" id="{E2383022-7826-46FD-98AC-DE6A28846465}"/>
            </a:ext>
          </a:extLst>
        </xdr:cNvPr>
        <xdr:cNvSpPr/>
      </xdr:nvSpPr>
      <xdr:spPr>
        <a:xfrm>
          <a:off x="8011695" y="3253275"/>
          <a:ext cx="1080000" cy="3600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100" b="1"/>
            <a:t>December</a:t>
          </a:r>
        </a:p>
      </xdr:txBody>
    </xdr:sp>
    <xdr:clientData/>
  </xdr:twoCellAnchor>
  <xdr:twoCellAnchor editAs="oneCell">
    <xdr:from>
      <xdr:col>2</xdr:col>
      <xdr:colOff>297150</xdr:colOff>
      <xdr:row>9</xdr:row>
      <xdr:rowOff>316200</xdr:rowOff>
    </xdr:from>
    <xdr:to>
      <xdr:col>3</xdr:col>
      <xdr:colOff>817275</xdr:colOff>
      <xdr:row>17</xdr:row>
      <xdr:rowOff>102900</xdr:rowOff>
    </xdr:to>
    <xdr:sp macro="" textlink="">
      <xdr:nvSpPr>
        <xdr:cNvPr id="26" name="Yuvarlatılmış Dikdörtgen 2">
          <a:hlinkClick xmlns:r="http://schemas.openxmlformats.org/officeDocument/2006/relationships" r:id="rId13" tooltip="Employee Database"/>
          <a:extLst>
            <a:ext uri="{FF2B5EF4-FFF2-40B4-BE49-F238E27FC236}">
              <a16:creationId xmlns:a16="http://schemas.microsoft.com/office/drawing/2014/main" id="{924C5051-3FDB-4B94-9578-E099CBFA06CA}"/>
            </a:ext>
          </a:extLst>
        </xdr:cNvPr>
        <xdr:cNvSpPr/>
      </xdr:nvSpPr>
      <xdr:spPr>
        <a:xfrm>
          <a:off x="792450" y="2059275"/>
          <a:ext cx="1501200" cy="1501200"/>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en-US" sz="1600" b="1"/>
            <a:t>Empl</a:t>
          </a:r>
          <a:r>
            <a:rPr lang="tr-TR" sz="1600" b="1"/>
            <a:t>o</a:t>
          </a:r>
          <a:r>
            <a:rPr lang="en-US" sz="1600" b="1"/>
            <a:t>ye</a:t>
          </a:r>
          <a:r>
            <a:rPr lang="tr-TR" sz="1600" b="1"/>
            <a:t>e</a:t>
          </a:r>
          <a:r>
            <a:rPr lang="en-US" sz="1600" b="1" baseline="0"/>
            <a:t> Database</a:t>
          </a:r>
          <a:endParaRPr lang="tr-TR" sz="1600" b="1"/>
        </a:p>
      </xdr:txBody>
    </xdr:sp>
    <xdr:clientData/>
  </xdr:twoCellAnchor>
  <xdr:twoCellAnchor editAs="oneCell">
    <xdr:from>
      <xdr:col>5</xdr:col>
      <xdr:colOff>3423900</xdr:colOff>
      <xdr:row>21</xdr:row>
      <xdr:rowOff>47602</xdr:rowOff>
    </xdr:from>
    <xdr:to>
      <xdr:col>5</xdr:col>
      <xdr:colOff>4925100</xdr:colOff>
      <xdr:row>24</xdr:row>
      <xdr:rowOff>133374</xdr:rowOff>
    </xdr:to>
    <xdr:sp macro="" textlink="">
      <xdr:nvSpPr>
        <xdr:cNvPr id="39" name="Yuvarlatılmış Dikdörtgen 2">
          <a:hlinkClick xmlns:r="http://schemas.openxmlformats.org/officeDocument/2006/relationships" r:id="rId14" tooltip="Dashboard"/>
          <a:extLst>
            <a:ext uri="{FF2B5EF4-FFF2-40B4-BE49-F238E27FC236}">
              <a16:creationId xmlns:a16="http://schemas.microsoft.com/office/drawing/2014/main" id="{87CD2B7E-45A5-4DEB-B8E7-48ECA5E9FDBC}"/>
            </a:ext>
          </a:extLst>
        </xdr:cNvPr>
        <xdr:cNvSpPr/>
      </xdr:nvSpPr>
      <xdr:spPr>
        <a:xfrm>
          <a:off x="6805275" y="4686277"/>
          <a:ext cx="1501200" cy="657272"/>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en-US" sz="1600" b="1"/>
            <a:t>Dashboard</a:t>
          </a:r>
          <a:endParaRPr lang="tr-TR" sz="1600" b="1"/>
        </a:p>
      </xdr:txBody>
    </xdr:sp>
    <xdr:clientData/>
  </xdr:twoCellAnchor>
  <xdr:twoCellAnchor editAs="oneCell">
    <xdr:from>
      <xdr:col>4</xdr:col>
      <xdr:colOff>25215</xdr:colOff>
      <xdr:row>12</xdr:row>
      <xdr:rowOff>19997</xdr:rowOff>
    </xdr:from>
    <xdr:to>
      <xdr:col>5</xdr:col>
      <xdr:colOff>25215</xdr:colOff>
      <xdr:row>15</xdr:row>
      <xdr:rowOff>18103</xdr:rowOff>
    </xdr:to>
    <xdr:sp macro="" textlink="">
      <xdr:nvSpPr>
        <xdr:cNvPr id="90" name="Arrow: Right 89">
          <a:extLst>
            <a:ext uri="{FF2B5EF4-FFF2-40B4-BE49-F238E27FC236}">
              <a16:creationId xmlns:a16="http://schemas.microsoft.com/office/drawing/2014/main" id="{0B3B5840-F6E9-03C4-F9DE-F7B28D4B3BE6}"/>
            </a:ext>
          </a:extLst>
        </xdr:cNvPr>
        <xdr:cNvSpPr>
          <a:spLocks noChangeAspect="1"/>
        </xdr:cNvSpPr>
      </xdr:nvSpPr>
      <xdr:spPr>
        <a:xfrm>
          <a:off x="2616015" y="2525072"/>
          <a:ext cx="790575" cy="569606"/>
        </a:xfrm>
        <a:prstGeom prst="rightArrow">
          <a:avLst/>
        </a:prstGeom>
        <a:solidFill>
          <a:schemeClr val="tx2"/>
        </a:solidFill>
        <a:ln>
          <a:solidFill>
            <a:srgbClr val="1F4E7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t"/>
        <a:lstStyle/>
        <a:p>
          <a:pPr algn="l"/>
          <a:endParaRPr lang="tr-TR" sz="1100"/>
        </a:p>
      </xdr:txBody>
    </xdr:sp>
    <xdr:clientData/>
  </xdr:twoCellAnchor>
  <xdr:twoCellAnchor editAs="oneCell">
    <xdr:from>
      <xdr:col>1</xdr:col>
      <xdr:colOff>56009</xdr:colOff>
      <xdr:row>1</xdr:row>
      <xdr:rowOff>52078</xdr:rowOff>
    </xdr:from>
    <xdr:to>
      <xdr:col>2</xdr:col>
      <xdr:colOff>250741</xdr:colOff>
      <xdr:row>2</xdr:row>
      <xdr:rowOff>252723</xdr:rowOff>
    </xdr:to>
    <xdr:pic>
      <xdr:nvPicPr>
        <xdr:cNvPr id="15" name="mainicon">
          <a:extLst>
            <a:ext uri="{FF2B5EF4-FFF2-40B4-BE49-F238E27FC236}">
              <a16:creationId xmlns:a16="http://schemas.microsoft.com/office/drawing/2014/main" id="{6E5A27F1-BAB2-4686-8FC1-67216437075B}"/>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twoCellAnchor editAs="oneCell">
    <xdr:from>
      <xdr:col>5</xdr:col>
      <xdr:colOff>961350</xdr:colOff>
      <xdr:row>21</xdr:row>
      <xdr:rowOff>47602</xdr:rowOff>
    </xdr:from>
    <xdr:to>
      <xdr:col>5</xdr:col>
      <xdr:colOff>2462550</xdr:colOff>
      <xdr:row>24</xdr:row>
      <xdr:rowOff>133374</xdr:rowOff>
    </xdr:to>
    <xdr:sp macro="" textlink="">
      <xdr:nvSpPr>
        <xdr:cNvPr id="21" name="Yuvarlatılmış Dikdörtgen 2">
          <a:hlinkClick xmlns:r="http://schemas.openxmlformats.org/officeDocument/2006/relationships" r:id="rId16" tooltip="Calendar View"/>
          <a:extLst>
            <a:ext uri="{FF2B5EF4-FFF2-40B4-BE49-F238E27FC236}">
              <a16:creationId xmlns:a16="http://schemas.microsoft.com/office/drawing/2014/main" id="{D7547C13-1D58-4855-9266-0F2DDAC72050}"/>
            </a:ext>
          </a:extLst>
        </xdr:cNvPr>
        <xdr:cNvSpPr/>
      </xdr:nvSpPr>
      <xdr:spPr>
        <a:xfrm>
          <a:off x="4342725" y="4686277"/>
          <a:ext cx="1501200" cy="657272"/>
        </a:xfrm>
        <a:prstGeom prst="roundRect">
          <a:avLst/>
        </a:prstGeom>
        <a:solidFill>
          <a:schemeClr val="tx2"/>
        </a:solidFill>
        <a:ln w="38100">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noAutofit/>
        </a:bodyPr>
        <a:lstStyle/>
        <a:p>
          <a:pPr algn="ctr"/>
          <a:r>
            <a:rPr lang="tr-TR" sz="1600" b="1"/>
            <a:t>Calendar View</a:t>
          </a:r>
        </a:p>
      </xdr:txBody>
    </xdr:sp>
    <xdr:clientData/>
  </xdr:twoCellAnchor>
  <xdr:oneCellAnchor>
    <xdr:from>
      <xdr:col>5</xdr:col>
      <xdr:colOff>4524375</xdr:colOff>
      <xdr:row>1</xdr:row>
      <xdr:rowOff>104775</xdr:rowOff>
    </xdr:from>
    <xdr:ext cx="1014221" cy="291600"/>
    <xdr:pic>
      <xdr:nvPicPr>
        <xdr:cNvPr id="1090" name="mpkLogo">
          <a:hlinkClick xmlns:a="http://schemas.openxmlformats.org/drawingml/2006/main" xmlns:r="http://schemas.openxmlformats.org/officeDocument/2006/relationships" r:id="rId26"/>
        </xdr:cNvPr>
        <xdr:cNvPicPr>
          <a:picLocks xmlns:a="http://schemas.openxmlformats.org/drawingml/2006/main" noChangeAspect="1"/>
        </xdr:cNvPicPr>
      </xdr:nvPicPr>
      <xdr:blipFill>
        <a:blip xmlns:a="http://schemas.openxmlformats.org/drawingml/2006/main" xmlns:r="http://schemas.openxmlformats.org/officeDocument/2006/relationships" r:embed="rId25"/>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xdr:row>
      <xdr:rowOff>102450</xdr:rowOff>
    </xdr:from>
    <xdr:to>
      <xdr:col>10</xdr:col>
      <xdr:colOff>434400</xdr:colOff>
      <xdr:row>3</xdr:row>
      <xdr:rowOff>0</xdr:rowOff>
    </xdr:to>
    <xdr:grpSp>
      <xdr:nvGrpSpPr>
        <xdr:cNvPr id="4" name="backtomenu">
          <a:hlinkClick xmlns:r="http://schemas.openxmlformats.org/officeDocument/2006/relationships" r:id="rId1" tooltip="Go to"/>
          <a:extLst>
            <a:ext uri="{FF2B5EF4-FFF2-40B4-BE49-F238E27FC236}">
              <a16:creationId xmlns:a16="http://schemas.microsoft.com/office/drawing/2014/main" id="{225307F9-5851-4FCE-BE22-67964FF36342}"/>
            </a:ext>
          </a:extLst>
        </xdr:cNvPr>
        <xdr:cNvGrpSpPr/>
      </xdr:nvGrpSpPr>
      <xdr:grpSpPr>
        <a:xfrm>
          <a:off x="9696450" y="188175"/>
          <a:ext cx="1044000" cy="450000"/>
          <a:chOff x="6972831" y="127063"/>
          <a:chExt cx="1044000" cy="450000"/>
        </a:xfrm>
      </xdr:grpSpPr>
      <xdr:sp macro="" textlink="">
        <xdr:nvSpPr>
          <xdr:cNvPr id="5" name="Rounded Rectangle 2">
            <a:hlinkClick xmlns:r="http://schemas.openxmlformats.org/officeDocument/2006/relationships" r:id="rId1" tooltip="Go to"/>
            <a:extLst>
              <a:ext uri="{FF2B5EF4-FFF2-40B4-BE49-F238E27FC236}">
                <a16:creationId xmlns:a16="http://schemas.microsoft.com/office/drawing/2014/main" id="{2F4641FD-D97C-701C-6C3C-6729E6ECC96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6" name="Picture 5" descr="http://swiss-delicious.com/images/1024/icons/back.png">
            <a:hlinkClick xmlns:r="http://schemas.openxmlformats.org/officeDocument/2006/relationships" r:id="rId1" tooltip="Go to"/>
            <a:extLst>
              <a:ext uri="{FF2B5EF4-FFF2-40B4-BE49-F238E27FC236}">
                <a16:creationId xmlns:a16="http://schemas.microsoft.com/office/drawing/2014/main" id="{0AA3FDAC-B1E5-1202-6B8E-B14D997642E3}"/>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250741</xdr:colOff>
      <xdr:row>2</xdr:row>
      <xdr:rowOff>252723</xdr:rowOff>
    </xdr:to>
    <xdr:pic>
      <xdr:nvPicPr>
        <xdr:cNvPr id="9" name="mainicon">
          <a:extLst>
            <a:ext uri="{FF2B5EF4-FFF2-40B4-BE49-F238E27FC236}">
              <a16:creationId xmlns:a16="http://schemas.microsoft.com/office/drawing/2014/main" id="{44D5FFB7-D133-4412-A1BF-7FA6939191F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5</xdr:col>
      <xdr:colOff>1666875</xdr:colOff>
      <xdr:row>1</xdr:row>
      <xdr:rowOff>104775</xdr:rowOff>
    </xdr:from>
    <xdr:ext cx="1014221" cy="291600"/>
    <xdr:pic>
      <xdr:nvPicPr>
        <xdr:cNvPr id="1009"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4" name="backtomenu">
          <a:hlinkClick xmlns:r="http://schemas.openxmlformats.org/officeDocument/2006/relationships" r:id="rId3" tooltip="Go to"/>
          <a:extLst>
            <a:ext uri="{FF2B5EF4-FFF2-40B4-BE49-F238E27FC236}">
              <a16:creationId xmlns:a16="http://schemas.microsoft.com/office/drawing/2014/main" id="{A1FE4E3F-53D3-46DC-822C-C133A4B6F6D4}"/>
            </a:ext>
          </a:extLst>
        </xdr:cNvPr>
        <xdr:cNvGrpSpPr/>
      </xdr:nvGrpSpPr>
      <xdr:grpSpPr>
        <a:xfrm>
          <a:off x="12239625" y="188175"/>
          <a:ext cx="1044000" cy="450000"/>
          <a:chOff x="6972831" y="127063"/>
          <a:chExt cx="1044000" cy="450000"/>
        </a:xfrm>
      </xdr:grpSpPr>
      <xdr:sp macro="" textlink="">
        <xdr:nvSpPr>
          <xdr:cNvPr id="8" name="Rounded Rectangle 2">
            <a:hlinkClick xmlns:r="http://schemas.openxmlformats.org/officeDocument/2006/relationships" r:id="rId3" tooltip="Go to"/>
            <a:extLst>
              <a:ext uri="{FF2B5EF4-FFF2-40B4-BE49-F238E27FC236}">
                <a16:creationId xmlns:a16="http://schemas.microsoft.com/office/drawing/2014/main" id="{5B432219-FDDF-DF6C-EE7C-97EC3E6E038D}"/>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3" tooltip="Go to"/>
            <a:extLst>
              <a:ext uri="{FF2B5EF4-FFF2-40B4-BE49-F238E27FC236}">
                <a16:creationId xmlns:a16="http://schemas.microsoft.com/office/drawing/2014/main" id="{95DADD34-9B0B-939E-D610-23D78557CF6F}"/>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6" name="mainicon">
          <a:extLst>
            <a:ext uri="{FF2B5EF4-FFF2-40B4-BE49-F238E27FC236}">
              <a16:creationId xmlns:a16="http://schemas.microsoft.com/office/drawing/2014/main" id="{AC774DDE-B2C3-4BFE-B84C-46CAFB29D81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10"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5BEEAB18-E568-4D86-8E4B-9A088E22E6DA}"/>
            </a:ext>
          </a:extLst>
        </xdr:cNvPr>
        <xdr:cNvGrpSpPr/>
      </xdr:nvGrpSpPr>
      <xdr:grpSpPr>
        <a:xfrm>
          <a:off x="12239625" y="1881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44B3BF1D-2405-E7DE-2204-6ECE819E89D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EF4B1E9E-8DB1-4EB9-91DB-B3E6AA17FAFB}"/>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8E40C9BC-A93E-40DB-B29B-3E19A0E03BF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53447E7F-DE5F-47D6-8BB8-28EFD0DC3B5B}"/>
            </a:ext>
          </a:extLst>
        </xdr:cNvPr>
        <xdr:cNvGrpSpPr/>
      </xdr:nvGrpSpPr>
      <xdr:grpSpPr>
        <a:xfrm>
          <a:off x="12239625" y="1881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5D63D4EB-2E22-6B21-0A06-DDB821BF2C31}"/>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D6827A53-8B51-A536-6A1B-64141DFB4065}"/>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6E41B623-3ED4-4B9E-A605-2A56E28D35A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4" name="backtomenu">
          <a:hlinkClick xmlns:r="http://schemas.openxmlformats.org/officeDocument/2006/relationships" r:id="rId3" tooltip="Go to"/>
          <a:extLst>
            <a:ext uri="{FF2B5EF4-FFF2-40B4-BE49-F238E27FC236}">
              <a16:creationId xmlns:a16="http://schemas.microsoft.com/office/drawing/2014/main" id="{A4F89972-CF1A-4762-A0AB-3C31E91C688C}"/>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352343A4-53AE-6D4A-3994-35F4FF59F7B8}"/>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C3C27023-572B-3113-DFB5-634BE258B6D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F0A214C7-C36C-43B2-9944-26D5525570B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4" name="backtomenu">
          <a:hlinkClick xmlns:r="http://schemas.openxmlformats.org/officeDocument/2006/relationships" r:id="rId3" tooltip="Go to"/>
          <a:extLst>
            <a:ext uri="{FF2B5EF4-FFF2-40B4-BE49-F238E27FC236}">
              <a16:creationId xmlns:a16="http://schemas.microsoft.com/office/drawing/2014/main" id="{52C3266B-E03B-4EAD-B271-60F79C1DE54A}"/>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0F83129B-A4A4-80BF-DB29-33EDC464915A}"/>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D087A0CA-6499-CDE0-C41D-5B430003CFD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8DADF7E3-D5BA-4924-B996-11A6AEB13B3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4" name="backtomenu">
          <a:hlinkClick xmlns:r="http://schemas.openxmlformats.org/officeDocument/2006/relationships" r:id="rId3" tooltip="Go to"/>
          <a:extLst>
            <a:ext uri="{FF2B5EF4-FFF2-40B4-BE49-F238E27FC236}">
              <a16:creationId xmlns:a16="http://schemas.microsoft.com/office/drawing/2014/main" id="{1992F8BE-6581-44AD-BE45-5E8394A5540B}"/>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B63399A9-D753-5F55-BD3A-205DC4D664D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DDAFA62A-89EE-2D64-1473-E665D68B2D72}"/>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F828CA9E-7A11-4905-B94F-D4525FD776A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92A271DB-4F78-41CE-9DCE-A05DF680EA00}"/>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12178145-6B20-5A62-FF07-739E922AB1FD}"/>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F53965CE-E1A2-5B7F-3C67-3A27A53F5A9A}"/>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C6BDB0BC-A846-45C5-92A0-3CAB34364B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7F1FFB62-BC68-44E5-9918-D67AFB10D4F8}"/>
            </a:ext>
          </a:extLst>
        </xdr:cNvPr>
        <xdr:cNvGrpSpPr/>
      </xdr:nvGrpSpPr>
      <xdr:grpSpPr>
        <a:xfrm>
          <a:off x="12239625" y="1881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C65A4BD6-FAC7-929A-597E-2DD9B1834CB7}"/>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078DE36F-7E17-7276-2B42-3936A98BFB38}"/>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9E17A042-5323-4A9C-AEF8-00D7694E1C6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A875296D-0ED5-47DD-8644-A2ECC3300CDC}"/>
            </a:ext>
          </a:extLst>
        </xdr:cNvPr>
        <xdr:cNvGrpSpPr/>
      </xdr:nvGrpSpPr>
      <xdr:grpSpPr>
        <a:xfrm>
          <a:off x="12239625" y="1881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7ED4ADE1-4606-5832-C8AD-9273488E190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9" name="Picture 8" descr="http://swiss-delicious.com/images/1024/icons/back.png">
            <a:hlinkClick xmlns:r="http://schemas.openxmlformats.org/officeDocument/2006/relationships" r:id="rId3" tooltip="Go to"/>
            <a:extLst>
              <a:ext uri="{FF2B5EF4-FFF2-40B4-BE49-F238E27FC236}">
                <a16:creationId xmlns:a16="http://schemas.microsoft.com/office/drawing/2014/main" id="{385BFB0C-A97F-405C-1F64-01612A7A481B}"/>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7" name="mainicon">
          <a:extLst>
            <a:ext uri="{FF2B5EF4-FFF2-40B4-BE49-F238E27FC236}">
              <a16:creationId xmlns:a16="http://schemas.microsoft.com/office/drawing/2014/main" id="{1F1D7A13-870B-45B5-940A-CEBE7EF3A29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9"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EDAB61A9-F786-497F-A00A-5ED2FEBCFBDC}"/>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8BCC4B56-8BD4-784B-CC0A-3C81ED82CEB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6" name="Picture 5" descr="http://swiss-delicious.com/images/1024/icons/back.png">
            <a:hlinkClick xmlns:r="http://schemas.openxmlformats.org/officeDocument/2006/relationships" r:id="rId3" tooltip="Go to"/>
            <a:extLst>
              <a:ext uri="{FF2B5EF4-FFF2-40B4-BE49-F238E27FC236}">
                <a16:creationId xmlns:a16="http://schemas.microsoft.com/office/drawing/2014/main" id="{784AF6D7-E56C-E030-99DB-EB39DFDA20D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8" name="mainicon">
          <a:extLst>
            <a:ext uri="{FF2B5EF4-FFF2-40B4-BE49-F238E27FC236}">
              <a16:creationId xmlns:a16="http://schemas.microsoft.com/office/drawing/2014/main" id="{FC65A15F-6D73-474D-A963-BF094A1BE9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8"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4" name="backtomenu">
          <a:hlinkClick xmlns:r="http://schemas.openxmlformats.org/officeDocument/2006/relationships" r:id="rId3" tooltip="Go to"/>
          <a:extLst>
            <a:ext uri="{FF2B5EF4-FFF2-40B4-BE49-F238E27FC236}">
              <a16:creationId xmlns:a16="http://schemas.microsoft.com/office/drawing/2014/main" id="{DE50A182-BFA0-4518-A1EF-44578EC09389}"/>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C2F2C808-1C1B-5E5C-3FBE-2F5593F4D8CA}"/>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6" name="Picture 5" descr="http://swiss-delicious.com/images/1024/icons/back.png">
            <a:hlinkClick xmlns:r="http://schemas.openxmlformats.org/officeDocument/2006/relationships" r:id="rId3" tooltip="Go to"/>
            <a:extLst>
              <a:ext uri="{FF2B5EF4-FFF2-40B4-BE49-F238E27FC236}">
                <a16:creationId xmlns:a16="http://schemas.microsoft.com/office/drawing/2014/main" id="{674B2C4D-3F7B-DC19-1BB4-93DF15814EE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8" name="mainicon">
          <a:extLst>
            <a:ext uri="{FF2B5EF4-FFF2-40B4-BE49-F238E27FC236}">
              <a16:creationId xmlns:a16="http://schemas.microsoft.com/office/drawing/2014/main" id="{B4058AF3-197F-4BDD-A6F8-8AE3BB6552A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8"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37</xdr:col>
      <xdr:colOff>0</xdr:colOff>
      <xdr:row>1</xdr:row>
      <xdr:rowOff>102450</xdr:rowOff>
    </xdr:from>
    <xdr:to>
      <xdr:col>38</xdr:col>
      <xdr:colOff>434400</xdr:colOff>
      <xdr:row>3</xdr:row>
      <xdr:rowOff>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750464F9-5E61-4FA5-87CE-7D5C290A6D71}"/>
            </a:ext>
          </a:extLst>
        </xdr:cNvPr>
        <xdr:cNvGrpSpPr/>
      </xdr:nvGrpSpPr>
      <xdr:grpSpPr>
        <a:xfrm>
          <a:off x="12239625" y="188175"/>
          <a:ext cx="1044000" cy="450000"/>
          <a:chOff x="6972831" y="127063"/>
          <a:chExt cx="1044000" cy="450000"/>
        </a:xfrm>
      </xdr:grpSpPr>
      <xdr:sp macro="" textlink="">
        <xdr:nvSpPr>
          <xdr:cNvPr id="5" name="Rounded Rectangle 2">
            <a:hlinkClick xmlns:r="http://schemas.openxmlformats.org/officeDocument/2006/relationships" r:id="rId3" tooltip="Go to"/>
            <a:extLst>
              <a:ext uri="{FF2B5EF4-FFF2-40B4-BE49-F238E27FC236}">
                <a16:creationId xmlns:a16="http://schemas.microsoft.com/office/drawing/2014/main" id="{5B47B2C6-9F19-EA1B-896F-609BCCF48D9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6" name="Picture 5" descr="http://swiss-delicious.com/images/1024/icons/back.png">
            <a:hlinkClick xmlns:r="http://schemas.openxmlformats.org/officeDocument/2006/relationships" r:id="rId3" tooltip="Go to"/>
            <a:extLst>
              <a:ext uri="{FF2B5EF4-FFF2-40B4-BE49-F238E27FC236}">
                <a16:creationId xmlns:a16="http://schemas.microsoft.com/office/drawing/2014/main" id="{DBFB7C93-3956-A963-A348-A0CA9E579CA5}"/>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317416</xdr:colOff>
      <xdr:row>2</xdr:row>
      <xdr:rowOff>252723</xdr:rowOff>
    </xdr:to>
    <xdr:pic>
      <xdr:nvPicPr>
        <xdr:cNvPr id="8" name="mainicon">
          <a:extLst>
            <a:ext uri="{FF2B5EF4-FFF2-40B4-BE49-F238E27FC236}">
              <a16:creationId xmlns:a16="http://schemas.microsoft.com/office/drawing/2014/main" id="{B8E77943-0C52-45A6-BFC0-FE90D9989B3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30</xdr:col>
      <xdr:colOff>180975</xdr:colOff>
      <xdr:row>1</xdr:row>
      <xdr:rowOff>104775</xdr:rowOff>
    </xdr:from>
    <xdr:ext cx="1014221" cy="291600"/>
    <xdr:pic>
      <xdr:nvPicPr>
        <xdr:cNvPr id="1008"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5.xml><?xml version="1.0" encoding="utf-8"?>
<xdr:wsDr xmlns:xdr="http://schemas.openxmlformats.org/drawingml/2006/spreadsheetDrawing" xmlns:a="http://schemas.openxmlformats.org/drawingml/2006/main">
  <xdr:twoCellAnchor editAs="oneCell">
    <xdr:from>
      <xdr:col>22</xdr:col>
      <xdr:colOff>0</xdr:colOff>
      <xdr:row>1</xdr:row>
      <xdr:rowOff>102450</xdr:rowOff>
    </xdr:from>
    <xdr:to>
      <xdr:col>23</xdr:col>
      <xdr:colOff>434400</xdr:colOff>
      <xdr:row>3</xdr:row>
      <xdr:rowOff>0</xdr:rowOff>
    </xdr:to>
    <xdr:grpSp>
      <xdr:nvGrpSpPr>
        <xdr:cNvPr id="10" name="backtomenu">
          <a:hlinkClick xmlns:r="http://schemas.openxmlformats.org/officeDocument/2006/relationships" r:id="rId4" tooltip="Go to"/>
          <a:extLst>
            <a:ext uri="{FF2B5EF4-FFF2-40B4-BE49-F238E27FC236}">
              <a16:creationId xmlns:a16="http://schemas.microsoft.com/office/drawing/2014/main" id="{0063D7AC-5BCA-4C38-9FAB-B898927D11EB}"/>
            </a:ext>
          </a:extLst>
        </xdr:cNvPr>
        <xdr:cNvGrpSpPr/>
      </xdr:nvGrpSpPr>
      <xdr:grpSpPr>
        <a:xfrm>
          <a:off x="9696450" y="188175"/>
          <a:ext cx="1044000" cy="450000"/>
          <a:chOff x="6972831" y="127063"/>
          <a:chExt cx="1044000" cy="450000"/>
        </a:xfrm>
      </xdr:grpSpPr>
      <xdr:sp macro="" textlink="">
        <xdr:nvSpPr>
          <xdr:cNvPr id="11" name="Rounded Rectangle 2">
            <a:hlinkClick xmlns:r="http://schemas.openxmlformats.org/officeDocument/2006/relationships" r:id="rId4" tooltip="Go to"/>
            <a:extLst>
              <a:ext uri="{FF2B5EF4-FFF2-40B4-BE49-F238E27FC236}">
                <a16:creationId xmlns:a16="http://schemas.microsoft.com/office/drawing/2014/main" id="{F8501D42-9BE3-3060-2545-D09FF4E80ED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2" name="Picture 11" descr="http://swiss-delicious.com/images/1024/icons/back.png">
            <a:hlinkClick xmlns:r="http://schemas.openxmlformats.org/officeDocument/2006/relationships" r:id="rId4" tooltip="Go to"/>
            <a:extLst>
              <a:ext uri="{FF2B5EF4-FFF2-40B4-BE49-F238E27FC236}">
                <a16:creationId xmlns:a16="http://schemas.microsoft.com/office/drawing/2014/main" id="{948FEDA6-E5D8-6B7E-D6B3-B1242C6BEB6F}"/>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431716</xdr:colOff>
      <xdr:row>2</xdr:row>
      <xdr:rowOff>252723</xdr:rowOff>
    </xdr:to>
    <xdr:pic>
      <xdr:nvPicPr>
        <xdr:cNvPr id="13" name="mainicon">
          <a:extLst>
            <a:ext uri="{FF2B5EF4-FFF2-40B4-BE49-F238E27FC236}">
              <a16:creationId xmlns:a16="http://schemas.microsoft.com/office/drawing/2014/main" id="{0FC89E1A-E942-43CA-B86B-868DDA0946B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16</xdr:col>
      <xdr:colOff>838200</xdr:colOff>
      <xdr:row>1</xdr:row>
      <xdr:rowOff>104775</xdr:rowOff>
    </xdr:from>
    <xdr:ext cx="1014221" cy="291600"/>
    <xdr:pic>
      <xdr:nvPicPr>
        <xdr:cNvPr id="1013"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1</xdr:col>
      <xdr:colOff>238124</xdr:colOff>
      <xdr:row>10</xdr:row>
      <xdr:rowOff>228599</xdr:rowOff>
    </xdr:from>
    <xdr:to>
      <xdr:col>4</xdr:col>
      <xdr:colOff>2009774</xdr:colOff>
      <xdr:row>25</xdr:row>
      <xdr:rowOff>228599</xdr:rowOff>
    </xdr:to>
    <xdr:graphicFrame macro="">
      <xdr:nvGraphicFramePr>
        <xdr:cNvPr id="3" name="Chart 2">
          <a:extLst>
            <a:ext uri="{FF2B5EF4-FFF2-40B4-BE49-F238E27FC236}">
              <a16:creationId xmlns:a16="http://schemas.microsoft.com/office/drawing/2014/main" id="{029A321A-66E5-4ECC-A1C3-86649A4B92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10</xdr:row>
      <xdr:rowOff>228599</xdr:rowOff>
    </xdr:from>
    <xdr:to>
      <xdr:col>9</xdr:col>
      <xdr:colOff>0</xdr:colOff>
      <xdr:row>25</xdr:row>
      <xdr:rowOff>228599</xdr:rowOff>
    </xdr:to>
    <xdr:graphicFrame macro="">
      <xdr:nvGraphicFramePr>
        <xdr:cNvPr id="12" name="Chart 11">
          <a:extLst>
            <a:ext uri="{FF2B5EF4-FFF2-40B4-BE49-F238E27FC236}">
              <a16:creationId xmlns:a16="http://schemas.microsoft.com/office/drawing/2014/main" id="{AAA0FBD9-4A5B-4471-A172-741DD20A3B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11</xdr:col>
      <xdr:colOff>0</xdr:colOff>
      <xdr:row>1</xdr:row>
      <xdr:rowOff>102450</xdr:rowOff>
    </xdr:from>
    <xdr:to>
      <xdr:col>12</xdr:col>
      <xdr:colOff>434400</xdr:colOff>
      <xdr:row>3</xdr:row>
      <xdr:rowOff>0</xdr:rowOff>
    </xdr:to>
    <xdr:grpSp>
      <xdr:nvGrpSpPr>
        <xdr:cNvPr id="13" name="backtomenu">
          <a:hlinkClick xmlns:r="http://schemas.openxmlformats.org/officeDocument/2006/relationships" r:id="rId6" tooltip="Go to"/>
          <a:extLst>
            <a:ext uri="{FF2B5EF4-FFF2-40B4-BE49-F238E27FC236}">
              <a16:creationId xmlns:a16="http://schemas.microsoft.com/office/drawing/2014/main" id="{C941FAD9-5A7C-4244-A46E-2018D28A21BC}"/>
            </a:ext>
          </a:extLst>
        </xdr:cNvPr>
        <xdr:cNvGrpSpPr/>
      </xdr:nvGrpSpPr>
      <xdr:grpSpPr>
        <a:xfrm>
          <a:off x="9696450" y="188175"/>
          <a:ext cx="1044000" cy="450000"/>
          <a:chOff x="6972831" y="127063"/>
          <a:chExt cx="1044000" cy="450000"/>
        </a:xfrm>
      </xdr:grpSpPr>
      <xdr:sp macro="" textlink="">
        <xdr:nvSpPr>
          <xdr:cNvPr id="14" name="Rounded Rectangle 2">
            <a:hlinkClick xmlns:r="http://schemas.openxmlformats.org/officeDocument/2006/relationships" r:id="rId6" tooltip="Go to"/>
            <a:extLst>
              <a:ext uri="{FF2B5EF4-FFF2-40B4-BE49-F238E27FC236}">
                <a16:creationId xmlns:a16="http://schemas.microsoft.com/office/drawing/2014/main" id="{7C262286-D01B-6A2A-FDE8-AB16AA467CA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5" name="Picture 14" descr="http://swiss-delicious.com/images/1024/icons/back.png">
            <a:hlinkClick xmlns:r="http://schemas.openxmlformats.org/officeDocument/2006/relationships" r:id="rId6" tooltip="Go to"/>
            <a:extLst>
              <a:ext uri="{FF2B5EF4-FFF2-40B4-BE49-F238E27FC236}">
                <a16:creationId xmlns:a16="http://schemas.microsoft.com/office/drawing/2014/main" id="{7552B730-A682-E37B-03B4-B74627F30C4A}"/>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twoCellAnchor editAs="oneCell">
    <xdr:from>
      <xdr:col>1</xdr:col>
      <xdr:colOff>56009</xdr:colOff>
      <xdr:row>1</xdr:row>
      <xdr:rowOff>52078</xdr:rowOff>
    </xdr:from>
    <xdr:to>
      <xdr:col>2</xdr:col>
      <xdr:colOff>260266</xdr:colOff>
      <xdr:row>2</xdr:row>
      <xdr:rowOff>252723</xdr:rowOff>
    </xdr:to>
    <xdr:pic>
      <xdr:nvPicPr>
        <xdr:cNvPr id="4" name="mainicon">
          <a:extLst>
            <a:ext uri="{FF2B5EF4-FFF2-40B4-BE49-F238E27FC236}">
              <a16:creationId xmlns:a16="http://schemas.microsoft.com/office/drawing/2014/main" id="{BBB22529-3847-4B88-BE9C-8F7EC294C8D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03659" y="137803"/>
          <a:ext cx="442382" cy="448295"/>
        </a:xfrm>
        <a:prstGeom prst="rect">
          <a:avLst/>
        </a:prstGeom>
      </xdr:spPr>
    </xdr:pic>
    <xdr:clientData/>
  </xdr:twoCellAnchor>
  <xdr:oneCellAnchor>
    <xdr:from>
      <xdr:col>8</xdr:col>
      <xdr:colOff>638175</xdr:colOff>
      <xdr:row>1</xdr:row>
      <xdr:rowOff>104775</xdr:rowOff>
    </xdr:from>
    <xdr:ext cx="1014221" cy="291600"/>
    <xdr:pic>
      <xdr:nvPicPr>
        <xdr:cNvPr id="1015" name="mpkLogo">
          <a:hlinkClick xmlns:a="http://schemas.openxmlformats.org/drawingml/2006/main" xmlns:r="http://schemas.openxmlformats.org/officeDocument/2006/relationships" r:id="rId12"/>
        </xdr:cNvPr>
        <xdr:cNvPicPr>
          <a:picLocks xmlns:a="http://schemas.openxmlformats.org/drawingml/2006/main" noChangeAspect="1"/>
        </xdr:cNvPicPr>
      </xdr:nvPicPr>
      <xdr:blipFill>
        <a:blip xmlns:a="http://schemas.openxmlformats.org/drawingml/2006/main" xmlns:r="http://schemas.openxmlformats.org/officeDocument/2006/relationships" r:embed="rId11"/>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2</xdr:col>
      <xdr:colOff>137100</xdr:colOff>
      <xdr:row>1</xdr:row>
      <xdr:rowOff>102450</xdr:rowOff>
    </xdr:from>
    <xdr:to>
      <xdr:col>4</xdr:col>
      <xdr:colOff>0</xdr:colOff>
      <xdr:row>3</xdr:row>
      <xdr:rowOff>0</xdr:rowOff>
    </xdr:to>
    <xdr:grpSp>
      <xdr:nvGrpSpPr>
        <xdr:cNvPr id="2" name="backtomenu">
          <a:hlinkClick xmlns:r="http://schemas.openxmlformats.org/officeDocument/2006/relationships" r:id="rId1" tooltip="Go to"/>
          <a:extLst>
            <a:ext uri="{FF2B5EF4-FFF2-40B4-BE49-F238E27FC236}">
              <a16:creationId xmlns:a16="http://schemas.microsoft.com/office/drawing/2014/main" id="{7E0793D4-1620-4AF0-9699-3AC73C3CF7B1}"/>
            </a:ext>
          </a:extLst>
        </xdr:cNvPr>
        <xdr:cNvGrpSpPr/>
      </xdr:nvGrpSpPr>
      <xdr:grpSpPr>
        <a:xfrm>
          <a:off x="10195500" y="188175"/>
          <a:ext cx="1044000" cy="450000"/>
          <a:chOff x="6972831" y="127063"/>
          <a:chExt cx="1044000" cy="450000"/>
        </a:xfrm>
      </xdr:grpSpPr>
      <xdr:sp macro="" textlink="">
        <xdr:nvSpPr>
          <xdr:cNvPr id="3" name="Rounded Rectangle 2">
            <a:hlinkClick xmlns:r="http://schemas.openxmlformats.org/officeDocument/2006/relationships" r:id="rId1" tooltip="Go to"/>
            <a:extLst>
              <a:ext uri="{FF2B5EF4-FFF2-40B4-BE49-F238E27FC236}">
                <a16:creationId xmlns:a16="http://schemas.microsoft.com/office/drawing/2014/main" id="{87C2299B-7FB7-C4E5-F6ED-E474BA300710}"/>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4" name="Picture 3" descr="http://swiss-delicious.com/images/1024/icons/back.png">
            <a:hlinkClick xmlns:r="http://schemas.openxmlformats.org/officeDocument/2006/relationships" r:id="rId1" tooltip="Go to"/>
            <a:extLst>
              <a:ext uri="{FF2B5EF4-FFF2-40B4-BE49-F238E27FC236}">
                <a16:creationId xmlns:a16="http://schemas.microsoft.com/office/drawing/2014/main" id="{1AF15CE5-AF09-A22A-C14E-226C3E5C361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BC9C7-726E-4F96-A205-F6F4896974CD}">
  <sheetPr codeName="Sheet1">
    <pageSetUpPr autoPageBreaks="0" fitToPage="1"/>
  </sheetPr>
  <dimension ref="A1:N28"/>
  <sheetViews>
    <sheetView showGridLines="0" showRowColHeaders="0" tabSelected="1" workbookViewId="0">
      <pane ySplit="4" topLeftCell="A5" activePane="bottomLeft" state="frozen"/>
      <selection activeCell="D7" sqref="D7:I7"/>
      <selection pane="bottomLeft" activeCell="F7" sqref="F7"/>
    </sheetView>
  </sheetViews>
  <sheetFormatPr defaultRowHeight="15" x14ac:dyDescent="0.25"/>
  <cols>
    <col min="1" max="1" width="3.7109375" style="77" customWidth="1"/>
    <col min="2" max="2" width="3.7109375" style="2" customWidth="1"/>
    <col min="3" max="3" width="14.7109375" style="2" customWidth="1"/>
    <col min="4" max="4" width="16.7109375" style="2" customWidth="1"/>
    <col min="5" max="5" width="11.85546875" style="2" customWidth="1"/>
    <col min="6" max="6" width="88.28515625" style="2" customWidth="1"/>
    <col min="7" max="7" width="3.7109375" style="2" customWidth="1"/>
    <col min="8" max="8" width="2.7109375" style="2" customWidth="1"/>
    <col min="9" max="16384" width="9.140625" style="2"/>
  </cols>
  <sheetData>
    <row r="1" spans="1:8" s="53" customFormat="1" ht="6.75" customHeight="1" x14ac:dyDescent="0.25">
      <c r="B1" s="54"/>
      <c r="F1" s="55"/>
      <c r="G1" s="55"/>
    </row>
    <row r="2" spans="1:8" s="13" customFormat="1" ht="20.100000000000001" customHeight="1" x14ac:dyDescent="0.25">
      <c r="B2" s="7"/>
      <c r="C2" s="176" t="s">
        <v>35</v>
      </c>
      <c r="D2" s="8"/>
      <c r="E2" s="8"/>
      <c r="F2" s="8"/>
      <c r="G2" s="8"/>
      <c r="H2" s="75"/>
    </row>
    <row r="3" spans="1:8" s="14" customFormat="1" ht="24" customHeight="1" x14ac:dyDescent="0.25">
      <c r="B3" s="10"/>
      <c r="C3" s="177" t="s">
        <v>83</v>
      </c>
      <c r="D3" s="11"/>
      <c r="E3" s="11"/>
      <c r="F3" s="11"/>
      <c r="G3" s="11"/>
      <c r="H3" s="76"/>
    </row>
    <row r="4" spans="1:8" s="77" customFormat="1" ht="4.9000000000000004" customHeight="1" x14ac:dyDescent="0.25">
      <c r="A4" s="56"/>
      <c r="B4" s="56"/>
      <c r="C4" s="56"/>
      <c r="D4" s="56"/>
      <c r="E4" s="56"/>
      <c r="F4" s="56"/>
      <c r="G4" s="56"/>
      <c r="H4" s="56"/>
    </row>
    <row r="5" spans="1:8" s="77" customFormat="1" ht="4.9000000000000004" customHeight="1" x14ac:dyDescent="0.25">
      <c r="A5" s="56"/>
      <c r="B5" s="56"/>
      <c r="C5" s="56"/>
      <c r="D5" s="56"/>
      <c r="E5" s="56"/>
      <c r="F5" s="56"/>
      <c r="G5" s="56"/>
      <c r="H5" s="56"/>
    </row>
    <row r="6" spans="1:8" s="77" customFormat="1" ht="18" customHeight="1" x14ac:dyDescent="0.25">
      <c r="A6" s="56"/>
      <c r="B6" s="78"/>
      <c r="C6" s="79"/>
      <c r="D6" s="79"/>
      <c r="E6" s="79"/>
      <c r="F6" s="79"/>
      <c r="G6" s="80"/>
      <c r="H6" s="56"/>
    </row>
    <row r="7" spans="1:8" ht="30" customHeight="1" x14ac:dyDescent="0.25">
      <c r="A7" s="56"/>
      <c r="B7" s="81"/>
      <c r="C7" s="214" t="s">
        <v>82</v>
      </c>
      <c r="D7" s="214"/>
      <c r="E7" s="215"/>
      <c r="F7" s="175">
        <v>2023</v>
      </c>
      <c r="G7" s="82"/>
    </row>
    <row r="8" spans="1:8" ht="12" customHeight="1" x14ac:dyDescent="0.25">
      <c r="A8" s="56"/>
      <c r="B8" s="81"/>
      <c r="C8"/>
      <c r="D8"/>
      <c r="E8"/>
      <c r="F8"/>
      <c r="G8" s="82"/>
    </row>
    <row r="9" spans="1:8" ht="30" customHeight="1" x14ac:dyDescent="0.25">
      <c r="A9" s="56"/>
      <c r="B9" s="81"/>
      <c r="C9"/>
      <c r="D9"/>
      <c r="E9"/>
      <c r="F9" s="189" t="s">
        <v>130</v>
      </c>
      <c r="G9" s="82"/>
    </row>
    <row r="10" spans="1:8" ht="30" customHeight="1" x14ac:dyDescent="0.25">
      <c r="B10" s="81"/>
      <c r="C10"/>
      <c r="D10"/>
      <c r="E10"/>
      <c r="F10"/>
      <c r="G10" s="82"/>
    </row>
    <row r="11" spans="1:8" x14ac:dyDescent="0.25">
      <c r="B11" s="81"/>
      <c r="C11"/>
      <c r="D11"/>
      <c r="E11"/>
      <c r="F11"/>
      <c r="G11" s="82"/>
    </row>
    <row r="12" spans="1:8" x14ac:dyDescent="0.25">
      <c r="B12" s="81"/>
      <c r="C12"/>
      <c r="D12"/>
      <c r="E12"/>
      <c r="F12"/>
      <c r="G12" s="82"/>
    </row>
    <row r="13" spans="1:8" x14ac:dyDescent="0.25">
      <c r="B13" s="81"/>
      <c r="C13"/>
      <c r="D13"/>
      <c r="E13"/>
      <c r="F13"/>
      <c r="G13" s="82"/>
    </row>
    <row r="14" spans="1:8" x14ac:dyDescent="0.25">
      <c r="B14" s="81"/>
      <c r="C14"/>
      <c r="D14"/>
      <c r="E14"/>
      <c r="F14"/>
      <c r="G14" s="82"/>
    </row>
    <row r="15" spans="1:8" x14ac:dyDescent="0.25">
      <c r="B15" s="81"/>
      <c r="C15"/>
      <c r="D15"/>
      <c r="E15"/>
      <c r="F15"/>
      <c r="G15" s="82"/>
    </row>
    <row r="16" spans="1:8" x14ac:dyDescent="0.25">
      <c r="B16" s="81"/>
      <c r="C16"/>
      <c r="D16"/>
      <c r="E16"/>
      <c r="F16"/>
      <c r="G16" s="82"/>
    </row>
    <row r="17" spans="2:14" x14ac:dyDescent="0.25">
      <c r="B17" s="81"/>
      <c r="C17"/>
      <c r="D17"/>
      <c r="E17"/>
      <c r="F17"/>
      <c r="G17" s="82"/>
    </row>
    <row r="18" spans="2:14" x14ac:dyDescent="0.25">
      <c r="B18" s="81"/>
      <c r="C18"/>
      <c r="D18"/>
      <c r="E18"/>
      <c r="F18"/>
      <c r="G18" s="82"/>
    </row>
    <row r="19" spans="2:14" ht="18" customHeight="1" x14ac:dyDescent="0.25">
      <c r="B19" s="81"/>
      <c r="C19"/>
      <c r="D19"/>
      <c r="E19"/>
      <c r="F19"/>
      <c r="G19" s="82"/>
    </row>
    <row r="20" spans="2:14" ht="30" customHeight="1" x14ac:dyDescent="0.25">
      <c r="B20" s="81"/>
      <c r="C20"/>
      <c r="D20"/>
      <c r="E20"/>
      <c r="F20" s="189" t="s">
        <v>96</v>
      </c>
      <c r="G20" s="82"/>
    </row>
    <row r="21" spans="2:14" x14ac:dyDescent="0.25">
      <c r="B21" s="81"/>
      <c r="C21"/>
      <c r="D21"/>
      <c r="E21"/>
      <c r="F21"/>
      <c r="G21" s="82"/>
    </row>
    <row r="22" spans="2:14" x14ac:dyDescent="0.25">
      <c r="B22" s="81"/>
      <c r="C22"/>
      <c r="D22"/>
      <c r="E22"/>
      <c r="F22"/>
      <c r="G22" s="82"/>
    </row>
    <row r="23" spans="2:14" x14ac:dyDescent="0.25">
      <c r="B23" s="81"/>
      <c r="C23"/>
      <c r="D23"/>
      <c r="E23"/>
      <c r="F23"/>
      <c r="G23" s="82"/>
    </row>
    <row r="24" spans="2:14" x14ac:dyDescent="0.25">
      <c r="B24" s="81"/>
      <c r="C24"/>
      <c r="D24"/>
      <c r="E24"/>
      <c r="F24"/>
      <c r="G24" s="82"/>
    </row>
    <row r="25" spans="2:14" x14ac:dyDescent="0.25">
      <c r="B25" s="81"/>
      <c r="C25"/>
      <c r="D25"/>
      <c r="E25"/>
      <c r="F25"/>
      <c r="G25" s="82"/>
    </row>
    <row r="26" spans="2:14" x14ac:dyDescent="0.25">
      <c r="B26" s="83"/>
      <c r="C26" s="84"/>
      <c r="D26" s="84"/>
      <c r="E26" s="84"/>
      <c r="F26" s="84"/>
      <c r="G26" s="85"/>
    </row>
    <row r="28" spans="2:14" s="1" customFormat="1" ht="22.9" customHeight="1" x14ac:dyDescent="0.25">
      <c r="B28" s="15"/>
      <c r="C28" s="15"/>
      <c r="D28" s="16"/>
      <c r="E28" s="17"/>
      <c r="F28" s="17"/>
      <c r="G28" s="17"/>
      <c r="H28" s="2"/>
      <c r="I28" s="2"/>
      <c r="J28" s="2"/>
      <c r="K28" s="2"/>
      <c r="L28" s="2"/>
      <c r="M28" s="2"/>
      <c r="N28" s="2"/>
    </row>
  </sheetData>
  <sheetProtection algorithmName="SHA-512" hashValue="BdjFiOWEAksX0K+ItHTftj0LCjzzkmi+3N9rr0ypXxWyzf78XMlGdYO0mmqj6vCtR0xj6SxM8zA5gDA7DswwDQ==" saltValue="7YBShEYhqJA+XKcBT6B/aw==" spinCount="100000" sheet="1" objects="1" scenarios="1"/>
  <mergeCells count="1">
    <mergeCell ref="C7:E7"/>
  </mergeCells>
  <printOptions horizontalCentered="1"/>
  <pageMargins left="0.31496062992125984" right="0.31496062992125984" top="0.31496062992125984" bottom="0.31496062992125984" header="0.31496062992125984" footer="0.31496062992125984"/>
  <pageSetup paperSize="9"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322364F-9261-4A1C-B450-AE2B793B4749}">
          <x14:formula1>
            <xm:f>Cal!$G$4:$G$15</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43C57-EB31-43C5-9DE6-2117E4EFFE22}">
  <sheetPr codeName="Sheet4">
    <pageSetUpPr fitToPage="1"/>
  </sheetPr>
  <dimension ref="A1:I57"/>
  <sheetViews>
    <sheetView showGridLines="0" showRowColHeaders="0" workbookViewId="0">
      <pane ySplit="6" topLeftCell="A7" activePane="bottomLeft" state="frozen"/>
      <selection activeCell="D7" sqref="D7:I7"/>
      <selection pane="bottomLeft" activeCell="A7" sqref="A7"/>
    </sheetView>
  </sheetViews>
  <sheetFormatPr defaultRowHeight="15" x14ac:dyDescent="0.25"/>
  <cols>
    <col min="1" max="1" width="3.7109375" style="77" customWidth="1"/>
    <col min="2" max="2" width="3.7109375" style="2" customWidth="1"/>
    <col min="3" max="3" width="26.7109375" style="2" customWidth="1"/>
    <col min="4" max="4" width="32.7109375" style="2" customWidth="1"/>
    <col min="5" max="6" width="26.7109375" style="2" customWidth="1"/>
    <col min="7" max="7" width="18.7109375" style="2" customWidth="1"/>
    <col min="8" max="8" width="3.7109375" style="2" customWidth="1"/>
    <col min="9" max="9" width="2.7109375" style="2" customWidth="1"/>
    <col min="10" max="16384" width="9.140625" style="2"/>
  </cols>
  <sheetData>
    <row r="1" spans="1:9" s="53" customFormat="1" ht="6.75" customHeight="1" x14ac:dyDescent="0.25">
      <c r="B1" s="54"/>
      <c r="C1" s="54"/>
      <c r="G1" s="55"/>
      <c r="H1" s="55"/>
    </row>
    <row r="2" spans="1:9" s="13" customFormat="1" ht="20.100000000000001" customHeight="1" x14ac:dyDescent="0.25">
      <c r="B2" s="7"/>
      <c r="C2" s="176" t="s">
        <v>35</v>
      </c>
      <c r="D2" s="86"/>
      <c r="E2" s="8"/>
      <c r="F2" s="8"/>
      <c r="G2" s="8"/>
      <c r="H2" s="8"/>
      <c r="I2" s="75"/>
    </row>
    <row r="3" spans="1:9" s="14" customFormat="1" ht="24" customHeight="1" x14ac:dyDescent="0.25">
      <c r="B3" s="10"/>
      <c r="C3" s="177" t="s">
        <v>110</v>
      </c>
      <c r="D3" s="87"/>
      <c r="E3" s="11"/>
      <c r="F3" s="11"/>
      <c r="G3" s="11"/>
      <c r="H3" s="11"/>
      <c r="I3" s="76"/>
    </row>
    <row r="4" spans="1:9" s="77" customFormat="1" ht="4.9000000000000004" customHeight="1" x14ac:dyDescent="0.25">
      <c r="A4" s="56"/>
      <c r="B4" s="56"/>
      <c r="C4" s="56"/>
      <c r="D4" s="56"/>
      <c r="E4" s="56"/>
      <c r="F4" s="56"/>
      <c r="G4" s="56"/>
      <c r="H4" s="56"/>
      <c r="I4" s="56"/>
    </row>
    <row r="5" spans="1:9" s="77" customFormat="1" ht="19.5" customHeight="1" x14ac:dyDescent="0.25">
      <c r="A5" s="56"/>
      <c r="B5" s="78"/>
      <c r="C5" s="79"/>
      <c r="D5" s="79"/>
      <c r="E5" s="79"/>
      <c r="F5" s="79"/>
      <c r="G5" s="79"/>
      <c r="H5" s="80"/>
      <c r="I5" s="56"/>
    </row>
    <row r="6" spans="1:9" ht="30" customHeight="1" x14ac:dyDescent="0.25">
      <c r="A6" s="56"/>
      <c r="B6" s="88"/>
      <c r="C6" s="181" t="s">
        <v>127</v>
      </c>
      <c r="D6" s="181" t="s">
        <v>45</v>
      </c>
      <c r="E6" s="181" t="s">
        <v>54</v>
      </c>
      <c r="F6" s="181" t="s">
        <v>59</v>
      </c>
      <c r="G6" s="181" t="s">
        <v>72</v>
      </c>
      <c r="H6" s="82"/>
    </row>
    <row r="7" spans="1:9" ht="24" customHeight="1" x14ac:dyDescent="0.25">
      <c r="A7" s="56"/>
      <c r="B7" s="81"/>
      <c r="C7" s="50" t="s">
        <v>64</v>
      </c>
      <c r="D7" s="48" t="s">
        <v>46</v>
      </c>
      <c r="E7" s="49" t="s">
        <v>55</v>
      </c>
      <c r="F7" s="49" t="s">
        <v>60</v>
      </c>
      <c r="G7" s="51">
        <v>65</v>
      </c>
      <c r="H7" s="82"/>
    </row>
    <row r="8" spans="1:9" ht="24" customHeight="1" x14ac:dyDescent="0.25">
      <c r="B8" s="81"/>
      <c r="C8" s="50" t="s">
        <v>65</v>
      </c>
      <c r="D8" s="48" t="s">
        <v>47</v>
      </c>
      <c r="E8" s="49" t="s">
        <v>56</v>
      </c>
      <c r="F8" s="49" t="s">
        <v>61</v>
      </c>
      <c r="G8" s="51">
        <v>55</v>
      </c>
      <c r="H8" s="82"/>
    </row>
    <row r="9" spans="1:9" ht="24" customHeight="1" x14ac:dyDescent="0.25">
      <c r="B9" s="81"/>
      <c r="C9" s="50" t="s">
        <v>66</v>
      </c>
      <c r="D9" s="48" t="s">
        <v>48</v>
      </c>
      <c r="E9" s="49" t="s">
        <v>57</v>
      </c>
      <c r="F9" s="49" t="s">
        <v>61</v>
      </c>
      <c r="G9" s="51">
        <v>55</v>
      </c>
      <c r="H9" s="82"/>
    </row>
    <row r="10" spans="1:9" ht="24" customHeight="1" x14ac:dyDescent="0.25">
      <c r="B10" s="81"/>
      <c r="C10" s="50" t="s">
        <v>67</v>
      </c>
      <c r="D10" s="48" t="s">
        <v>49</v>
      </c>
      <c r="E10" s="49" t="s">
        <v>58</v>
      </c>
      <c r="F10" s="49" t="s">
        <v>62</v>
      </c>
      <c r="G10" s="51">
        <v>25</v>
      </c>
      <c r="H10" s="82"/>
    </row>
    <row r="11" spans="1:9" ht="24" customHeight="1" x14ac:dyDescent="0.25">
      <c r="B11" s="81"/>
      <c r="C11" s="50" t="s">
        <v>68</v>
      </c>
      <c r="D11" s="48" t="s">
        <v>50</v>
      </c>
      <c r="E11" s="49" t="s">
        <v>58</v>
      </c>
      <c r="F11" s="49" t="s">
        <v>63</v>
      </c>
      <c r="G11" s="51">
        <v>20</v>
      </c>
      <c r="H11" s="82"/>
    </row>
    <row r="12" spans="1:9" ht="24" customHeight="1" x14ac:dyDescent="0.25">
      <c r="B12" s="81"/>
      <c r="C12" s="50" t="s">
        <v>69</v>
      </c>
      <c r="D12" s="48" t="s">
        <v>51</v>
      </c>
      <c r="E12" s="49" t="s">
        <v>58</v>
      </c>
      <c r="F12" s="49" t="s">
        <v>63</v>
      </c>
      <c r="G12" s="51">
        <v>20</v>
      </c>
      <c r="H12" s="82"/>
    </row>
    <row r="13" spans="1:9" ht="24" customHeight="1" x14ac:dyDescent="0.25">
      <c r="B13" s="81"/>
      <c r="C13" s="50" t="s">
        <v>70</v>
      </c>
      <c r="D13" s="48" t="s">
        <v>52</v>
      </c>
      <c r="E13" s="49" t="s">
        <v>58</v>
      </c>
      <c r="F13" s="49" t="s">
        <v>63</v>
      </c>
      <c r="G13" s="51">
        <v>16</v>
      </c>
      <c r="H13" s="82"/>
    </row>
    <row r="14" spans="1:9" ht="24" customHeight="1" x14ac:dyDescent="0.25">
      <c r="B14" s="81"/>
      <c r="C14" s="50" t="s">
        <v>71</v>
      </c>
      <c r="D14" s="48" t="s">
        <v>53</v>
      </c>
      <c r="E14" s="49" t="s">
        <v>55</v>
      </c>
      <c r="F14" s="49" t="s">
        <v>62</v>
      </c>
      <c r="G14" s="51">
        <v>25</v>
      </c>
      <c r="H14" s="82"/>
    </row>
    <row r="15" spans="1:9" ht="24" customHeight="1" x14ac:dyDescent="0.25">
      <c r="B15" s="81"/>
      <c r="C15" s="50"/>
      <c r="D15" s="48"/>
      <c r="E15" s="49"/>
      <c r="F15" s="49"/>
      <c r="G15" s="51"/>
      <c r="H15" s="82"/>
    </row>
    <row r="16" spans="1:9" ht="24" customHeight="1" x14ac:dyDescent="0.25">
      <c r="B16" s="81"/>
      <c r="C16" s="50"/>
      <c r="D16" s="48"/>
      <c r="E16" s="49"/>
      <c r="F16" s="49"/>
      <c r="G16" s="51"/>
      <c r="H16" s="82"/>
    </row>
    <row r="17" spans="2:8" ht="24" customHeight="1" x14ac:dyDescent="0.25">
      <c r="B17" s="81"/>
      <c r="C17" s="197"/>
      <c r="D17" s="198"/>
      <c r="E17" s="199"/>
      <c r="F17" s="199"/>
      <c r="G17" s="200"/>
      <c r="H17" s="82"/>
    </row>
    <row r="18" spans="2:8" ht="24" customHeight="1" x14ac:dyDescent="0.25">
      <c r="B18" s="81"/>
      <c r="C18" s="197"/>
      <c r="D18" s="198"/>
      <c r="E18" s="199"/>
      <c r="F18" s="199"/>
      <c r="G18" s="200"/>
      <c r="H18" s="82"/>
    </row>
    <row r="19" spans="2:8" ht="24" customHeight="1" x14ac:dyDescent="0.25">
      <c r="B19" s="81"/>
      <c r="C19" s="197"/>
      <c r="D19" s="198"/>
      <c r="E19" s="199"/>
      <c r="F19" s="199"/>
      <c r="G19" s="200"/>
      <c r="H19" s="82"/>
    </row>
    <row r="20" spans="2:8" ht="24" customHeight="1" x14ac:dyDescent="0.25">
      <c r="B20" s="81"/>
      <c r="C20" s="197"/>
      <c r="D20" s="198"/>
      <c r="E20" s="199"/>
      <c r="F20" s="199"/>
      <c r="G20" s="200"/>
      <c r="H20" s="82"/>
    </row>
    <row r="21" spans="2:8" ht="24" customHeight="1" x14ac:dyDescent="0.25">
      <c r="B21" s="81"/>
      <c r="C21" s="197"/>
      <c r="D21" s="201"/>
      <c r="E21" s="197"/>
      <c r="F21" s="197"/>
      <c r="G21" s="197"/>
      <c r="H21" s="82"/>
    </row>
    <row r="22" spans="2:8" ht="24" customHeight="1" x14ac:dyDescent="0.25">
      <c r="B22" s="81"/>
      <c r="C22" s="197"/>
      <c r="D22" s="201"/>
      <c r="E22" s="197"/>
      <c r="F22" s="197"/>
      <c r="G22" s="197"/>
      <c r="H22" s="82"/>
    </row>
    <row r="23" spans="2:8" ht="24" customHeight="1" x14ac:dyDescent="0.25">
      <c r="B23" s="81"/>
      <c r="C23" s="197"/>
      <c r="D23" s="201"/>
      <c r="E23" s="197"/>
      <c r="F23" s="197"/>
      <c r="G23" s="197"/>
      <c r="H23" s="82"/>
    </row>
    <row r="24" spans="2:8" ht="24" customHeight="1" x14ac:dyDescent="0.25">
      <c r="B24" s="81"/>
      <c r="C24" s="197"/>
      <c r="D24" s="201"/>
      <c r="E24" s="197"/>
      <c r="F24" s="197"/>
      <c r="G24" s="197"/>
      <c r="H24" s="82"/>
    </row>
    <row r="25" spans="2:8" ht="24" customHeight="1" x14ac:dyDescent="0.25">
      <c r="B25" s="81"/>
      <c r="C25" s="197"/>
      <c r="D25" s="201"/>
      <c r="E25" s="197"/>
      <c r="F25" s="197"/>
      <c r="G25" s="197"/>
      <c r="H25" s="82"/>
    </row>
    <row r="26" spans="2:8" ht="24" customHeight="1" x14ac:dyDescent="0.25">
      <c r="B26" s="81"/>
      <c r="C26" s="197"/>
      <c r="D26" s="201"/>
      <c r="E26" s="197"/>
      <c r="F26" s="197"/>
      <c r="G26" s="197"/>
      <c r="H26" s="82"/>
    </row>
    <row r="27" spans="2:8" ht="24" customHeight="1" x14ac:dyDescent="0.25">
      <c r="B27" s="81"/>
      <c r="C27" s="202"/>
      <c r="D27" s="201"/>
      <c r="E27" s="197"/>
      <c r="F27" s="197"/>
      <c r="G27" s="197"/>
      <c r="H27" s="82"/>
    </row>
    <row r="28" spans="2:8" ht="24" customHeight="1" x14ac:dyDescent="0.25">
      <c r="B28" s="81"/>
      <c r="C28" s="202"/>
      <c r="D28" s="201"/>
      <c r="E28" s="197"/>
      <c r="F28" s="197"/>
      <c r="G28" s="197"/>
      <c r="H28" s="82"/>
    </row>
    <row r="29" spans="2:8" ht="24" customHeight="1" x14ac:dyDescent="0.25">
      <c r="B29" s="81"/>
      <c r="C29" s="202"/>
      <c r="D29" s="201"/>
      <c r="E29" s="197"/>
      <c r="F29" s="197"/>
      <c r="G29" s="197"/>
      <c r="H29" s="82"/>
    </row>
    <row r="30" spans="2:8" ht="24" customHeight="1" x14ac:dyDescent="0.25">
      <c r="B30" s="81"/>
      <c r="C30" s="202"/>
      <c r="D30" s="201"/>
      <c r="E30" s="197"/>
      <c r="F30" s="197"/>
      <c r="G30" s="197"/>
      <c r="H30" s="82"/>
    </row>
    <row r="31" spans="2:8" ht="24" customHeight="1" x14ac:dyDescent="0.25">
      <c r="B31" s="81"/>
      <c r="C31" s="197"/>
      <c r="D31" s="201"/>
      <c r="E31" s="197"/>
      <c r="F31" s="197"/>
      <c r="G31" s="197"/>
      <c r="H31" s="82"/>
    </row>
    <row r="32" spans="2:8" ht="24" customHeight="1" x14ac:dyDescent="0.25">
      <c r="B32" s="81"/>
      <c r="C32" s="197"/>
      <c r="D32" s="201"/>
      <c r="E32" s="197"/>
      <c r="F32" s="197"/>
      <c r="G32" s="197"/>
      <c r="H32" s="82"/>
    </row>
    <row r="33" spans="1:8" ht="24" customHeight="1" x14ac:dyDescent="0.25">
      <c r="B33" s="81"/>
      <c r="C33" s="197"/>
      <c r="D33" s="201"/>
      <c r="E33" s="197"/>
      <c r="F33" s="197"/>
      <c r="G33" s="197"/>
      <c r="H33" s="82"/>
    </row>
    <row r="34" spans="1:8" ht="24" customHeight="1" x14ac:dyDescent="0.25">
      <c r="B34" s="81"/>
      <c r="C34" s="197"/>
      <c r="D34" s="201"/>
      <c r="E34" s="197"/>
      <c r="F34" s="197"/>
      <c r="G34" s="197"/>
      <c r="H34" s="82"/>
    </row>
    <row r="35" spans="1:8" ht="24" customHeight="1" x14ac:dyDescent="0.25">
      <c r="B35" s="81"/>
      <c r="C35" s="197"/>
      <c r="D35" s="201"/>
      <c r="E35" s="197"/>
      <c r="F35" s="197"/>
      <c r="G35" s="197"/>
      <c r="H35" s="82"/>
    </row>
    <row r="36" spans="1:8" ht="24" customHeight="1" x14ac:dyDescent="0.25">
      <c r="A36" s="1"/>
      <c r="B36" s="81"/>
      <c r="C36" s="197"/>
      <c r="D36" s="201"/>
      <c r="E36" s="197"/>
      <c r="F36" s="197"/>
      <c r="G36" s="197"/>
      <c r="H36" s="82"/>
    </row>
    <row r="37" spans="1:8" ht="24" customHeight="1" x14ac:dyDescent="0.25">
      <c r="B37" s="81"/>
      <c r="C37" s="197"/>
      <c r="D37" s="201"/>
      <c r="E37" s="197"/>
      <c r="F37" s="197"/>
      <c r="G37" s="197"/>
      <c r="H37" s="82"/>
    </row>
    <row r="38" spans="1:8" ht="24" customHeight="1" x14ac:dyDescent="0.25">
      <c r="B38" s="81"/>
      <c r="C38" s="197"/>
      <c r="D38" s="201"/>
      <c r="E38" s="197"/>
      <c r="F38" s="197"/>
      <c r="G38" s="197"/>
      <c r="H38" s="82"/>
    </row>
    <row r="39" spans="1:8" ht="24" customHeight="1" x14ac:dyDescent="0.25">
      <c r="B39" s="81"/>
      <c r="C39" s="197"/>
      <c r="D39" s="201"/>
      <c r="E39" s="197"/>
      <c r="F39" s="197"/>
      <c r="G39" s="197"/>
      <c r="H39" s="82"/>
    </row>
    <row r="40" spans="1:8" ht="24" customHeight="1" x14ac:dyDescent="0.25">
      <c r="B40" s="81"/>
      <c r="C40" s="197"/>
      <c r="D40" s="201"/>
      <c r="E40" s="197"/>
      <c r="F40" s="197"/>
      <c r="G40" s="197"/>
      <c r="H40" s="82"/>
    </row>
    <row r="41" spans="1:8" ht="24" customHeight="1" x14ac:dyDescent="0.25">
      <c r="B41" s="81"/>
      <c r="C41" s="197"/>
      <c r="D41" s="201"/>
      <c r="E41" s="197"/>
      <c r="F41" s="197"/>
      <c r="G41" s="197"/>
      <c r="H41" s="82"/>
    </row>
    <row r="42" spans="1:8" ht="24" customHeight="1" x14ac:dyDescent="0.25">
      <c r="B42" s="81"/>
      <c r="C42" s="197"/>
      <c r="D42" s="201"/>
      <c r="E42" s="197"/>
      <c r="F42" s="197"/>
      <c r="G42" s="197"/>
      <c r="H42" s="82"/>
    </row>
    <row r="43" spans="1:8" ht="24" customHeight="1" x14ac:dyDescent="0.25">
      <c r="B43" s="81"/>
      <c r="C43" s="197"/>
      <c r="D43" s="201"/>
      <c r="E43" s="197"/>
      <c r="F43" s="197"/>
      <c r="G43" s="197"/>
      <c r="H43" s="82"/>
    </row>
    <row r="44" spans="1:8" ht="24" customHeight="1" x14ac:dyDescent="0.25">
      <c r="B44" s="81"/>
      <c r="C44" s="197"/>
      <c r="D44" s="201"/>
      <c r="E44" s="197"/>
      <c r="F44" s="197"/>
      <c r="G44" s="197"/>
      <c r="H44" s="82"/>
    </row>
    <row r="45" spans="1:8" ht="24" customHeight="1" x14ac:dyDescent="0.25">
      <c r="B45" s="81"/>
      <c r="C45" s="197"/>
      <c r="D45" s="201"/>
      <c r="E45" s="197"/>
      <c r="F45" s="197"/>
      <c r="G45" s="197"/>
      <c r="H45" s="82"/>
    </row>
    <row r="46" spans="1:8" ht="24" customHeight="1" x14ac:dyDescent="0.25">
      <c r="B46" s="81"/>
      <c r="C46" s="197"/>
      <c r="D46" s="201"/>
      <c r="E46" s="197"/>
      <c r="F46" s="197"/>
      <c r="G46" s="197"/>
      <c r="H46" s="82"/>
    </row>
    <row r="47" spans="1:8" ht="24" customHeight="1" x14ac:dyDescent="0.25">
      <c r="B47" s="81"/>
      <c r="C47" s="197"/>
      <c r="D47" s="201"/>
      <c r="E47" s="197"/>
      <c r="F47" s="197"/>
      <c r="G47" s="197"/>
      <c r="H47" s="82"/>
    </row>
    <row r="48" spans="1:8" ht="24" customHeight="1" x14ac:dyDescent="0.25">
      <c r="B48" s="81"/>
      <c r="C48" s="197"/>
      <c r="D48" s="201"/>
      <c r="E48" s="197"/>
      <c r="F48" s="197"/>
      <c r="G48" s="197"/>
      <c r="H48" s="82"/>
    </row>
    <row r="49" spans="2:8" ht="24" customHeight="1" x14ac:dyDescent="0.25">
      <c r="B49" s="81"/>
      <c r="C49" s="197"/>
      <c r="D49" s="201"/>
      <c r="E49" s="197"/>
      <c r="F49" s="197"/>
      <c r="G49" s="197"/>
      <c r="H49" s="82"/>
    </row>
    <row r="50" spans="2:8" ht="24" customHeight="1" x14ac:dyDescent="0.25">
      <c r="B50" s="81"/>
      <c r="C50" s="197"/>
      <c r="D50" s="201"/>
      <c r="E50" s="197"/>
      <c r="F50" s="197"/>
      <c r="G50" s="197"/>
      <c r="H50" s="82"/>
    </row>
    <row r="51" spans="2:8" ht="24" customHeight="1" x14ac:dyDescent="0.25">
      <c r="B51" s="81"/>
      <c r="C51" s="197"/>
      <c r="D51" s="201"/>
      <c r="E51" s="197"/>
      <c r="F51" s="197"/>
      <c r="G51" s="197"/>
      <c r="H51" s="82"/>
    </row>
    <row r="52" spans="2:8" ht="24" customHeight="1" x14ac:dyDescent="0.25">
      <c r="B52" s="81"/>
      <c r="C52" s="197"/>
      <c r="D52" s="201"/>
      <c r="E52" s="197"/>
      <c r="F52" s="197"/>
      <c r="G52" s="197"/>
      <c r="H52" s="82"/>
    </row>
    <row r="53" spans="2:8" ht="24" customHeight="1" x14ac:dyDescent="0.25">
      <c r="B53" s="81"/>
      <c r="C53" s="197"/>
      <c r="D53" s="201"/>
      <c r="E53" s="197"/>
      <c r="F53" s="197"/>
      <c r="G53" s="197"/>
      <c r="H53" s="82"/>
    </row>
    <row r="54" spans="2:8" ht="24" customHeight="1" x14ac:dyDescent="0.25">
      <c r="B54" s="81"/>
      <c r="C54" s="197"/>
      <c r="D54" s="201"/>
      <c r="E54" s="197"/>
      <c r="F54" s="197"/>
      <c r="G54" s="197"/>
      <c r="H54" s="82"/>
    </row>
    <row r="55" spans="2:8" ht="24" customHeight="1" x14ac:dyDescent="0.25">
      <c r="B55" s="81"/>
      <c r="C55" s="197"/>
      <c r="D55" s="201"/>
      <c r="E55" s="197"/>
      <c r="F55" s="197"/>
      <c r="G55" s="197"/>
      <c r="H55" s="82"/>
    </row>
    <row r="56" spans="2:8" ht="24" customHeight="1" x14ac:dyDescent="0.25">
      <c r="B56" s="81"/>
      <c r="C56" s="197"/>
      <c r="D56" s="201"/>
      <c r="E56" s="197"/>
      <c r="F56" s="197"/>
      <c r="G56" s="197"/>
      <c r="H56" s="82"/>
    </row>
    <row r="57" spans="2:8" ht="19.5" customHeight="1" x14ac:dyDescent="0.25">
      <c r="B57" s="83"/>
      <c r="C57" s="84"/>
      <c r="D57" s="84"/>
      <c r="E57" s="84"/>
      <c r="F57" s="84"/>
      <c r="G57" s="84"/>
      <c r="H57" s="85"/>
    </row>
  </sheetData>
  <sheetProtection algorithmName="SHA-512" hashValue="d8MQdTrYxklTHqPcoc8aM+tKpiJa+zVmlxBS9KqoomG4OJmyP16lTq/pB7Q2AzQ8YRYY4WzEg7vN70nsiscKEQ==" saltValue="4WLE0OxexnEEqbmFLZ9kzA==" spinCount="100000" sheet="1" objects="1" scenarios="1"/>
  <conditionalFormatting sqref="C7:C20">
    <cfRule type="expression" dxfId="37" priority="1">
      <formula>COUNTIF($C7:$C$12,$C7)&gt;1</formula>
    </cfRule>
  </conditionalFormatting>
  <printOptions horizontalCentered="1"/>
  <pageMargins left="0.31496062992125984" right="0.31496062992125984" top="0.31496062992125984" bottom="0.31496062992125984" header="0.31496062992125984" footer="0.31496062992125984"/>
  <pageSetup paperSize="9" scale="7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921ED-5F2F-4D5B-8E58-1C954801B0D6}">
  <sheetPr codeName="Sheet5">
    <pageSetUpPr autoPageBreaks="0" fitToPage="1"/>
  </sheetPr>
  <dimension ref="A1:AJ356"/>
  <sheetViews>
    <sheetView showGridLines="0" showRowColHeaders="0" zoomScaleNormal="10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111</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IFERROR(INDEX(Cal!$C$18:$C$24,WEEKDAY(D8&amp;".01."&amp;Year)),"")</f>
        <v>Sun</v>
      </c>
      <c r="E7" s="183" t="str">
        <f>IFERROR(INDEX(Cal!$C$18:$C$24,WEEKDAY(E8&amp;".01."&amp;Year)),"")</f>
        <v>Mon</v>
      </c>
      <c r="F7" s="183" t="str">
        <f>IFERROR(INDEX(Cal!$C$18:$C$24,WEEKDAY(F8&amp;".01."&amp;Year)),"")</f>
        <v>Tue</v>
      </c>
      <c r="G7" s="183" t="str">
        <f>IFERROR(INDEX(Cal!$C$18:$C$24,WEEKDAY(G8&amp;".01."&amp;Year)),"")</f>
        <v>Wed</v>
      </c>
      <c r="H7" s="183" t="str">
        <f>IFERROR(INDEX(Cal!$C$18:$C$24,WEEKDAY(H8&amp;".01."&amp;Year)),"")</f>
        <v>Thu</v>
      </c>
      <c r="I7" s="183" t="str">
        <f>IFERROR(INDEX(Cal!$C$18:$C$24,WEEKDAY(I8&amp;".01."&amp;Year)),"")</f>
        <v>Fri</v>
      </c>
      <c r="J7" s="183" t="str">
        <f>IFERROR(INDEX(Cal!$C$18:$C$24,WEEKDAY(J8&amp;".01."&amp;Year)),"")</f>
        <v>Sat</v>
      </c>
      <c r="K7" s="183" t="str">
        <f>IFERROR(INDEX(Cal!$C$18:$C$24,WEEKDAY(K8&amp;".01."&amp;Year)),"")</f>
        <v>Sun</v>
      </c>
      <c r="L7" s="183" t="str">
        <f>IFERROR(INDEX(Cal!$C$18:$C$24,WEEKDAY(L8&amp;".01."&amp;Year)),"")</f>
        <v>Mon</v>
      </c>
      <c r="M7" s="183" t="str">
        <f>IFERROR(INDEX(Cal!$C$18:$C$24,WEEKDAY(M8&amp;".01."&amp;Year)),"")</f>
        <v>Tue</v>
      </c>
      <c r="N7" s="183" t="str">
        <f>IFERROR(INDEX(Cal!$C$18:$C$24,WEEKDAY(N8&amp;".01."&amp;Year)),"")</f>
        <v>Wed</v>
      </c>
      <c r="O7" s="183" t="str">
        <f>IFERROR(INDEX(Cal!$C$18:$C$24,WEEKDAY(O8&amp;".01."&amp;Year)),"")</f>
        <v>Thu</v>
      </c>
      <c r="P7" s="183" t="str">
        <f>IFERROR(INDEX(Cal!$C$18:$C$24,WEEKDAY(P8&amp;".01."&amp;Year)),"")</f>
        <v>Fri</v>
      </c>
      <c r="Q7" s="183" t="str">
        <f>IFERROR(INDEX(Cal!$C$18:$C$24,WEEKDAY(Q8&amp;".01."&amp;Year)),"")</f>
        <v>Sat</v>
      </c>
      <c r="R7" s="183" t="str">
        <f>IFERROR(INDEX(Cal!$C$18:$C$24,WEEKDAY(R8&amp;".01."&amp;Year)),"")</f>
        <v>Sun</v>
      </c>
      <c r="S7" s="183" t="str">
        <f>IFERROR(INDEX(Cal!$C$18:$C$24,WEEKDAY(S8&amp;".01."&amp;Year)),"")</f>
        <v>Mon</v>
      </c>
      <c r="T7" s="183" t="str">
        <f>IFERROR(INDEX(Cal!$C$18:$C$24,WEEKDAY(T8&amp;".01."&amp;Year)),"")</f>
        <v>Tue</v>
      </c>
      <c r="U7" s="183" t="str">
        <f>IFERROR(INDEX(Cal!$C$18:$C$24,WEEKDAY(U8&amp;".01."&amp;Year)),"")</f>
        <v>Wed</v>
      </c>
      <c r="V7" s="183" t="str">
        <f>IFERROR(INDEX(Cal!$C$18:$C$24,WEEKDAY(V8&amp;".01."&amp;Year)),"")</f>
        <v>Thu</v>
      </c>
      <c r="W7" s="183" t="str">
        <f>IFERROR(INDEX(Cal!$C$18:$C$24,WEEKDAY(W8&amp;".01."&amp;Year)),"")</f>
        <v>Fri</v>
      </c>
      <c r="X7" s="183" t="str">
        <f>IFERROR(INDEX(Cal!$C$18:$C$24,WEEKDAY(X8&amp;".01."&amp;Year)),"")</f>
        <v>Sat</v>
      </c>
      <c r="Y7" s="183" t="str">
        <f>IFERROR(INDEX(Cal!$C$18:$C$24,WEEKDAY(Y8&amp;".01."&amp;Year)),"")</f>
        <v>Sun</v>
      </c>
      <c r="Z7" s="183" t="str">
        <f>IFERROR(INDEX(Cal!$C$18:$C$24,WEEKDAY(Z8&amp;".01."&amp;Year)),"")</f>
        <v>Mon</v>
      </c>
      <c r="AA7" s="183" t="str">
        <f>IFERROR(INDEX(Cal!$C$18:$C$24,WEEKDAY(AA8&amp;".01."&amp;Year)),"")</f>
        <v>Tue</v>
      </c>
      <c r="AB7" s="183" t="str">
        <f>IFERROR(INDEX(Cal!$C$18:$C$24,WEEKDAY(AB8&amp;".01."&amp;Year)),"")</f>
        <v>Wed</v>
      </c>
      <c r="AC7" s="183" t="str">
        <f>IFERROR(INDEX(Cal!$C$18:$C$24,WEEKDAY(AC8&amp;".01."&amp;Year)),"")</f>
        <v>Thu</v>
      </c>
      <c r="AD7" s="183" t="str">
        <f>IFERROR(INDEX(Cal!$C$18:$C$24,WEEKDAY(AD8&amp;".01."&amp;Year)),"")</f>
        <v>Fri</v>
      </c>
      <c r="AE7" s="183" t="str">
        <f>IFERROR(INDEX(Cal!$C$18:$C$24,WEEKDAY(AE8&amp;".01."&amp;Year)),"")</f>
        <v>Sat</v>
      </c>
      <c r="AF7" s="183" t="str">
        <f>IFERROR(INDEX(Cal!$C$18:$C$24,WEEKDAY(AF8&amp;".01."&amp;Year)),"")</f>
        <v>Sun</v>
      </c>
      <c r="AG7" s="183" t="str">
        <f>IFERROR(INDEX(Cal!$C$18:$C$24,WEEKDAY(AG8&amp;".01."&amp;Year)),"")</f>
        <v>Mon</v>
      </c>
      <c r="AH7" s="183" t="str">
        <f>IFERROR(INDEX(Cal!$C$18:$C$24,WEEKDAY(AH8&amp;".01."&amp;Year)),"")</f>
        <v>Tue</v>
      </c>
      <c r="AI7" s="103"/>
      <c r="AJ7" s="104"/>
    </row>
    <row r="8" spans="1:36" ht="24" customHeight="1" x14ac:dyDescent="0.25">
      <c r="B8" s="102"/>
      <c r="C8" s="89" t="s">
        <v>46</v>
      </c>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6" ht="20.100000000000001" customHeight="1" x14ac:dyDescent="0.25">
      <c r="B9" s="102"/>
      <c r="C9" s="105" t="s">
        <v>44</v>
      </c>
      <c r="D9" s="90"/>
      <c r="E9" s="90">
        <v>8</v>
      </c>
      <c r="F9" s="90">
        <v>8</v>
      </c>
      <c r="G9" s="90">
        <v>8</v>
      </c>
      <c r="H9" s="90">
        <v>8</v>
      </c>
      <c r="I9" s="90">
        <v>8</v>
      </c>
      <c r="J9" s="90"/>
      <c r="K9" s="91"/>
      <c r="L9" s="90">
        <v>8</v>
      </c>
      <c r="M9" s="90">
        <v>8</v>
      </c>
      <c r="N9" s="90">
        <v>8</v>
      </c>
      <c r="O9" s="90">
        <v>8</v>
      </c>
      <c r="P9" s="90">
        <v>8</v>
      </c>
      <c r="Q9" s="90"/>
      <c r="R9" s="91"/>
      <c r="S9" s="90">
        <v>8</v>
      </c>
      <c r="T9" s="90">
        <v>8</v>
      </c>
      <c r="U9" s="90">
        <v>8</v>
      </c>
      <c r="V9" s="90">
        <v>8</v>
      </c>
      <c r="W9" s="90">
        <v>8</v>
      </c>
      <c r="X9" s="90"/>
      <c r="Y9" s="91"/>
      <c r="Z9" s="90">
        <v>8</v>
      </c>
      <c r="AA9" s="90">
        <v>8</v>
      </c>
      <c r="AB9" s="90">
        <v>8</v>
      </c>
      <c r="AC9" s="90">
        <v>8</v>
      </c>
      <c r="AD9" s="90">
        <v>8</v>
      </c>
      <c r="AE9" s="90"/>
      <c r="AF9" s="91"/>
      <c r="AG9" s="90">
        <v>8</v>
      </c>
      <c r="AH9" s="90">
        <v>8</v>
      </c>
      <c r="AI9" s="191">
        <f>IF(LEN(C8)=0,"",SUM(D9:AH9))</f>
        <v>176</v>
      </c>
      <c r="AJ9" s="104"/>
    </row>
    <row r="10" spans="1:36" ht="20.100000000000001" customHeight="1" x14ac:dyDescent="0.25">
      <c r="B10" s="102"/>
      <c r="C10" s="105" t="s">
        <v>24</v>
      </c>
      <c r="D10" s="92"/>
      <c r="E10" s="92"/>
      <c r="F10" s="93"/>
      <c r="G10" s="93"/>
      <c r="H10" s="93"/>
      <c r="I10" s="93"/>
      <c r="J10" s="93"/>
      <c r="K10" s="93"/>
      <c r="L10" s="93"/>
      <c r="M10" s="93"/>
      <c r="N10" s="93"/>
      <c r="O10" s="93"/>
      <c r="P10" s="93"/>
      <c r="Q10" s="93">
        <v>2</v>
      </c>
      <c r="R10" s="93">
        <v>2</v>
      </c>
      <c r="S10" s="93"/>
      <c r="T10" s="93"/>
      <c r="U10" s="93"/>
      <c r="V10" s="93"/>
      <c r="W10" s="93"/>
      <c r="X10" s="93"/>
      <c r="Y10" s="93"/>
      <c r="Z10" s="93"/>
      <c r="AA10" s="93"/>
      <c r="AB10" s="93"/>
      <c r="AC10" s="93"/>
      <c r="AD10" s="93"/>
      <c r="AE10" s="93"/>
      <c r="AF10" s="93"/>
      <c r="AG10" s="93"/>
      <c r="AH10" s="93"/>
      <c r="AI10" s="192">
        <f>IF(LEN(C8)=0,"",SUM(D10:AH10))</f>
        <v>4</v>
      </c>
      <c r="AJ10" s="104"/>
    </row>
    <row r="11" spans="1:36" ht="20.100000000000001" customHeight="1" x14ac:dyDescent="0.25">
      <c r="B11" s="102"/>
      <c r="C11" s="105" t="s">
        <v>103</v>
      </c>
      <c r="D11" s="92"/>
      <c r="E11" s="92"/>
      <c r="F11" s="93"/>
      <c r="G11" s="93"/>
      <c r="H11" s="93"/>
      <c r="I11" s="93"/>
      <c r="J11" s="93"/>
      <c r="K11" s="93"/>
      <c r="L11" s="93"/>
      <c r="M11" s="93"/>
      <c r="N11" s="93"/>
      <c r="O11" s="93"/>
      <c r="P11" s="93"/>
      <c r="Q11" s="93">
        <v>50</v>
      </c>
      <c r="R11" s="93">
        <v>50</v>
      </c>
      <c r="S11" s="93"/>
      <c r="T11" s="93"/>
      <c r="U11" s="93"/>
      <c r="V11" s="93"/>
      <c r="W11" s="93"/>
      <c r="X11" s="93"/>
      <c r="Y11" s="93"/>
      <c r="Z11" s="93"/>
      <c r="AA11" s="93"/>
      <c r="AB11" s="93"/>
      <c r="AC11" s="93"/>
      <c r="AD11" s="93"/>
      <c r="AE11" s="93"/>
      <c r="AF11" s="93"/>
      <c r="AG11" s="93"/>
      <c r="AH11" s="93"/>
      <c r="AI11" s="192">
        <f>IF(LEN(C8)=0,"",SUMPRODUCT(D10:AH10,D11:AH11))</f>
        <v>200</v>
      </c>
      <c r="AJ11" s="104"/>
    </row>
    <row r="12" spans="1:36" ht="20.100000000000001" customHeight="1" x14ac:dyDescent="0.25">
      <c r="B12" s="102"/>
      <c r="C12" s="105" t="s">
        <v>25</v>
      </c>
      <c r="D12" s="190" t="str">
        <f>IFERROR(IF(AND(LEN(D9)=0,LEN(D10)=0),"",D9+D10),"")</f>
        <v/>
      </c>
      <c r="E12" s="190">
        <f t="shared" ref="E12:AH12" si="0">IFERROR(IF(AND(LEN(E9)=0,LEN(E10)=0),"",E9+E10),"")</f>
        <v>8</v>
      </c>
      <c r="F12" s="190">
        <f t="shared" si="0"/>
        <v>8</v>
      </c>
      <c r="G12" s="190">
        <f t="shared" si="0"/>
        <v>8</v>
      </c>
      <c r="H12" s="190">
        <f t="shared" si="0"/>
        <v>8</v>
      </c>
      <c r="I12" s="190">
        <f t="shared" si="0"/>
        <v>8</v>
      </c>
      <c r="J12" s="190" t="str">
        <f t="shared" si="0"/>
        <v/>
      </c>
      <c r="K12" s="190" t="str">
        <f t="shared" si="0"/>
        <v/>
      </c>
      <c r="L12" s="190">
        <f t="shared" si="0"/>
        <v>8</v>
      </c>
      <c r="M12" s="190">
        <f t="shared" si="0"/>
        <v>8</v>
      </c>
      <c r="N12" s="190">
        <f t="shared" si="0"/>
        <v>8</v>
      </c>
      <c r="O12" s="190">
        <f t="shared" si="0"/>
        <v>8</v>
      </c>
      <c r="P12" s="190">
        <f t="shared" si="0"/>
        <v>8</v>
      </c>
      <c r="Q12" s="190">
        <f t="shared" si="0"/>
        <v>2</v>
      </c>
      <c r="R12" s="190">
        <f t="shared" si="0"/>
        <v>2</v>
      </c>
      <c r="S12" s="190">
        <f t="shared" si="0"/>
        <v>8</v>
      </c>
      <c r="T12" s="190">
        <f t="shared" si="0"/>
        <v>8</v>
      </c>
      <c r="U12" s="190">
        <f t="shared" si="0"/>
        <v>8</v>
      </c>
      <c r="V12" s="190">
        <f t="shared" si="0"/>
        <v>8</v>
      </c>
      <c r="W12" s="190">
        <f t="shared" si="0"/>
        <v>8</v>
      </c>
      <c r="X12" s="190" t="str">
        <f t="shared" si="0"/>
        <v/>
      </c>
      <c r="Y12" s="190" t="str">
        <f t="shared" si="0"/>
        <v/>
      </c>
      <c r="Z12" s="190">
        <f t="shared" si="0"/>
        <v>8</v>
      </c>
      <c r="AA12" s="190">
        <f t="shared" si="0"/>
        <v>8</v>
      </c>
      <c r="AB12" s="190">
        <f t="shared" si="0"/>
        <v>8</v>
      </c>
      <c r="AC12" s="190">
        <f t="shared" si="0"/>
        <v>8</v>
      </c>
      <c r="AD12" s="190">
        <f t="shared" si="0"/>
        <v>8</v>
      </c>
      <c r="AE12" s="190" t="str">
        <f t="shared" si="0"/>
        <v/>
      </c>
      <c r="AF12" s="190" t="str">
        <f t="shared" si="0"/>
        <v/>
      </c>
      <c r="AG12" s="190">
        <f t="shared" si="0"/>
        <v>8</v>
      </c>
      <c r="AH12" s="190">
        <f t="shared" si="0"/>
        <v>8</v>
      </c>
      <c r="AI12" s="193">
        <f>IF(LEN(C8)=0,"",SUM(D12:AH12))</f>
        <v>180</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Sun</v>
      </c>
      <c r="E14" s="183" t="str">
        <f t="shared" ref="E14:AH14" si="1">E$7</f>
        <v>Mon</v>
      </c>
      <c r="F14" s="183" t="str">
        <f t="shared" si="1"/>
        <v>Tue</v>
      </c>
      <c r="G14" s="183" t="str">
        <f t="shared" si="1"/>
        <v>Wed</v>
      </c>
      <c r="H14" s="183" t="str">
        <f t="shared" si="1"/>
        <v>Thu</v>
      </c>
      <c r="I14" s="183" t="str">
        <f t="shared" si="1"/>
        <v>Fri</v>
      </c>
      <c r="J14" s="183" t="str">
        <f t="shared" si="1"/>
        <v>Sat</v>
      </c>
      <c r="K14" s="183" t="str">
        <f t="shared" si="1"/>
        <v>Sun</v>
      </c>
      <c r="L14" s="183" t="str">
        <f t="shared" si="1"/>
        <v>Mon</v>
      </c>
      <c r="M14" s="183" t="str">
        <f t="shared" si="1"/>
        <v>Tue</v>
      </c>
      <c r="N14" s="183" t="str">
        <f t="shared" si="1"/>
        <v>Wed</v>
      </c>
      <c r="O14" s="183" t="str">
        <f t="shared" si="1"/>
        <v>Thu</v>
      </c>
      <c r="P14" s="183" t="str">
        <f t="shared" si="1"/>
        <v>Fri</v>
      </c>
      <c r="Q14" s="183" t="str">
        <f t="shared" si="1"/>
        <v>Sat</v>
      </c>
      <c r="R14" s="183" t="str">
        <f t="shared" si="1"/>
        <v>Sun</v>
      </c>
      <c r="S14" s="183" t="str">
        <f t="shared" si="1"/>
        <v>Mon</v>
      </c>
      <c r="T14" s="183" t="str">
        <f t="shared" si="1"/>
        <v>Tue</v>
      </c>
      <c r="U14" s="183" t="str">
        <f t="shared" si="1"/>
        <v>Wed</v>
      </c>
      <c r="V14" s="183" t="str">
        <f t="shared" si="1"/>
        <v>Thu</v>
      </c>
      <c r="W14" s="183" t="str">
        <f t="shared" si="1"/>
        <v>Fri</v>
      </c>
      <c r="X14" s="183" t="str">
        <f t="shared" si="1"/>
        <v>Sat</v>
      </c>
      <c r="Y14" s="183" t="str">
        <f t="shared" si="1"/>
        <v>Sun</v>
      </c>
      <c r="Z14" s="183" t="str">
        <f t="shared" si="1"/>
        <v>Mon</v>
      </c>
      <c r="AA14" s="183" t="str">
        <f t="shared" si="1"/>
        <v>Tue</v>
      </c>
      <c r="AB14" s="183" t="str">
        <f t="shared" si="1"/>
        <v>Wed</v>
      </c>
      <c r="AC14" s="183" t="str">
        <f t="shared" si="1"/>
        <v>Thu</v>
      </c>
      <c r="AD14" s="183" t="str">
        <f t="shared" si="1"/>
        <v>Fri</v>
      </c>
      <c r="AE14" s="183" t="str">
        <f t="shared" si="1"/>
        <v>Sat</v>
      </c>
      <c r="AF14" s="183" t="str">
        <f t="shared" si="1"/>
        <v>Sun</v>
      </c>
      <c r="AG14" s="183" t="str">
        <f t="shared" si="1"/>
        <v>Mon</v>
      </c>
      <c r="AH14" s="183" t="str">
        <f t="shared" si="1"/>
        <v>Tue</v>
      </c>
      <c r="AI14" s="103"/>
      <c r="AJ14" s="104"/>
    </row>
    <row r="15" spans="1:36" ht="24" customHeight="1" x14ac:dyDescent="0.25">
      <c r="B15" s="102"/>
      <c r="C15" s="89" t="s">
        <v>47</v>
      </c>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6" ht="20.100000000000001" customHeight="1" x14ac:dyDescent="0.25">
      <c r="B16" s="102"/>
      <c r="C16" s="105" t="s">
        <v>44</v>
      </c>
      <c r="D16" s="90"/>
      <c r="E16" s="90">
        <v>8</v>
      </c>
      <c r="F16" s="90">
        <v>8</v>
      </c>
      <c r="G16" s="90">
        <v>8</v>
      </c>
      <c r="H16" s="90">
        <v>8</v>
      </c>
      <c r="I16" s="90">
        <v>8</v>
      </c>
      <c r="J16" s="90"/>
      <c r="K16" s="91"/>
      <c r="L16" s="90">
        <v>8</v>
      </c>
      <c r="M16" s="90">
        <v>8</v>
      </c>
      <c r="N16" s="90">
        <v>8</v>
      </c>
      <c r="O16" s="90">
        <v>8</v>
      </c>
      <c r="P16" s="90">
        <v>8</v>
      </c>
      <c r="Q16" s="90"/>
      <c r="R16" s="91"/>
      <c r="S16" s="90">
        <v>8</v>
      </c>
      <c r="T16" s="90">
        <v>8</v>
      </c>
      <c r="U16" s="90">
        <v>8</v>
      </c>
      <c r="V16" s="90">
        <v>8</v>
      </c>
      <c r="W16" s="90">
        <v>8</v>
      </c>
      <c r="X16" s="90"/>
      <c r="Y16" s="91"/>
      <c r="Z16" s="90">
        <v>8</v>
      </c>
      <c r="AA16" s="90">
        <v>8</v>
      </c>
      <c r="AB16" s="90">
        <v>8</v>
      </c>
      <c r="AC16" s="90">
        <v>8</v>
      </c>
      <c r="AD16" s="90">
        <v>8</v>
      </c>
      <c r="AE16" s="90"/>
      <c r="AF16" s="91"/>
      <c r="AG16" s="90">
        <v>8</v>
      </c>
      <c r="AH16" s="90">
        <v>8</v>
      </c>
      <c r="AI16" s="191">
        <f>IF(LEN(C15)=0,"",SUM(D16:AH16))</f>
        <v>176</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f>IF(LEN(C15)=0,"",SUM(D17:AH17))</f>
        <v>0</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f>IF(LEN(C15)=0,"",SUMPRODUCT(D17:AH17,D18:AH18))</f>
        <v>0</v>
      </c>
      <c r="AJ18" s="104"/>
    </row>
    <row r="19" spans="1:36" ht="20.100000000000001" customHeight="1" x14ac:dyDescent="0.25">
      <c r="B19" s="102"/>
      <c r="C19" s="105" t="s">
        <v>25</v>
      </c>
      <c r="D19" s="190" t="str">
        <f t="shared" ref="D19:AH19" si="2">IFERROR(IF(AND(LEN(D16)=0,LEN(D17)=0),"",D16+D17),"")</f>
        <v/>
      </c>
      <c r="E19" s="190">
        <f t="shared" si="2"/>
        <v>8</v>
      </c>
      <c r="F19" s="190">
        <f t="shared" si="2"/>
        <v>8</v>
      </c>
      <c r="G19" s="190">
        <f t="shared" si="2"/>
        <v>8</v>
      </c>
      <c r="H19" s="190">
        <f t="shared" si="2"/>
        <v>8</v>
      </c>
      <c r="I19" s="190">
        <f t="shared" si="2"/>
        <v>8</v>
      </c>
      <c r="J19" s="190" t="str">
        <f t="shared" si="2"/>
        <v/>
      </c>
      <c r="K19" s="190" t="str">
        <f t="shared" si="2"/>
        <v/>
      </c>
      <c r="L19" s="190">
        <f t="shared" si="2"/>
        <v>8</v>
      </c>
      <c r="M19" s="190">
        <f t="shared" si="2"/>
        <v>8</v>
      </c>
      <c r="N19" s="190">
        <f t="shared" si="2"/>
        <v>8</v>
      </c>
      <c r="O19" s="190">
        <f t="shared" si="2"/>
        <v>8</v>
      </c>
      <c r="P19" s="190">
        <f t="shared" si="2"/>
        <v>8</v>
      </c>
      <c r="Q19" s="190" t="str">
        <f t="shared" si="2"/>
        <v/>
      </c>
      <c r="R19" s="190" t="str">
        <f t="shared" si="2"/>
        <v/>
      </c>
      <c r="S19" s="190">
        <f t="shared" si="2"/>
        <v>8</v>
      </c>
      <c r="T19" s="190">
        <f t="shared" si="2"/>
        <v>8</v>
      </c>
      <c r="U19" s="190">
        <f t="shared" si="2"/>
        <v>8</v>
      </c>
      <c r="V19" s="190">
        <f t="shared" si="2"/>
        <v>8</v>
      </c>
      <c r="W19" s="190">
        <f t="shared" si="2"/>
        <v>8</v>
      </c>
      <c r="X19" s="190" t="str">
        <f t="shared" si="2"/>
        <v/>
      </c>
      <c r="Y19" s="190" t="str">
        <f t="shared" si="2"/>
        <v/>
      </c>
      <c r="Z19" s="190">
        <f t="shared" si="2"/>
        <v>8</v>
      </c>
      <c r="AA19" s="190">
        <f t="shared" si="2"/>
        <v>8</v>
      </c>
      <c r="AB19" s="190">
        <f t="shared" si="2"/>
        <v>8</v>
      </c>
      <c r="AC19" s="190">
        <f t="shared" si="2"/>
        <v>8</v>
      </c>
      <c r="AD19" s="190">
        <f t="shared" si="2"/>
        <v>8</v>
      </c>
      <c r="AE19" s="190" t="str">
        <f t="shared" si="2"/>
        <v/>
      </c>
      <c r="AF19" s="190" t="str">
        <f t="shared" si="2"/>
        <v/>
      </c>
      <c r="AG19" s="190">
        <f t="shared" si="2"/>
        <v>8</v>
      </c>
      <c r="AH19" s="190">
        <f t="shared" si="2"/>
        <v>8</v>
      </c>
      <c r="AI19" s="193">
        <f t="shared" ref="AI19" si="3">IF(LEN(C15)=0,"",SUM(D19:AH19))</f>
        <v>176</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4">D$7</f>
        <v>Sun</v>
      </c>
      <c r="E21" s="183" t="str">
        <f t="shared" si="4"/>
        <v>Mon</v>
      </c>
      <c r="F21" s="183" t="str">
        <f t="shared" si="4"/>
        <v>Tue</v>
      </c>
      <c r="G21" s="183" t="str">
        <f t="shared" si="4"/>
        <v>Wed</v>
      </c>
      <c r="H21" s="183" t="str">
        <f t="shared" si="4"/>
        <v>Thu</v>
      </c>
      <c r="I21" s="183" t="str">
        <f t="shared" si="4"/>
        <v>Fri</v>
      </c>
      <c r="J21" s="183" t="str">
        <f t="shared" si="4"/>
        <v>Sat</v>
      </c>
      <c r="K21" s="183" t="str">
        <f t="shared" si="4"/>
        <v>Sun</v>
      </c>
      <c r="L21" s="183" t="str">
        <f t="shared" si="4"/>
        <v>Mon</v>
      </c>
      <c r="M21" s="183" t="str">
        <f t="shared" si="4"/>
        <v>Tue</v>
      </c>
      <c r="N21" s="183" t="str">
        <f t="shared" si="4"/>
        <v>Wed</v>
      </c>
      <c r="O21" s="183" t="str">
        <f t="shared" si="4"/>
        <v>Thu</v>
      </c>
      <c r="P21" s="183" t="str">
        <f t="shared" si="4"/>
        <v>Fri</v>
      </c>
      <c r="Q21" s="183" t="str">
        <f t="shared" si="4"/>
        <v>Sat</v>
      </c>
      <c r="R21" s="183" t="str">
        <f t="shared" si="4"/>
        <v>Sun</v>
      </c>
      <c r="S21" s="183" t="str">
        <f t="shared" si="4"/>
        <v>Mon</v>
      </c>
      <c r="T21" s="183" t="str">
        <f t="shared" ref="T21:AH21" si="5">T$7</f>
        <v>Tue</v>
      </c>
      <c r="U21" s="183" t="str">
        <f t="shared" si="5"/>
        <v>Wed</v>
      </c>
      <c r="V21" s="183" t="str">
        <f t="shared" si="5"/>
        <v>Thu</v>
      </c>
      <c r="W21" s="183" t="str">
        <f t="shared" si="5"/>
        <v>Fri</v>
      </c>
      <c r="X21" s="183" t="str">
        <f t="shared" si="5"/>
        <v>Sat</v>
      </c>
      <c r="Y21" s="183" t="str">
        <f t="shared" si="5"/>
        <v>Sun</v>
      </c>
      <c r="Z21" s="183" t="str">
        <f t="shared" si="5"/>
        <v>Mon</v>
      </c>
      <c r="AA21" s="183" t="str">
        <f t="shared" si="5"/>
        <v>Tue</v>
      </c>
      <c r="AB21" s="183" t="str">
        <f t="shared" si="5"/>
        <v>Wed</v>
      </c>
      <c r="AC21" s="183" t="str">
        <f t="shared" si="5"/>
        <v>Thu</v>
      </c>
      <c r="AD21" s="183" t="str">
        <f t="shared" si="5"/>
        <v>Fri</v>
      </c>
      <c r="AE21" s="183" t="str">
        <f t="shared" si="5"/>
        <v>Sat</v>
      </c>
      <c r="AF21" s="183" t="str">
        <f t="shared" si="5"/>
        <v>Sun</v>
      </c>
      <c r="AG21" s="183" t="str">
        <f t="shared" si="5"/>
        <v>Mon</v>
      </c>
      <c r="AH21" s="183" t="str">
        <f t="shared" si="5"/>
        <v>Tue</v>
      </c>
      <c r="AI21" s="103"/>
      <c r="AJ21" s="104"/>
    </row>
    <row r="22" spans="1:36" ht="24" customHeight="1" x14ac:dyDescent="0.25">
      <c r="B22" s="102"/>
      <c r="C22" s="89" t="s">
        <v>48</v>
      </c>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c r="E23" s="90">
        <v>8</v>
      </c>
      <c r="F23" s="90">
        <v>8</v>
      </c>
      <c r="G23" s="90">
        <v>8</v>
      </c>
      <c r="H23" s="90">
        <v>8</v>
      </c>
      <c r="I23" s="90">
        <v>8</v>
      </c>
      <c r="J23" s="90"/>
      <c r="K23" s="91"/>
      <c r="L23" s="90">
        <v>8</v>
      </c>
      <c r="M23" s="90">
        <v>8</v>
      </c>
      <c r="N23" s="90">
        <v>8</v>
      </c>
      <c r="O23" s="90">
        <v>8</v>
      </c>
      <c r="P23" s="90">
        <v>8</v>
      </c>
      <c r="Q23" s="90"/>
      <c r="R23" s="91"/>
      <c r="S23" s="90">
        <v>8</v>
      </c>
      <c r="T23" s="90">
        <v>8</v>
      </c>
      <c r="U23" s="90">
        <v>8</v>
      </c>
      <c r="V23" s="90">
        <v>8</v>
      </c>
      <c r="W23" s="90">
        <v>8</v>
      </c>
      <c r="X23" s="90"/>
      <c r="Y23" s="91"/>
      <c r="Z23" s="90">
        <v>8</v>
      </c>
      <c r="AA23" s="90">
        <v>8</v>
      </c>
      <c r="AB23" s="90">
        <v>8</v>
      </c>
      <c r="AC23" s="90">
        <v>8</v>
      </c>
      <c r="AD23" s="90">
        <v>8</v>
      </c>
      <c r="AE23" s="90"/>
      <c r="AF23" s="91"/>
      <c r="AG23" s="90">
        <v>8</v>
      </c>
      <c r="AH23" s="90">
        <v>8</v>
      </c>
      <c r="AI23" s="191">
        <f t="shared" ref="AI23" si="6">IF(LEN(C22)=0,"",SUM(D23:AH23))</f>
        <v>176</v>
      </c>
      <c r="AJ23" s="104"/>
    </row>
    <row r="24" spans="1:36" ht="20.100000000000001" customHeight="1" x14ac:dyDescent="0.25">
      <c r="B24" s="102"/>
      <c r="C24" s="105" t="s">
        <v>24</v>
      </c>
      <c r="D24" s="92"/>
      <c r="E24" s="92"/>
      <c r="F24" s="93"/>
      <c r="G24" s="93"/>
      <c r="H24" s="93"/>
      <c r="I24" s="93"/>
      <c r="J24" s="93"/>
      <c r="K24" s="93"/>
      <c r="L24" s="93"/>
      <c r="M24" s="93"/>
      <c r="N24" s="93"/>
      <c r="O24" s="93"/>
      <c r="P24" s="93"/>
      <c r="Q24" s="93">
        <v>2</v>
      </c>
      <c r="R24" s="93">
        <v>2</v>
      </c>
      <c r="S24" s="93"/>
      <c r="T24" s="93"/>
      <c r="U24" s="93"/>
      <c r="V24" s="93"/>
      <c r="W24" s="93"/>
      <c r="X24" s="93"/>
      <c r="Y24" s="93"/>
      <c r="Z24" s="93"/>
      <c r="AA24" s="93"/>
      <c r="AB24" s="93"/>
      <c r="AC24" s="93"/>
      <c r="AD24" s="93"/>
      <c r="AE24" s="93"/>
      <c r="AF24" s="93"/>
      <c r="AG24" s="93"/>
      <c r="AH24" s="93"/>
      <c r="AI24" s="192">
        <f t="shared" ref="AI24" si="7">IF(LEN(C22)=0,"",SUM(D24:AH24))</f>
        <v>4</v>
      </c>
      <c r="AJ24" s="104"/>
    </row>
    <row r="25" spans="1:36" ht="20.100000000000001" customHeight="1" x14ac:dyDescent="0.25">
      <c r="B25" s="102"/>
      <c r="C25" s="105" t="s">
        <v>103</v>
      </c>
      <c r="D25" s="92"/>
      <c r="E25" s="92"/>
      <c r="F25" s="93"/>
      <c r="G25" s="93"/>
      <c r="H25" s="93"/>
      <c r="I25" s="93"/>
      <c r="J25" s="93"/>
      <c r="K25" s="93"/>
      <c r="L25" s="93"/>
      <c r="M25" s="93"/>
      <c r="N25" s="93"/>
      <c r="O25" s="93"/>
      <c r="P25" s="93"/>
      <c r="Q25" s="93">
        <v>70</v>
      </c>
      <c r="R25" s="93">
        <v>70</v>
      </c>
      <c r="S25" s="93"/>
      <c r="T25" s="93"/>
      <c r="U25" s="93"/>
      <c r="V25" s="93"/>
      <c r="W25" s="93"/>
      <c r="X25" s="93"/>
      <c r="Y25" s="93"/>
      <c r="Z25" s="93"/>
      <c r="AA25" s="93"/>
      <c r="AB25" s="93"/>
      <c r="AC25" s="93"/>
      <c r="AD25" s="93"/>
      <c r="AE25" s="93"/>
      <c r="AF25" s="93"/>
      <c r="AG25" s="93"/>
      <c r="AH25" s="93"/>
      <c r="AI25" s="192">
        <f t="shared" ref="AI25" si="8">IF(LEN(C22)=0,"",SUMPRODUCT(D24:AH24,D25:AH25))</f>
        <v>280</v>
      </c>
      <c r="AJ25" s="104"/>
    </row>
    <row r="26" spans="1:36" ht="20.100000000000001" customHeight="1" x14ac:dyDescent="0.25">
      <c r="B26" s="102"/>
      <c r="C26" s="105" t="s">
        <v>25</v>
      </c>
      <c r="D26" s="190" t="str">
        <f t="shared" ref="D26:AH26" si="9">IFERROR(IF(AND(LEN(D23)=0,LEN(D24)=0),"",D23+D24),"")</f>
        <v/>
      </c>
      <c r="E26" s="190">
        <f t="shared" si="9"/>
        <v>8</v>
      </c>
      <c r="F26" s="190">
        <f t="shared" si="9"/>
        <v>8</v>
      </c>
      <c r="G26" s="190">
        <f t="shared" si="9"/>
        <v>8</v>
      </c>
      <c r="H26" s="190">
        <f t="shared" si="9"/>
        <v>8</v>
      </c>
      <c r="I26" s="190">
        <f t="shared" si="9"/>
        <v>8</v>
      </c>
      <c r="J26" s="190" t="str">
        <f t="shared" si="9"/>
        <v/>
      </c>
      <c r="K26" s="190" t="str">
        <f t="shared" si="9"/>
        <v/>
      </c>
      <c r="L26" s="190">
        <f t="shared" si="9"/>
        <v>8</v>
      </c>
      <c r="M26" s="190">
        <f t="shared" si="9"/>
        <v>8</v>
      </c>
      <c r="N26" s="190">
        <f t="shared" si="9"/>
        <v>8</v>
      </c>
      <c r="O26" s="190">
        <f t="shared" si="9"/>
        <v>8</v>
      </c>
      <c r="P26" s="190">
        <f t="shared" si="9"/>
        <v>8</v>
      </c>
      <c r="Q26" s="190">
        <f t="shared" si="9"/>
        <v>2</v>
      </c>
      <c r="R26" s="190">
        <f t="shared" si="9"/>
        <v>2</v>
      </c>
      <c r="S26" s="190">
        <f t="shared" si="9"/>
        <v>8</v>
      </c>
      <c r="T26" s="190">
        <f t="shared" si="9"/>
        <v>8</v>
      </c>
      <c r="U26" s="190">
        <f t="shared" si="9"/>
        <v>8</v>
      </c>
      <c r="V26" s="190">
        <f t="shared" si="9"/>
        <v>8</v>
      </c>
      <c r="W26" s="190">
        <f t="shared" si="9"/>
        <v>8</v>
      </c>
      <c r="X26" s="190" t="str">
        <f t="shared" si="9"/>
        <v/>
      </c>
      <c r="Y26" s="190" t="str">
        <f t="shared" si="9"/>
        <v/>
      </c>
      <c r="Z26" s="190">
        <f t="shared" si="9"/>
        <v>8</v>
      </c>
      <c r="AA26" s="190">
        <f t="shared" si="9"/>
        <v>8</v>
      </c>
      <c r="AB26" s="190">
        <f t="shared" si="9"/>
        <v>8</v>
      </c>
      <c r="AC26" s="190">
        <f t="shared" si="9"/>
        <v>8</v>
      </c>
      <c r="AD26" s="190">
        <f t="shared" si="9"/>
        <v>8</v>
      </c>
      <c r="AE26" s="190" t="str">
        <f t="shared" si="9"/>
        <v/>
      </c>
      <c r="AF26" s="190" t="str">
        <f t="shared" si="9"/>
        <v/>
      </c>
      <c r="AG26" s="190">
        <f t="shared" si="9"/>
        <v>8</v>
      </c>
      <c r="AH26" s="190">
        <f t="shared" si="9"/>
        <v>8</v>
      </c>
      <c r="AI26" s="193">
        <f t="shared" ref="AI26" si="10">IF(LEN(C22)=0,"",SUM(D26:AH26))</f>
        <v>180</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1">D$7</f>
        <v>Sun</v>
      </c>
      <c r="E28" s="183" t="str">
        <f t="shared" si="11"/>
        <v>Mon</v>
      </c>
      <c r="F28" s="183" t="str">
        <f t="shared" si="11"/>
        <v>Tue</v>
      </c>
      <c r="G28" s="183" t="str">
        <f t="shared" si="11"/>
        <v>Wed</v>
      </c>
      <c r="H28" s="183" t="str">
        <f t="shared" si="11"/>
        <v>Thu</v>
      </c>
      <c r="I28" s="183" t="str">
        <f t="shared" si="11"/>
        <v>Fri</v>
      </c>
      <c r="J28" s="183" t="str">
        <f t="shared" si="11"/>
        <v>Sat</v>
      </c>
      <c r="K28" s="183" t="str">
        <f t="shared" si="11"/>
        <v>Sun</v>
      </c>
      <c r="L28" s="183" t="str">
        <f t="shared" si="11"/>
        <v>Mon</v>
      </c>
      <c r="M28" s="183" t="str">
        <f t="shared" si="11"/>
        <v>Tue</v>
      </c>
      <c r="N28" s="183" t="str">
        <f t="shared" si="11"/>
        <v>Wed</v>
      </c>
      <c r="O28" s="183" t="str">
        <f t="shared" si="11"/>
        <v>Thu</v>
      </c>
      <c r="P28" s="183" t="str">
        <f t="shared" si="11"/>
        <v>Fri</v>
      </c>
      <c r="Q28" s="183" t="str">
        <f t="shared" si="11"/>
        <v>Sat</v>
      </c>
      <c r="R28" s="183" t="str">
        <f t="shared" si="11"/>
        <v>Sun</v>
      </c>
      <c r="S28" s="183" t="str">
        <f t="shared" si="11"/>
        <v>Mon</v>
      </c>
      <c r="T28" s="183" t="str">
        <f t="shared" ref="T28:AH28" si="12">T$7</f>
        <v>Tue</v>
      </c>
      <c r="U28" s="183" t="str">
        <f t="shared" si="12"/>
        <v>Wed</v>
      </c>
      <c r="V28" s="183" t="str">
        <f t="shared" si="12"/>
        <v>Thu</v>
      </c>
      <c r="W28" s="183" t="str">
        <f t="shared" si="12"/>
        <v>Fri</v>
      </c>
      <c r="X28" s="183" t="str">
        <f t="shared" si="12"/>
        <v>Sat</v>
      </c>
      <c r="Y28" s="183" t="str">
        <f t="shared" si="12"/>
        <v>Sun</v>
      </c>
      <c r="Z28" s="183" t="str">
        <f t="shared" si="12"/>
        <v>Mon</v>
      </c>
      <c r="AA28" s="183" t="str">
        <f t="shared" si="12"/>
        <v>Tue</v>
      </c>
      <c r="AB28" s="183" t="str">
        <f t="shared" si="12"/>
        <v>Wed</v>
      </c>
      <c r="AC28" s="183" t="str">
        <f t="shared" si="12"/>
        <v>Thu</v>
      </c>
      <c r="AD28" s="183" t="str">
        <f t="shared" si="12"/>
        <v>Fri</v>
      </c>
      <c r="AE28" s="183" t="str">
        <f t="shared" si="12"/>
        <v>Sat</v>
      </c>
      <c r="AF28" s="183" t="str">
        <f t="shared" si="12"/>
        <v>Sun</v>
      </c>
      <c r="AG28" s="183" t="str">
        <f t="shared" si="12"/>
        <v>Mon</v>
      </c>
      <c r="AH28" s="183" t="str">
        <f t="shared" si="12"/>
        <v>Tue</v>
      </c>
      <c r="AI28" s="103"/>
      <c r="AJ28" s="104"/>
    </row>
    <row r="29" spans="1:36" ht="24" customHeight="1" x14ac:dyDescent="0.25">
      <c r="B29" s="102"/>
      <c r="C29" s="89" t="s">
        <v>51</v>
      </c>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c r="E30" s="90">
        <v>8</v>
      </c>
      <c r="F30" s="90">
        <v>8</v>
      </c>
      <c r="G30" s="90">
        <v>8</v>
      </c>
      <c r="H30" s="90">
        <v>8</v>
      </c>
      <c r="I30" s="90">
        <v>8</v>
      </c>
      <c r="J30" s="90"/>
      <c r="K30" s="91"/>
      <c r="L30" s="90">
        <v>8</v>
      </c>
      <c r="M30" s="90">
        <v>8</v>
      </c>
      <c r="N30" s="90">
        <v>8</v>
      </c>
      <c r="O30" s="90">
        <v>8</v>
      </c>
      <c r="P30" s="90">
        <v>8</v>
      </c>
      <c r="Q30" s="90"/>
      <c r="R30" s="91"/>
      <c r="S30" s="90">
        <v>8</v>
      </c>
      <c r="T30" s="90">
        <v>8</v>
      </c>
      <c r="U30" s="90">
        <v>8</v>
      </c>
      <c r="V30" s="90">
        <v>8</v>
      </c>
      <c r="W30" s="90">
        <v>8</v>
      </c>
      <c r="X30" s="90"/>
      <c r="Y30" s="91"/>
      <c r="Z30" s="90">
        <v>8</v>
      </c>
      <c r="AA30" s="90">
        <v>8</v>
      </c>
      <c r="AB30" s="90">
        <v>6</v>
      </c>
      <c r="AC30" s="90">
        <v>8</v>
      </c>
      <c r="AD30" s="90">
        <v>8</v>
      </c>
      <c r="AE30" s="90"/>
      <c r="AF30" s="91"/>
      <c r="AG30" s="90">
        <v>8</v>
      </c>
      <c r="AH30" s="90">
        <v>8</v>
      </c>
      <c r="AI30" s="191">
        <f t="shared" ref="AI30" si="13">IF(LEN(C29)=0,"",SUM(D30:AH30))</f>
        <v>174</v>
      </c>
      <c r="AJ30" s="104"/>
    </row>
    <row r="31" spans="1:36" ht="20.100000000000001" customHeight="1" x14ac:dyDescent="0.25">
      <c r="B31" s="102"/>
      <c r="C31" s="105" t="s">
        <v>24</v>
      </c>
      <c r="D31" s="92"/>
      <c r="E31" s="92"/>
      <c r="F31" s="93"/>
      <c r="G31" s="93"/>
      <c r="H31" s="93"/>
      <c r="I31" s="93"/>
      <c r="J31" s="93"/>
      <c r="K31" s="93"/>
      <c r="L31" s="93"/>
      <c r="M31" s="93"/>
      <c r="N31" s="93"/>
      <c r="O31" s="93"/>
      <c r="P31" s="93"/>
      <c r="Q31" s="93">
        <v>4</v>
      </c>
      <c r="R31" s="93">
        <v>4</v>
      </c>
      <c r="S31" s="93"/>
      <c r="T31" s="93"/>
      <c r="U31" s="93"/>
      <c r="V31" s="93"/>
      <c r="W31" s="93"/>
      <c r="X31" s="93"/>
      <c r="Y31" s="93"/>
      <c r="Z31" s="93"/>
      <c r="AA31" s="93"/>
      <c r="AB31" s="93"/>
      <c r="AC31" s="93"/>
      <c r="AD31" s="93"/>
      <c r="AE31" s="93"/>
      <c r="AF31" s="93"/>
      <c r="AG31" s="93"/>
      <c r="AH31" s="93"/>
      <c r="AI31" s="192">
        <f t="shared" ref="AI31" si="14">IF(LEN(C29)=0,"",SUM(D31:AH31))</f>
        <v>8</v>
      </c>
      <c r="AJ31" s="104"/>
    </row>
    <row r="32" spans="1:36" ht="20.100000000000001" customHeight="1" x14ac:dyDescent="0.25">
      <c r="B32" s="102"/>
      <c r="C32" s="105" t="s">
        <v>103</v>
      </c>
      <c r="D32" s="92"/>
      <c r="E32" s="92"/>
      <c r="F32" s="93"/>
      <c r="G32" s="93"/>
      <c r="H32" s="93"/>
      <c r="I32" s="93"/>
      <c r="J32" s="93"/>
      <c r="K32" s="93"/>
      <c r="L32" s="93"/>
      <c r="M32" s="93"/>
      <c r="N32" s="93"/>
      <c r="O32" s="93"/>
      <c r="P32" s="93"/>
      <c r="Q32" s="93">
        <v>25</v>
      </c>
      <c r="R32" s="93">
        <v>25</v>
      </c>
      <c r="S32" s="93"/>
      <c r="T32" s="93"/>
      <c r="U32" s="93"/>
      <c r="V32" s="93"/>
      <c r="W32" s="93"/>
      <c r="X32" s="93"/>
      <c r="Y32" s="93"/>
      <c r="Z32" s="93"/>
      <c r="AA32" s="93"/>
      <c r="AB32" s="93"/>
      <c r="AC32" s="93"/>
      <c r="AD32" s="93"/>
      <c r="AE32" s="93"/>
      <c r="AF32" s="93"/>
      <c r="AG32" s="93"/>
      <c r="AH32" s="93"/>
      <c r="AI32" s="192">
        <f t="shared" ref="AI32" si="15">IF(LEN(C29)=0,"",SUMPRODUCT(D31:AH31,D32:AH32))</f>
        <v>200</v>
      </c>
      <c r="AJ32" s="104"/>
    </row>
    <row r="33" spans="1:36" ht="20.100000000000001" customHeight="1" x14ac:dyDescent="0.25">
      <c r="B33" s="102"/>
      <c r="C33" s="105" t="s">
        <v>25</v>
      </c>
      <c r="D33" s="190" t="str">
        <f t="shared" ref="D33:AH33" si="16">IFERROR(IF(AND(LEN(D30)=0,LEN(D31)=0),"",D30+D31),"")</f>
        <v/>
      </c>
      <c r="E33" s="190">
        <f t="shared" si="16"/>
        <v>8</v>
      </c>
      <c r="F33" s="190">
        <f t="shared" si="16"/>
        <v>8</v>
      </c>
      <c r="G33" s="190">
        <f t="shared" si="16"/>
        <v>8</v>
      </c>
      <c r="H33" s="190">
        <f t="shared" si="16"/>
        <v>8</v>
      </c>
      <c r="I33" s="190">
        <f t="shared" si="16"/>
        <v>8</v>
      </c>
      <c r="J33" s="190" t="str">
        <f t="shared" si="16"/>
        <v/>
      </c>
      <c r="K33" s="190" t="str">
        <f t="shared" si="16"/>
        <v/>
      </c>
      <c r="L33" s="190">
        <f t="shared" si="16"/>
        <v>8</v>
      </c>
      <c r="M33" s="190">
        <f t="shared" si="16"/>
        <v>8</v>
      </c>
      <c r="N33" s="190">
        <f t="shared" si="16"/>
        <v>8</v>
      </c>
      <c r="O33" s="190">
        <f t="shared" si="16"/>
        <v>8</v>
      </c>
      <c r="P33" s="190">
        <f t="shared" si="16"/>
        <v>8</v>
      </c>
      <c r="Q33" s="190">
        <f t="shared" si="16"/>
        <v>4</v>
      </c>
      <c r="R33" s="190">
        <f t="shared" si="16"/>
        <v>4</v>
      </c>
      <c r="S33" s="190">
        <f t="shared" si="16"/>
        <v>8</v>
      </c>
      <c r="T33" s="190">
        <f t="shared" si="16"/>
        <v>8</v>
      </c>
      <c r="U33" s="190">
        <f t="shared" si="16"/>
        <v>8</v>
      </c>
      <c r="V33" s="190">
        <f t="shared" si="16"/>
        <v>8</v>
      </c>
      <c r="W33" s="190">
        <f t="shared" si="16"/>
        <v>8</v>
      </c>
      <c r="X33" s="190" t="str">
        <f t="shared" si="16"/>
        <v/>
      </c>
      <c r="Y33" s="190" t="str">
        <f t="shared" si="16"/>
        <v/>
      </c>
      <c r="Z33" s="190">
        <f t="shared" si="16"/>
        <v>8</v>
      </c>
      <c r="AA33" s="190">
        <f t="shared" si="16"/>
        <v>8</v>
      </c>
      <c r="AB33" s="190">
        <f t="shared" si="16"/>
        <v>6</v>
      </c>
      <c r="AC33" s="190">
        <f t="shared" si="16"/>
        <v>8</v>
      </c>
      <c r="AD33" s="190">
        <f t="shared" si="16"/>
        <v>8</v>
      </c>
      <c r="AE33" s="190" t="str">
        <f t="shared" si="16"/>
        <v/>
      </c>
      <c r="AF33" s="190" t="str">
        <f t="shared" si="16"/>
        <v/>
      </c>
      <c r="AG33" s="190">
        <f t="shared" si="16"/>
        <v>8</v>
      </c>
      <c r="AH33" s="190">
        <f t="shared" si="16"/>
        <v>8</v>
      </c>
      <c r="AI33" s="193">
        <f>IF(LEN(C29)=0,"",SUM(D33:AH33))</f>
        <v>182</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S35" si="17">D$7</f>
        <v>Sun</v>
      </c>
      <c r="E35" s="183" t="str">
        <f t="shared" si="17"/>
        <v>Mon</v>
      </c>
      <c r="F35" s="183" t="str">
        <f t="shared" si="17"/>
        <v>Tue</v>
      </c>
      <c r="G35" s="183" t="str">
        <f t="shared" si="17"/>
        <v>Wed</v>
      </c>
      <c r="H35" s="183" t="str">
        <f t="shared" si="17"/>
        <v>Thu</v>
      </c>
      <c r="I35" s="183" t="str">
        <f t="shared" si="17"/>
        <v>Fri</v>
      </c>
      <c r="J35" s="183" t="str">
        <f t="shared" si="17"/>
        <v>Sat</v>
      </c>
      <c r="K35" s="183" t="str">
        <f t="shared" si="17"/>
        <v>Sun</v>
      </c>
      <c r="L35" s="183" t="str">
        <f t="shared" si="17"/>
        <v>Mon</v>
      </c>
      <c r="M35" s="183" t="str">
        <f t="shared" si="17"/>
        <v>Tue</v>
      </c>
      <c r="N35" s="183" t="str">
        <f t="shared" si="17"/>
        <v>Wed</v>
      </c>
      <c r="O35" s="183" t="str">
        <f t="shared" si="17"/>
        <v>Thu</v>
      </c>
      <c r="P35" s="183" t="str">
        <f t="shared" si="17"/>
        <v>Fri</v>
      </c>
      <c r="Q35" s="183" t="str">
        <f t="shared" si="17"/>
        <v>Sat</v>
      </c>
      <c r="R35" s="183" t="str">
        <f t="shared" si="17"/>
        <v>Sun</v>
      </c>
      <c r="S35" s="183" t="str">
        <f t="shared" si="17"/>
        <v>Mon</v>
      </c>
      <c r="T35" s="183" t="str">
        <f t="shared" ref="T35:AH35" si="18">T$7</f>
        <v>Tue</v>
      </c>
      <c r="U35" s="183" t="str">
        <f t="shared" si="18"/>
        <v>Wed</v>
      </c>
      <c r="V35" s="183" t="str">
        <f t="shared" si="18"/>
        <v>Thu</v>
      </c>
      <c r="W35" s="183" t="str">
        <f t="shared" si="18"/>
        <v>Fri</v>
      </c>
      <c r="X35" s="183" t="str">
        <f t="shared" si="18"/>
        <v>Sat</v>
      </c>
      <c r="Y35" s="183" t="str">
        <f t="shared" si="18"/>
        <v>Sun</v>
      </c>
      <c r="Z35" s="183" t="str">
        <f t="shared" si="18"/>
        <v>Mon</v>
      </c>
      <c r="AA35" s="183" t="str">
        <f t="shared" si="18"/>
        <v>Tue</v>
      </c>
      <c r="AB35" s="183" t="str">
        <f t="shared" si="18"/>
        <v>Wed</v>
      </c>
      <c r="AC35" s="183" t="str">
        <f t="shared" si="18"/>
        <v>Thu</v>
      </c>
      <c r="AD35" s="183" t="str">
        <f t="shared" si="18"/>
        <v>Fri</v>
      </c>
      <c r="AE35" s="183" t="str">
        <f t="shared" si="18"/>
        <v>Sat</v>
      </c>
      <c r="AF35" s="183" t="str">
        <f t="shared" si="18"/>
        <v>Sun</v>
      </c>
      <c r="AG35" s="183" t="str">
        <f t="shared" si="18"/>
        <v>Mon</v>
      </c>
      <c r="AH35" s="183" t="str">
        <f t="shared" si="18"/>
        <v>Tue</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19">IF(LEN(C36)=0,"",SUM(D37:AH37))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0">IF(LEN(C36)=0,"",SUM(D38:AH38))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1">IF(LEN(C36)=0,"",SUMPRODUCT(D38:AH38,D39:AH39))</f>
        <v/>
      </c>
      <c r="AJ39" s="104"/>
    </row>
    <row r="40" spans="1:36" ht="20.100000000000001" customHeight="1" x14ac:dyDescent="0.25">
      <c r="B40" s="102"/>
      <c r="C40" s="105" t="s">
        <v>25</v>
      </c>
      <c r="D40" s="190" t="str">
        <f t="shared" ref="D40:AH40" si="22">IFERROR(IF(AND(LEN(D37)=0,LEN(D38)=0),"",D37+D38),"")</f>
        <v/>
      </c>
      <c r="E40" s="190" t="str">
        <f t="shared" si="22"/>
        <v/>
      </c>
      <c r="F40" s="190" t="str">
        <f t="shared" si="22"/>
        <v/>
      </c>
      <c r="G40" s="190" t="str">
        <f t="shared" si="22"/>
        <v/>
      </c>
      <c r="H40" s="190" t="str">
        <f t="shared" si="22"/>
        <v/>
      </c>
      <c r="I40" s="190" t="str">
        <f t="shared" si="22"/>
        <v/>
      </c>
      <c r="J40" s="190" t="str">
        <f t="shared" si="22"/>
        <v/>
      </c>
      <c r="K40" s="190" t="str">
        <f t="shared" si="22"/>
        <v/>
      </c>
      <c r="L40" s="190" t="str">
        <f t="shared" si="22"/>
        <v/>
      </c>
      <c r="M40" s="190" t="str">
        <f t="shared" si="22"/>
        <v/>
      </c>
      <c r="N40" s="190" t="str">
        <f t="shared" si="22"/>
        <v/>
      </c>
      <c r="O40" s="190" t="str">
        <f t="shared" si="22"/>
        <v/>
      </c>
      <c r="P40" s="190" t="str">
        <f t="shared" si="22"/>
        <v/>
      </c>
      <c r="Q40" s="190" t="str">
        <f t="shared" si="22"/>
        <v/>
      </c>
      <c r="R40" s="190" t="str">
        <f t="shared" si="22"/>
        <v/>
      </c>
      <c r="S40" s="190" t="str">
        <f t="shared" si="22"/>
        <v/>
      </c>
      <c r="T40" s="190" t="str">
        <f t="shared" si="22"/>
        <v/>
      </c>
      <c r="U40" s="190" t="str">
        <f t="shared" si="22"/>
        <v/>
      </c>
      <c r="V40" s="190" t="str">
        <f t="shared" si="22"/>
        <v/>
      </c>
      <c r="W40" s="190" t="str">
        <f t="shared" si="22"/>
        <v/>
      </c>
      <c r="X40" s="190" t="str">
        <f t="shared" si="22"/>
        <v/>
      </c>
      <c r="Y40" s="190" t="str">
        <f t="shared" si="22"/>
        <v/>
      </c>
      <c r="Z40" s="190" t="str">
        <f t="shared" si="22"/>
        <v/>
      </c>
      <c r="AA40" s="190" t="str">
        <f t="shared" si="22"/>
        <v/>
      </c>
      <c r="AB40" s="190" t="str">
        <f t="shared" si="22"/>
        <v/>
      </c>
      <c r="AC40" s="190" t="str">
        <f t="shared" si="22"/>
        <v/>
      </c>
      <c r="AD40" s="190" t="str">
        <f t="shared" si="22"/>
        <v/>
      </c>
      <c r="AE40" s="190" t="str">
        <f t="shared" si="22"/>
        <v/>
      </c>
      <c r="AF40" s="190" t="str">
        <f t="shared" si="22"/>
        <v/>
      </c>
      <c r="AG40" s="190" t="str">
        <f t="shared" si="22"/>
        <v/>
      </c>
      <c r="AH40" s="190" t="str">
        <f t="shared" si="22"/>
        <v/>
      </c>
      <c r="AI40" s="193" t="str">
        <f t="shared" ref="AI40" si="23">IF(LEN(C36)=0,"",SUM(D40:AH40))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105" si="24">D$7</f>
        <v>Sun</v>
      </c>
      <c r="E42" s="183" t="str">
        <f t="shared" si="24"/>
        <v>Mon</v>
      </c>
      <c r="F42" s="183" t="str">
        <f t="shared" si="24"/>
        <v>Tue</v>
      </c>
      <c r="G42" s="183" t="str">
        <f t="shared" si="24"/>
        <v>Wed</v>
      </c>
      <c r="H42" s="183" t="str">
        <f t="shared" si="24"/>
        <v>Thu</v>
      </c>
      <c r="I42" s="183" t="str">
        <f t="shared" si="24"/>
        <v>Fri</v>
      </c>
      <c r="J42" s="183" t="str">
        <f t="shared" si="24"/>
        <v>Sat</v>
      </c>
      <c r="K42" s="183" t="str">
        <f t="shared" si="24"/>
        <v>Sun</v>
      </c>
      <c r="L42" s="183" t="str">
        <f t="shared" si="24"/>
        <v>Mon</v>
      </c>
      <c r="M42" s="183" t="str">
        <f t="shared" si="24"/>
        <v>Tue</v>
      </c>
      <c r="N42" s="183" t="str">
        <f t="shared" si="24"/>
        <v>Wed</v>
      </c>
      <c r="O42" s="183" t="str">
        <f t="shared" si="24"/>
        <v>Thu</v>
      </c>
      <c r="P42" s="183" t="str">
        <f t="shared" si="24"/>
        <v>Fri</v>
      </c>
      <c r="Q42" s="183" t="str">
        <f t="shared" si="24"/>
        <v>Sat</v>
      </c>
      <c r="R42" s="183" t="str">
        <f t="shared" si="24"/>
        <v>Sun</v>
      </c>
      <c r="S42" s="183" t="str">
        <f t="shared" si="24"/>
        <v>Mon</v>
      </c>
      <c r="T42" s="183" t="str">
        <f t="shared" ref="T42:AH105" si="25">T$7</f>
        <v>Tue</v>
      </c>
      <c r="U42" s="183" t="str">
        <f t="shared" si="25"/>
        <v>Wed</v>
      </c>
      <c r="V42" s="183" t="str">
        <f t="shared" si="25"/>
        <v>Thu</v>
      </c>
      <c r="W42" s="183" t="str">
        <f t="shared" si="25"/>
        <v>Fri</v>
      </c>
      <c r="X42" s="183" t="str">
        <f t="shared" si="25"/>
        <v>Sat</v>
      </c>
      <c r="Y42" s="183" t="str">
        <f t="shared" si="25"/>
        <v>Sun</v>
      </c>
      <c r="Z42" s="183" t="str">
        <f t="shared" si="25"/>
        <v>Mon</v>
      </c>
      <c r="AA42" s="183" t="str">
        <f t="shared" si="25"/>
        <v>Tue</v>
      </c>
      <c r="AB42" s="183" t="str">
        <f t="shared" si="25"/>
        <v>Wed</v>
      </c>
      <c r="AC42" s="183" t="str">
        <f t="shared" si="25"/>
        <v>Thu</v>
      </c>
      <c r="AD42" s="183" t="str">
        <f t="shared" si="25"/>
        <v>Fri</v>
      </c>
      <c r="AE42" s="183" t="str">
        <f t="shared" si="25"/>
        <v>Sat</v>
      </c>
      <c r="AF42" s="183" t="str">
        <f t="shared" si="25"/>
        <v>Sun</v>
      </c>
      <c r="AG42" s="183" t="str">
        <f t="shared" si="25"/>
        <v>Mon</v>
      </c>
      <c r="AH42" s="183" t="str">
        <f t="shared" si="25"/>
        <v>Tue</v>
      </c>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si="24"/>
        <v>Sun</v>
      </c>
      <c r="E49" s="183" t="str">
        <f t="shared" si="24"/>
        <v>Mon</v>
      </c>
      <c r="F49" s="183" t="str">
        <f t="shared" si="24"/>
        <v>Tue</v>
      </c>
      <c r="G49" s="183" t="str">
        <f t="shared" si="24"/>
        <v>Wed</v>
      </c>
      <c r="H49" s="183" t="str">
        <f t="shared" si="24"/>
        <v>Thu</v>
      </c>
      <c r="I49" s="183" t="str">
        <f t="shared" si="24"/>
        <v>Fri</v>
      </c>
      <c r="J49" s="183" t="str">
        <f t="shared" si="24"/>
        <v>Sat</v>
      </c>
      <c r="K49" s="183" t="str">
        <f t="shared" si="24"/>
        <v>Sun</v>
      </c>
      <c r="L49" s="183" t="str">
        <f t="shared" si="24"/>
        <v>Mon</v>
      </c>
      <c r="M49" s="183" t="str">
        <f t="shared" si="24"/>
        <v>Tue</v>
      </c>
      <c r="N49" s="183" t="str">
        <f t="shared" si="24"/>
        <v>Wed</v>
      </c>
      <c r="O49" s="183" t="str">
        <f t="shared" si="24"/>
        <v>Thu</v>
      </c>
      <c r="P49" s="183" t="str">
        <f t="shared" si="24"/>
        <v>Fri</v>
      </c>
      <c r="Q49" s="183" t="str">
        <f t="shared" si="24"/>
        <v>Sat</v>
      </c>
      <c r="R49" s="183" t="str">
        <f t="shared" si="24"/>
        <v>Sun</v>
      </c>
      <c r="S49" s="183" t="str">
        <f t="shared" si="24"/>
        <v>Mon</v>
      </c>
      <c r="T49" s="183" t="str">
        <f t="shared" si="25"/>
        <v>Tue</v>
      </c>
      <c r="U49" s="183" t="str">
        <f t="shared" si="25"/>
        <v>Wed</v>
      </c>
      <c r="V49" s="183" t="str">
        <f t="shared" si="25"/>
        <v>Thu</v>
      </c>
      <c r="W49" s="183" t="str">
        <f t="shared" si="25"/>
        <v>Fri</v>
      </c>
      <c r="X49" s="183" t="str">
        <f t="shared" si="25"/>
        <v>Sat</v>
      </c>
      <c r="Y49" s="183" t="str">
        <f t="shared" si="25"/>
        <v>Sun</v>
      </c>
      <c r="Z49" s="183" t="str">
        <f t="shared" si="25"/>
        <v>Mon</v>
      </c>
      <c r="AA49" s="183" t="str">
        <f t="shared" si="25"/>
        <v>Tue</v>
      </c>
      <c r="AB49" s="183" t="str">
        <f t="shared" si="25"/>
        <v>Wed</v>
      </c>
      <c r="AC49" s="183" t="str">
        <f t="shared" si="25"/>
        <v>Thu</v>
      </c>
      <c r="AD49" s="183" t="str">
        <f t="shared" si="25"/>
        <v>Fri</v>
      </c>
      <c r="AE49" s="183" t="str">
        <f t="shared" si="25"/>
        <v>Sat</v>
      </c>
      <c r="AF49" s="183" t="str">
        <f t="shared" si="25"/>
        <v>Sun</v>
      </c>
      <c r="AG49" s="183" t="str">
        <f t="shared" si="25"/>
        <v>Mon</v>
      </c>
      <c r="AH49" s="183" t="str">
        <f t="shared" si="25"/>
        <v>Tue</v>
      </c>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24"/>
        <v>Sun</v>
      </c>
      <c r="E56" s="183" t="str">
        <f t="shared" si="24"/>
        <v>Mon</v>
      </c>
      <c r="F56" s="183" t="str">
        <f t="shared" si="24"/>
        <v>Tue</v>
      </c>
      <c r="G56" s="183" t="str">
        <f t="shared" si="24"/>
        <v>Wed</v>
      </c>
      <c r="H56" s="183" t="str">
        <f t="shared" si="24"/>
        <v>Thu</v>
      </c>
      <c r="I56" s="183" t="str">
        <f t="shared" si="24"/>
        <v>Fri</v>
      </c>
      <c r="J56" s="183" t="str">
        <f t="shared" si="24"/>
        <v>Sat</v>
      </c>
      <c r="K56" s="183" t="str">
        <f t="shared" si="24"/>
        <v>Sun</v>
      </c>
      <c r="L56" s="183" t="str">
        <f t="shared" si="24"/>
        <v>Mon</v>
      </c>
      <c r="M56" s="183" t="str">
        <f t="shared" si="24"/>
        <v>Tue</v>
      </c>
      <c r="N56" s="183" t="str">
        <f t="shared" si="24"/>
        <v>Wed</v>
      </c>
      <c r="O56" s="183" t="str">
        <f t="shared" si="24"/>
        <v>Thu</v>
      </c>
      <c r="P56" s="183" t="str">
        <f t="shared" si="24"/>
        <v>Fri</v>
      </c>
      <c r="Q56" s="183" t="str">
        <f t="shared" si="24"/>
        <v>Sat</v>
      </c>
      <c r="R56" s="183" t="str">
        <f t="shared" si="24"/>
        <v>Sun</v>
      </c>
      <c r="S56" s="183" t="str">
        <f t="shared" si="24"/>
        <v>Mon</v>
      </c>
      <c r="T56" s="183" t="str">
        <f t="shared" si="25"/>
        <v>Tue</v>
      </c>
      <c r="U56" s="183" t="str">
        <f t="shared" si="25"/>
        <v>Wed</v>
      </c>
      <c r="V56" s="183" t="str">
        <f t="shared" si="25"/>
        <v>Thu</v>
      </c>
      <c r="W56" s="183" t="str">
        <f t="shared" si="25"/>
        <v>Fri</v>
      </c>
      <c r="X56" s="183" t="str">
        <f t="shared" si="25"/>
        <v>Sat</v>
      </c>
      <c r="Y56" s="183" t="str">
        <f t="shared" si="25"/>
        <v>Sun</v>
      </c>
      <c r="Z56" s="183" t="str">
        <f t="shared" si="25"/>
        <v>Mon</v>
      </c>
      <c r="AA56" s="183" t="str">
        <f t="shared" si="25"/>
        <v>Tue</v>
      </c>
      <c r="AB56" s="183" t="str">
        <f t="shared" si="25"/>
        <v>Wed</v>
      </c>
      <c r="AC56" s="183" t="str">
        <f t="shared" si="25"/>
        <v>Thu</v>
      </c>
      <c r="AD56" s="183" t="str">
        <f t="shared" si="25"/>
        <v>Fri</v>
      </c>
      <c r="AE56" s="183" t="str">
        <f t="shared" si="25"/>
        <v>Sat</v>
      </c>
      <c r="AF56" s="183" t="str">
        <f t="shared" si="25"/>
        <v>Sun</v>
      </c>
      <c r="AG56" s="183" t="str">
        <f t="shared" si="25"/>
        <v>Mon</v>
      </c>
      <c r="AH56" s="183" t="str">
        <f t="shared" si="25"/>
        <v>Tue</v>
      </c>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24"/>
        <v>Sun</v>
      </c>
      <c r="E63" s="183" t="str">
        <f t="shared" si="24"/>
        <v>Mon</v>
      </c>
      <c r="F63" s="183" t="str">
        <f t="shared" si="24"/>
        <v>Tue</v>
      </c>
      <c r="G63" s="183" t="str">
        <f t="shared" si="24"/>
        <v>Wed</v>
      </c>
      <c r="H63" s="183" t="str">
        <f t="shared" si="24"/>
        <v>Thu</v>
      </c>
      <c r="I63" s="183" t="str">
        <f t="shared" si="24"/>
        <v>Fri</v>
      </c>
      <c r="J63" s="183" t="str">
        <f t="shared" si="24"/>
        <v>Sat</v>
      </c>
      <c r="K63" s="183" t="str">
        <f t="shared" si="24"/>
        <v>Sun</v>
      </c>
      <c r="L63" s="183" t="str">
        <f t="shared" si="24"/>
        <v>Mon</v>
      </c>
      <c r="M63" s="183" t="str">
        <f t="shared" si="24"/>
        <v>Tue</v>
      </c>
      <c r="N63" s="183" t="str">
        <f t="shared" si="24"/>
        <v>Wed</v>
      </c>
      <c r="O63" s="183" t="str">
        <f t="shared" si="24"/>
        <v>Thu</v>
      </c>
      <c r="P63" s="183" t="str">
        <f t="shared" si="24"/>
        <v>Fri</v>
      </c>
      <c r="Q63" s="183" t="str">
        <f t="shared" si="24"/>
        <v>Sat</v>
      </c>
      <c r="R63" s="183" t="str">
        <f t="shared" si="24"/>
        <v>Sun</v>
      </c>
      <c r="S63" s="183" t="str">
        <f t="shared" si="24"/>
        <v>Mon</v>
      </c>
      <c r="T63" s="183" t="str">
        <f t="shared" si="25"/>
        <v>Tue</v>
      </c>
      <c r="U63" s="183" t="str">
        <f t="shared" si="25"/>
        <v>Wed</v>
      </c>
      <c r="V63" s="183" t="str">
        <f t="shared" si="25"/>
        <v>Thu</v>
      </c>
      <c r="W63" s="183" t="str">
        <f t="shared" si="25"/>
        <v>Fri</v>
      </c>
      <c r="X63" s="183" t="str">
        <f t="shared" si="25"/>
        <v>Sat</v>
      </c>
      <c r="Y63" s="183" t="str">
        <f t="shared" si="25"/>
        <v>Sun</v>
      </c>
      <c r="Z63" s="183" t="str">
        <f t="shared" si="25"/>
        <v>Mon</v>
      </c>
      <c r="AA63" s="183" t="str">
        <f t="shared" si="25"/>
        <v>Tue</v>
      </c>
      <c r="AB63" s="183" t="str">
        <f t="shared" si="25"/>
        <v>Wed</v>
      </c>
      <c r="AC63" s="183" t="str">
        <f t="shared" si="25"/>
        <v>Thu</v>
      </c>
      <c r="AD63" s="183" t="str">
        <f t="shared" si="25"/>
        <v>Fri</v>
      </c>
      <c r="AE63" s="183" t="str">
        <f t="shared" si="25"/>
        <v>Sat</v>
      </c>
      <c r="AF63" s="183" t="str">
        <f t="shared" si="25"/>
        <v>Sun</v>
      </c>
      <c r="AG63" s="183" t="str">
        <f t="shared" si="25"/>
        <v>Mon</v>
      </c>
      <c r="AH63" s="183" t="str">
        <f t="shared" si="25"/>
        <v>Tue</v>
      </c>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24"/>
        <v>Sun</v>
      </c>
      <c r="E70" s="183" t="str">
        <f t="shared" si="24"/>
        <v>Mon</v>
      </c>
      <c r="F70" s="183" t="str">
        <f t="shared" si="24"/>
        <v>Tue</v>
      </c>
      <c r="G70" s="183" t="str">
        <f t="shared" si="24"/>
        <v>Wed</v>
      </c>
      <c r="H70" s="183" t="str">
        <f t="shared" si="24"/>
        <v>Thu</v>
      </c>
      <c r="I70" s="183" t="str">
        <f t="shared" si="24"/>
        <v>Fri</v>
      </c>
      <c r="J70" s="183" t="str">
        <f t="shared" si="24"/>
        <v>Sat</v>
      </c>
      <c r="K70" s="183" t="str">
        <f t="shared" si="24"/>
        <v>Sun</v>
      </c>
      <c r="L70" s="183" t="str">
        <f t="shared" si="24"/>
        <v>Mon</v>
      </c>
      <c r="M70" s="183" t="str">
        <f t="shared" si="24"/>
        <v>Tue</v>
      </c>
      <c r="N70" s="183" t="str">
        <f t="shared" si="24"/>
        <v>Wed</v>
      </c>
      <c r="O70" s="183" t="str">
        <f t="shared" si="24"/>
        <v>Thu</v>
      </c>
      <c r="P70" s="183" t="str">
        <f t="shared" si="24"/>
        <v>Fri</v>
      </c>
      <c r="Q70" s="183" t="str">
        <f t="shared" si="24"/>
        <v>Sat</v>
      </c>
      <c r="R70" s="183" t="str">
        <f t="shared" si="24"/>
        <v>Sun</v>
      </c>
      <c r="S70" s="183" t="str">
        <f t="shared" si="24"/>
        <v>Mon</v>
      </c>
      <c r="T70" s="183" t="str">
        <f t="shared" si="25"/>
        <v>Tue</v>
      </c>
      <c r="U70" s="183" t="str">
        <f t="shared" si="25"/>
        <v>Wed</v>
      </c>
      <c r="V70" s="183" t="str">
        <f t="shared" si="25"/>
        <v>Thu</v>
      </c>
      <c r="W70" s="183" t="str">
        <f t="shared" si="25"/>
        <v>Fri</v>
      </c>
      <c r="X70" s="183" t="str">
        <f t="shared" si="25"/>
        <v>Sat</v>
      </c>
      <c r="Y70" s="183" t="str">
        <f t="shared" si="25"/>
        <v>Sun</v>
      </c>
      <c r="Z70" s="183" t="str">
        <f t="shared" si="25"/>
        <v>Mon</v>
      </c>
      <c r="AA70" s="183" t="str">
        <f t="shared" si="25"/>
        <v>Tue</v>
      </c>
      <c r="AB70" s="183" t="str">
        <f t="shared" si="25"/>
        <v>Wed</v>
      </c>
      <c r="AC70" s="183" t="str">
        <f t="shared" si="25"/>
        <v>Thu</v>
      </c>
      <c r="AD70" s="183" t="str">
        <f t="shared" si="25"/>
        <v>Fri</v>
      </c>
      <c r="AE70" s="183" t="str">
        <f t="shared" si="25"/>
        <v>Sat</v>
      </c>
      <c r="AF70" s="183" t="str">
        <f t="shared" si="25"/>
        <v>Sun</v>
      </c>
      <c r="AG70" s="183" t="str">
        <f t="shared" si="25"/>
        <v>Mon</v>
      </c>
      <c r="AH70" s="183" t="str">
        <f t="shared" si="25"/>
        <v>Tue</v>
      </c>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24"/>
        <v>Sun</v>
      </c>
      <c r="E77" s="183" t="str">
        <f t="shared" si="24"/>
        <v>Mon</v>
      </c>
      <c r="F77" s="183" t="str">
        <f t="shared" si="24"/>
        <v>Tue</v>
      </c>
      <c r="G77" s="183" t="str">
        <f t="shared" si="24"/>
        <v>Wed</v>
      </c>
      <c r="H77" s="183" t="str">
        <f t="shared" si="24"/>
        <v>Thu</v>
      </c>
      <c r="I77" s="183" t="str">
        <f t="shared" si="24"/>
        <v>Fri</v>
      </c>
      <c r="J77" s="183" t="str">
        <f t="shared" si="24"/>
        <v>Sat</v>
      </c>
      <c r="K77" s="183" t="str">
        <f t="shared" si="24"/>
        <v>Sun</v>
      </c>
      <c r="L77" s="183" t="str">
        <f t="shared" si="24"/>
        <v>Mon</v>
      </c>
      <c r="M77" s="183" t="str">
        <f t="shared" si="24"/>
        <v>Tue</v>
      </c>
      <c r="N77" s="183" t="str">
        <f t="shared" si="24"/>
        <v>Wed</v>
      </c>
      <c r="O77" s="183" t="str">
        <f t="shared" si="24"/>
        <v>Thu</v>
      </c>
      <c r="P77" s="183" t="str">
        <f t="shared" si="24"/>
        <v>Fri</v>
      </c>
      <c r="Q77" s="183" t="str">
        <f t="shared" si="24"/>
        <v>Sat</v>
      </c>
      <c r="R77" s="183" t="str">
        <f t="shared" si="24"/>
        <v>Sun</v>
      </c>
      <c r="S77" s="183" t="str">
        <f t="shared" si="24"/>
        <v>Mon</v>
      </c>
      <c r="T77" s="183" t="str">
        <f t="shared" si="25"/>
        <v>Tue</v>
      </c>
      <c r="U77" s="183" t="str">
        <f t="shared" si="25"/>
        <v>Wed</v>
      </c>
      <c r="V77" s="183" t="str">
        <f t="shared" si="25"/>
        <v>Thu</v>
      </c>
      <c r="W77" s="183" t="str">
        <f t="shared" si="25"/>
        <v>Fri</v>
      </c>
      <c r="X77" s="183" t="str">
        <f t="shared" si="25"/>
        <v>Sat</v>
      </c>
      <c r="Y77" s="183" t="str">
        <f t="shared" si="25"/>
        <v>Sun</v>
      </c>
      <c r="Z77" s="183" t="str">
        <f t="shared" si="25"/>
        <v>Mon</v>
      </c>
      <c r="AA77" s="183" t="str">
        <f t="shared" si="25"/>
        <v>Tue</v>
      </c>
      <c r="AB77" s="183" t="str">
        <f t="shared" si="25"/>
        <v>Wed</v>
      </c>
      <c r="AC77" s="183" t="str">
        <f t="shared" si="25"/>
        <v>Thu</v>
      </c>
      <c r="AD77" s="183" t="str">
        <f t="shared" si="25"/>
        <v>Fri</v>
      </c>
      <c r="AE77" s="183" t="str">
        <f t="shared" si="25"/>
        <v>Sat</v>
      </c>
      <c r="AF77" s="183" t="str">
        <f t="shared" si="25"/>
        <v>Sun</v>
      </c>
      <c r="AG77" s="183" t="str">
        <f t="shared" si="25"/>
        <v>Mon</v>
      </c>
      <c r="AH77" s="183" t="str">
        <f t="shared" si="25"/>
        <v>Tue</v>
      </c>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24"/>
        <v>Sun</v>
      </c>
      <c r="E84" s="183" t="str">
        <f t="shared" si="24"/>
        <v>Mon</v>
      </c>
      <c r="F84" s="183" t="str">
        <f t="shared" si="24"/>
        <v>Tue</v>
      </c>
      <c r="G84" s="183" t="str">
        <f t="shared" si="24"/>
        <v>Wed</v>
      </c>
      <c r="H84" s="183" t="str">
        <f t="shared" si="24"/>
        <v>Thu</v>
      </c>
      <c r="I84" s="183" t="str">
        <f t="shared" si="24"/>
        <v>Fri</v>
      </c>
      <c r="J84" s="183" t="str">
        <f t="shared" si="24"/>
        <v>Sat</v>
      </c>
      <c r="K84" s="183" t="str">
        <f t="shared" si="24"/>
        <v>Sun</v>
      </c>
      <c r="L84" s="183" t="str">
        <f t="shared" si="24"/>
        <v>Mon</v>
      </c>
      <c r="M84" s="183" t="str">
        <f t="shared" si="24"/>
        <v>Tue</v>
      </c>
      <c r="N84" s="183" t="str">
        <f t="shared" si="24"/>
        <v>Wed</v>
      </c>
      <c r="O84" s="183" t="str">
        <f t="shared" si="24"/>
        <v>Thu</v>
      </c>
      <c r="P84" s="183" t="str">
        <f t="shared" si="24"/>
        <v>Fri</v>
      </c>
      <c r="Q84" s="183" t="str">
        <f t="shared" si="24"/>
        <v>Sat</v>
      </c>
      <c r="R84" s="183" t="str">
        <f t="shared" si="24"/>
        <v>Sun</v>
      </c>
      <c r="S84" s="183" t="str">
        <f t="shared" si="24"/>
        <v>Mon</v>
      </c>
      <c r="T84" s="183" t="str">
        <f t="shared" si="25"/>
        <v>Tue</v>
      </c>
      <c r="U84" s="183" t="str">
        <f t="shared" si="25"/>
        <v>Wed</v>
      </c>
      <c r="V84" s="183" t="str">
        <f t="shared" si="25"/>
        <v>Thu</v>
      </c>
      <c r="W84" s="183" t="str">
        <f t="shared" si="25"/>
        <v>Fri</v>
      </c>
      <c r="X84" s="183" t="str">
        <f t="shared" si="25"/>
        <v>Sat</v>
      </c>
      <c r="Y84" s="183" t="str">
        <f t="shared" si="25"/>
        <v>Sun</v>
      </c>
      <c r="Z84" s="183" t="str">
        <f t="shared" si="25"/>
        <v>Mon</v>
      </c>
      <c r="AA84" s="183" t="str">
        <f t="shared" si="25"/>
        <v>Tue</v>
      </c>
      <c r="AB84" s="183" t="str">
        <f t="shared" si="25"/>
        <v>Wed</v>
      </c>
      <c r="AC84" s="183" t="str">
        <f t="shared" si="25"/>
        <v>Thu</v>
      </c>
      <c r="AD84" s="183" t="str">
        <f t="shared" si="25"/>
        <v>Fri</v>
      </c>
      <c r="AE84" s="183" t="str">
        <f t="shared" si="25"/>
        <v>Sat</v>
      </c>
      <c r="AF84" s="183" t="str">
        <f t="shared" si="25"/>
        <v>Sun</v>
      </c>
      <c r="AG84" s="183" t="str">
        <f t="shared" si="25"/>
        <v>Mon</v>
      </c>
      <c r="AH84" s="183" t="str">
        <f t="shared" si="25"/>
        <v>Tue</v>
      </c>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24"/>
        <v>Sun</v>
      </c>
      <c r="E91" s="183" t="str">
        <f t="shared" si="24"/>
        <v>Mon</v>
      </c>
      <c r="F91" s="183" t="str">
        <f t="shared" si="24"/>
        <v>Tue</v>
      </c>
      <c r="G91" s="183" t="str">
        <f t="shared" si="24"/>
        <v>Wed</v>
      </c>
      <c r="H91" s="183" t="str">
        <f t="shared" si="24"/>
        <v>Thu</v>
      </c>
      <c r="I91" s="183" t="str">
        <f t="shared" si="24"/>
        <v>Fri</v>
      </c>
      <c r="J91" s="183" t="str">
        <f t="shared" si="24"/>
        <v>Sat</v>
      </c>
      <c r="K91" s="183" t="str">
        <f t="shared" si="24"/>
        <v>Sun</v>
      </c>
      <c r="L91" s="183" t="str">
        <f t="shared" si="24"/>
        <v>Mon</v>
      </c>
      <c r="M91" s="183" t="str">
        <f t="shared" si="24"/>
        <v>Tue</v>
      </c>
      <c r="N91" s="183" t="str">
        <f t="shared" si="24"/>
        <v>Wed</v>
      </c>
      <c r="O91" s="183" t="str">
        <f t="shared" si="24"/>
        <v>Thu</v>
      </c>
      <c r="P91" s="183" t="str">
        <f t="shared" si="24"/>
        <v>Fri</v>
      </c>
      <c r="Q91" s="183" t="str">
        <f t="shared" si="24"/>
        <v>Sat</v>
      </c>
      <c r="R91" s="183" t="str">
        <f t="shared" si="24"/>
        <v>Sun</v>
      </c>
      <c r="S91" s="183" t="str">
        <f t="shared" si="24"/>
        <v>Mon</v>
      </c>
      <c r="T91" s="183" t="str">
        <f t="shared" si="25"/>
        <v>Tue</v>
      </c>
      <c r="U91" s="183" t="str">
        <f t="shared" si="25"/>
        <v>Wed</v>
      </c>
      <c r="V91" s="183" t="str">
        <f t="shared" si="25"/>
        <v>Thu</v>
      </c>
      <c r="W91" s="183" t="str">
        <f t="shared" si="25"/>
        <v>Fri</v>
      </c>
      <c r="X91" s="183" t="str">
        <f t="shared" si="25"/>
        <v>Sat</v>
      </c>
      <c r="Y91" s="183" t="str">
        <f t="shared" si="25"/>
        <v>Sun</v>
      </c>
      <c r="Z91" s="183" t="str">
        <f t="shared" si="25"/>
        <v>Mon</v>
      </c>
      <c r="AA91" s="183" t="str">
        <f t="shared" si="25"/>
        <v>Tue</v>
      </c>
      <c r="AB91" s="183" t="str">
        <f t="shared" si="25"/>
        <v>Wed</v>
      </c>
      <c r="AC91" s="183" t="str">
        <f t="shared" si="25"/>
        <v>Thu</v>
      </c>
      <c r="AD91" s="183" t="str">
        <f t="shared" si="25"/>
        <v>Fri</v>
      </c>
      <c r="AE91" s="183" t="str">
        <f t="shared" si="25"/>
        <v>Sat</v>
      </c>
      <c r="AF91" s="183" t="str">
        <f t="shared" si="25"/>
        <v>Sun</v>
      </c>
      <c r="AG91" s="183" t="str">
        <f t="shared" si="25"/>
        <v>Mon</v>
      </c>
      <c r="AH91" s="183" t="str">
        <f t="shared" si="25"/>
        <v>Tue</v>
      </c>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24"/>
        <v>Sun</v>
      </c>
      <c r="E98" s="183" t="str">
        <f t="shared" si="24"/>
        <v>Mon</v>
      </c>
      <c r="F98" s="183" t="str">
        <f t="shared" si="24"/>
        <v>Tue</v>
      </c>
      <c r="G98" s="183" t="str">
        <f t="shared" si="24"/>
        <v>Wed</v>
      </c>
      <c r="H98" s="183" t="str">
        <f t="shared" si="24"/>
        <v>Thu</v>
      </c>
      <c r="I98" s="183" t="str">
        <f t="shared" si="24"/>
        <v>Fri</v>
      </c>
      <c r="J98" s="183" t="str">
        <f t="shared" si="24"/>
        <v>Sat</v>
      </c>
      <c r="K98" s="183" t="str">
        <f t="shared" si="24"/>
        <v>Sun</v>
      </c>
      <c r="L98" s="183" t="str">
        <f t="shared" si="24"/>
        <v>Mon</v>
      </c>
      <c r="M98" s="183" t="str">
        <f t="shared" si="24"/>
        <v>Tue</v>
      </c>
      <c r="N98" s="183" t="str">
        <f t="shared" si="24"/>
        <v>Wed</v>
      </c>
      <c r="O98" s="183" t="str">
        <f t="shared" si="24"/>
        <v>Thu</v>
      </c>
      <c r="P98" s="183" t="str">
        <f t="shared" si="24"/>
        <v>Fri</v>
      </c>
      <c r="Q98" s="183" t="str">
        <f t="shared" si="24"/>
        <v>Sat</v>
      </c>
      <c r="R98" s="183" t="str">
        <f t="shared" si="24"/>
        <v>Sun</v>
      </c>
      <c r="S98" s="183" t="str">
        <f t="shared" si="24"/>
        <v>Mon</v>
      </c>
      <c r="T98" s="183" t="str">
        <f t="shared" si="25"/>
        <v>Tue</v>
      </c>
      <c r="U98" s="183" t="str">
        <f t="shared" si="25"/>
        <v>Wed</v>
      </c>
      <c r="V98" s="183" t="str">
        <f t="shared" si="25"/>
        <v>Thu</v>
      </c>
      <c r="W98" s="183" t="str">
        <f t="shared" si="25"/>
        <v>Fri</v>
      </c>
      <c r="X98" s="183" t="str">
        <f t="shared" si="25"/>
        <v>Sat</v>
      </c>
      <c r="Y98" s="183" t="str">
        <f t="shared" si="25"/>
        <v>Sun</v>
      </c>
      <c r="Z98" s="183" t="str">
        <f t="shared" si="25"/>
        <v>Mon</v>
      </c>
      <c r="AA98" s="183" t="str">
        <f t="shared" si="25"/>
        <v>Tue</v>
      </c>
      <c r="AB98" s="183" t="str">
        <f t="shared" si="25"/>
        <v>Wed</v>
      </c>
      <c r="AC98" s="183" t="str">
        <f t="shared" si="25"/>
        <v>Thu</v>
      </c>
      <c r="AD98" s="183" t="str">
        <f t="shared" si="25"/>
        <v>Fri</v>
      </c>
      <c r="AE98" s="183" t="str">
        <f t="shared" si="25"/>
        <v>Sat</v>
      </c>
      <c r="AF98" s="183" t="str">
        <f t="shared" si="25"/>
        <v>Sun</v>
      </c>
      <c r="AG98" s="183" t="str">
        <f t="shared" si="25"/>
        <v>Mon</v>
      </c>
      <c r="AH98" s="183" t="str">
        <f t="shared" si="25"/>
        <v>Tue</v>
      </c>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24"/>
        <v>Sun</v>
      </c>
      <c r="E105" s="183" t="str">
        <f t="shared" si="24"/>
        <v>Mon</v>
      </c>
      <c r="F105" s="183" t="str">
        <f t="shared" si="24"/>
        <v>Tue</v>
      </c>
      <c r="G105" s="183" t="str">
        <f t="shared" si="24"/>
        <v>Wed</v>
      </c>
      <c r="H105" s="183" t="str">
        <f t="shared" si="24"/>
        <v>Thu</v>
      </c>
      <c r="I105" s="183" t="str">
        <f t="shared" si="24"/>
        <v>Fri</v>
      </c>
      <c r="J105" s="183" t="str">
        <f t="shared" si="24"/>
        <v>Sat</v>
      </c>
      <c r="K105" s="183" t="str">
        <f t="shared" si="24"/>
        <v>Sun</v>
      </c>
      <c r="L105" s="183" t="str">
        <f t="shared" si="24"/>
        <v>Mon</v>
      </c>
      <c r="M105" s="183" t="str">
        <f t="shared" si="24"/>
        <v>Tue</v>
      </c>
      <c r="N105" s="183" t="str">
        <f t="shared" si="24"/>
        <v>Wed</v>
      </c>
      <c r="O105" s="183" t="str">
        <f t="shared" si="24"/>
        <v>Thu</v>
      </c>
      <c r="P105" s="183" t="str">
        <f t="shared" si="24"/>
        <v>Fri</v>
      </c>
      <c r="Q105" s="183" t="str">
        <f t="shared" si="24"/>
        <v>Sat</v>
      </c>
      <c r="R105" s="183" t="str">
        <f t="shared" si="24"/>
        <v>Sun</v>
      </c>
      <c r="S105" s="183" t="str">
        <f t="shared" si="24"/>
        <v>Mon</v>
      </c>
      <c r="T105" s="183" t="str">
        <f t="shared" si="25"/>
        <v>Tue</v>
      </c>
      <c r="U105" s="183" t="str">
        <f t="shared" si="25"/>
        <v>Wed</v>
      </c>
      <c r="V105" s="183" t="str">
        <f t="shared" si="25"/>
        <v>Thu</v>
      </c>
      <c r="W105" s="183" t="str">
        <f t="shared" si="25"/>
        <v>Fri</v>
      </c>
      <c r="X105" s="183" t="str">
        <f t="shared" si="25"/>
        <v>Sat</v>
      </c>
      <c r="Y105" s="183" t="str">
        <f t="shared" si="25"/>
        <v>Sun</v>
      </c>
      <c r="Z105" s="183" t="str">
        <f t="shared" si="25"/>
        <v>Mon</v>
      </c>
      <c r="AA105" s="183" t="str">
        <f t="shared" si="25"/>
        <v>Tue</v>
      </c>
      <c r="AB105" s="183" t="str">
        <f t="shared" si="25"/>
        <v>Wed</v>
      </c>
      <c r="AC105" s="183" t="str">
        <f t="shared" si="25"/>
        <v>Thu</v>
      </c>
      <c r="AD105" s="183" t="str">
        <f t="shared" si="25"/>
        <v>Fri</v>
      </c>
      <c r="AE105" s="183" t="str">
        <f t="shared" si="25"/>
        <v>Sat</v>
      </c>
      <c r="AF105" s="183" t="str">
        <f t="shared" si="25"/>
        <v>Sun</v>
      </c>
      <c r="AG105" s="183" t="str">
        <f t="shared" si="25"/>
        <v>Mon</v>
      </c>
      <c r="AH105" s="183" t="str">
        <f t="shared" si="25"/>
        <v>Tue</v>
      </c>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ref="D112:S175" si="26">D$7</f>
        <v>Sun</v>
      </c>
      <c r="E112" s="183" t="str">
        <f t="shared" si="26"/>
        <v>Mon</v>
      </c>
      <c r="F112" s="183" t="str">
        <f t="shared" si="26"/>
        <v>Tue</v>
      </c>
      <c r="G112" s="183" t="str">
        <f t="shared" si="26"/>
        <v>Wed</v>
      </c>
      <c r="H112" s="183" t="str">
        <f t="shared" si="26"/>
        <v>Thu</v>
      </c>
      <c r="I112" s="183" t="str">
        <f t="shared" si="26"/>
        <v>Fri</v>
      </c>
      <c r="J112" s="183" t="str">
        <f t="shared" si="26"/>
        <v>Sat</v>
      </c>
      <c r="K112" s="183" t="str">
        <f t="shared" si="26"/>
        <v>Sun</v>
      </c>
      <c r="L112" s="183" t="str">
        <f t="shared" si="26"/>
        <v>Mon</v>
      </c>
      <c r="M112" s="183" t="str">
        <f t="shared" si="26"/>
        <v>Tue</v>
      </c>
      <c r="N112" s="183" t="str">
        <f t="shared" si="26"/>
        <v>Wed</v>
      </c>
      <c r="O112" s="183" t="str">
        <f t="shared" si="26"/>
        <v>Thu</v>
      </c>
      <c r="P112" s="183" t="str">
        <f t="shared" si="26"/>
        <v>Fri</v>
      </c>
      <c r="Q112" s="183" t="str">
        <f t="shared" si="26"/>
        <v>Sat</v>
      </c>
      <c r="R112" s="183" t="str">
        <f t="shared" si="26"/>
        <v>Sun</v>
      </c>
      <c r="S112" s="183" t="str">
        <f t="shared" si="26"/>
        <v>Mon</v>
      </c>
      <c r="T112" s="183" t="str">
        <f t="shared" ref="T112:AH175" si="27">T$7</f>
        <v>Tue</v>
      </c>
      <c r="U112" s="183" t="str">
        <f t="shared" si="27"/>
        <v>Wed</v>
      </c>
      <c r="V112" s="183" t="str">
        <f t="shared" si="27"/>
        <v>Thu</v>
      </c>
      <c r="W112" s="183" t="str">
        <f t="shared" si="27"/>
        <v>Fri</v>
      </c>
      <c r="X112" s="183" t="str">
        <f t="shared" si="27"/>
        <v>Sat</v>
      </c>
      <c r="Y112" s="183" t="str">
        <f t="shared" si="27"/>
        <v>Sun</v>
      </c>
      <c r="Z112" s="183" t="str">
        <f t="shared" si="27"/>
        <v>Mon</v>
      </c>
      <c r="AA112" s="183" t="str">
        <f t="shared" si="27"/>
        <v>Tue</v>
      </c>
      <c r="AB112" s="183" t="str">
        <f t="shared" si="27"/>
        <v>Wed</v>
      </c>
      <c r="AC112" s="183" t="str">
        <f t="shared" si="27"/>
        <v>Thu</v>
      </c>
      <c r="AD112" s="183" t="str">
        <f t="shared" si="27"/>
        <v>Fri</v>
      </c>
      <c r="AE112" s="183" t="str">
        <f t="shared" si="27"/>
        <v>Sat</v>
      </c>
      <c r="AF112" s="183" t="str">
        <f t="shared" si="27"/>
        <v>Sun</v>
      </c>
      <c r="AG112" s="183" t="str">
        <f t="shared" si="27"/>
        <v>Mon</v>
      </c>
      <c r="AH112" s="183" t="str">
        <f t="shared" si="27"/>
        <v>Tue</v>
      </c>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si="26"/>
        <v>Sun</v>
      </c>
      <c r="E119" s="183" t="str">
        <f t="shared" si="26"/>
        <v>Mon</v>
      </c>
      <c r="F119" s="183" t="str">
        <f t="shared" si="26"/>
        <v>Tue</v>
      </c>
      <c r="G119" s="183" t="str">
        <f t="shared" si="26"/>
        <v>Wed</v>
      </c>
      <c r="H119" s="183" t="str">
        <f t="shared" si="26"/>
        <v>Thu</v>
      </c>
      <c r="I119" s="183" t="str">
        <f t="shared" si="26"/>
        <v>Fri</v>
      </c>
      <c r="J119" s="183" t="str">
        <f t="shared" si="26"/>
        <v>Sat</v>
      </c>
      <c r="K119" s="183" t="str">
        <f t="shared" si="26"/>
        <v>Sun</v>
      </c>
      <c r="L119" s="183" t="str">
        <f t="shared" si="26"/>
        <v>Mon</v>
      </c>
      <c r="M119" s="183" t="str">
        <f t="shared" si="26"/>
        <v>Tue</v>
      </c>
      <c r="N119" s="183" t="str">
        <f t="shared" si="26"/>
        <v>Wed</v>
      </c>
      <c r="O119" s="183" t="str">
        <f t="shared" si="26"/>
        <v>Thu</v>
      </c>
      <c r="P119" s="183" t="str">
        <f t="shared" si="26"/>
        <v>Fri</v>
      </c>
      <c r="Q119" s="183" t="str">
        <f t="shared" si="26"/>
        <v>Sat</v>
      </c>
      <c r="R119" s="183" t="str">
        <f t="shared" si="26"/>
        <v>Sun</v>
      </c>
      <c r="S119" s="183" t="str">
        <f t="shared" si="26"/>
        <v>Mon</v>
      </c>
      <c r="T119" s="183" t="str">
        <f t="shared" si="27"/>
        <v>Tue</v>
      </c>
      <c r="U119" s="183" t="str">
        <f t="shared" si="27"/>
        <v>Wed</v>
      </c>
      <c r="V119" s="183" t="str">
        <f t="shared" si="27"/>
        <v>Thu</v>
      </c>
      <c r="W119" s="183" t="str">
        <f t="shared" si="27"/>
        <v>Fri</v>
      </c>
      <c r="X119" s="183" t="str">
        <f t="shared" si="27"/>
        <v>Sat</v>
      </c>
      <c r="Y119" s="183" t="str">
        <f t="shared" si="27"/>
        <v>Sun</v>
      </c>
      <c r="Z119" s="183" t="str">
        <f t="shared" si="27"/>
        <v>Mon</v>
      </c>
      <c r="AA119" s="183" t="str">
        <f t="shared" si="27"/>
        <v>Tue</v>
      </c>
      <c r="AB119" s="183" t="str">
        <f t="shared" si="27"/>
        <v>Wed</v>
      </c>
      <c r="AC119" s="183" t="str">
        <f t="shared" si="27"/>
        <v>Thu</v>
      </c>
      <c r="AD119" s="183" t="str">
        <f t="shared" si="27"/>
        <v>Fri</v>
      </c>
      <c r="AE119" s="183" t="str">
        <f t="shared" si="27"/>
        <v>Sat</v>
      </c>
      <c r="AF119" s="183" t="str">
        <f t="shared" si="27"/>
        <v>Sun</v>
      </c>
      <c r="AG119" s="183" t="str">
        <f t="shared" si="27"/>
        <v>Mon</v>
      </c>
      <c r="AH119" s="183" t="str">
        <f t="shared" si="27"/>
        <v>Tue</v>
      </c>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26"/>
        <v>Sun</v>
      </c>
      <c r="E126" s="183" t="str">
        <f t="shared" si="26"/>
        <v>Mon</v>
      </c>
      <c r="F126" s="183" t="str">
        <f t="shared" si="26"/>
        <v>Tue</v>
      </c>
      <c r="G126" s="183" t="str">
        <f t="shared" si="26"/>
        <v>Wed</v>
      </c>
      <c r="H126" s="183" t="str">
        <f t="shared" si="26"/>
        <v>Thu</v>
      </c>
      <c r="I126" s="183" t="str">
        <f t="shared" si="26"/>
        <v>Fri</v>
      </c>
      <c r="J126" s="183" t="str">
        <f t="shared" si="26"/>
        <v>Sat</v>
      </c>
      <c r="K126" s="183" t="str">
        <f t="shared" si="26"/>
        <v>Sun</v>
      </c>
      <c r="L126" s="183" t="str">
        <f t="shared" si="26"/>
        <v>Mon</v>
      </c>
      <c r="M126" s="183" t="str">
        <f t="shared" si="26"/>
        <v>Tue</v>
      </c>
      <c r="N126" s="183" t="str">
        <f t="shared" si="26"/>
        <v>Wed</v>
      </c>
      <c r="O126" s="183" t="str">
        <f t="shared" si="26"/>
        <v>Thu</v>
      </c>
      <c r="P126" s="183" t="str">
        <f t="shared" si="26"/>
        <v>Fri</v>
      </c>
      <c r="Q126" s="183" t="str">
        <f t="shared" si="26"/>
        <v>Sat</v>
      </c>
      <c r="R126" s="183" t="str">
        <f t="shared" si="26"/>
        <v>Sun</v>
      </c>
      <c r="S126" s="183" t="str">
        <f t="shared" si="26"/>
        <v>Mon</v>
      </c>
      <c r="T126" s="183" t="str">
        <f t="shared" si="27"/>
        <v>Tue</v>
      </c>
      <c r="U126" s="183" t="str">
        <f t="shared" si="27"/>
        <v>Wed</v>
      </c>
      <c r="V126" s="183" t="str">
        <f t="shared" si="27"/>
        <v>Thu</v>
      </c>
      <c r="W126" s="183" t="str">
        <f t="shared" si="27"/>
        <v>Fri</v>
      </c>
      <c r="X126" s="183" t="str">
        <f t="shared" si="27"/>
        <v>Sat</v>
      </c>
      <c r="Y126" s="183" t="str">
        <f t="shared" si="27"/>
        <v>Sun</v>
      </c>
      <c r="Z126" s="183" t="str">
        <f t="shared" si="27"/>
        <v>Mon</v>
      </c>
      <c r="AA126" s="183" t="str">
        <f t="shared" si="27"/>
        <v>Tue</v>
      </c>
      <c r="AB126" s="183" t="str">
        <f t="shared" si="27"/>
        <v>Wed</v>
      </c>
      <c r="AC126" s="183" t="str">
        <f t="shared" si="27"/>
        <v>Thu</v>
      </c>
      <c r="AD126" s="183" t="str">
        <f t="shared" si="27"/>
        <v>Fri</v>
      </c>
      <c r="AE126" s="183" t="str">
        <f t="shared" si="27"/>
        <v>Sat</v>
      </c>
      <c r="AF126" s="183" t="str">
        <f t="shared" si="27"/>
        <v>Sun</v>
      </c>
      <c r="AG126" s="183" t="str">
        <f t="shared" si="27"/>
        <v>Mon</v>
      </c>
      <c r="AH126" s="183" t="str">
        <f t="shared" si="27"/>
        <v>Tue</v>
      </c>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26"/>
        <v>Sun</v>
      </c>
      <c r="E133" s="183" t="str">
        <f t="shared" si="26"/>
        <v>Mon</v>
      </c>
      <c r="F133" s="183" t="str">
        <f t="shared" si="26"/>
        <v>Tue</v>
      </c>
      <c r="G133" s="183" t="str">
        <f t="shared" si="26"/>
        <v>Wed</v>
      </c>
      <c r="H133" s="183" t="str">
        <f t="shared" si="26"/>
        <v>Thu</v>
      </c>
      <c r="I133" s="183" t="str">
        <f t="shared" si="26"/>
        <v>Fri</v>
      </c>
      <c r="J133" s="183" t="str">
        <f t="shared" si="26"/>
        <v>Sat</v>
      </c>
      <c r="K133" s="183" t="str">
        <f t="shared" si="26"/>
        <v>Sun</v>
      </c>
      <c r="L133" s="183" t="str">
        <f t="shared" si="26"/>
        <v>Mon</v>
      </c>
      <c r="M133" s="183" t="str">
        <f t="shared" si="26"/>
        <v>Tue</v>
      </c>
      <c r="N133" s="183" t="str">
        <f t="shared" si="26"/>
        <v>Wed</v>
      </c>
      <c r="O133" s="183" t="str">
        <f t="shared" si="26"/>
        <v>Thu</v>
      </c>
      <c r="P133" s="183" t="str">
        <f t="shared" si="26"/>
        <v>Fri</v>
      </c>
      <c r="Q133" s="183" t="str">
        <f t="shared" si="26"/>
        <v>Sat</v>
      </c>
      <c r="R133" s="183" t="str">
        <f t="shared" si="26"/>
        <v>Sun</v>
      </c>
      <c r="S133" s="183" t="str">
        <f t="shared" si="26"/>
        <v>Mon</v>
      </c>
      <c r="T133" s="183" t="str">
        <f t="shared" si="27"/>
        <v>Tue</v>
      </c>
      <c r="U133" s="183" t="str">
        <f t="shared" si="27"/>
        <v>Wed</v>
      </c>
      <c r="V133" s="183" t="str">
        <f t="shared" si="27"/>
        <v>Thu</v>
      </c>
      <c r="W133" s="183" t="str">
        <f t="shared" si="27"/>
        <v>Fri</v>
      </c>
      <c r="X133" s="183" t="str">
        <f t="shared" si="27"/>
        <v>Sat</v>
      </c>
      <c r="Y133" s="183" t="str">
        <f t="shared" si="27"/>
        <v>Sun</v>
      </c>
      <c r="Z133" s="183" t="str">
        <f t="shared" si="27"/>
        <v>Mon</v>
      </c>
      <c r="AA133" s="183" t="str">
        <f t="shared" si="27"/>
        <v>Tue</v>
      </c>
      <c r="AB133" s="183" t="str">
        <f t="shared" si="27"/>
        <v>Wed</v>
      </c>
      <c r="AC133" s="183" t="str">
        <f t="shared" si="27"/>
        <v>Thu</v>
      </c>
      <c r="AD133" s="183" t="str">
        <f t="shared" si="27"/>
        <v>Fri</v>
      </c>
      <c r="AE133" s="183" t="str">
        <f t="shared" si="27"/>
        <v>Sat</v>
      </c>
      <c r="AF133" s="183" t="str">
        <f t="shared" si="27"/>
        <v>Sun</v>
      </c>
      <c r="AG133" s="183" t="str">
        <f t="shared" si="27"/>
        <v>Mon</v>
      </c>
      <c r="AH133" s="183" t="str">
        <f t="shared" si="27"/>
        <v>Tue</v>
      </c>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26"/>
        <v>Sun</v>
      </c>
      <c r="E140" s="183" t="str">
        <f t="shared" si="26"/>
        <v>Mon</v>
      </c>
      <c r="F140" s="183" t="str">
        <f t="shared" si="26"/>
        <v>Tue</v>
      </c>
      <c r="G140" s="183" t="str">
        <f t="shared" si="26"/>
        <v>Wed</v>
      </c>
      <c r="H140" s="183" t="str">
        <f t="shared" si="26"/>
        <v>Thu</v>
      </c>
      <c r="I140" s="183" t="str">
        <f t="shared" si="26"/>
        <v>Fri</v>
      </c>
      <c r="J140" s="183" t="str">
        <f t="shared" si="26"/>
        <v>Sat</v>
      </c>
      <c r="K140" s="183" t="str">
        <f t="shared" si="26"/>
        <v>Sun</v>
      </c>
      <c r="L140" s="183" t="str">
        <f t="shared" si="26"/>
        <v>Mon</v>
      </c>
      <c r="M140" s="183" t="str">
        <f t="shared" si="26"/>
        <v>Tue</v>
      </c>
      <c r="N140" s="183" t="str">
        <f t="shared" si="26"/>
        <v>Wed</v>
      </c>
      <c r="O140" s="183" t="str">
        <f t="shared" si="26"/>
        <v>Thu</v>
      </c>
      <c r="P140" s="183" t="str">
        <f t="shared" si="26"/>
        <v>Fri</v>
      </c>
      <c r="Q140" s="183" t="str">
        <f t="shared" si="26"/>
        <v>Sat</v>
      </c>
      <c r="R140" s="183" t="str">
        <f t="shared" si="26"/>
        <v>Sun</v>
      </c>
      <c r="S140" s="183" t="str">
        <f t="shared" si="26"/>
        <v>Mon</v>
      </c>
      <c r="T140" s="183" t="str">
        <f t="shared" si="27"/>
        <v>Tue</v>
      </c>
      <c r="U140" s="183" t="str">
        <f t="shared" si="27"/>
        <v>Wed</v>
      </c>
      <c r="V140" s="183" t="str">
        <f t="shared" si="27"/>
        <v>Thu</v>
      </c>
      <c r="W140" s="183" t="str">
        <f t="shared" si="27"/>
        <v>Fri</v>
      </c>
      <c r="X140" s="183" t="str">
        <f t="shared" si="27"/>
        <v>Sat</v>
      </c>
      <c r="Y140" s="183" t="str">
        <f t="shared" si="27"/>
        <v>Sun</v>
      </c>
      <c r="Z140" s="183" t="str">
        <f t="shared" si="27"/>
        <v>Mon</v>
      </c>
      <c r="AA140" s="183" t="str">
        <f t="shared" si="27"/>
        <v>Tue</v>
      </c>
      <c r="AB140" s="183" t="str">
        <f t="shared" si="27"/>
        <v>Wed</v>
      </c>
      <c r="AC140" s="183" t="str">
        <f t="shared" si="27"/>
        <v>Thu</v>
      </c>
      <c r="AD140" s="183" t="str">
        <f t="shared" si="27"/>
        <v>Fri</v>
      </c>
      <c r="AE140" s="183" t="str">
        <f t="shared" si="27"/>
        <v>Sat</v>
      </c>
      <c r="AF140" s="183" t="str">
        <f t="shared" si="27"/>
        <v>Sun</v>
      </c>
      <c r="AG140" s="183" t="str">
        <f t="shared" si="27"/>
        <v>Mon</v>
      </c>
      <c r="AH140" s="183" t="str">
        <f t="shared" si="27"/>
        <v>Tue</v>
      </c>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26"/>
        <v>Sun</v>
      </c>
      <c r="E147" s="183" t="str">
        <f t="shared" si="26"/>
        <v>Mon</v>
      </c>
      <c r="F147" s="183" t="str">
        <f t="shared" si="26"/>
        <v>Tue</v>
      </c>
      <c r="G147" s="183" t="str">
        <f t="shared" si="26"/>
        <v>Wed</v>
      </c>
      <c r="H147" s="183" t="str">
        <f t="shared" si="26"/>
        <v>Thu</v>
      </c>
      <c r="I147" s="183" t="str">
        <f t="shared" si="26"/>
        <v>Fri</v>
      </c>
      <c r="J147" s="183" t="str">
        <f t="shared" si="26"/>
        <v>Sat</v>
      </c>
      <c r="K147" s="183" t="str">
        <f t="shared" si="26"/>
        <v>Sun</v>
      </c>
      <c r="L147" s="183" t="str">
        <f t="shared" si="26"/>
        <v>Mon</v>
      </c>
      <c r="M147" s="183" t="str">
        <f t="shared" si="26"/>
        <v>Tue</v>
      </c>
      <c r="N147" s="183" t="str">
        <f t="shared" si="26"/>
        <v>Wed</v>
      </c>
      <c r="O147" s="183" t="str">
        <f t="shared" si="26"/>
        <v>Thu</v>
      </c>
      <c r="P147" s="183" t="str">
        <f t="shared" si="26"/>
        <v>Fri</v>
      </c>
      <c r="Q147" s="183" t="str">
        <f t="shared" si="26"/>
        <v>Sat</v>
      </c>
      <c r="R147" s="183" t="str">
        <f t="shared" si="26"/>
        <v>Sun</v>
      </c>
      <c r="S147" s="183" t="str">
        <f t="shared" si="26"/>
        <v>Mon</v>
      </c>
      <c r="T147" s="183" t="str">
        <f t="shared" si="27"/>
        <v>Tue</v>
      </c>
      <c r="U147" s="183" t="str">
        <f t="shared" si="27"/>
        <v>Wed</v>
      </c>
      <c r="V147" s="183" t="str">
        <f t="shared" si="27"/>
        <v>Thu</v>
      </c>
      <c r="W147" s="183" t="str">
        <f t="shared" si="27"/>
        <v>Fri</v>
      </c>
      <c r="X147" s="183" t="str">
        <f t="shared" si="27"/>
        <v>Sat</v>
      </c>
      <c r="Y147" s="183" t="str">
        <f t="shared" si="27"/>
        <v>Sun</v>
      </c>
      <c r="Z147" s="183" t="str">
        <f t="shared" si="27"/>
        <v>Mon</v>
      </c>
      <c r="AA147" s="183" t="str">
        <f t="shared" si="27"/>
        <v>Tue</v>
      </c>
      <c r="AB147" s="183" t="str">
        <f t="shared" si="27"/>
        <v>Wed</v>
      </c>
      <c r="AC147" s="183" t="str">
        <f t="shared" si="27"/>
        <v>Thu</v>
      </c>
      <c r="AD147" s="183" t="str">
        <f t="shared" si="27"/>
        <v>Fri</v>
      </c>
      <c r="AE147" s="183" t="str">
        <f t="shared" si="27"/>
        <v>Sat</v>
      </c>
      <c r="AF147" s="183" t="str">
        <f t="shared" si="27"/>
        <v>Sun</v>
      </c>
      <c r="AG147" s="183" t="str">
        <f t="shared" si="27"/>
        <v>Mon</v>
      </c>
      <c r="AH147" s="183" t="str">
        <f t="shared" si="27"/>
        <v>Tue</v>
      </c>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26"/>
        <v>Sun</v>
      </c>
      <c r="E154" s="183" t="str">
        <f t="shared" si="26"/>
        <v>Mon</v>
      </c>
      <c r="F154" s="183" t="str">
        <f t="shared" si="26"/>
        <v>Tue</v>
      </c>
      <c r="G154" s="183" t="str">
        <f t="shared" si="26"/>
        <v>Wed</v>
      </c>
      <c r="H154" s="183" t="str">
        <f t="shared" si="26"/>
        <v>Thu</v>
      </c>
      <c r="I154" s="183" t="str">
        <f t="shared" si="26"/>
        <v>Fri</v>
      </c>
      <c r="J154" s="183" t="str">
        <f t="shared" si="26"/>
        <v>Sat</v>
      </c>
      <c r="K154" s="183" t="str">
        <f t="shared" si="26"/>
        <v>Sun</v>
      </c>
      <c r="L154" s="183" t="str">
        <f t="shared" si="26"/>
        <v>Mon</v>
      </c>
      <c r="M154" s="183" t="str">
        <f t="shared" si="26"/>
        <v>Tue</v>
      </c>
      <c r="N154" s="183" t="str">
        <f t="shared" si="26"/>
        <v>Wed</v>
      </c>
      <c r="O154" s="183" t="str">
        <f t="shared" si="26"/>
        <v>Thu</v>
      </c>
      <c r="P154" s="183" t="str">
        <f t="shared" si="26"/>
        <v>Fri</v>
      </c>
      <c r="Q154" s="183" t="str">
        <f t="shared" si="26"/>
        <v>Sat</v>
      </c>
      <c r="R154" s="183" t="str">
        <f t="shared" si="26"/>
        <v>Sun</v>
      </c>
      <c r="S154" s="183" t="str">
        <f t="shared" si="26"/>
        <v>Mon</v>
      </c>
      <c r="T154" s="183" t="str">
        <f t="shared" si="27"/>
        <v>Tue</v>
      </c>
      <c r="U154" s="183" t="str">
        <f t="shared" si="27"/>
        <v>Wed</v>
      </c>
      <c r="V154" s="183" t="str">
        <f t="shared" si="27"/>
        <v>Thu</v>
      </c>
      <c r="W154" s="183" t="str">
        <f t="shared" si="27"/>
        <v>Fri</v>
      </c>
      <c r="X154" s="183" t="str">
        <f t="shared" si="27"/>
        <v>Sat</v>
      </c>
      <c r="Y154" s="183" t="str">
        <f t="shared" si="27"/>
        <v>Sun</v>
      </c>
      <c r="Z154" s="183" t="str">
        <f t="shared" si="27"/>
        <v>Mon</v>
      </c>
      <c r="AA154" s="183" t="str">
        <f t="shared" si="27"/>
        <v>Tue</v>
      </c>
      <c r="AB154" s="183" t="str">
        <f t="shared" si="27"/>
        <v>Wed</v>
      </c>
      <c r="AC154" s="183" t="str">
        <f t="shared" si="27"/>
        <v>Thu</v>
      </c>
      <c r="AD154" s="183" t="str">
        <f t="shared" si="27"/>
        <v>Fri</v>
      </c>
      <c r="AE154" s="183" t="str">
        <f t="shared" si="27"/>
        <v>Sat</v>
      </c>
      <c r="AF154" s="183" t="str">
        <f t="shared" si="27"/>
        <v>Sun</v>
      </c>
      <c r="AG154" s="183" t="str">
        <f t="shared" si="27"/>
        <v>Mon</v>
      </c>
      <c r="AH154" s="183" t="str">
        <f t="shared" si="27"/>
        <v>Tue</v>
      </c>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26"/>
        <v>Sun</v>
      </c>
      <c r="E161" s="183" t="str">
        <f t="shared" si="26"/>
        <v>Mon</v>
      </c>
      <c r="F161" s="183" t="str">
        <f t="shared" si="26"/>
        <v>Tue</v>
      </c>
      <c r="G161" s="183" t="str">
        <f t="shared" si="26"/>
        <v>Wed</v>
      </c>
      <c r="H161" s="183" t="str">
        <f t="shared" si="26"/>
        <v>Thu</v>
      </c>
      <c r="I161" s="183" t="str">
        <f t="shared" si="26"/>
        <v>Fri</v>
      </c>
      <c r="J161" s="183" t="str">
        <f t="shared" si="26"/>
        <v>Sat</v>
      </c>
      <c r="K161" s="183" t="str">
        <f t="shared" si="26"/>
        <v>Sun</v>
      </c>
      <c r="L161" s="183" t="str">
        <f t="shared" si="26"/>
        <v>Mon</v>
      </c>
      <c r="M161" s="183" t="str">
        <f t="shared" si="26"/>
        <v>Tue</v>
      </c>
      <c r="N161" s="183" t="str">
        <f t="shared" si="26"/>
        <v>Wed</v>
      </c>
      <c r="O161" s="183" t="str">
        <f t="shared" si="26"/>
        <v>Thu</v>
      </c>
      <c r="P161" s="183" t="str">
        <f t="shared" si="26"/>
        <v>Fri</v>
      </c>
      <c r="Q161" s="183" t="str">
        <f t="shared" si="26"/>
        <v>Sat</v>
      </c>
      <c r="R161" s="183" t="str">
        <f t="shared" si="26"/>
        <v>Sun</v>
      </c>
      <c r="S161" s="183" t="str">
        <f t="shared" si="26"/>
        <v>Mon</v>
      </c>
      <c r="T161" s="183" t="str">
        <f t="shared" si="27"/>
        <v>Tue</v>
      </c>
      <c r="U161" s="183" t="str">
        <f t="shared" si="27"/>
        <v>Wed</v>
      </c>
      <c r="V161" s="183" t="str">
        <f t="shared" si="27"/>
        <v>Thu</v>
      </c>
      <c r="W161" s="183" t="str">
        <f t="shared" si="27"/>
        <v>Fri</v>
      </c>
      <c r="X161" s="183" t="str">
        <f t="shared" si="27"/>
        <v>Sat</v>
      </c>
      <c r="Y161" s="183" t="str">
        <f t="shared" si="27"/>
        <v>Sun</v>
      </c>
      <c r="Z161" s="183" t="str">
        <f t="shared" si="27"/>
        <v>Mon</v>
      </c>
      <c r="AA161" s="183" t="str">
        <f t="shared" si="27"/>
        <v>Tue</v>
      </c>
      <c r="AB161" s="183" t="str">
        <f t="shared" si="27"/>
        <v>Wed</v>
      </c>
      <c r="AC161" s="183" t="str">
        <f t="shared" si="27"/>
        <v>Thu</v>
      </c>
      <c r="AD161" s="183" t="str">
        <f t="shared" si="27"/>
        <v>Fri</v>
      </c>
      <c r="AE161" s="183" t="str">
        <f t="shared" si="27"/>
        <v>Sat</v>
      </c>
      <c r="AF161" s="183" t="str">
        <f t="shared" si="27"/>
        <v>Sun</v>
      </c>
      <c r="AG161" s="183" t="str">
        <f t="shared" si="27"/>
        <v>Mon</v>
      </c>
      <c r="AH161" s="183" t="str">
        <f t="shared" si="27"/>
        <v>Tue</v>
      </c>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26"/>
        <v>Sun</v>
      </c>
      <c r="E168" s="183" t="str">
        <f t="shared" si="26"/>
        <v>Mon</v>
      </c>
      <c r="F168" s="183" t="str">
        <f t="shared" si="26"/>
        <v>Tue</v>
      </c>
      <c r="G168" s="183" t="str">
        <f t="shared" si="26"/>
        <v>Wed</v>
      </c>
      <c r="H168" s="183" t="str">
        <f t="shared" si="26"/>
        <v>Thu</v>
      </c>
      <c r="I168" s="183" t="str">
        <f t="shared" si="26"/>
        <v>Fri</v>
      </c>
      <c r="J168" s="183" t="str">
        <f t="shared" si="26"/>
        <v>Sat</v>
      </c>
      <c r="K168" s="183" t="str">
        <f t="shared" si="26"/>
        <v>Sun</v>
      </c>
      <c r="L168" s="183" t="str">
        <f t="shared" si="26"/>
        <v>Mon</v>
      </c>
      <c r="M168" s="183" t="str">
        <f t="shared" si="26"/>
        <v>Tue</v>
      </c>
      <c r="N168" s="183" t="str">
        <f t="shared" si="26"/>
        <v>Wed</v>
      </c>
      <c r="O168" s="183" t="str">
        <f t="shared" si="26"/>
        <v>Thu</v>
      </c>
      <c r="P168" s="183" t="str">
        <f t="shared" si="26"/>
        <v>Fri</v>
      </c>
      <c r="Q168" s="183" t="str">
        <f t="shared" si="26"/>
        <v>Sat</v>
      </c>
      <c r="R168" s="183" t="str">
        <f t="shared" si="26"/>
        <v>Sun</v>
      </c>
      <c r="S168" s="183" t="str">
        <f t="shared" si="26"/>
        <v>Mon</v>
      </c>
      <c r="T168" s="183" t="str">
        <f t="shared" si="27"/>
        <v>Tue</v>
      </c>
      <c r="U168" s="183" t="str">
        <f t="shared" si="27"/>
        <v>Wed</v>
      </c>
      <c r="V168" s="183" t="str">
        <f t="shared" si="27"/>
        <v>Thu</v>
      </c>
      <c r="W168" s="183" t="str">
        <f t="shared" si="27"/>
        <v>Fri</v>
      </c>
      <c r="X168" s="183" t="str">
        <f t="shared" si="27"/>
        <v>Sat</v>
      </c>
      <c r="Y168" s="183" t="str">
        <f t="shared" si="27"/>
        <v>Sun</v>
      </c>
      <c r="Z168" s="183" t="str">
        <f t="shared" si="27"/>
        <v>Mon</v>
      </c>
      <c r="AA168" s="183" t="str">
        <f t="shared" si="27"/>
        <v>Tue</v>
      </c>
      <c r="AB168" s="183" t="str">
        <f t="shared" si="27"/>
        <v>Wed</v>
      </c>
      <c r="AC168" s="183" t="str">
        <f t="shared" si="27"/>
        <v>Thu</v>
      </c>
      <c r="AD168" s="183" t="str">
        <f t="shared" si="27"/>
        <v>Fri</v>
      </c>
      <c r="AE168" s="183" t="str">
        <f t="shared" si="27"/>
        <v>Sat</v>
      </c>
      <c r="AF168" s="183" t="str">
        <f t="shared" si="27"/>
        <v>Sun</v>
      </c>
      <c r="AG168" s="183" t="str">
        <f t="shared" si="27"/>
        <v>Mon</v>
      </c>
      <c r="AH168" s="183" t="str">
        <f t="shared" si="27"/>
        <v>Tue</v>
      </c>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26"/>
        <v>Sun</v>
      </c>
      <c r="E175" s="183" t="str">
        <f t="shared" si="26"/>
        <v>Mon</v>
      </c>
      <c r="F175" s="183" t="str">
        <f t="shared" si="26"/>
        <v>Tue</v>
      </c>
      <c r="G175" s="183" t="str">
        <f t="shared" si="26"/>
        <v>Wed</v>
      </c>
      <c r="H175" s="183" t="str">
        <f t="shared" si="26"/>
        <v>Thu</v>
      </c>
      <c r="I175" s="183" t="str">
        <f t="shared" si="26"/>
        <v>Fri</v>
      </c>
      <c r="J175" s="183" t="str">
        <f t="shared" si="26"/>
        <v>Sat</v>
      </c>
      <c r="K175" s="183" t="str">
        <f t="shared" si="26"/>
        <v>Sun</v>
      </c>
      <c r="L175" s="183" t="str">
        <f t="shared" si="26"/>
        <v>Mon</v>
      </c>
      <c r="M175" s="183" t="str">
        <f t="shared" si="26"/>
        <v>Tue</v>
      </c>
      <c r="N175" s="183" t="str">
        <f t="shared" si="26"/>
        <v>Wed</v>
      </c>
      <c r="O175" s="183" t="str">
        <f t="shared" si="26"/>
        <v>Thu</v>
      </c>
      <c r="P175" s="183" t="str">
        <f t="shared" si="26"/>
        <v>Fri</v>
      </c>
      <c r="Q175" s="183" t="str">
        <f t="shared" si="26"/>
        <v>Sat</v>
      </c>
      <c r="R175" s="183" t="str">
        <f t="shared" si="26"/>
        <v>Sun</v>
      </c>
      <c r="S175" s="183" t="str">
        <f t="shared" si="26"/>
        <v>Mon</v>
      </c>
      <c r="T175" s="183" t="str">
        <f t="shared" si="27"/>
        <v>Tue</v>
      </c>
      <c r="U175" s="183" t="str">
        <f t="shared" si="27"/>
        <v>Wed</v>
      </c>
      <c r="V175" s="183" t="str">
        <f t="shared" si="27"/>
        <v>Thu</v>
      </c>
      <c r="W175" s="183" t="str">
        <f t="shared" si="27"/>
        <v>Fri</v>
      </c>
      <c r="X175" s="183" t="str">
        <f t="shared" si="27"/>
        <v>Sat</v>
      </c>
      <c r="Y175" s="183" t="str">
        <f t="shared" si="27"/>
        <v>Sun</v>
      </c>
      <c r="Z175" s="183" t="str">
        <f t="shared" si="27"/>
        <v>Mon</v>
      </c>
      <c r="AA175" s="183" t="str">
        <f t="shared" si="27"/>
        <v>Tue</v>
      </c>
      <c r="AB175" s="183" t="str">
        <f t="shared" si="27"/>
        <v>Wed</v>
      </c>
      <c r="AC175" s="183" t="str">
        <f t="shared" si="27"/>
        <v>Thu</v>
      </c>
      <c r="AD175" s="183" t="str">
        <f t="shared" si="27"/>
        <v>Fri</v>
      </c>
      <c r="AE175" s="183" t="str">
        <f t="shared" si="27"/>
        <v>Sat</v>
      </c>
      <c r="AF175" s="183" t="str">
        <f t="shared" si="27"/>
        <v>Sun</v>
      </c>
      <c r="AG175" s="183" t="str">
        <f t="shared" si="27"/>
        <v>Mon</v>
      </c>
      <c r="AH175" s="183" t="str">
        <f t="shared" si="27"/>
        <v>Tue</v>
      </c>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ref="D182:S245" si="28">D$7</f>
        <v>Sun</v>
      </c>
      <c r="E182" s="183" t="str">
        <f t="shared" si="28"/>
        <v>Mon</v>
      </c>
      <c r="F182" s="183" t="str">
        <f t="shared" si="28"/>
        <v>Tue</v>
      </c>
      <c r="G182" s="183" t="str">
        <f t="shared" si="28"/>
        <v>Wed</v>
      </c>
      <c r="H182" s="183" t="str">
        <f t="shared" si="28"/>
        <v>Thu</v>
      </c>
      <c r="I182" s="183" t="str">
        <f t="shared" si="28"/>
        <v>Fri</v>
      </c>
      <c r="J182" s="183" t="str">
        <f t="shared" si="28"/>
        <v>Sat</v>
      </c>
      <c r="K182" s="183" t="str">
        <f t="shared" si="28"/>
        <v>Sun</v>
      </c>
      <c r="L182" s="183" t="str">
        <f t="shared" si="28"/>
        <v>Mon</v>
      </c>
      <c r="M182" s="183" t="str">
        <f t="shared" si="28"/>
        <v>Tue</v>
      </c>
      <c r="N182" s="183" t="str">
        <f t="shared" si="28"/>
        <v>Wed</v>
      </c>
      <c r="O182" s="183" t="str">
        <f t="shared" si="28"/>
        <v>Thu</v>
      </c>
      <c r="P182" s="183" t="str">
        <f t="shared" si="28"/>
        <v>Fri</v>
      </c>
      <c r="Q182" s="183" t="str">
        <f t="shared" si="28"/>
        <v>Sat</v>
      </c>
      <c r="R182" s="183" t="str">
        <f t="shared" si="28"/>
        <v>Sun</v>
      </c>
      <c r="S182" s="183" t="str">
        <f t="shared" si="28"/>
        <v>Mon</v>
      </c>
      <c r="T182" s="183" t="str">
        <f t="shared" ref="T182:AH245" si="29">T$7</f>
        <v>Tue</v>
      </c>
      <c r="U182" s="183" t="str">
        <f t="shared" si="29"/>
        <v>Wed</v>
      </c>
      <c r="V182" s="183" t="str">
        <f t="shared" si="29"/>
        <v>Thu</v>
      </c>
      <c r="W182" s="183" t="str">
        <f t="shared" si="29"/>
        <v>Fri</v>
      </c>
      <c r="X182" s="183" t="str">
        <f t="shared" si="29"/>
        <v>Sat</v>
      </c>
      <c r="Y182" s="183" t="str">
        <f t="shared" si="29"/>
        <v>Sun</v>
      </c>
      <c r="Z182" s="183" t="str">
        <f t="shared" si="29"/>
        <v>Mon</v>
      </c>
      <c r="AA182" s="183" t="str">
        <f t="shared" si="29"/>
        <v>Tue</v>
      </c>
      <c r="AB182" s="183" t="str">
        <f t="shared" si="29"/>
        <v>Wed</v>
      </c>
      <c r="AC182" s="183" t="str">
        <f t="shared" si="29"/>
        <v>Thu</v>
      </c>
      <c r="AD182" s="183" t="str">
        <f t="shared" si="29"/>
        <v>Fri</v>
      </c>
      <c r="AE182" s="183" t="str">
        <f t="shared" si="29"/>
        <v>Sat</v>
      </c>
      <c r="AF182" s="183" t="str">
        <f t="shared" si="29"/>
        <v>Sun</v>
      </c>
      <c r="AG182" s="183" t="str">
        <f t="shared" si="29"/>
        <v>Mon</v>
      </c>
      <c r="AH182" s="183" t="str">
        <f t="shared" si="29"/>
        <v>Tue</v>
      </c>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si="28"/>
        <v>Sun</v>
      </c>
      <c r="E189" s="183" t="str">
        <f t="shared" si="28"/>
        <v>Mon</v>
      </c>
      <c r="F189" s="183" t="str">
        <f t="shared" si="28"/>
        <v>Tue</v>
      </c>
      <c r="G189" s="183" t="str">
        <f t="shared" si="28"/>
        <v>Wed</v>
      </c>
      <c r="H189" s="183" t="str">
        <f t="shared" si="28"/>
        <v>Thu</v>
      </c>
      <c r="I189" s="183" t="str">
        <f t="shared" si="28"/>
        <v>Fri</v>
      </c>
      <c r="J189" s="183" t="str">
        <f t="shared" si="28"/>
        <v>Sat</v>
      </c>
      <c r="K189" s="183" t="str">
        <f t="shared" si="28"/>
        <v>Sun</v>
      </c>
      <c r="L189" s="183" t="str">
        <f t="shared" si="28"/>
        <v>Mon</v>
      </c>
      <c r="M189" s="183" t="str">
        <f t="shared" si="28"/>
        <v>Tue</v>
      </c>
      <c r="N189" s="183" t="str">
        <f t="shared" si="28"/>
        <v>Wed</v>
      </c>
      <c r="O189" s="183" t="str">
        <f t="shared" si="28"/>
        <v>Thu</v>
      </c>
      <c r="P189" s="183" t="str">
        <f t="shared" si="28"/>
        <v>Fri</v>
      </c>
      <c r="Q189" s="183" t="str">
        <f t="shared" si="28"/>
        <v>Sat</v>
      </c>
      <c r="R189" s="183" t="str">
        <f t="shared" si="28"/>
        <v>Sun</v>
      </c>
      <c r="S189" s="183" t="str">
        <f t="shared" si="28"/>
        <v>Mon</v>
      </c>
      <c r="T189" s="183" t="str">
        <f t="shared" si="29"/>
        <v>Tue</v>
      </c>
      <c r="U189" s="183" t="str">
        <f t="shared" si="29"/>
        <v>Wed</v>
      </c>
      <c r="V189" s="183" t="str">
        <f t="shared" si="29"/>
        <v>Thu</v>
      </c>
      <c r="W189" s="183" t="str">
        <f t="shared" si="29"/>
        <v>Fri</v>
      </c>
      <c r="X189" s="183" t="str">
        <f t="shared" si="29"/>
        <v>Sat</v>
      </c>
      <c r="Y189" s="183" t="str">
        <f t="shared" si="29"/>
        <v>Sun</v>
      </c>
      <c r="Z189" s="183" t="str">
        <f t="shared" si="29"/>
        <v>Mon</v>
      </c>
      <c r="AA189" s="183" t="str">
        <f t="shared" si="29"/>
        <v>Tue</v>
      </c>
      <c r="AB189" s="183" t="str">
        <f t="shared" si="29"/>
        <v>Wed</v>
      </c>
      <c r="AC189" s="183" t="str">
        <f t="shared" si="29"/>
        <v>Thu</v>
      </c>
      <c r="AD189" s="183" t="str">
        <f t="shared" si="29"/>
        <v>Fri</v>
      </c>
      <c r="AE189" s="183" t="str">
        <f t="shared" si="29"/>
        <v>Sat</v>
      </c>
      <c r="AF189" s="183" t="str">
        <f t="shared" si="29"/>
        <v>Sun</v>
      </c>
      <c r="AG189" s="183" t="str">
        <f t="shared" si="29"/>
        <v>Mon</v>
      </c>
      <c r="AH189" s="183" t="str">
        <f t="shared" si="29"/>
        <v>Tue</v>
      </c>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28"/>
        <v>Sun</v>
      </c>
      <c r="E196" s="183" t="str">
        <f t="shared" si="28"/>
        <v>Mon</v>
      </c>
      <c r="F196" s="183" t="str">
        <f t="shared" si="28"/>
        <v>Tue</v>
      </c>
      <c r="G196" s="183" t="str">
        <f t="shared" si="28"/>
        <v>Wed</v>
      </c>
      <c r="H196" s="183" t="str">
        <f t="shared" si="28"/>
        <v>Thu</v>
      </c>
      <c r="I196" s="183" t="str">
        <f t="shared" si="28"/>
        <v>Fri</v>
      </c>
      <c r="J196" s="183" t="str">
        <f t="shared" si="28"/>
        <v>Sat</v>
      </c>
      <c r="K196" s="183" t="str">
        <f t="shared" si="28"/>
        <v>Sun</v>
      </c>
      <c r="L196" s="183" t="str">
        <f t="shared" si="28"/>
        <v>Mon</v>
      </c>
      <c r="M196" s="183" t="str">
        <f t="shared" si="28"/>
        <v>Tue</v>
      </c>
      <c r="N196" s="183" t="str">
        <f t="shared" si="28"/>
        <v>Wed</v>
      </c>
      <c r="O196" s="183" t="str">
        <f t="shared" si="28"/>
        <v>Thu</v>
      </c>
      <c r="P196" s="183" t="str">
        <f t="shared" si="28"/>
        <v>Fri</v>
      </c>
      <c r="Q196" s="183" t="str">
        <f t="shared" si="28"/>
        <v>Sat</v>
      </c>
      <c r="R196" s="183" t="str">
        <f t="shared" si="28"/>
        <v>Sun</v>
      </c>
      <c r="S196" s="183" t="str">
        <f t="shared" si="28"/>
        <v>Mon</v>
      </c>
      <c r="T196" s="183" t="str">
        <f t="shared" si="29"/>
        <v>Tue</v>
      </c>
      <c r="U196" s="183" t="str">
        <f t="shared" si="29"/>
        <v>Wed</v>
      </c>
      <c r="V196" s="183" t="str">
        <f t="shared" si="29"/>
        <v>Thu</v>
      </c>
      <c r="W196" s="183" t="str">
        <f t="shared" si="29"/>
        <v>Fri</v>
      </c>
      <c r="X196" s="183" t="str">
        <f t="shared" si="29"/>
        <v>Sat</v>
      </c>
      <c r="Y196" s="183" t="str">
        <f t="shared" si="29"/>
        <v>Sun</v>
      </c>
      <c r="Z196" s="183" t="str">
        <f t="shared" si="29"/>
        <v>Mon</v>
      </c>
      <c r="AA196" s="183" t="str">
        <f t="shared" si="29"/>
        <v>Tue</v>
      </c>
      <c r="AB196" s="183" t="str">
        <f t="shared" si="29"/>
        <v>Wed</v>
      </c>
      <c r="AC196" s="183" t="str">
        <f t="shared" si="29"/>
        <v>Thu</v>
      </c>
      <c r="AD196" s="183" t="str">
        <f t="shared" si="29"/>
        <v>Fri</v>
      </c>
      <c r="AE196" s="183" t="str">
        <f t="shared" si="29"/>
        <v>Sat</v>
      </c>
      <c r="AF196" s="183" t="str">
        <f t="shared" si="29"/>
        <v>Sun</v>
      </c>
      <c r="AG196" s="183" t="str">
        <f t="shared" si="29"/>
        <v>Mon</v>
      </c>
      <c r="AH196" s="183" t="str">
        <f t="shared" si="29"/>
        <v>Tue</v>
      </c>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28"/>
        <v>Sun</v>
      </c>
      <c r="E203" s="183" t="str">
        <f t="shared" si="28"/>
        <v>Mon</v>
      </c>
      <c r="F203" s="183" t="str">
        <f t="shared" si="28"/>
        <v>Tue</v>
      </c>
      <c r="G203" s="183" t="str">
        <f t="shared" si="28"/>
        <v>Wed</v>
      </c>
      <c r="H203" s="183" t="str">
        <f t="shared" si="28"/>
        <v>Thu</v>
      </c>
      <c r="I203" s="183" t="str">
        <f t="shared" si="28"/>
        <v>Fri</v>
      </c>
      <c r="J203" s="183" t="str">
        <f t="shared" si="28"/>
        <v>Sat</v>
      </c>
      <c r="K203" s="183" t="str">
        <f t="shared" si="28"/>
        <v>Sun</v>
      </c>
      <c r="L203" s="183" t="str">
        <f t="shared" si="28"/>
        <v>Mon</v>
      </c>
      <c r="M203" s="183" t="str">
        <f t="shared" si="28"/>
        <v>Tue</v>
      </c>
      <c r="N203" s="183" t="str">
        <f t="shared" si="28"/>
        <v>Wed</v>
      </c>
      <c r="O203" s="183" t="str">
        <f t="shared" si="28"/>
        <v>Thu</v>
      </c>
      <c r="P203" s="183" t="str">
        <f t="shared" si="28"/>
        <v>Fri</v>
      </c>
      <c r="Q203" s="183" t="str">
        <f t="shared" si="28"/>
        <v>Sat</v>
      </c>
      <c r="R203" s="183" t="str">
        <f t="shared" si="28"/>
        <v>Sun</v>
      </c>
      <c r="S203" s="183" t="str">
        <f t="shared" si="28"/>
        <v>Mon</v>
      </c>
      <c r="T203" s="183" t="str">
        <f t="shared" si="29"/>
        <v>Tue</v>
      </c>
      <c r="U203" s="183" t="str">
        <f t="shared" si="29"/>
        <v>Wed</v>
      </c>
      <c r="V203" s="183" t="str">
        <f t="shared" si="29"/>
        <v>Thu</v>
      </c>
      <c r="W203" s="183" t="str">
        <f t="shared" si="29"/>
        <v>Fri</v>
      </c>
      <c r="X203" s="183" t="str">
        <f t="shared" si="29"/>
        <v>Sat</v>
      </c>
      <c r="Y203" s="183" t="str">
        <f t="shared" si="29"/>
        <v>Sun</v>
      </c>
      <c r="Z203" s="183" t="str">
        <f t="shared" si="29"/>
        <v>Mon</v>
      </c>
      <c r="AA203" s="183" t="str">
        <f t="shared" si="29"/>
        <v>Tue</v>
      </c>
      <c r="AB203" s="183" t="str">
        <f t="shared" si="29"/>
        <v>Wed</v>
      </c>
      <c r="AC203" s="183" t="str">
        <f t="shared" si="29"/>
        <v>Thu</v>
      </c>
      <c r="AD203" s="183" t="str">
        <f t="shared" si="29"/>
        <v>Fri</v>
      </c>
      <c r="AE203" s="183" t="str">
        <f t="shared" si="29"/>
        <v>Sat</v>
      </c>
      <c r="AF203" s="183" t="str">
        <f t="shared" si="29"/>
        <v>Sun</v>
      </c>
      <c r="AG203" s="183" t="str">
        <f t="shared" si="29"/>
        <v>Mon</v>
      </c>
      <c r="AH203" s="183" t="str">
        <f t="shared" si="29"/>
        <v>Tue</v>
      </c>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28"/>
        <v>Sun</v>
      </c>
      <c r="E210" s="183" t="str">
        <f t="shared" si="28"/>
        <v>Mon</v>
      </c>
      <c r="F210" s="183" t="str">
        <f t="shared" si="28"/>
        <v>Tue</v>
      </c>
      <c r="G210" s="183" t="str">
        <f t="shared" si="28"/>
        <v>Wed</v>
      </c>
      <c r="H210" s="183" t="str">
        <f t="shared" si="28"/>
        <v>Thu</v>
      </c>
      <c r="I210" s="183" t="str">
        <f t="shared" si="28"/>
        <v>Fri</v>
      </c>
      <c r="J210" s="183" t="str">
        <f t="shared" si="28"/>
        <v>Sat</v>
      </c>
      <c r="K210" s="183" t="str">
        <f t="shared" si="28"/>
        <v>Sun</v>
      </c>
      <c r="L210" s="183" t="str">
        <f t="shared" si="28"/>
        <v>Mon</v>
      </c>
      <c r="M210" s="183" t="str">
        <f t="shared" si="28"/>
        <v>Tue</v>
      </c>
      <c r="N210" s="183" t="str">
        <f t="shared" si="28"/>
        <v>Wed</v>
      </c>
      <c r="O210" s="183" t="str">
        <f t="shared" si="28"/>
        <v>Thu</v>
      </c>
      <c r="P210" s="183" t="str">
        <f t="shared" si="28"/>
        <v>Fri</v>
      </c>
      <c r="Q210" s="183" t="str">
        <f t="shared" si="28"/>
        <v>Sat</v>
      </c>
      <c r="R210" s="183" t="str">
        <f t="shared" si="28"/>
        <v>Sun</v>
      </c>
      <c r="S210" s="183" t="str">
        <f t="shared" si="28"/>
        <v>Mon</v>
      </c>
      <c r="T210" s="183" t="str">
        <f t="shared" si="29"/>
        <v>Tue</v>
      </c>
      <c r="U210" s="183" t="str">
        <f t="shared" si="29"/>
        <v>Wed</v>
      </c>
      <c r="V210" s="183" t="str">
        <f t="shared" si="29"/>
        <v>Thu</v>
      </c>
      <c r="W210" s="183" t="str">
        <f t="shared" si="29"/>
        <v>Fri</v>
      </c>
      <c r="X210" s="183" t="str">
        <f t="shared" si="29"/>
        <v>Sat</v>
      </c>
      <c r="Y210" s="183" t="str">
        <f t="shared" si="29"/>
        <v>Sun</v>
      </c>
      <c r="Z210" s="183" t="str">
        <f t="shared" si="29"/>
        <v>Mon</v>
      </c>
      <c r="AA210" s="183" t="str">
        <f t="shared" si="29"/>
        <v>Tue</v>
      </c>
      <c r="AB210" s="183" t="str">
        <f t="shared" si="29"/>
        <v>Wed</v>
      </c>
      <c r="AC210" s="183" t="str">
        <f t="shared" si="29"/>
        <v>Thu</v>
      </c>
      <c r="AD210" s="183" t="str">
        <f t="shared" si="29"/>
        <v>Fri</v>
      </c>
      <c r="AE210" s="183" t="str">
        <f t="shared" si="29"/>
        <v>Sat</v>
      </c>
      <c r="AF210" s="183" t="str">
        <f t="shared" si="29"/>
        <v>Sun</v>
      </c>
      <c r="AG210" s="183" t="str">
        <f t="shared" si="29"/>
        <v>Mon</v>
      </c>
      <c r="AH210" s="183" t="str">
        <f t="shared" si="29"/>
        <v>Tue</v>
      </c>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28"/>
        <v>Sun</v>
      </c>
      <c r="E217" s="183" t="str">
        <f t="shared" si="28"/>
        <v>Mon</v>
      </c>
      <c r="F217" s="183" t="str">
        <f t="shared" si="28"/>
        <v>Tue</v>
      </c>
      <c r="G217" s="183" t="str">
        <f t="shared" si="28"/>
        <v>Wed</v>
      </c>
      <c r="H217" s="183" t="str">
        <f t="shared" si="28"/>
        <v>Thu</v>
      </c>
      <c r="I217" s="183" t="str">
        <f t="shared" si="28"/>
        <v>Fri</v>
      </c>
      <c r="J217" s="183" t="str">
        <f t="shared" si="28"/>
        <v>Sat</v>
      </c>
      <c r="K217" s="183" t="str">
        <f t="shared" si="28"/>
        <v>Sun</v>
      </c>
      <c r="L217" s="183" t="str">
        <f t="shared" si="28"/>
        <v>Mon</v>
      </c>
      <c r="M217" s="183" t="str">
        <f t="shared" si="28"/>
        <v>Tue</v>
      </c>
      <c r="N217" s="183" t="str">
        <f t="shared" si="28"/>
        <v>Wed</v>
      </c>
      <c r="O217" s="183" t="str">
        <f t="shared" si="28"/>
        <v>Thu</v>
      </c>
      <c r="P217" s="183" t="str">
        <f t="shared" si="28"/>
        <v>Fri</v>
      </c>
      <c r="Q217" s="183" t="str">
        <f t="shared" si="28"/>
        <v>Sat</v>
      </c>
      <c r="R217" s="183" t="str">
        <f t="shared" si="28"/>
        <v>Sun</v>
      </c>
      <c r="S217" s="183" t="str">
        <f t="shared" si="28"/>
        <v>Mon</v>
      </c>
      <c r="T217" s="183" t="str">
        <f t="shared" si="29"/>
        <v>Tue</v>
      </c>
      <c r="U217" s="183" t="str">
        <f t="shared" si="29"/>
        <v>Wed</v>
      </c>
      <c r="V217" s="183" t="str">
        <f t="shared" si="29"/>
        <v>Thu</v>
      </c>
      <c r="W217" s="183" t="str">
        <f t="shared" si="29"/>
        <v>Fri</v>
      </c>
      <c r="X217" s="183" t="str">
        <f t="shared" si="29"/>
        <v>Sat</v>
      </c>
      <c r="Y217" s="183" t="str">
        <f t="shared" si="29"/>
        <v>Sun</v>
      </c>
      <c r="Z217" s="183" t="str">
        <f t="shared" si="29"/>
        <v>Mon</v>
      </c>
      <c r="AA217" s="183" t="str">
        <f t="shared" si="29"/>
        <v>Tue</v>
      </c>
      <c r="AB217" s="183" t="str">
        <f t="shared" si="29"/>
        <v>Wed</v>
      </c>
      <c r="AC217" s="183" t="str">
        <f t="shared" si="29"/>
        <v>Thu</v>
      </c>
      <c r="AD217" s="183" t="str">
        <f t="shared" si="29"/>
        <v>Fri</v>
      </c>
      <c r="AE217" s="183" t="str">
        <f t="shared" si="29"/>
        <v>Sat</v>
      </c>
      <c r="AF217" s="183" t="str">
        <f t="shared" si="29"/>
        <v>Sun</v>
      </c>
      <c r="AG217" s="183" t="str">
        <f t="shared" si="29"/>
        <v>Mon</v>
      </c>
      <c r="AH217" s="183" t="str">
        <f t="shared" si="29"/>
        <v>Tue</v>
      </c>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28"/>
        <v>Sun</v>
      </c>
      <c r="E224" s="183" t="str">
        <f t="shared" si="28"/>
        <v>Mon</v>
      </c>
      <c r="F224" s="183" t="str">
        <f t="shared" si="28"/>
        <v>Tue</v>
      </c>
      <c r="G224" s="183" t="str">
        <f t="shared" si="28"/>
        <v>Wed</v>
      </c>
      <c r="H224" s="183" t="str">
        <f t="shared" si="28"/>
        <v>Thu</v>
      </c>
      <c r="I224" s="183" t="str">
        <f t="shared" si="28"/>
        <v>Fri</v>
      </c>
      <c r="J224" s="183" t="str">
        <f t="shared" si="28"/>
        <v>Sat</v>
      </c>
      <c r="K224" s="183" t="str">
        <f t="shared" si="28"/>
        <v>Sun</v>
      </c>
      <c r="L224" s="183" t="str">
        <f t="shared" si="28"/>
        <v>Mon</v>
      </c>
      <c r="M224" s="183" t="str">
        <f t="shared" si="28"/>
        <v>Tue</v>
      </c>
      <c r="N224" s="183" t="str">
        <f t="shared" si="28"/>
        <v>Wed</v>
      </c>
      <c r="O224" s="183" t="str">
        <f t="shared" si="28"/>
        <v>Thu</v>
      </c>
      <c r="P224" s="183" t="str">
        <f t="shared" si="28"/>
        <v>Fri</v>
      </c>
      <c r="Q224" s="183" t="str">
        <f t="shared" si="28"/>
        <v>Sat</v>
      </c>
      <c r="R224" s="183" t="str">
        <f t="shared" si="28"/>
        <v>Sun</v>
      </c>
      <c r="S224" s="183" t="str">
        <f t="shared" si="28"/>
        <v>Mon</v>
      </c>
      <c r="T224" s="183" t="str">
        <f t="shared" si="29"/>
        <v>Tue</v>
      </c>
      <c r="U224" s="183" t="str">
        <f t="shared" si="29"/>
        <v>Wed</v>
      </c>
      <c r="V224" s="183" t="str">
        <f t="shared" si="29"/>
        <v>Thu</v>
      </c>
      <c r="W224" s="183" t="str">
        <f t="shared" si="29"/>
        <v>Fri</v>
      </c>
      <c r="X224" s="183" t="str">
        <f t="shared" si="29"/>
        <v>Sat</v>
      </c>
      <c r="Y224" s="183" t="str">
        <f t="shared" si="29"/>
        <v>Sun</v>
      </c>
      <c r="Z224" s="183" t="str">
        <f t="shared" si="29"/>
        <v>Mon</v>
      </c>
      <c r="AA224" s="183" t="str">
        <f t="shared" si="29"/>
        <v>Tue</v>
      </c>
      <c r="AB224" s="183" t="str">
        <f t="shared" si="29"/>
        <v>Wed</v>
      </c>
      <c r="AC224" s="183" t="str">
        <f t="shared" si="29"/>
        <v>Thu</v>
      </c>
      <c r="AD224" s="183" t="str">
        <f t="shared" si="29"/>
        <v>Fri</v>
      </c>
      <c r="AE224" s="183" t="str">
        <f t="shared" si="29"/>
        <v>Sat</v>
      </c>
      <c r="AF224" s="183" t="str">
        <f t="shared" si="29"/>
        <v>Sun</v>
      </c>
      <c r="AG224" s="183" t="str">
        <f t="shared" si="29"/>
        <v>Mon</v>
      </c>
      <c r="AH224" s="183" t="str">
        <f t="shared" si="29"/>
        <v>Tue</v>
      </c>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28"/>
        <v>Sun</v>
      </c>
      <c r="E231" s="183" t="str">
        <f t="shared" si="28"/>
        <v>Mon</v>
      </c>
      <c r="F231" s="183" t="str">
        <f t="shared" si="28"/>
        <v>Tue</v>
      </c>
      <c r="G231" s="183" t="str">
        <f t="shared" si="28"/>
        <v>Wed</v>
      </c>
      <c r="H231" s="183" t="str">
        <f t="shared" si="28"/>
        <v>Thu</v>
      </c>
      <c r="I231" s="183" t="str">
        <f t="shared" si="28"/>
        <v>Fri</v>
      </c>
      <c r="J231" s="183" t="str">
        <f t="shared" si="28"/>
        <v>Sat</v>
      </c>
      <c r="K231" s="183" t="str">
        <f t="shared" si="28"/>
        <v>Sun</v>
      </c>
      <c r="L231" s="183" t="str">
        <f t="shared" si="28"/>
        <v>Mon</v>
      </c>
      <c r="M231" s="183" t="str">
        <f t="shared" si="28"/>
        <v>Tue</v>
      </c>
      <c r="N231" s="183" t="str">
        <f t="shared" si="28"/>
        <v>Wed</v>
      </c>
      <c r="O231" s="183" t="str">
        <f t="shared" si="28"/>
        <v>Thu</v>
      </c>
      <c r="P231" s="183" t="str">
        <f t="shared" si="28"/>
        <v>Fri</v>
      </c>
      <c r="Q231" s="183" t="str">
        <f t="shared" si="28"/>
        <v>Sat</v>
      </c>
      <c r="R231" s="183" t="str">
        <f t="shared" si="28"/>
        <v>Sun</v>
      </c>
      <c r="S231" s="183" t="str">
        <f t="shared" si="28"/>
        <v>Mon</v>
      </c>
      <c r="T231" s="183" t="str">
        <f t="shared" si="29"/>
        <v>Tue</v>
      </c>
      <c r="U231" s="183" t="str">
        <f t="shared" si="29"/>
        <v>Wed</v>
      </c>
      <c r="V231" s="183" t="str">
        <f t="shared" si="29"/>
        <v>Thu</v>
      </c>
      <c r="W231" s="183" t="str">
        <f t="shared" si="29"/>
        <v>Fri</v>
      </c>
      <c r="X231" s="183" t="str">
        <f t="shared" si="29"/>
        <v>Sat</v>
      </c>
      <c r="Y231" s="183" t="str">
        <f t="shared" si="29"/>
        <v>Sun</v>
      </c>
      <c r="Z231" s="183" t="str">
        <f t="shared" si="29"/>
        <v>Mon</v>
      </c>
      <c r="AA231" s="183" t="str">
        <f t="shared" si="29"/>
        <v>Tue</v>
      </c>
      <c r="AB231" s="183" t="str">
        <f t="shared" si="29"/>
        <v>Wed</v>
      </c>
      <c r="AC231" s="183" t="str">
        <f t="shared" si="29"/>
        <v>Thu</v>
      </c>
      <c r="AD231" s="183" t="str">
        <f t="shared" si="29"/>
        <v>Fri</v>
      </c>
      <c r="AE231" s="183" t="str">
        <f t="shared" si="29"/>
        <v>Sat</v>
      </c>
      <c r="AF231" s="183" t="str">
        <f t="shared" si="29"/>
        <v>Sun</v>
      </c>
      <c r="AG231" s="183" t="str">
        <f t="shared" si="29"/>
        <v>Mon</v>
      </c>
      <c r="AH231" s="183" t="str">
        <f t="shared" si="29"/>
        <v>Tue</v>
      </c>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28"/>
        <v>Sun</v>
      </c>
      <c r="E238" s="183" t="str">
        <f t="shared" si="28"/>
        <v>Mon</v>
      </c>
      <c r="F238" s="183" t="str">
        <f t="shared" si="28"/>
        <v>Tue</v>
      </c>
      <c r="G238" s="183" t="str">
        <f t="shared" si="28"/>
        <v>Wed</v>
      </c>
      <c r="H238" s="183" t="str">
        <f t="shared" si="28"/>
        <v>Thu</v>
      </c>
      <c r="I238" s="183" t="str">
        <f t="shared" si="28"/>
        <v>Fri</v>
      </c>
      <c r="J238" s="183" t="str">
        <f t="shared" si="28"/>
        <v>Sat</v>
      </c>
      <c r="K238" s="183" t="str">
        <f t="shared" si="28"/>
        <v>Sun</v>
      </c>
      <c r="L238" s="183" t="str">
        <f t="shared" si="28"/>
        <v>Mon</v>
      </c>
      <c r="M238" s="183" t="str">
        <f t="shared" si="28"/>
        <v>Tue</v>
      </c>
      <c r="N238" s="183" t="str">
        <f t="shared" si="28"/>
        <v>Wed</v>
      </c>
      <c r="O238" s="183" t="str">
        <f t="shared" si="28"/>
        <v>Thu</v>
      </c>
      <c r="P238" s="183" t="str">
        <f t="shared" si="28"/>
        <v>Fri</v>
      </c>
      <c r="Q238" s="183" t="str">
        <f t="shared" si="28"/>
        <v>Sat</v>
      </c>
      <c r="R238" s="183" t="str">
        <f t="shared" si="28"/>
        <v>Sun</v>
      </c>
      <c r="S238" s="183" t="str">
        <f t="shared" si="28"/>
        <v>Mon</v>
      </c>
      <c r="T238" s="183" t="str">
        <f t="shared" si="29"/>
        <v>Tue</v>
      </c>
      <c r="U238" s="183" t="str">
        <f t="shared" si="29"/>
        <v>Wed</v>
      </c>
      <c r="V238" s="183" t="str">
        <f t="shared" si="29"/>
        <v>Thu</v>
      </c>
      <c r="W238" s="183" t="str">
        <f t="shared" si="29"/>
        <v>Fri</v>
      </c>
      <c r="X238" s="183" t="str">
        <f t="shared" si="29"/>
        <v>Sat</v>
      </c>
      <c r="Y238" s="183" t="str">
        <f t="shared" si="29"/>
        <v>Sun</v>
      </c>
      <c r="Z238" s="183" t="str">
        <f t="shared" si="29"/>
        <v>Mon</v>
      </c>
      <c r="AA238" s="183" t="str">
        <f t="shared" si="29"/>
        <v>Tue</v>
      </c>
      <c r="AB238" s="183" t="str">
        <f t="shared" si="29"/>
        <v>Wed</v>
      </c>
      <c r="AC238" s="183" t="str">
        <f t="shared" si="29"/>
        <v>Thu</v>
      </c>
      <c r="AD238" s="183" t="str">
        <f t="shared" si="29"/>
        <v>Fri</v>
      </c>
      <c r="AE238" s="183" t="str">
        <f t="shared" si="29"/>
        <v>Sat</v>
      </c>
      <c r="AF238" s="183" t="str">
        <f t="shared" si="29"/>
        <v>Sun</v>
      </c>
      <c r="AG238" s="183" t="str">
        <f t="shared" si="29"/>
        <v>Mon</v>
      </c>
      <c r="AH238" s="183" t="str">
        <f t="shared" si="29"/>
        <v>Tue</v>
      </c>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28"/>
        <v>Sun</v>
      </c>
      <c r="E245" s="183" t="str">
        <f t="shared" si="28"/>
        <v>Mon</v>
      </c>
      <c r="F245" s="183" t="str">
        <f t="shared" si="28"/>
        <v>Tue</v>
      </c>
      <c r="G245" s="183" t="str">
        <f t="shared" si="28"/>
        <v>Wed</v>
      </c>
      <c r="H245" s="183" t="str">
        <f t="shared" si="28"/>
        <v>Thu</v>
      </c>
      <c r="I245" s="183" t="str">
        <f t="shared" si="28"/>
        <v>Fri</v>
      </c>
      <c r="J245" s="183" t="str">
        <f t="shared" si="28"/>
        <v>Sat</v>
      </c>
      <c r="K245" s="183" t="str">
        <f t="shared" si="28"/>
        <v>Sun</v>
      </c>
      <c r="L245" s="183" t="str">
        <f t="shared" si="28"/>
        <v>Mon</v>
      </c>
      <c r="M245" s="183" t="str">
        <f t="shared" si="28"/>
        <v>Tue</v>
      </c>
      <c r="N245" s="183" t="str">
        <f t="shared" si="28"/>
        <v>Wed</v>
      </c>
      <c r="O245" s="183" t="str">
        <f t="shared" si="28"/>
        <v>Thu</v>
      </c>
      <c r="P245" s="183" t="str">
        <f t="shared" si="28"/>
        <v>Fri</v>
      </c>
      <c r="Q245" s="183" t="str">
        <f t="shared" si="28"/>
        <v>Sat</v>
      </c>
      <c r="R245" s="183" t="str">
        <f t="shared" si="28"/>
        <v>Sun</v>
      </c>
      <c r="S245" s="183" t="str">
        <f t="shared" si="28"/>
        <v>Mon</v>
      </c>
      <c r="T245" s="183" t="str">
        <f t="shared" si="29"/>
        <v>Tue</v>
      </c>
      <c r="U245" s="183" t="str">
        <f t="shared" si="29"/>
        <v>Wed</v>
      </c>
      <c r="V245" s="183" t="str">
        <f t="shared" si="29"/>
        <v>Thu</v>
      </c>
      <c r="W245" s="183" t="str">
        <f t="shared" si="29"/>
        <v>Fri</v>
      </c>
      <c r="X245" s="183" t="str">
        <f t="shared" si="29"/>
        <v>Sat</v>
      </c>
      <c r="Y245" s="183" t="str">
        <f t="shared" si="29"/>
        <v>Sun</v>
      </c>
      <c r="Z245" s="183" t="str">
        <f t="shared" si="29"/>
        <v>Mon</v>
      </c>
      <c r="AA245" s="183" t="str">
        <f t="shared" si="29"/>
        <v>Tue</v>
      </c>
      <c r="AB245" s="183" t="str">
        <f t="shared" si="29"/>
        <v>Wed</v>
      </c>
      <c r="AC245" s="183" t="str">
        <f t="shared" si="29"/>
        <v>Thu</v>
      </c>
      <c r="AD245" s="183" t="str">
        <f t="shared" si="29"/>
        <v>Fri</v>
      </c>
      <c r="AE245" s="183" t="str">
        <f t="shared" si="29"/>
        <v>Sat</v>
      </c>
      <c r="AF245" s="183" t="str">
        <f t="shared" si="29"/>
        <v>Sun</v>
      </c>
      <c r="AG245" s="183" t="str">
        <f t="shared" si="29"/>
        <v>Mon</v>
      </c>
      <c r="AH245" s="183" t="str">
        <f t="shared" si="29"/>
        <v>Tue</v>
      </c>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ref="D252:S315" si="30">D$7</f>
        <v>Sun</v>
      </c>
      <c r="E252" s="183" t="str">
        <f t="shared" si="30"/>
        <v>Mon</v>
      </c>
      <c r="F252" s="183" t="str">
        <f t="shared" si="30"/>
        <v>Tue</v>
      </c>
      <c r="G252" s="183" t="str">
        <f t="shared" si="30"/>
        <v>Wed</v>
      </c>
      <c r="H252" s="183" t="str">
        <f t="shared" si="30"/>
        <v>Thu</v>
      </c>
      <c r="I252" s="183" t="str">
        <f t="shared" si="30"/>
        <v>Fri</v>
      </c>
      <c r="J252" s="183" t="str">
        <f t="shared" si="30"/>
        <v>Sat</v>
      </c>
      <c r="K252" s="183" t="str">
        <f t="shared" si="30"/>
        <v>Sun</v>
      </c>
      <c r="L252" s="183" t="str">
        <f t="shared" si="30"/>
        <v>Mon</v>
      </c>
      <c r="M252" s="183" t="str">
        <f t="shared" si="30"/>
        <v>Tue</v>
      </c>
      <c r="N252" s="183" t="str">
        <f t="shared" si="30"/>
        <v>Wed</v>
      </c>
      <c r="O252" s="183" t="str">
        <f t="shared" si="30"/>
        <v>Thu</v>
      </c>
      <c r="P252" s="183" t="str">
        <f t="shared" si="30"/>
        <v>Fri</v>
      </c>
      <c r="Q252" s="183" t="str">
        <f t="shared" si="30"/>
        <v>Sat</v>
      </c>
      <c r="R252" s="183" t="str">
        <f t="shared" si="30"/>
        <v>Sun</v>
      </c>
      <c r="S252" s="183" t="str">
        <f t="shared" si="30"/>
        <v>Mon</v>
      </c>
      <c r="T252" s="183" t="str">
        <f t="shared" ref="T252:AH315" si="31">T$7</f>
        <v>Tue</v>
      </c>
      <c r="U252" s="183" t="str">
        <f t="shared" si="31"/>
        <v>Wed</v>
      </c>
      <c r="V252" s="183" t="str">
        <f t="shared" si="31"/>
        <v>Thu</v>
      </c>
      <c r="W252" s="183" t="str">
        <f t="shared" si="31"/>
        <v>Fri</v>
      </c>
      <c r="X252" s="183" t="str">
        <f t="shared" si="31"/>
        <v>Sat</v>
      </c>
      <c r="Y252" s="183" t="str">
        <f t="shared" si="31"/>
        <v>Sun</v>
      </c>
      <c r="Z252" s="183" t="str">
        <f t="shared" si="31"/>
        <v>Mon</v>
      </c>
      <c r="AA252" s="183" t="str">
        <f t="shared" si="31"/>
        <v>Tue</v>
      </c>
      <c r="AB252" s="183" t="str">
        <f t="shared" si="31"/>
        <v>Wed</v>
      </c>
      <c r="AC252" s="183" t="str">
        <f t="shared" si="31"/>
        <v>Thu</v>
      </c>
      <c r="AD252" s="183" t="str">
        <f t="shared" si="31"/>
        <v>Fri</v>
      </c>
      <c r="AE252" s="183" t="str">
        <f t="shared" si="31"/>
        <v>Sat</v>
      </c>
      <c r="AF252" s="183" t="str">
        <f t="shared" si="31"/>
        <v>Sun</v>
      </c>
      <c r="AG252" s="183" t="str">
        <f t="shared" si="31"/>
        <v>Mon</v>
      </c>
      <c r="AH252" s="183" t="str">
        <f t="shared" si="31"/>
        <v>Tue</v>
      </c>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si="30"/>
        <v>Sun</v>
      </c>
      <c r="E259" s="183" t="str">
        <f t="shared" si="30"/>
        <v>Mon</v>
      </c>
      <c r="F259" s="183" t="str">
        <f t="shared" si="30"/>
        <v>Tue</v>
      </c>
      <c r="G259" s="183" t="str">
        <f t="shared" si="30"/>
        <v>Wed</v>
      </c>
      <c r="H259" s="183" t="str">
        <f t="shared" si="30"/>
        <v>Thu</v>
      </c>
      <c r="I259" s="183" t="str">
        <f t="shared" si="30"/>
        <v>Fri</v>
      </c>
      <c r="J259" s="183" t="str">
        <f t="shared" si="30"/>
        <v>Sat</v>
      </c>
      <c r="K259" s="183" t="str">
        <f t="shared" si="30"/>
        <v>Sun</v>
      </c>
      <c r="L259" s="183" t="str">
        <f t="shared" si="30"/>
        <v>Mon</v>
      </c>
      <c r="M259" s="183" t="str">
        <f t="shared" si="30"/>
        <v>Tue</v>
      </c>
      <c r="N259" s="183" t="str">
        <f t="shared" si="30"/>
        <v>Wed</v>
      </c>
      <c r="O259" s="183" t="str">
        <f t="shared" si="30"/>
        <v>Thu</v>
      </c>
      <c r="P259" s="183" t="str">
        <f t="shared" si="30"/>
        <v>Fri</v>
      </c>
      <c r="Q259" s="183" t="str">
        <f t="shared" si="30"/>
        <v>Sat</v>
      </c>
      <c r="R259" s="183" t="str">
        <f t="shared" si="30"/>
        <v>Sun</v>
      </c>
      <c r="S259" s="183" t="str">
        <f t="shared" si="30"/>
        <v>Mon</v>
      </c>
      <c r="T259" s="183" t="str">
        <f t="shared" si="31"/>
        <v>Tue</v>
      </c>
      <c r="U259" s="183" t="str">
        <f t="shared" si="31"/>
        <v>Wed</v>
      </c>
      <c r="V259" s="183" t="str">
        <f t="shared" si="31"/>
        <v>Thu</v>
      </c>
      <c r="W259" s="183" t="str">
        <f t="shared" si="31"/>
        <v>Fri</v>
      </c>
      <c r="X259" s="183" t="str">
        <f t="shared" si="31"/>
        <v>Sat</v>
      </c>
      <c r="Y259" s="183" t="str">
        <f t="shared" si="31"/>
        <v>Sun</v>
      </c>
      <c r="Z259" s="183" t="str">
        <f t="shared" si="31"/>
        <v>Mon</v>
      </c>
      <c r="AA259" s="183" t="str">
        <f t="shared" si="31"/>
        <v>Tue</v>
      </c>
      <c r="AB259" s="183" t="str">
        <f t="shared" si="31"/>
        <v>Wed</v>
      </c>
      <c r="AC259" s="183" t="str">
        <f t="shared" si="31"/>
        <v>Thu</v>
      </c>
      <c r="AD259" s="183" t="str">
        <f t="shared" si="31"/>
        <v>Fri</v>
      </c>
      <c r="AE259" s="183" t="str">
        <f t="shared" si="31"/>
        <v>Sat</v>
      </c>
      <c r="AF259" s="183" t="str">
        <f t="shared" si="31"/>
        <v>Sun</v>
      </c>
      <c r="AG259" s="183" t="str">
        <f t="shared" si="31"/>
        <v>Mon</v>
      </c>
      <c r="AH259" s="183" t="str">
        <f t="shared" si="31"/>
        <v>Tue</v>
      </c>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30"/>
        <v>Sun</v>
      </c>
      <c r="E266" s="183" t="str">
        <f t="shared" si="30"/>
        <v>Mon</v>
      </c>
      <c r="F266" s="183" t="str">
        <f t="shared" si="30"/>
        <v>Tue</v>
      </c>
      <c r="G266" s="183" t="str">
        <f t="shared" si="30"/>
        <v>Wed</v>
      </c>
      <c r="H266" s="183" t="str">
        <f t="shared" si="30"/>
        <v>Thu</v>
      </c>
      <c r="I266" s="183" t="str">
        <f t="shared" si="30"/>
        <v>Fri</v>
      </c>
      <c r="J266" s="183" t="str">
        <f t="shared" si="30"/>
        <v>Sat</v>
      </c>
      <c r="K266" s="183" t="str">
        <f t="shared" si="30"/>
        <v>Sun</v>
      </c>
      <c r="L266" s="183" t="str">
        <f t="shared" si="30"/>
        <v>Mon</v>
      </c>
      <c r="M266" s="183" t="str">
        <f t="shared" si="30"/>
        <v>Tue</v>
      </c>
      <c r="N266" s="183" t="str">
        <f t="shared" si="30"/>
        <v>Wed</v>
      </c>
      <c r="O266" s="183" t="str">
        <f t="shared" si="30"/>
        <v>Thu</v>
      </c>
      <c r="P266" s="183" t="str">
        <f t="shared" si="30"/>
        <v>Fri</v>
      </c>
      <c r="Q266" s="183" t="str">
        <f t="shared" si="30"/>
        <v>Sat</v>
      </c>
      <c r="R266" s="183" t="str">
        <f t="shared" si="30"/>
        <v>Sun</v>
      </c>
      <c r="S266" s="183" t="str">
        <f t="shared" si="30"/>
        <v>Mon</v>
      </c>
      <c r="T266" s="183" t="str">
        <f t="shared" si="31"/>
        <v>Tue</v>
      </c>
      <c r="U266" s="183" t="str">
        <f t="shared" si="31"/>
        <v>Wed</v>
      </c>
      <c r="V266" s="183" t="str">
        <f t="shared" si="31"/>
        <v>Thu</v>
      </c>
      <c r="W266" s="183" t="str">
        <f t="shared" si="31"/>
        <v>Fri</v>
      </c>
      <c r="X266" s="183" t="str">
        <f t="shared" si="31"/>
        <v>Sat</v>
      </c>
      <c r="Y266" s="183" t="str">
        <f t="shared" si="31"/>
        <v>Sun</v>
      </c>
      <c r="Z266" s="183" t="str">
        <f t="shared" si="31"/>
        <v>Mon</v>
      </c>
      <c r="AA266" s="183" t="str">
        <f t="shared" si="31"/>
        <v>Tue</v>
      </c>
      <c r="AB266" s="183" t="str">
        <f t="shared" si="31"/>
        <v>Wed</v>
      </c>
      <c r="AC266" s="183" t="str">
        <f t="shared" si="31"/>
        <v>Thu</v>
      </c>
      <c r="AD266" s="183" t="str">
        <f t="shared" si="31"/>
        <v>Fri</v>
      </c>
      <c r="AE266" s="183" t="str">
        <f t="shared" si="31"/>
        <v>Sat</v>
      </c>
      <c r="AF266" s="183" t="str">
        <f t="shared" si="31"/>
        <v>Sun</v>
      </c>
      <c r="AG266" s="183" t="str">
        <f t="shared" si="31"/>
        <v>Mon</v>
      </c>
      <c r="AH266" s="183" t="str">
        <f t="shared" si="31"/>
        <v>Tue</v>
      </c>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30"/>
        <v>Sun</v>
      </c>
      <c r="E273" s="183" t="str">
        <f t="shared" si="30"/>
        <v>Mon</v>
      </c>
      <c r="F273" s="183" t="str">
        <f t="shared" si="30"/>
        <v>Tue</v>
      </c>
      <c r="G273" s="183" t="str">
        <f t="shared" si="30"/>
        <v>Wed</v>
      </c>
      <c r="H273" s="183" t="str">
        <f t="shared" si="30"/>
        <v>Thu</v>
      </c>
      <c r="I273" s="183" t="str">
        <f t="shared" si="30"/>
        <v>Fri</v>
      </c>
      <c r="J273" s="183" t="str">
        <f t="shared" si="30"/>
        <v>Sat</v>
      </c>
      <c r="K273" s="183" t="str">
        <f t="shared" si="30"/>
        <v>Sun</v>
      </c>
      <c r="L273" s="183" t="str">
        <f t="shared" si="30"/>
        <v>Mon</v>
      </c>
      <c r="M273" s="183" t="str">
        <f t="shared" si="30"/>
        <v>Tue</v>
      </c>
      <c r="N273" s="183" t="str">
        <f t="shared" si="30"/>
        <v>Wed</v>
      </c>
      <c r="O273" s="183" t="str">
        <f t="shared" si="30"/>
        <v>Thu</v>
      </c>
      <c r="P273" s="183" t="str">
        <f t="shared" si="30"/>
        <v>Fri</v>
      </c>
      <c r="Q273" s="183" t="str">
        <f t="shared" si="30"/>
        <v>Sat</v>
      </c>
      <c r="R273" s="183" t="str">
        <f t="shared" si="30"/>
        <v>Sun</v>
      </c>
      <c r="S273" s="183" t="str">
        <f t="shared" si="30"/>
        <v>Mon</v>
      </c>
      <c r="T273" s="183" t="str">
        <f t="shared" si="31"/>
        <v>Tue</v>
      </c>
      <c r="U273" s="183" t="str">
        <f t="shared" si="31"/>
        <v>Wed</v>
      </c>
      <c r="V273" s="183" t="str">
        <f t="shared" si="31"/>
        <v>Thu</v>
      </c>
      <c r="W273" s="183" t="str">
        <f t="shared" si="31"/>
        <v>Fri</v>
      </c>
      <c r="X273" s="183" t="str">
        <f t="shared" si="31"/>
        <v>Sat</v>
      </c>
      <c r="Y273" s="183" t="str">
        <f t="shared" si="31"/>
        <v>Sun</v>
      </c>
      <c r="Z273" s="183" t="str">
        <f t="shared" si="31"/>
        <v>Mon</v>
      </c>
      <c r="AA273" s="183" t="str">
        <f t="shared" si="31"/>
        <v>Tue</v>
      </c>
      <c r="AB273" s="183" t="str">
        <f t="shared" si="31"/>
        <v>Wed</v>
      </c>
      <c r="AC273" s="183" t="str">
        <f t="shared" si="31"/>
        <v>Thu</v>
      </c>
      <c r="AD273" s="183" t="str">
        <f t="shared" si="31"/>
        <v>Fri</v>
      </c>
      <c r="AE273" s="183" t="str">
        <f t="shared" si="31"/>
        <v>Sat</v>
      </c>
      <c r="AF273" s="183" t="str">
        <f t="shared" si="31"/>
        <v>Sun</v>
      </c>
      <c r="AG273" s="183" t="str">
        <f t="shared" si="31"/>
        <v>Mon</v>
      </c>
      <c r="AH273" s="183" t="str">
        <f t="shared" si="31"/>
        <v>Tue</v>
      </c>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30"/>
        <v>Sun</v>
      </c>
      <c r="E280" s="183" t="str">
        <f t="shared" si="30"/>
        <v>Mon</v>
      </c>
      <c r="F280" s="183" t="str">
        <f t="shared" si="30"/>
        <v>Tue</v>
      </c>
      <c r="G280" s="183" t="str">
        <f t="shared" si="30"/>
        <v>Wed</v>
      </c>
      <c r="H280" s="183" t="str">
        <f t="shared" si="30"/>
        <v>Thu</v>
      </c>
      <c r="I280" s="183" t="str">
        <f t="shared" si="30"/>
        <v>Fri</v>
      </c>
      <c r="J280" s="183" t="str">
        <f t="shared" si="30"/>
        <v>Sat</v>
      </c>
      <c r="K280" s="183" t="str">
        <f t="shared" si="30"/>
        <v>Sun</v>
      </c>
      <c r="L280" s="183" t="str">
        <f t="shared" si="30"/>
        <v>Mon</v>
      </c>
      <c r="M280" s="183" t="str">
        <f t="shared" si="30"/>
        <v>Tue</v>
      </c>
      <c r="N280" s="183" t="str">
        <f t="shared" si="30"/>
        <v>Wed</v>
      </c>
      <c r="O280" s="183" t="str">
        <f t="shared" si="30"/>
        <v>Thu</v>
      </c>
      <c r="P280" s="183" t="str">
        <f t="shared" si="30"/>
        <v>Fri</v>
      </c>
      <c r="Q280" s="183" t="str">
        <f t="shared" si="30"/>
        <v>Sat</v>
      </c>
      <c r="R280" s="183" t="str">
        <f t="shared" si="30"/>
        <v>Sun</v>
      </c>
      <c r="S280" s="183" t="str">
        <f t="shared" si="30"/>
        <v>Mon</v>
      </c>
      <c r="T280" s="183" t="str">
        <f t="shared" si="31"/>
        <v>Tue</v>
      </c>
      <c r="U280" s="183" t="str">
        <f t="shared" si="31"/>
        <v>Wed</v>
      </c>
      <c r="V280" s="183" t="str">
        <f t="shared" si="31"/>
        <v>Thu</v>
      </c>
      <c r="W280" s="183" t="str">
        <f t="shared" si="31"/>
        <v>Fri</v>
      </c>
      <c r="X280" s="183" t="str">
        <f t="shared" si="31"/>
        <v>Sat</v>
      </c>
      <c r="Y280" s="183" t="str">
        <f t="shared" si="31"/>
        <v>Sun</v>
      </c>
      <c r="Z280" s="183" t="str">
        <f t="shared" si="31"/>
        <v>Mon</v>
      </c>
      <c r="AA280" s="183" t="str">
        <f t="shared" si="31"/>
        <v>Tue</v>
      </c>
      <c r="AB280" s="183" t="str">
        <f t="shared" si="31"/>
        <v>Wed</v>
      </c>
      <c r="AC280" s="183" t="str">
        <f t="shared" si="31"/>
        <v>Thu</v>
      </c>
      <c r="AD280" s="183" t="str">
        <f t="shared" si="31"/>
        <v>Fri</v>
      </c>
      <c r="AE280" s="183" t="str">
        <f t="shared" si="31"/>
        <v>Sat</v>
      </c>
      <c r="AF280" s="183" t="str">
        <f t="shared" si="31"/>
        <v>Sun</v>
      </c>
      <c r="AG280" s="183" t="str">
        <f t="shared" si="31"/>
        <v>Mon</v>
      </c>
      <c r="AH280" s="183" t="str">
        <f t="shared" si="31"/>
        <v>Tue</v>
      </c>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30"/>
        <v>Sun</v>
      </c>
      <c r="E287" s="183" t="str">
        <f t="shared" si="30"/>
        <v>Mon</v>
      </c>
      <c r="F287" s="183" t="str">
        <f t="shared" si="30"/>
        <v>Tue</v>
      </c>
      <c r="G287" s="183" t="str">
        <f t="shared" si="30"/>
        <v>Wed</v>
      </c>
      <c r="H287" s="183" t="str">
        <f t="shared" si="30"/>
        <v>Thu</v>
      </c>
      <c r="I287" s="183" t="str">
        <f t="shared" si="30"/>
        <v>Fri</v>
      </c>
      <c r="J287" s="183" t="str">
        <f t="shared" si="30"/>
        <v>Sat</v>
      </c>
      <c r="K287" s="183" t="str">
        <f t="shared" si="30"/>
        <v>Sun</v>
      </c>
      <c r="L287" s="183" t="str">
        <f t="shared" si="30"/>
        <v>Mon</v>
      </c>
      <c r="M287" s="183" t="str">
        <f t="shared" si="30"/>
        <v>Tue</v>
      </c>
      <c r="N287" s="183" t="str">
        <f t="shared" si="30"/>
        <v>Wed</v>
      </c>
      <c r="O287" s="183" t="str">
        <f t="shared" si="30"/>
        <v>Thu</v>
      </c>
      <c r="P287" s="183" t="str">
        <f t="shared" si="30"/>
        <v>Fri</v>
      </c>
      <c r="Q287" s="183" t="str">
        <f t="shared" si="30"/>
        <v>Sat</v>
      </c>
      <c r="R287" s="183" t="str">
        <f t="shared" si="30"/>
        <v>Sun</v>
      </c>
      <c r="S287" s="183" t="str">
        <f t="shared" si="30"/>
        <v>Mon</v>
      </c>
      <c r="T287" s="183" t="str">
        <f t="shared" si="31"/>
        <v>Tue</v>
      </c>
      <c r="U287" s="183" t="str">
        <f t="shared" si="31"/>
        <v>Wed</v>
      </c>
      <c r="V287" s="183" t="str">
        <f t="shared" si="31"/>
        <v>Thu</v>
      </c>
      <c r="W287" s="183" t="str">
        <f t="shared" si="31"/>
        <v>Fri</v>
      </c>
      <c r="X287" s="183" t="str">
        <f t="shared" si="31"/>
        <v>Sat</v>
      </c>
      <c r="Y287" s="183" t="str">
        <f t="shared" si="31"/>
        <v>Sun</v>
      </c>
      <c r="Z287" s="183" t="str">
        <f t="shared" si="31"/>
        <v>Mon</v>
      </c>
      <c r="AA287" s="183" t="str">
        <f t="shared" si="31"/>
        <v>Tue</v>
      </c>
      <c r="AB287" s="183" t="str">
        <f t="shared" si="31"/>
        <v>Wed</v>
      </c>
      <c r="AC287" s="183" t="str">
        <f t="shared" si="31"/>
        <v>Thu</v>
      </c>
      <c r="AD287" s="183" t="str">
        <f t="shared" si="31"/>
        <v>Fri</v>
      </c>
      <c r="AE287" s="183" t="str">
        <f t="shared" si="31"/>
        <v>Sat</v>
      </c>
      <c r="AF287" s="183" t="str">
        <f t="shared" si="31"/>
        <v>Sun</v>
      </c>
      <c r="AG287" s="183" t="str">
        <f t="shared" si="31"/>
        <v>Mon</v>
      </c>
      <c r="AH287" s="183" t="str">
        <f t="shared" si="31"/>
        <v>Tue</v>
      </c>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30"/>
        <v>Sun</v>
      </c>
      <c r="E294" s="183" t="str">
        <f t="shared" si="30"/>
        <v>Mon</v>
      </c>
      <c r="F294" s="183" t="str">
        <f t="shared" si="30"/>
        <v>Tue</v>
      </c>
      <c r="G294" s="183" t="str">
        <f t="shared" si="30"/>
        <v>Wed</v>
      </c>
      <c r="H294" s="183" t="str">
        <f t="shared" si="30"/>
        <v>Thu</v>
      </c>
      <c r="I294" s="183" t="str">
        <f t="shared" si="30"/>
        <v>Fri</v>
      </c>
      <c r="J294" s="183" t="str">
        <f t="shared" si="30"/>
        <v>Sat</v>
      </c>
      <c r="K294" s="183" t="str">
        <f t="shared" si="30"/>
        <v>Sun</v>
      </c>
      <c r="L294" s="183" t="str">
        <f t="shared" si="30"/>
        <v>Mon</v>
      </c>
      <c r="M294" s="183" t="str">
        <f t="shared" si="30"/>
        <v>Tue</v>
      </c>
      <c r="N294" s="183" t="str">
        <f t="shared" si="30"/>
        <v>Wed</v>
      </c>
      <c r="O294" s="183" t="str">
        <f t="shared" si="30"/>
        <v>Thu</v>
      </c>
      <c r="P294" s="183" t="str">
        <f t="shared" si="30"/>
        <v>Fri</v>
      </c>
      <c r="Q294" s="183" t="str">
        <f t="shared" si="30"/>
        <v>Sat</v>
      </c>
      <c r="R294" s="183" t="str">
        <f t="shared" si="30"/>
        <v>Sun</v>
      </c>
      <c r="S294" s="183" t="str">
        <f t="shared" si="30"/>
        <v>Mon</v>
      </c>
      <c r="T294" s="183" t="str">
        <f t="shared" si="31"/>
        <v>Tue</v>
      </c>
      <c r="U294" s="183" t="str">
        <f t="shared" si="31"/>
        <v>Wed</v>
      </c>
      <c r="V294" s="183" t="str">
        <f t="shared" si="31"/>
        <v>Thu</v>
      </c>
      <c r="W294" s="183" t="str">
        <f t="shared" si="31"/>
        <v>Fri</v>
      </c>
      <c r="X294" s="183" t="str">
        <f t="shared" si="31"/>
        <v>Sat</v>
      </c>
      <c r="Y294" s="183" t="str">
        <f t="shared" si="31"/>
        <v>Sun</v>
      </c>
      <c r="Z294" s="183" t="str">
        <f t="shared" si="31"/>
        <v>Mon</v>
      </c>
      <c r="AA294" s="183" t="str">
        <f t="shared" si="31"/>
        <v>Tue</v>
      </c>
      <c r="AB294" s="183" t="str">
        <f t="shared" si="31"/>
        <v>Wed</v>
      </c>
      <c r="AC294" s="183" t="str">
        <f t="shared" si="31"/>
        <v>Thu</v>
      </c>
      <c r="AD294" s="183" t="str">
        <f t="shared" si="31"/>
        <v>Fri</v>
      </c>
      <c r="AE294" s="183" t="str">
        <f t="shared" si="31"/>
        <v>Sat</v>
      </c>
      <c r="AF294" s="183" t="str">
        <f t="shared" si="31"/>
        <v>Sun</v>
      </c>
      <c r="AG294" s="183" t="str">
        <f t="shared" si="31"/>
        <v>Mon</v>
      </c>
      <c r="AH294" s="183" t="str">
        <f t="shared" si="31"/>
        <v>Tue</v>
      </c>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30"/>
        <v>Sun</v>
      </c>
      <c r="E301" s="183" t="str">
        <f t="shared" si="30"/>
        <v>Mon</v>
      </c>
      <c r="F301" s="183" t="str">
        <f t="shared" si="30"/>
        <v>Tue</v>
      </c>
      <c r="G301" s="183" t="str">
        <f t="shared" si="30"/>
        <v>Wed</v>
      </c>
      <c r="H301" s="183" t="str">
        <f t="shared" si="30"/>
        <v>Thu</v>
      </c>
      <c r="I301" s="183" t="str">
        <f t="shared" si="30"/>
        <v>Fri</v>
      </c>
      <c r="J301" s="183" t="str">
        <f t="shared" si="30"/>
        <v>Sat</v>
      </c>
      <c r="K301" s="183" t="str">
        <f t="shared" si="30"/>
        <v>Sun</v>
      </c>
      <c r="L301" s="183" t="str">
        <f t="shared" si="30"/>
        <v>Mon</v>
      </c>
      <c r="M301" s="183" t="str">
        <f t="shared" si="30"/>
        <v>Tue</v>
      </c>
      <c r="N301" s="183" t="str">
        <f t="shared" si="30"/>
        <v>Wed</v>
      </c>
      <c r="O301" s="183" t="str">
        <f t="shared" si="30"/>
        <v>Thu</v>
      </c>
      <c r="P301" s="183" t="str">
        <f t="shared" si="30"/>
        <v>Fri</v>
      </c>
      <c r="Q301" s="183" t="str">
        <f t="shared" si="30"/>
        <v>Sat</v>
      </c>
      <c r="R301" s="183" t="str">
        <f t="shared" si="30"/>
        <v>Sun</v>
      </c>
      <c r="S301" s="183" t="str">
        <f t="shared" si="30"/>
        <v>Mon</v>
      </c>
      <c r="T301" s="183" t="str">
        <f t="shared" si="31"/>
        <v>Tue</v>
      </c>
      <c r="U301" s="183" t="str">
        <f t="shared" si="31"/>
        <v>Wed</v>
      </c>
      <c r="V301" s="183" t="str">
        <f t="shared" si="31"/>
        <v>Thu</v>
      </c>
      <c r="W301" s="183" t="str">
        <f t="shared" si="31"/>
        <v>Fri</v>
      </c>
      <c r="X301" s="183" t="str">
        <f t="shared" si="31"/>
        <v>Sat</v>
      </c>
      <c r="Y301" s="183" t="str">
        <f t="shared" si="31"/>
        <v>Sun</v>
      </c>
      <c r="Z301" s="183" t="str">
        <f t="shared" si="31"/>
        <v>Mon</v>
      </c>
      <c r="AA301" s="183" t="str">
        <f t="shared" si="31"/>
        <v>Tue</v>
      </c>
      <c r="AB301" s="183" t="str">
        <f t="shared" si="31"/>
        <v>Wed</v>
      </c>
      <c r="AC301" s="183" t="str">
        <f t="shared" si="31"/>
        <v>Thu</v>
      </c>
      <c r="AD301" s="183" t="str">
        <f t="shared" si="31"/>
        <v>Fri</v>
      </c>
      <c r="AE301" s="183" t="str">
        <f t="shared" si="31"/>
        <v>Sat</v>
      </c>
      <c r="AF301" s="183" t="str">
        <f t="shared" si="31"/>
        <v>Sun</v>
      </c>
      <c r="AG301" s="183" t="str">
        <f t="shared" si="31"/>
        <v>Mon</v>
      </c>
      <c r="AH301" s="183" t="str">
        <f t="shared" si="31"/>
        <v>Tue</v>
      </c>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30"/>
        <v>Sun</v>
      </c>
      <c r="E308" s="183" t="str">
        <f t="shared" si="30"/>
        <v>Mon</v>
      </c>
      <c r="F308" s="183" t="str">
        <f t="shared" si="30"/>
        <v>Tue</v>
      </c>
      <c r="G308" s="183" t="str">
        <f t="shared" si="30"/>
        <v>Wed</v>
      </c>
      <c r="H308" s="183" t="str">
        <f t="shared" si="30"/>
        <v>Thu</v>
      </c>
      <c r="I308" s="183" t="str">
        <f t="shared" si="30"/>
        <v>Fri</v>
      </c>
      <c r="J308" s="183" t="str">
        <f t="shared" si="30"/>
        <v>Sat</v>
      </c>
      <c r="K308" s="183" t="str">
        <f t="shared" si="30"/>
        <v>Sun</v>
      </c>
      <c r="L308" s="183" t="str">
        <f t="shared" si="30"/>
        <v>Mon</v>
      </c>
      <c r="M308" s="183" t="str">
        <f t="shared" si="30"/>
        <v>Tue</v>
      </c>
      <c r="N308" s="183" t="str">
        <f t="shared" si="30"/>
        <v>Wed</v>
      </c>
      <c r="O308" s="183" t="str">
        <f t="shared" si="30"/>
        <v>Thu</v>
      </c>
      <c r="P308" s="183" t="str">
        <f t="shared" si="30"/>
        <v>Fri</v>
      </c>
      <c r="Q308" s="183" t="str">
        <f t="shared" si="30"/>
        <v>Sat</v>
      </c>
      <c r="R308" s="183" t="str">
        <f t="shared" si="30"/>
        <v>Sun</v>
      </c>
      <c r="S308" s="183" t="str">
        <f t="shared" si="30"/>
        <v>Mon</v>
      </c>
      <c r="T308" s="183" t="str">
        <f t="shared" si="31"/>
        <v>Tue</v>
      </c>
      <c r="U308" s="183" t="str">
        <f t="shared" si="31"/>
        <v>Wed</v>
      </c>
      <c r="V308" s="183" t="str">
        <f t="shared" si="31"/>
        <v>Thu</v>
      </c>
      <c r="W308" s="183" t="str">
        <f t="shared" si="31"/>
        <v>Fri</v>
      </c>
      <c r="X308" s="183" t="str">
        <f t="shared" si="31"/>
        <v>Sat</v>
      </c>
      <c r="Y308" s="183" t="str">
        <f t="shared" si="31"/>
        <v>Sun</v>
      </c>
      <c r="Z308" s="183" t="str">
        <f t="shared" si="31"/>
        <v>Mon</v>
      </c>
      <c r="AA308" s="183" t="str">
        <f t="shared" si="31"/>
        <v>Tue</v>
      </c>
      <c r="AB308" s="183" t="str">
        <f t="shared" si="31"/>
        <v>Wed</v>
      </c>
      <c r="AC308" s="183" t="str">
        <f t="shared" si="31"/>
        <v>Thu</v>
      </c>
      <c r="AD308" s="183" t="str">
        <f t="shared" si="31"/>
        <v>Fri</v>
      </c>
      <c r="AE308" s="183" t="str">
        <f t="shared" si="31"/>
        <v>Sat</v>
      </c>
      <c r="AF308" s="183" t="str">
        <f t="shared" si="31"/>
        <v>Sun</v>
      </c>
      <c r="AG308" s="183" t="str">
        <f t="shared" si="31"/>
        <v>Mon</v>
      </c>
      <c r="AH308" s="183" t="str">
        <f t="shared" si="31"/>
        <v>Tue</v>
      </c>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30"/>
        <v>Sun</v>
      </c>
      <c r="E315" s="183" t="str">
        <f t="shared" si="30"/>
        <v>Mon</v>
      </c>
      <c r="F315" s="183" t="str">
        <f t="shared" si="30"/>
        <v>Tue</v>
      </c>
      <c r="G315" s="183" t="str">
        <f t="shared" si="30"/>
        <v>Wed</v>
      </c>
      <c r="H315" s="183" t="str">
        <f t="shared" si="30"/>
        <v>Thu</v>
      </c>
      <c r="I315" s="183" t="str">
        <f t="shared" si="30"/>
        <v>Fri</v>
      </c>
      <c r="J315" s="183" t="str">
        <f t="shared" si="30"/>
        <v>Sat</v>
      </c>
      <c r="K315" s="183" t="str">
        <f t="shared" si="30"/>
        <v>Sun</v>
      </c>
      <c r="L315" s="183" t="str">
        <f t="shared" si="30"/>
        <v>Mon</v>
      </c>
      <c r="M315" s="183" t="str">
        <f t="shared" si="30"/>
        <v>Tue</v>
      </c>
      <c r="N315" s="183" t="str">
        <f t="shared" si="30"/>
        <v>Wed</v>
      </c>
      <c r="O315" s="183" t="str">
        <f t="shared" si="30"/>
        <v>Thu</v>
      </c>
      <c r="P315" s="183" t="str">
        <f t="shared" si="30"/>
        <v>Fri</v>
      </c>
      <c r="Q315" s="183" t="str">
        <f t="shared" si="30"/>
        <v>Sat</v>
      </c>
      <c r="R315" s="183" t="str">
        <f t="shared" si="30"/>
        <v>Sun</v>
      </c>
      <c r="S315" s="183" t="str">
        <f t="shared" si="30"/>
        <v>Mon</v>
      </c>
      <c r="T315" s="183" t="str">
        <f t="shared" si="31"/>
        <v>Tue</v>
      </c>
      <c r="U315" s="183" t="str">
        <f t="shared" si="31"/>
        <v>Wed</v>
      </c>
      <c r="V315" s="183" t="str">
        <f t="shared" si="31"/>
        <v>Thu</v>
      </c>
      <c r="W315" s="183" t="str">
        <f t="shared" si="31"/>
        <v>Fri</v>
      </c>
      <c r="X315" s="183" t="str">
        <f t="shared" si="31"/>
        <v>Sat</v>
      </c>
      <c r="Y315" s="183" t="str">
        <f t="shared" si="31"/>
        <v>Sun</v>
      </c>
      <c r="Z315" s="183" t="str">
        <f t="shared" si="31"/>
        <v>Mon</v>
      </c>
      <c r="AA315" s="183" t="str">
        <f t="shared" si="31"/>
        <v>Tue</v>
      </c>
      <c r="AB315" s="183" t="str">
        <f t="shared" si="31"/>
        <v>Wed</v>
      </c>
      <c r="AC315" s="183" t="str">
        <f t="shared" si="31"/>
        <v>Thu</v>
      </c>
      <c r="AD315" s="183" t="str">
        <f t="shared" si="31"/>
        <v>Fri</v>
      </c>
      <c r="AE315" s="183" t="str">
        <f t="shared" si="31"/>
        <v>Sat</v>
      </c>
      <c r="AF315" s="183" t="str">
        <f t="shared" si="31"/>
        <v>Sun</v>
      </c>
      <c r="AG315" s="183" t="str">
        <f t="shared" si="31"/>
        <v>Mon</v>
      </c>
      <c r="AH315" s="183" t="str">
        <f t="shared" si="31"/>
        <v>Tue</v>
      </c>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ref="D322:S336" si="32">D$7</f>
        <v>Sun</v>
      </c>
      <c r="E322" s="183" t="str">
        <f t="shared" si="32"/>
        <v>Mon</v>
      </c>
      <c r="F322" s="183" t="str">
        <f t="shared" si="32"/>
        <v>Tue</v>
      </c>
      <c r="G322" s="183" t="str">
        <f t="shared" si="32"/>
        <v>Wed</v>
      </c>
      <c r="H322" s="183" t="str">
        <f t="shared" si="32"/>
        <v>Thu</v>
      </c>
      <c r="I322" s="183" t="str">
        <f t="shared" si="32"/>
        <v>Fri</v>
      </c>
      <c r="J322" s="183" t="str">
        <f t="shared" si="32"/>
        <v>Sat</v>
      </c>
      <c r="K322" s="183" t="str">
        <f t="shared" si="32"/>
        <v>Sun</v>
      </c>
      <c r="L322" s="183" t="str">
        <f t="shared" si="32"/>
        <v>Mon</v>
      </c>
      <c r="M322" s="183" t="str">
        <f t="shared" si="32"/>
        <v>Tue</v>
      </c>
      <c r="N322" s="183" t="str">
        <f t="shared" si="32"/>
        <v>Wed</v>
      </c>
      <c r="O322" s="183" t="str">
        <f t="shared" si="32"/>
        <v>Thu</v>
      </c>
      <c r="P322" s="183" t="str">
        <f t="shared" si="32"/>
        <v>Fri</v>
      </c>
      <c r="Q322" s="183" t="str">
        <f t="shared" si="32"/>
        <v>Sat</v>
      </c>
      <c r="R322" s="183" t="str">
        <f t="shared" si="32"/>
        <v>Sun</v>
      </c>
      <c r="S322" s="183" t="str">
        <f t="shared" si="32"/>
        <v>Mon</v>
      </c>
      <c r="T322" s="183" t="str">
        <f t="shared" ref="T322:AH336" si="33">T$7</f>
        <v>Tue</v>
      </c>
      <c r="U322" s="183" t="str">
        <f t="shared" si="33"/>
        <v>Wed</v>
      </c>
      <c r="V322" s="183" t="str">
        <f t="shared" si="33"/>
        <v>Thu</v>
      </c>
      <c r="W322" s="183" t="str">
        <f t="shared" si="33"/>
        <v>Fri</v>
      </c>
      <c r="X322" s="183" t="str">
        <f t="shared" si="33"/>
        <v>Sat</v>
      </c>
      <c r="Y322" s="183" t="str">
        <f t="shared" si="33"/>
        <v>Sun</v>
      </c>
      <c r="Z322" s="183" t="str">
        <f t="shared" si="33"/>
        <v>Mon</v>
      </c>
      <c r="AA322" s="183" t="str">
        <f t="shared" si="33"/>
        <v>Tue</v>
      </c>
      <c r="AB322" s="183" t="str">
        <f t="shared" si="33"/>
        <v>Wed</v>
      </c>
      <c r="AC322" s="183" t="str">
        <f t="shared" si="33"/>
        <v>Thu</v>
      </c>
      <c r="AD322" s="183" t="str">
        <f t="shared" si="33"/>
        <v>Fri</v>
      </c>
      <c r="AE322" s="183" t="str">
        <f t="shared" si="33"/>
        <v>Sat</v>
      </c>
      <c r="AF322" s="183" t="str">
        <f t="shared" si="33"/>
        <v>Sun</v>
      </c>
      <c r="AG322" s="183" t="str">
        <f t="shared" si="33"/>
        <v>Mon</v>
      </c>
      <c r="AH322" s="183" t="str">
        <f t="shared" si="33"/>
        <v>Tue</v>
      </c>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si="32"/>
        <v>Sun</v>
      </c>
      <c r="E329" s="183" t="str">
        <f t="shared" si="32"/>
        <v>Mon</v>
      </c>
      <c r="F329" s="183" t="str">
        <f t="shared" si="32"/>
        <v>Tue</v>
      </c>
      <c r="G329" s="183" t="str">
        <f t="shared" si="32"/>
        <v>Wed</v>
      </c>
      <c r="H329" s="183" t="str">
        <f t="shared" si="32"/>
        <v>Thu</v>
      </c>
      <c r="I329" s="183" t="str">
        <f t="shared" si="32"/>
        <v>Fri</v>
      </c>
      <c r="J329" s="183" t="str">
        <f t="shared" si="32"/>
        <v>Sat</v>
      </c>
      <c r="K329" s="183" t="str">
        <f t="shared" si="32"/>
        <v>Sun</v>
      </c>
      <c r="L329" s="183" t="str">
        <f t="shared" si="32"/>
        <v>Mon</v>
      </c>
      <c r="M329" s="183" t="str">
        <f t="shared" si="32"/>
        <v>Tue</v>
      </c>
      <c r="N329" s="183" t="str">
        <f t="shared" si="32"/>
        <v>Wed</v>
      </c>
      <c r="O329" s="183" t="str">
        <f t="shared" si="32"/>
        <v>Thu</v>
      </c>
      <c r="P329" s="183" t="str">
        <f t="shared" si="32"/>
        <v>Fri</v>
      </c>
      <c r="Q329" s="183" t="str">
        <f t="shared" si="32"/>
        <v>Sat</v>
      </c>
      <c r="R329" s="183" t="str">
        <f t="shared" si="32"/>
        <v>Sun</v>
      </c>
      <c r="S329" s="183" t="str">
        <f t="shared" si="32"/>
        <v>Mon</v>
      </c>
      <c r="T329" s="183" t="str">
        <f t="shared" si="33"/>
        <v>Tue</v>
      </c>
      <c r="U329" s="183" t="str">
        <f t="shared" si="33"/>
        <v>Wed</v>
      </c>
      <c r="V329" s="183" t="str">
        <f t="shared" si="33"/>
        <v>Thu</v>
      </c>
      <c r="W329" s="183" t="str">
        <f t="shared" si="33"/>
        <v>Fri</v>
      </c>
      <c r="X329" s="183" t="str">
        <f t="shared" si="33"/>
        <v>Sat</v>
      </c>
      <c r="Y329" s="183" t="str">
        <f t="shared" si="33"/>
        <v>Sun</v>
      </c>
      <c r="Z329" s="183" t="str">
        <f t="shared" si="33"/>
        <v>Mon</v>
      </c>
      <c r="AA329" s="183" t="str">
        <f t="shared" si="33"/>
        <v>Tue</v>
      </c>
      <c r="AB329" s="183" t="str">
        <f t="shared" si="33"/>
        <v>Wed</v>
      </c>
      <c r="AC329" s="183" t="str">
        <f t="shared" si="33"/>
        <v>Thu</v>
      </c>
      <c r="AD329" s="183" t="str">
        <f t="shared" si="33"/>
        <v>Fri</v>
      </c>
      <c r="AE329" s="183" t="str">
        <f t="shared" si="33"/>
        <v>Sat</v>
      </c>
      <c r="AF329" s="183" t="str">
        <f t="shared" si="33"/>
        <v>Sun</v>
      </c>
      <c r="AG329" s="183" t="str">
        <f t="shared" si="33"/>
        <v>Mon</v>
      </c>
      <c r="AH329" s="183" t="str">
        <f t="shared" si="33"/>
        <v>Tue</v>
      </c>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32"/>
        <v>Sun</v>
      </c>
      <c r="E336" s="183" t="str">
        <f t="shared" si="32"/>
        <v>Mon</v>
      </c>
      <c r="F336" s="183" t="str">
        <f t="shared" si="32"/>
        <v>Tue</v>
      </c>
      <c r="G336" s="183" t="str">
        <f t="shared" si="32"/>
        <v>Wed</v>
      </c>
      <c r="H336" s="183" t="str">
        <f t="shared" si="32"/>
        <v>Thu</v>
      </c>
      <c r="I336" s="183" t="str">
        <f t="shared" si="32"/>
        <v>Fri</v>
      </c>
      <c r="J336" s="183" t="str">
        <f t="shared" si="32"/>
        <v>Sat</v>
      </c>
      <c r="K336" s="183" t="str">
        <f t="shared" si="32"/>
        <v>Sun</v>
      </c>
      <c r="L336" s="183" t="str">
        <f t="shared" si="32"/>
        <v>Mon</v>
      </c>
      <c r="M336" s="183" t="str">
        <f t="shared" si="32"/>
        <v>Tue</v>
      </c>
      <c r="N336" s="183" t="str">
        <f t="shared" si="32"/>
        <v>Wed</v>
      </c>
      <c r="O336" s="183" t="str">
        <f t="shared" si="32"/>
        <v>Thu</v>
      </c>
      <c r="P336" s="183" t="str">
        <f t="shared" si="32"/>
        <v>Fri</v>
      </c>
      <c r="Q336" s="183" t="str">
        <f t="shared" si="32"/>
        <v>Sat</v>
      </c>
      <c r="R336" s="183" t="str">
        <f t="shared" si="32"/>
        <v>Sun</v>
      </c>
      <c r="S336" s="183" t="str">
        <f t="shared" si="32"/>
        <v>Mon</v>
      </c>
      <c r="T336" s="183" t="str">
        <f t="shared" si="33"/>
        <v>Tue</v>
      </c>
      <c r="U336" s="183" t="str">
        <f t="shared" si="33"/>
        <v>Wed</v>
      </c>
      <c r="V336" s="183" t="str">
        <f t="shared" si="33"/>
        <v>Thu</v>
      </c>
      <c r="W336" s="183" t="str">
        <f t="shared" si="33"/>
        <v>Fri</v>
      </c>
      <c r="X336" s="183" t="str">
        <f t="shared" si="33"/>
        <v>Sat</v>
      </c>
      <c r="Y336" s="183" t="str">
        <f t="shared" si="33"/>
        <v>Sun</v>
      </c>
      <c r="Z336" s="183" t="str">
        <f t="shared" si="33"/>
        <v>Mon</v>
      </c>
      <c r="AA336" s="183" t="str">
        <f t="shared" si="33"/>
        <v>Tue</v>
      </c>
      <c r="AB336" s="183" t="str">
        <f t="shared" si="33"/>
        <v>Wed</v>
      </c>
      <c r="AC336" s="183" t="str">
        <f t="shared" si="33"/>
        <v>Thu</v>
      </c>
      <c r="AD336" s="183" t="str">
        <f t="shared" si="33"/>
        <v>Fri</v>
      </c>
      <c r="AE336" s="183" t="str">
        <f t="shared" si="33"/>
        <v>Sat</v>
      </c>
      <c r="AF336" s="183" t="str">
        <f t="shared" si="33"/>
        <v>Sun</v>
      </c>
      <c r="AG336" s="183" t="str">
        <f t="shared" si="33"/>
        <v>Mon</v>
      </c>
      <c r="AH336" s="183" t="str">
        <f t="shared" si="33"/>
        <v>Tue</v>
      </c>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ref="D343:S350" si="34">D$7</f>
        <v>Sun</v>
      </c>
      <c r="E343" s="183" t="str">
        <f t="shared" si="34"/>
        <v>Mon</v>
      </c>
      <c r="F343" s="183" t="str">
        <f t="shared" si="34"/>
        <v>Tue</v>
      </c>
      <c r="G343" s="183" t="str">
        <f t="shared" si="34"/>
        <v>Wed</v>
      </c>
      <c r="H343" s="183" t="str">
        <f t="shared" si="34"/>
        <v>Thu</v>
      </c>
      <c r="I343" s="183" t="str">
        <f t="shared" si="34"/>
        <v>Fri</v>
      </c>
      <c r="J343" s="183" t="str">
        <f t="shared" si="34"/>
        <v>Sat</v>
      </c>
      <c r="K343" s="183" t="str">
        <f t="shared" si="34"/>
        <v>Sun</v>
      </c>
      <c r="L343" s="183" t="str">
        <f t="shared" si="34"/>
        <v>Mon</v>
      </c>
      <c r="M343" s="183" t="str">
        <f t="shared" si="34"/>
        <v>Tue</v>
      </c>
      <c r="N343" s="183" t="str">
        <f t="shared" si="34"/>
        <v>Wed</v>
      </c>
      <c r="O343" s="183" t="str">
        <f t="shared" si="34"/>
        <v>Thu</v>
      </c>
      <c r="P343" s="183" t="str">
        <f t="shared" si="34"/>
        <v>Fri</v>
      </c>
      <c r="Q343" s="183" t="str">
        <f t="shared" si="34"/>
        <v>Sat</v>
      </c>
      <c r="R343" s="183" t="str">
        <f t="shared" si="34"/>
        <v>Sun</v>
      </c>
      <c r="S343" s="183" t="str">
        <f t="shared" si="34"/>
        <v>Mon</v>
      </c>
      <c r="T343" s="183" t="str">
        <f t="shared" ref="T343:AH350" si="35">T$7</f>
        <v>Tue</v>
      </c>
      <c r="U343" s="183" t="str">
        <f t="shared" si="35"/>
        <v>Wed</v>
      </c>
      <c r="V343" s="183" t="str">
        <f t="shared" si="35"/>
        <v>Thu</v>
      </c>
      <c r="W343" s="183" t="str">
        <f t="shared" si="35"/>
        <v>Fri</v>
      </c>
      <c r="X343" s="183" t="str">
        <f t="shared" si="35"/>
        <v>Sat</v>
      </c>
      <c r="Y343" s="183" t="str">
        <f t="shared" si="35"/>
        <v>Sun</v>
      </c>
      <c r="Z343" s="183" t="str">
        <f t="shared" si="35"/>
        <v>Mon</v>
      </c>
      <c r="AA343" s="183" t="str">
        <f t="shared" si="35"/>
        <v>Tue</v>
      </c>
      <c r="AB343" s="183" t="str">
        <f t="shared" si="35"/>
        <v>Wed</v>
      </c>
      <c r="AC343" s="183" t="str">
        <f t="shared" si="35"/>
        <v>Thu</v>
      </c>
      <c r="AD343" s="183" t="str">
        <f t="shared" si="35"/>
        <v>Fri</v>
      </c>
      <c r="AE343" s="183" t="str">
        <f t="shared" si="35"/>
        <v>Sat</v>
      </c>
      <c r="AF343" s="183" t="str">
        <f t="shared" si="35"/>
        <v>Sun</v>
      </c>
      <c r="AG343" s="183" t="str">
        <f t="shared" si="35"/>
        <v>Mon</v>
      </c>
      <c r="AH343" s="183" t="str">
        <f t="shared" si="35"/>
        <v>Tue</v>
      </c>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34"/>
        <v>Sun</v>
      </c>
      <c r="E350" s="183" t="str">
        <f t="shared" si="34"/>
        <v>Mon</v>
      </c>
      <c r="F350" s="183" t="str">
        <f t="shared" si="34"/>
        <v>Tue</v>
      </c>
      <c r="G350" s="183" t="str">
        <f t="shared" si="34"/>
        <v>Wed</v>
      </c>
      <c r="H350" s="183" t="str">
        <f t="shared" si="34"/>
        <v>Thu</v>
      </c>
      <c r="I350" s="183" t="str">
        <f t="shared" si="34"/>
        <v>Fri</v>
      </c>
      <c r="J350" s="183" t="str">
        <f t="shared" si="34"/>
        <v>Sat</v>
      </c>
      <c r="K350" s="183" t="str">
        <f t="shared" si="34"/>
        <v>Sun</v>
      </c>
      <c r="L350" s="183" t="str">
        <f t="shared" si="34"/>
        <v>Mon</v>
      </c>
      <c r="M350" s="183" t="str">
        <f t="shared" si="34"/>
        <v>Tue</v>
      </c>
      <c r="N350" s="183" t="str">
        <f t="shared" si="34"/>
        <v>Wed</v>
      </c>
      <c r="O350" s="183" t="str">
        <f t="shared" si="34"/>
        <v>Thu</v>
      </c>
      <c r="P350" s="183" t="str">
        <f t="shared" si="34"/>
        <v>Fri</v>
      </c>
      <c r="Q350" s="183" t="str">
        <f t="shared" si="34"/>
        <v>Sat</v>
      </c>
      <c r="R350" s="183" t="str">
        <f t="shared" si="34"/>
        <v>Sun</v>
      </c>
      <c r="S350" s="183" t="str">
        <f t="shared" si="34"/>
        <v>Mon</v>
      </c>
      <c r="T350" s="183" t="str">
        <f t="shared" si="35"/>
        <v>Tue</v>
      </c>
      <c r="U350" s="183" t="str">
        <f t="shared" si="35"/>
        <v>Wed</v>
      </c>
      <c r="V350" s="183" t="str">
        <f t="shared" si="35"/>
        <v>Thu</v>
      </c>
      <c r="W350" s="183" t="str">
        <f t="shared" si="35"/>
        <v>Fri</v>
      </c>
      <c r="X350" s="183" t="str">
        <f t="shared" si="35"/>
        <v>Sat</v>
      </c>
      <c r="Y350" s="183" t="str">
        <f t="shared" si="35"/>
        <v>Sun</v>
      </c>
      <c r="Z350" s="183" t="str">
        <f t="shared" si="35"/>
        <v>Mon</v>
      </c>
      <c r="AA350" s="183" t="str">
        <f t="shared" si="35"/>
        <v>Tue</v>
      </c>
      <c r="AB350" s="183" t="str">
        <f t="shared" si="35"/>
        <v>Wed</v>
      </c>
      <c r="AC350" s="183" t="str">
        <f t="shared" si="35"/>
        <v>Thu</v>
      </c>
      <c r="AD350" s="183" t="str">
        <f t="shared" si="35"/>
        <v>Fri</v>
      </c>
      <c r="AE350" s="183" t="str">
        <f t="shared" si="35"/>
        <v>Sat</v>
      </c>
      <c r="AF350" s="183" t="str">
        <f t="shared" si="35"/>
        <v>Sun</v>
      </c>
      <c r="AG350" s="183" t="str">
        <f t="shared" si="35"/>
        <v>Mon</v>
      </c>
      <c r="AH350" s="183" t="str">
        <f t="shared" si="35"/>
        <v>Tue</v>
      </c>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x9+Js/dEC2zF/DsFsvCdt9mKzetioCflwmDPgYoigpcHjbjTK6qtKmOiXq7/ELqFJe/j9zCrsUynMXH3AbTS0g==" saltValue="6mjFPlH+IWPShlAdRUcL0Q==" spinCount="100000" sheet="1" objects="1" scenarios="1"/>
  <conditionalFormatting sqref="C7:C356">
    <cfRule type="expression" dxfId="36" priority="1">
      <formula>AND(C6="Employee Name",COUNTIF($C$7:$C$356,C7)&gt;1)</formula>
    </cfRule>
  </conditionalFormatting>
  <dataValidations disablePrompts="1" count="1">
    <dataValidation type="list" allowBlank="1" showInputMessage="1" showErrorMessage="1" sqref="C8 C15 C36 C29 C22" xr:uid="{F2C98273-D445-4038-87B2-E3E056C08FA4}">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CE48F-A3CB-472D-A09A-B7EDC3A447DE}">
  <sheetPr codeName="Sheet6">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112</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IFERROR(INDEX(Cal!$C$18:$C$24,WEEKDAY(D8&amp;".02."&amp;Year)),"")</f>
        <v>Wed</v>
      </c>
      <c r="E7" s="183" t="str">
        <f>IFERROR(INDEX(Cal!$C$18:$C$24,WEEKDAY(E8&amp;".02."&amp;Year)),"")</f>
        <v>Thu</v>
      </c>
      <c r="F7" s="183" t="str">
        <f>IFERROR(INDEX(Cal!$C$18:$C$24,WEEKDAY(F8&amp;".02."&amp;Year)),"")</f>
        <v>Fri</v>
      </c>
      <c r="G7" s="183" t="str">
        <f>IFERROR(INDEX(Cal!$C$18:$C$24,WEEKDAY(G8&amp;".02."&amp;Year)),"")</f>
        <v>Sat</v>
      </c>
      <c r="H7" s="183" t="str">
        <f>IFERROR(INDEX(Cal!$C$18:$C$24,WEEKDAY(H8&amp;".02."&amp;Year)),"")</f>
        <v>Sun</v>
      </c>
      <c r="I7" s="183" t="str">
        <f>IFERROR(INDEX(Cal!$C$18:$C$24,WEEKDAY(I8&amp;".02."&amp;Year)),"")</f>
        <v>Mon</v>
      </c>
      <c r="J7" s="183" t="str">
        <f>IFERROR(INDEX(Cal!$C$18:$C$24,WEEKDAY(J8&amp;".02."&amp;Year)),"")</f>
        <v>Tue</v>
      </c>
      <c r="K7" s="183" t="str">
        <f>IFERROR(INDEX(Cal!$C$18:$C$24,WEEKDAY(K8&amp;".02."&amp;Year)),"")</f>
        <v>Wed</v>
      </c>
      <c r="L7" s="183" t="str">
        <f>IFERROR(INDEX(Cal!$C$18:$C$24,WEEKDAY(L8&amp;".02."&amp;Year)),"")</f>
        <v>Thu</v>
      </c>
      <c r="M7" s="183" t="str">
        <f>IFERROR(INDEX(Cal!$C$18:$C$24,WEEKDAY(M8&amp;".02."&amp;Year)),"")</f>
        <v>Fri</v>
      </c>
      <c r="N7" s="183" t="str">
        <f>IFERROR(INDEX(Cal!$C$18:$C$24,WEEKDAY(N8&amp;".02."&amp;Year)),"")</f>
        <v>Sat</v>
      </c>
      <c r="O7" s="183" t="str">
        <f>IFERROR(INDEX(Cal!$C$18:$C$24,WEEKDAY(O8&amp;".02."&amp;Year)),"")</f>
        <v>Sun</v>
      </c>
      <c r="P7" s="183" t="str">
        <f>IFERROR(INDEX(Cal!$C$18:$C$24,WEEKDAY(P8&amp;".02."&amp;Year)),"")</f>
        <v>Mon</v>
      </c>
      <c r="Q7" s="183" t="str">
        <f>IFERROR(INDEX(Cal!$C$18:$C$24,WEEKDAY(Q8&amp;".02."&amp;Year)),"")</f>
        <v>Tue</v>
      </c>
      <c r="R7" s="183" t="str">
        <f>IFERROR(INDEX(Cal!$C$18:$C$24,WEEKDAY(R8&amp;".02."&amp;Year)),"")</f>
        <v>Wed</v>
      </c>
      <c r="S7" s="183" t="str">
        <f>IFERROR(INDEX(Cal!$C$18:$C$24,WEEKDAY(S8&amp;".02."&amp;Year)),"")</f>
        <v>Thu</v>
      </c>
      <c r="T7" s="183" t="str">
        <f>IFERROR(INDEX(Cal!$C$18:$C$24,WEEKDAY(T8&amp;".02."&amp;Year)),"")</f>
        <v>Fri</v>
      </c>
      <c r="U7" s="183" t="str">
        <f>IFERROR(INDEX(Cal!$C$18:$C$24,WEEKDAY(U8&amp;".02."&amp;Year)),"")</f>
        <v>Sat</v>
      </c>
      <c r="V7" s="183" t="str">
        <f>IFERROR(INDEX(Cal!$C$18:$C$24,WEEKDAY(V8&amp;".02."&amp;Year)),"")</f>
        <v>Sun</v>
      </c>
      <c r="W7" s="183" t="str">
        <f>IFERROR(INDEX(Cal!$C$18:$C$24,WEEKDAY(W8&amp;".02."&amp;Year)),"")</f>
        <v>Mon</v>
      </c>
      <c r="X7" s="183" t="str">
        <f>IFERROR(INDEX(Cal!$C$18:$C$24,WEEKDAY(X8&amp;".02."&amp;Year)),"")</f>
        <v>Tue</v>
      </c>
      <c r="Y7" s="183" t="str">
        <f>IFERROR(INDEX(Cal!$C$18:$C$24,WEEKDAY(Y8&amp;".02."&amp;Year)),"")</f>
        <v>Wed</v>
      </c>
      <c r="Z7" s="183" t="str">
        <f>IFERROR(INDEX(Cal!$C$18:$C$24,WEEKDAY(Z8&amp;".02."&amp;Year)),"")</f>
        <v>Thu</v>
      </c>
      <c r="AA7" s="183" t="str">
        <f>IFERROR(INDEX(Cal!$C$18:$C$24,WEEKDAY(AA8&amp;".02."&amp;Year)),"")</f>
        <v>Fri</v>
      </c>
      <c r="AB7" s="183" t="str">
        <f>IFERROR(INDEX(Cal!$C$18:$C$24,WEEKDAY(AB8&amp;".02."&amp;Year)),"")</f>
        <v>Sat</v>
      </c>
      <c r="AC7" s="183" t="str">
        <f>IFERROR(INDEX(Cal!$C$18:$C$24,WEEKDAY(AC8&amp;".02."&amp;Year)),"")</f>
        <v>Sun</v>
      </c>
      <c r="AD7" s="183" t="str">
        <f>IFERROR(INDEX(Cal!$C$18:$C$24,WEEKDAY(AD8&amp;".02."&amp;Year)),"")</f>
        <v>Mon</v>
      </c>
      <c r="AE7" s="183" t="str">
        <f>IFERROR(INDEX(Cal!$C$18:$C$24,WEEKDAY(AE8&amp;".02."&amp;Year)),"")</f>
        <v>Tue</v>
      </c>
      <c r="AF7" s="183" t="str">
        <f>IFERROR(INDEX(Cal!$C$18:$C$24,WEEKDAY(AF8&amp;".02."&amp;Year)),"")</f>
        <v/>
      </c>
      <c r="AG7" s="183"/>
      <c r="AH7" s="183"/>
      <c r="AI7" s="103"/>
      <c r="AJ7" s="104"/>
    </row>
    <row r="8" spans="1:36" ht="24" customHeight="1" x14ac:dyDescent="0.25">
      <c r="B8" s="102"/>
      <c r="C8" s="89" t="s">
        <v>46</v>
      </c>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c r="AH8" s="184"/>
      <c r="AI8" s="185" t="s">
        <v>89</v>
      </c>
      <c r="AJ8" s="104"/>
    </row>
    <row r="9" spans="1:36" ht="20.100000000000001" customHeight="1" x14ac:dyDescent="0.25">
      <c r="B9" s="102"/>
      <c r="C9" s="105" t="s">
        <v>44</v>
      </c>
      <c r="D9" s="90">
        <v>6</v>
      </c>
      <c r="E9" s="90">
        <v>6</v>
      </c>
      <c r="F9" s="90">
        <v>6</v>
      </c>
      <c r="G9" s="90">
        <v>6</v>
      </c>
      <c r="H9" s="90"/>
      <c r="I9" s="90">
        <v>6</v>
      </c>
      <c r="J9" s="90">
        <v>6</v>
      </c>
      <c r="K9" s="91">
        <v>6</v>
      </c>
      <c r="L9" s="90">
        <v>6</v>
      </c>
      <c r="M9" s="90">
        <v>6</v>
      </c>
      <c r="N9" s="90"/>
      <c r="O9" s="90"/>
      <c r="P9" s="90">
        <v>6</v>
      </c>
      <c r="Q9" s="90">
        <v>6</v>
      </c>
      <c r="R9" s="91">
        <v>6</v>
      </c>
      <c r="S9" s="90">
        <v>6</v>
      </c>
      <c r="T9" s="90">
        <v>6</v>
      </c>
      <c r="U9" s="90"/>
      <c r="V9" s="90"/>
      <c r="W9" s="90">
        <v>6</v>
      </c>
      <c r="X9" s="90">
        <v>6</v>
      </c>
      <c r="Y9" s="91">
        <v>6</v>
      </c>
      <c r="Z9" s="90">
        <v>6</v>
      </c>
      <c r="AA9" s="90">
        <v>6</v>
      </c>
      <c r="AB9" s="90"/>
      <c r="AC9" s="90"/>
      <c r="AD9" s="90">
        <v>6</v>
      </c>
      <c r="AE9" s="90">
        <v>6</v>
      </c>
      <c r="AF9" s="91"/>
      <c r="AG9" s="90"/>
      <c r="AH9" s="90"/>
      <c r="AI9" s="191">
        <f>IF(LEN(C8)=0,"",IF(LEN($AF$7)=0,SUM(D9:AE9),SUM(D9:AF9)))</f>
        <v>126</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f>IF(LEN(C8)=0,"",IF(LEN($AF$7)=0,SUM(D10:AE10),SUM(D10:AF10)))</f>
        <v>0</v>
      </c>
      <c r="AJ10" s="104"/>
    </row>
    <row r="11" spans="1:36" ht="20.100000000000001" customHeight="1" x14ac:dyDescent="0.25">
      <c r="B11" s="102"/>
      <c r="C11" s="105" t="s">
        <v>81</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f>IF(LEN(C8)=0,"",IF(LEN($AF$7)=0,SUMPRODUCT(D11:AE11,D10:AE10),SUMPRODUCT(D11:AF11,D10:AF10)))</f>
        <v>0</v>
      </c>
      <c r="AJ11" s="104"/>
    </row>
    <row r="12" spans="1:36" ht="20.100000000000001" customHeight="1" x14ac:dyDescent="0.25">
      <c r="B12" s="102"/>
      <c r="C12" s="105" t="s">
        <v>25</v>
      </c>
      <c r="D12" s="190">
        <f>IFERROR(IF(AND(LEN(D9)=0,LEN(D10)=0),"",D9+D10),"")</f>
        <v>6</v>
      </c>
      <c r="E12" s="190">
        <f t="shared" ref="E12:AH12" si="0">IFERROR(IF(AND(LEN(E9)=0,LEN(E10)=0),"",E9+E10),"")</f>
        <v>6</v>
      </c>
      <c r="F12" s="190">
        <f t="shared" si="0"/>
        <v>6</v>
      </c>
      <c r="G12" s="190">
        <f t="shared" si="0"/>
        <v>6</v>
      </c>
      <c r="H12" s="190" t="str">
        <f t="shared" si="0"/>
        <v/>
      </c>
      <c r="I12" s="190">
        <f t="shared" si="0"/>
        <v>6</v>
      </c>
      <c r="J12" s="190">
        <f t="shared" si="0"/>
        <v>6</v>
      </c>
      <c r="K12" s="190">
        <f t="shared" si="0"/>
        <v>6</v>
      </c>
      <c r="L12" s="190">
        <f t="shared" si="0"/>
        <v>6</v>
      </c>
      <c r="M12" s="190">
        <f t="shared" si="0"/>
        <v>6</v>
      </c>
      <c r="N12" s="190" t="str">
        <f t="shared" si="0"/>
        <v/>
      </c>
      <c r="O12" s="190" t="str">
        <f t="shared" si="0"/>
        <v/>
      </c>
      <c r="P12" s="190">
        <f t="shared" si="0"/>
        <v>6</v>
      </c>
      <c r="Q12" s="190">
        <f t="shared" si="0"/>
        <v>6</v>
      </c>
      <c r="R12" s="190">
        <f t="shared" si="0"/>
        <v>6</v>
      </c>
      <c r="S12" s="190">
        <f t="shared" si="0"/>
        <v>6</v>
      </c>
      <c r="T12" s="190">
        <f t="shared" si="0"/>
        <v>6</v>
      </c>
      <c r="U12" s="190" t="str">
        <f t="shared" si="0"/>
        <v/>
      </c>
      <c r="V12" s="190" t="str">
        <f t="shared" si="0"/>
        <v/>
      </c>
      <c r="W12" s="190">
        <f t="shared" si="0"/>
        <v>6</v>
      </c>
      <c r="X12" s="190">
        <f t="shared" si="0"/>
        <v>6</v>
      </c>
      <c r="Y12" s="190">
        <f t="shared" si="0"/>
        <v>6</v>
      </c>
      <c r="Z12" s="190">
        <f t="shared" si="0"/>
        <v>6</v>
      </c>
      <c r="AA12" s="190">
        <f t="shared" si="0"/>
        <v>6</v>
      </c>
      <c r="AB12" s="190" t="str">
        <f t="shared" si="0"/>
        <v/>
      </c>
      <c r="AC12" s="190" t="str">
        <f t="shared" si="0"/>
        <v/>
      </c>
      <c r="AD12" s="190">
        <f t="shared" si="0"/>
        <v>6</v>
      </c>
      <c r="AE12" s="190">
        <f t="shared" si="0"/>
        <v>6</v>
      </c>
      <c r="AF12" s="190" t="str">
        <f t="shared" si="0"/>
        <v/>
      </c>
      <c r="AG12" s="190" t="str">
        <f t="shared" si="0"/>
        <v/>
      </c>
      <c r="AH12" s="190" t="str">
        <f t="shared" si="0"/>
        <v/>
      </c>
      <c r="AI12" s="193">
        <f>IF(LEN(C8)=0,"",IF(LEN($AF$7)=0,SUM(D12:AE12),SUM(D12:AF12)))</f>
        <v>126</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 t="shared" ref="D14:S42" si="1">D$7</f>
        <v>Wed</v>
      </c>
      <c r="E14" s="183" t="str">
        <f t="shared" si="1"/>
        <v>Thu</v>
      </c>
      <c r="F14" s="183" t="str">
        <f t="shared" si="1"/>
        <v>Fri</v>
      </c>
      <c r="G14" s="183" t="str">
        <f t="shared" si="1"/>
        <v>Sat</v>
      </c>
      <c r="H14" s="183" t="str">
        <f t="shared" si="1"/>
        <v>Sun</v>
      </c>
      <c r="I14" s="183" t="str">
        <f t="shared" si="1"/>
        <v>Mon</v>
      </c>
      <c r="J14" s="183" t="str">
        <f t="shared" si="1"/>
        <v>Tue</v>
      </c>
      <c r="K14" s="183" t="str">
        <f t="shared" si="1"/>
        <v>Wed</v>
      </c>
      <c r="L14" s="183" t="str">
        <f t="shared" si="1"/>
        <v>Thu</v>
      </c>
      <c r="M14" s="183" t="str">
        <f t="shared" si="1"/>
        <v>Fri</v>
      </c>
      <c r="N14" s="183" t="str">
        <f t="shared" si="1"/>
        <v>Sat</v>
      </c>
      <c r="O14" s="183" t="str">
        <f t="shared" si="1"/>
        <v>Sun</v>
      </c>
      <c r="P14" s="183" t="str">
        <f t="shared" si="1"/>
        <v>Mon</v>
      </c>
      <c r="Q14" s="183" t="str">
        <f t="shared" si="1"/>
        <v>Tue</v>
      </c>
      <c r="R14" s="183" t="str">
        <f t="shared" si="1"/>
        <v>Wed</v>
      </c>
      <c r="S14" s="183" t="str">
        <f t="shared" si="1"/>
        <v>Thu</v>
      </c>
      <c r="T14" s="183" t="str">
        <f t="shared" ref="T14:AF70" si="2">T$7</f>
        <v>Fri</v>
      </c>
      <c r="U14" s="183" t="str">
        <f t="shared" si="2"/>
        <v>Sat</v>
      </c>
      <c r="V14" s="183" t="str">
        <f t="shared" si="2"/>
        <v>Sun</v>
      </c>
      <c r="W14" s="183" t="str">
        <f t="shared" si="2"/>
        <v>Mon</v>
      </c>
      <c r="X14" s="183" t="str">
        <f t="shared" si="2"/>
        <v>Tue</v>
      </c>
      <c r="Y14" s="183" t="str">
        <f t="shared" si="2"/>
        <v>Wed</v>
      </c>
      <c r="Z14" s="183" t="str">
        <f t="shared" si="2"/>
        <v>Thu</v>
      </c>
      <c r="AA14" s="183" t="str">
        <f t="shared" si="2"/>
        <v>Fri</v>
      </c>
      <c r="AB14" s="183" t="str">
        <f t="shared" si="2"/>
        <v>Sat</v>
      </c>
      <c r="AC14" s="183" t="str">
        <f t="shared" si="2"/>
        <v>Sun</v>
      </c>
      <c r="AD14" s="183" t="str">
        <f t="shared" si="2"/>
        <v>Mon</v>
      </c>
      <c r="AE14" s="183" t="str">
        <f t="shared" si="2"/>
        <v>Tue</v>
      </c>
      <c r="AF14" s="183" t="str">
        <f t="shared" si="2"/>
        <v/>
      </c>
      <c r="AG14" s="183"/>
      <c r="AH14" s="183"/>
      <c r="AI14" s="103"/>
      <c r="AJ14" s="104"/>
    </row>
    <row r="15" spans="1:36" ht="24" customHeight="1" x14ac:dyDescent="0.25">
      <c r="B15" s="102"/>
      <c r="C15" s="89" t="s">
        <v>47</v>
      </c>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c r="AH15" s="184"/>
      <c r="AI15" s="185" t="s">
        <v>89</v>
      </c>
      <c r="AJ15" s="104"/>
    </row>
    <row r="16" spans="1:36" ht="20.100000000000001" customHeight="1" x14ac:dyDescent="0.25">
      <c r="B16" s="102"/>
      <c r="C16" s="105" t="s">
        <v>44</v>
      </c>
      <c r="D16" s="90">
        <v>8</v>
      </c>
      <c r="E16" s="90">
        <v>8</v>
      </c>
      <c r="F16" s="90">
        <v>8</v>
      </c>
      <c r="G16" s="90"/>
      <c r="H16" s="90"/>
      <c r="I16" s="90"/>
      <c r="J16" s="90"/>
      <c r="K16" s="91">
        <v>8</v>
      </c>
      <c r="L16" s="90">
        <v>8</v>
      </c>
      <c r="M16" s="90">
        <v>8</v>
      </c>
      <c r="N16" s="90">
        <v>8</v>
      </c>
      <c r="O16" s="90">
        <v>8</v>
      </c>
      <c r="P16" s="90"/>
      <c r="Q16" s="90"/>
      <c r="R16" s="91">
        <v>8</v>
      </c>
      <c r="S16" s="90">
        <v>8</v>
      </c>
      <c r="T16" s="90">
        <v>8</v>
      </c>
      <c r="U16" s="90">
        <v>8</v>
      </c>
      <c r="V16" s="90">
        <v>6</v>
      </c>
      <c r="W16" s="90"/>
      <c r="X16" s="90"/>
      <c r="Y16" s="91">
        <v>8</v>
      </c>
      <c r="Z16" s="90">
        <v>8</v>
      </c>
      <c r="AA16" s="90">
        <v>8</v>
      </c>
      <c r="AB16" s="90"/>
      <c r="AC16" s="90"/>
      <c r="AD16" s="90">
        <v>8</v>
      </c>
      <c r="AE16" s="90">
        <v>8</v>
      </c>
      <c r="AF16" s="91"/>
      <c r="AG16" s="90"/>
      <c r="AH16" s="90"/>
      <c r="AI16" s="191">
        <f t="shared" ref="AI16" si="3">IF(LEN(C15)=0,"",IF(LEN($AF$7)=0,SUM(D16:AE16),SUM(D16:AF16)))</f>
        <v>142</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v>2</v>
      </c>
      <c r="W17" s="93"/>
      <c r="X17" s="93"/>
      <c r="Y17" s="93"/>
      <c r="Z17" s="93"/>
      <c r="AA17" s="93"/>
      <c r="AB17" s="93"/>
      <c r="AC17" s="93"/>
      <c r="AD17" s="93"/>
      <c r="AE17" s="93"/>
      <c r="AF17" s="93"/>
      <c r="AG17" s="93"/>
      <c r="AH17" s="93"/>
      <c r="AI17" s="192">
        <f t="shared" ref="AI17" si="4">IF(LEN(C15)=0,"",IF(LEN($AF$7)=0,SUM(D17:AE17),SUM(D17:AF17)))</f>
        <v>2</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v>50</v>
      </c>
      <c r="W18" s="93"/>
      <c r="X18" s="93"/>
      <c r="Y18" s="93"/>
      <c r="Z18" s="93"/>
      <c r="AA18" s="93"/>
      <c r="AB18" s="93"/>
      <c r="AC18" s="93"/>
      <c r="AD18" s="93"/>
      <c r="AE18" s="93"/>
      <c r="AF18" s="93"/>
      <c r="AG18" s="93"/>
      <c r="AH18" s="93"/>
      <c r="AI18" s="192">
        <f t="shared" ref="AI18" si="5">IF(LEN(C15)=0,"",IF(LEN($AF$7)=0,SUMPRODUCT(D18:AE18,D17:AE17),SUMPRODUCT(D18:AF18,D17:AF17)))</f>
        <v>100</v>
      </c>
      <c r="AJ18" s="104"/>
    </row>
    <row r="19" spans="1:36" ht="20.100000000000001" customHeight="1" x14ac:dyDescent="0.25">
      <c r="B19" s="102"/>
      <c r="C19" s="105" t="s">
        <v>25</v>
      </c>
      <c r="D19" s="190">
        <f>IFERROR(IF(AND(LEN(D16)=0,LEN(D17)=0),"",D16+D17),"")</f>
        <v>8</v>
      </c>
      <c r="E19" s="190">
        <f t="shared" ref="E19:AH19" si="6">IFERROR(IF(AND(LEN(E16)=0,LEN(E17)=0),"",E16+E17),"")</f>
        <v>8</v>
      </c>
      <c r="F19" s="190">
        <f t="shared" si="6"/>
        <v>8</v>
      </c>
      <c r="G19" s="190" t="str">
        <f t="shared" si="6"/>
        <v/>
      </c>
      <c r="H19" s="190" t="str">
        <f t="shared" si="6"/>
        <v/>
      </c>
      <c r="I19" s="190" t="str">
        <f t="shared" si="6"/>
        <v/>
      </c>
      <c r="J19" s="190" t="str">
        <f t="shared" si="6"/>
        <v/>
      </c>
      <c r="K19" s="190">
        <f t="shared" si="6"/>
        <v>8</v>
      </c>
      <c r="L19" s="190">
        <f t="shared" si="6"/>
        <v>8</v>
      </c>
      <c r="M19" s="190">
        <f t="shared" si="6"/>
        <v>8</v>
      </c>
      <c r="N19" s="190">
        <f t="shared" si="6"/>
        <v>8</v>
      </c>
      <c r="O19" s="190">
        <f t="shared" si="6"/>
        <v>8</v>
      </c>
      <c r="P19" s="190" t="str">
        <f t="shared" si="6"/>
        <v/>
      </c>
      <c r="Q19" s="190" t="str">
        <f t="shared" si="6"/>
        <v/>
      </c>
      <c r="R19" s="190">
        <f t="shared" si="6"/>
        <v>8</v>
      </c>
      <c r="S19" s="190">
        <f t="shared" si="6"/>
        <v>8</v>
      </c>
      <c r="T19" s="190">
        <f t="shared" si="6"/>
        <v>8</v>
      </c>
      <c r="U19" s="190">
        <f t="shared" si="6"/>
        <v>8</v>
      </c>
      <c r="V19" s="190">
        <f t="shared" si="6"/>
        <v>8</v>
      </c>
      <c r="W19" s="190" t="str">
        <f t="shared" si="6"/>
        <v/>
      </c>
      <c r="X19" s="190" t="str">
        <f t="shared" si="6"/>
        <v/>
      </c>
      <c r="Y19" s="190">
        <f t="shared" si="6"/>
        <v>8</v>
      </c>
      <c r="Z19" s="190">
        <f t="shared" si="6"/>
        <v>8</v>
      </c>
      <c r="AA19" s="190">
        <f t="shared" si="6"/>
        <v>8</v>
      </c>
      <c r="AB19" s="190" t="str">
        <f t="shared" si="6"/>
        <v/>
      </c>
      <c r="AC19" s="190" t="str">
        <f t="shared" si="6"/>
        <v/>
      </c>
      <c r="AD19" s="190">
        <f t="shared" si="6"/>
        <v>8</v>
      </c>
      <c r="AE19" s="190">
        <f t="shared" si="6"/>
        <v>8</v>
      </c>
      <c r="AF19" s="190" t="str">
        <f t="shared" si="6"/>
        <v/>
      </c>
      <c r="AG19" s="190" t="str">
        <f t="shared" si="6"/>
        <v/>
      </c>
      <c r="AH19" s="190" t="str">
        <f t="shared" si="6"/>
        <v/>
      </c>
      <c r="AI19" s="193">
        <f t="shared" ref="AI19" si="7">IF(LEN(C15)=0,"",IF(LEN($AF$7)=0,SUM(D19:AE19),SUM(D19:AF19)))</f>
        <v>144</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si="1"/>
        <v>Wed</v>
      </c>
      <c r="E21" s="183" t="str">
        <f t="shared" si="1"/>
        <v>Thu</v>
      </c>
      <c r="F21" s="183" t="str">
        <f t="shared" si="1"/>
        <v>Fri</v>
      </c>
      <c r="G21" s="183" t="str">
        <f t="shared" si="1"/>
        <v>Sat</v>
      </c>
      <c r="H21" s="183" t="str">
        <f t="shared" si="1"/>
        <v>Sun</v>
      </c>
      <c r="I21" s="183" t="str">
        <f t="shared" si="1"/>
        <v>Mon</v>
      </c>
      <c r="J21" s="183" t="str">
        <f t="shared" si="1"/>
        <v>Tue</v>
      </c>
      <c r="K21" s="183" t="str">
        <f t="shared" si="1"/>
        <v>Wed</v>
      </c>
      <c r="L21" s="183" t="str">
        <f t="shared" si="1"/>
        <v>Thu</v>
      </c>
      <c r="M21" s="183" t="str">
        <f t="shared" si="1"/>
        <v>Fri</v>
      </c>
      <c r="N21" s="183" t="str">
        <f t="shared" si="1"/>
        <v>Sat</v>
      </c>
      <c r="O21" s="183" t="str">
        <f t="shared" si="1"/>
        <v>Sun</v>
      </c>
      <c r="P21" s="183" t="str">
        <f t="shared" si="1"/>
        <v>Mon</v>
      </c>
      <c r="Q21" s="183" t="str">
        <f t="shared" si="1"/>
        <v>Tue</v>
      </c>
      <c r="R21" s="183" t="str">
        <f t="shared" si="1"/>
        <v>Wed</v>
      </c>
      <c r="S21" s="183" t="str">
        <f t="shared" si="1"/>
        <v>Thu</v>
      </c>
      <c r="T21" s="183" t="str">
        <f t="shared" si="2"/>
        <v>Fri</v>
      </c>
      <c r="U21" s="183" t="str">
        <f t="shared" si="2"/>
        <v>Sat</v>
      </c>
      <c r="V21" s="183" t="str">
        <f t="shared" si="2"/>
        <v>Sun</v>
      </c>
      <c r="W21" s="183" t="str">
        <f t="shared" si="2"/>
        <v>Mon</v>
      </c>
      <c r="X21" s="183" t="str">
        <f t="shared" si="2"/>
        <v>Tue</v>
      </c>
      <c r="Y21" s="183" t="str">
        <f t="shared" si="2"/>
        <v>Wed</v>
      </c>
      <c r="Z21" s="183" t="str">
        <f t="shared" si="2"/>
        <v>Thu</v>
      </c>
      <c r="AA21" s="183" t="str">
        <f t="shared" si="2"/>
        <v>Fri</v>
      </c>
      <c r="AB21" s="183" t="str">
        <f t="shared" si="2"/>
        <v>Sat</v>
      </c>
      <c r="AC21" s="183" t="str">
        <f t="shared" si="2"/>
        <v>Sun</v>
      </c>
      <c r="AD21" s="183" t="str">
        <f t="shared" si="2"/>
        <v>Mon</v>
      </c>
      <c r="AE21" s="183" t="str">
        <f t="shared" si="2"/>
        <v>Tue</v>
      </c>
      <c r="AF21" s="183" t="str">
        <f t="shared" si="2"/>
        <v/>
      </c>
      <c r="AG21" s="183"/>
      <c r="AH21" s="183"/>
      <c r="AI21" s="103"/>
      <c r="AJ21" s="104"/>
    </row>
    <row r="22" spans="1:36" ht="24" customHeight="1" x14ac:dyDescent="0.25">
      <c r="B22" s="102"/>
      <c r="C22" s="89" t="s">
        <v>48</v>
      </c>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c r="AH22" s="184"/>
      <c r="AI22" s="185" t="s">
        <v>89</v>
      </c>
      <c r="AJ22" s="104"/>
    </row>
    <row r="23" spans="1:36" ht="20.100000000000001" customHeight="1" x14ac:dyDescent="0.25">
      <c r="B23" s="102"/>
      <c r="C23" s="105" t="s">
        <v>44</v>
      </c>
      <c r="D23" s="90">
        <v>8</v>
      </c>
      <c r="E23" s="90">
        <v>8</v>
      </c>
      <c r="F23" s="90">
        <v>8</v>
      </c>
      <c r="G23" s="90"/>
      <c r="H23" s="90">
        <v>8</v>
      </c>
      <c r="I23" s="90">
        <v>8</v>
      </c>
      <c r="J23" s="90">
        <v>8</v>
      </c>
      <c r="K23" s="91">
        <v>8</v>
      </c>
      <c r="L23" s="90">
        <v>8</v>
      </c>
      <c r="M23" s="90">
        <v>8</v>
      </c>
      <c r="N23" s="90"/>
      <c r="O23" s="90"/>
      <c r="P23" s="90">
        <v>8</v>
      </c>
      <c r="Q23" s="90">
        <v>8</v>
      </c>
      <c r="R23" s="91">
        <v>8</v>
      </c>
      <c r="S23" s="90">
        <v>8</v>
      </c>
      <c r="T23" s="90">
        <v>8</v>
      </c>
      <c r="U23" s="90"/>
      <c r="V23" s="90"/>
      <c r="W23" s="90">
        <v>8</v>
      </c>
      <c r="X23" s="90">
        <v>8</v>
      </c>
      <c r="Y23" s="91">
        <v>8</v>
      </c>
      <c r="Z23" s="90">
        <v>8</v>
      </c>
      <c r="AA23" s="90">
        <v>8</v>
      </c>
      <c r="AB23" s="90"/>
      <c r="AC23" s="90"/>
      <c r="AD23" s="90">
        <v>8</v>
      </c>
      <c r="AE23" s="90">
        <v>8</v>
      </c>
      <c r="AF23" s="91"/>
      <c r="AG23" s="90"/>
      <c r="AH23" s="90"/>
      <c r="AI23" s="191">
        <f t="shared" ref="AI23" si="8">IF(LEN(C22)=0,"",IF(LEN($AF$7)=0,SUM(D23:AE23),SUM(D23:AF23)))</f>
        <v>168</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f t="shared" ref="AI24" si="9">IF(LEN(C22)=0,"",IF(LEN($AF$7)=0,SUM(D24:AE24),SUM(D24:AF24)))</f>
        <v>0</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f t="shared" ref="AI25" si="10">IF(LEN(C22)=0,"",IF(LEN($AF$7)=0,SUMPRODUCT(D25:AE25,D24:AE24),SUMPRODUCT(D25:AF25,D24:AF24)))</f>
        <v>0</v>
      </c>
      <c r="AJ25" s="104"/>
    </row>
    <row r="26" spans="1:36" ht="20.100000000000001" customHeight="1" x14ac:dyDescent="0.25">
      <c r="B26" s="102"/>
      <c r="C26" s="105" t="s">
        <v>25</v>
      </c>
      <c r="D26" s="190">
        <f>IFERROR(IF(AND(LEN(D23)=0,LEN(D24)=0),"",D23+D24),"")</f>
        <v>8</v>
      </c>
      <c r="E26" s="190">
        <f t="shared" ref="E26:AH26" si="11">IFERROR(IF(AND(LEN(E23)=0,LEN(E24)=0),"",E23+E24),"")</f>
        <v>8</v>
      </c>
      <c r="F26" s="190">
        <f t="shared" si="11"/>
        <v>8</v>
      </c>
      <c r="G26" s="190" t="str">
        <f t="shared" si="11"/>
        <v/>
      </c>
      <c r="H26" s="190">
        <f t="shared" si="11"/>
        <v>8</v>
      </c>
      <c r="I26" s="190">
        <f t="shared" si="11"/>
        <v>8</v>
      </c>
      <c r="J26" s="190">
        <f t="shared" si="11"/>
        <v>8</v>
      </c>
      <c r="K26" s="190">
        <f t="shared" si="11"/>
        <v>8</v>
      </c>
      <c r="L26" s="190">
        <f t="shared" si="11"/>
        <v>8</v>
      </c>
      <c r="M26" s="190">
        <f t="shared" si="11"/>
        <v>8</v>
      </c>
      <c r="N26" s="190" t="str">
        <f t="shared" si="11"/>
        <v/>
      </c>
      <c r="O26" s="190" t="str">
        <f t="shared" si="11"/>
        <v/>
      </c>
      <c r="P26" s="190">
        <f t="shared" si="11"/>
        <v>8</v>
      </c>
      <c r="Q26" s="190">
        <f t="shared" si="11"/>
        <v>8</v>
      </c>
      <c r="R26" s="190">
        <f t="shared" si="11"/>
        <v>8</v>
      </c>
      <c r="S26" s="190">
        <f t="shared" si="11"/>
        <v>8</v>
      </c>
      <c r="T26" s="190">
        <f t="shared" si="11"/>
        <v>8</v>
      </c>
      <c r="U26" s="190" t="str">
        <f t="shared" si="11"/>
        <v/>
      </c>
      <c r="V26" s="190" t="str">
        <f t="shared" si="11"/>
        <v/>
      </c>
      <c r="W26" s="190">
        <f t="shared" si="11"/>
        <v>8</v>
      </c>
      <c r="X26" s="190">
        <f t="shared" si="11"/>
        <v>8</v>
      </c>
      <c r="Y26" s="190">
        <f t="shared" si="11"/>
        <v>8</v>
      </c>
      <c r="Z26" s="190">
        <f t="shared" si="11"/>
        <v>8</v>
      </c>
      <c r="AA26" s="190">
        <f t="shared" si="11"/>
        <v>8</v>
      </c>
      <c r="AB26" s="190" t="str">
        <f t="shared" si="11"/>
        <v/>
      </c>
      <c r="AC26" s="190" t="str">
        <f t="shared" si="11"/>
        <v/>
      </c>
      <c r="AD26" s="190">
        <f t="shared" si="11"/>
        <v>8</v>
      </c>
      <c r="AE26" s="190">
        <f t="shared" si="11"/>
        <v>8</v>
      </c>
      <c r="AF26" s="190" t="str">
        <f t="shared" si="11"/>
        <v/>
      </c>
      <c r="AG26" s="190" t="str">
        <f t="shared" si="11"/>
        <v/>
      </c>
      <c r="AH26" s="190" t="str">
        <f t="shared" si="11"/>
        <v/>
      </c>
      <c r="AI26" s="193">
        <f t="shared" ref="AI26" si="12">IF(LEN(C22)=0,"",IF(LEN($AF$7)=0,SUM(D26:AE26),SUM(D26:AF26)))</f>
        <v>168</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si="1"/>
        <v>Wed</v>
      </c>
      <c r="E28" s="183" t="str">
        <f t="shared" si="1"/>
        <v>Thu</v>
      </c>
      <c r="F28" s="183" t="str">
        <f t="shared" si="1"/>
        <v>Fri</v>
      </c>
      <c r="G28" s="183" t="str">
        <f t="shared" si="1"/>
        <v>Sat</v>
      </c>
      <c r="H28" s="183" t="str">
        <f t="shared" si="1"/>
        <v>Sun</v>
      </c>
      <c r="I28" s="183" t="str">
        <f t="shared" si="1"/>
        <v>Mon</v>
      </c>
      <c r="J28" s="183" t="str">
        <f t="shared" si="1"/>
        <v>Tue</v>
      </c>
      <c r="K28" s="183" t="str">
        <f t="shared" si="1"/>
        <v>Wed</v>
      </c>
      <c r="L28" s="183" t="str">
        <f t="shared" si="1"/>
        <v>Thu</v>
      </c>
      <c r="M28" s="183" t="str">
        <f t="shared" si="1"/>
        <v>Fri</v>
      </c>
      <c r="N28" s="183" t="str">
        <f t="shared" si="1"/>
        <v>Sat</v>
      </c>
      <c r="O28" s="183" t="str">
        <f t="shared" si="1"/>
        <v>Sun</v>
      </c>
      <c r="P28" s="183" t="str">
        <f t="shared" si="1"/>
        <v>Mon</v>
      </c>
      <c r="Q28" s="183" t="str">
        <f t="shared" si="1"/>
        <v>Tue</v>
      </c>
      <c r="R28" s="183" t="str">
        <f t="shared" si="1"/>
        <v>Wed</v>
      </c>
      <c r="S28" s="183" t="str">
        <f t="shared" si="1"/>
        <v>Thu</v>
      </c>
      <c r="T28" s="183" t="str">
        <f t="shared" si="2"/>
        <v>Fri</v>
      </c>
      <c r="U28" s="183" t="str">
        <f t="shared" si="2"/>
        <v>Sat</v>
      </c>
      <c r="V28" s="183" t="str">
        <f t="shared" si="2"/>
        <v>Sun</v>
      </c>
      <c r="W28" s="183" t="str">
        <f t="shared" si="2"/>
        <v>Mon</v>
      </c>
      <c r="X28" s="183" t="str">
        <f t="shared" si="2"/>
        <v>Tue</v>
      </c>
      <c r="Y28" s="183" t="str">
        <f t="shared" si="2"/>
        <v>Wed</v>
      </c>
      <c r="Z28" s="183" t="str">
        <f t="shared" si="2"/>
        <v>Thu</v>
      </c>
      <c r="AA28" s="183" t="str">
        <f t="shared" si="2"/>
        <v>Fri</v>
      </c>
      <c r="AB28" s="183" t="str">
        <f t="shared" si="2"/>
        <v>Sat</v>
      </c>
      <c r="AC28" s="183" t="str">
        <f t="shared" si="2"/>
        <v>Sun</v>
      </c>
      <c r="AD28" s="183" t="str">
        <f t="shared" si="2"/>
        <v>Mon</v>
      </c>
      <c r="AE28" s="183" t="str">
        <f t="shared" si="2"/>
        <v>Tue</v>
      </c>
      <c r="AF28" s="183" t="str">
        <f t="shared" si="2"/>
        <v/>
      </c>
      <c r="AG28" s="183"/>
      <c r="AH28" s="183"/>
      <c r="AI28" s="103"/>
      <c r="AJ28" s="104"/>
    </row>
    <row r="29" spans="1:36" ht="24" customHeight="1" x14ac:dyDescent="0.25">
      <c r="B29" s="102"/>
      <c r="C29" s="89" t="s">
        <v>51</v>
      </c>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c r="AH29" s="184"/>
      <c r="AI29" s="185" t="s">
        <v>89</v>
      </c>
      <c r="AJ29" s="104"/>
    </row>
    <row r="30" spans="1:36" ht="20.100000000000001" customHeight="1" x14ac:dyDescent="0.25">
      <c r="B30" s="102"/>
      <c r="C30" s="105" t="s">
        <v>44</v>
      </c>
      <c r="D30" s="90">
        <v>4</v>
      </c>
      <c r="E30" s="90">
        <v>4</v>
      </c>
      <c r="F30" s="90">
        <v>4</v>
      </c>
      <c r="G30" s="90">
        <v>4</v>
      </c>
      <c r="H30" s="90"/>
      <c r="I30" s="90">
        <v>4</v>
      </c>
      <c r="J30" s="90">
        <v>4</v>
      </c>
      <c r="K30" s="91">
        <v>4</v>
      </c>
      <c r="L30" s="90">
        <v>4</v>
      </c>
      <c r="M30" s="90">
        <v>4</v>
      </c>
      <c r="N30" s="90">
        <v>4</v>
      </c>
      <c r="O30" s="90"/>
      <c r="P30" s="90"/>
      <c r="Q30" s="90"/>
      <c r="R30" s="91">
        <v>4</v>
      </c>
      <c r="S30" s="90">
        <v>4</v>
      </c>
      <c r="T30" s="90">
        <v>4</v>
      </c>
      <c r="U30" s="90">
        <v>4</v>
      </c>
      <c r="V30" s="90">
        <v>4</v>
      </c>
      <c r="W30" s="90">
        <v>4</v>
      </c>
      <c r="X30" s="90"/>
      <c r="Y30" s="91">
        <v>4</v>
      </c>
      <c r="Z30" s="90">
        <v>4</v>
      </c>
      <c r="AA30" s="90">
        <v>4</v>
      </c>
      <c r="AB30" s="90">
        <v>4</v>
      </c>
      <c r="AC30" s="90"/>
      <c r="AD30" s="90">
        <v>4</v>
      </c>
      <c r="AE30" s="90">
        <v>4</v>
      </c>
      <c r="AF30" s="91"/>
      <c r="AG30" s="90"/>
      <c r="AH30" s="90"/>
      <c r="AI30" s="191">
        <f t="shared" ref="AI30" si="13">IF(LEN(C29)=0,"",IF(LEN($AF$7)=0,SUM(D30:AE30),SUM(D30:AF30)))</f>
        <v>88</v>
      </c>
      <c r="AJ30" s="104"/>
    </row>
    <row r="31" spans="1:36" ht="20.100000000000001" customHeight="1" x14ac:dyDescent="0.25">
      <c r="B31" s="102"/>
      <c r="C31" s="105" t="s">
        <v>24</v>
      </c>
      <c r="D31" s="92"/>
      <c r="E31" s="92"/>
      <c r="F31" s="93"/>
      <c r="G31" s="93"/>
      <c r="H31" s="93"/>
      <c r="I31" s="93"/>
      <c r="J31" s="93"/>
      <c r="K31" s="93"/>
      <c r="L31" s="93"/>
      <c r="M31" s="93"/>
      <c r="N31" s="93"/>
      <c r="O31" s="93">
        <v>6</v>
      </c>
      <c r="P31" s="93"/>
      <c r="Q31" s="93"/>
      <c r="R31" s="93"/>
      <c r="S31" s="93"/>
      <c r="T31" s="93"/>
      <c r="U31" s="93"/>
      <c r="V31" s="93"/>
      <c r="W31" s="93"/>
      <c r="X31" s="93"/>
      <c r="Y31" s="93"/>
      <c r="Z31" s="93"/>
      <c r="AA31" s="93"/>
      <c r="AB31" s="93"/>
      <c r="AC31" s="93"/>
      <c r="AD31" s="93"/>
      <c r="AE31" s="93"/>
      <c r="AF31" s="93"/>
      <c r="AG31" s="93"/>
      <c r="AH31" s="93"/>
      <c r="AI31" s="192">
        <f t="shared" ref="AI31" si="14">IF(LEN(C29)=0,"",IF(LEN($AF$7)=0,SUM(D31:AE31),SUM(D31:AF31)))</f>
        <v>6</v>
      </c>
      <c r="AJ31" s="104"/>
    </row>
    <row r="32" spans="1:36" ht="20.100000000000001" customHeight="1" x14ac:dyDescent="0.25">
      <c r="B32" s="102"/>
      <c r="C32" s="105" t="s">
        <v>103</v>
      </c>
      <c r="D32" s="92"/>
      <c r="E32" s="92"/>
      <c r="F32" s="93"/>
      <c r="G32" s="93"/>
      <c r="H32" s="93"/>
      <c r="I32" s="93"/>
      <c r="J32" s="93"/>
      <c r="K32" s="93"/>
      <c r="L32" s="93"/>
      <c r="M32" s="93"/>
      <c r="N32" s="93"/>
      <c r="O32" s="93">
        <v>40</v>
      </c>
      <c r="P32" s="93"/>
      <c r="Q32" s="93"/>
      <c r="R32" s="93"/>
      <c r="S32" s="93"/>
      <c r="T32" s="93"/>
      <c r="U32" s="93"/>
      <c r="V32" s="93"/>
      <c r="W32" s="93"/>
      <c r="X32" s="93"/>
      <c r="Y32" s="93"/>
      <c r="Z32" s="93"/>
      <c r="AA32" s="93"/>
      <c r="AB32" s="93"/>
      <c r="AC32" s="93"/>
      <c r="AD32" s="93"/>
      <c r="AE32" s="93"/>
      <c r="AF32" s="93"/>
      <c r="AG32" s="93"/>
      <c r="AH32" s="93"/>
      <c r="AI32" s="192">
        <f t="shared" ref="AI32" si="15">IF(LEN(C29)=0,"",IF(LEN($AF$7)=0,SUMPRODUCT(D32:AE32,D31:AE31),SUMPRODUCT(D32:AF32,D31:AF31)))</f>
        <v>240</v>
      </c>
      <c r="AJ32" s="104"/>
    </row>
    <row r="33" spans="1:36" ht="20.100000000000001" customHeight="1" x14ac:dyDescent="0.25">
      <c r="B33" s="102"/>
      <c r="C33" s="105" t="s">
        <v>25</v>
      </c>
      <c r="D33" s="190">
        <f>IFERROR(IF(AND(LEN(D30)=0,LEN(D31)=0),"",D30+D31),"")</f>
        <v>4</v>
      </c>
      <c r="E33" s="190">
        <f t="shared" ref="E33:AH33" si="16">IFERROR(IF(AND(LEN(E30)=0,LEN(E31)=0),"",E30+E31),"")</f>
        <v>4</v>
      </c>
      <c r="F33" s="190">
        <f t="shared" si="16"/>
        <v>4</v>
      </c>
      <c r="G33" s="190">
        <f t="shared" si="16"/>
        <v>4</v>
      </c>
      <c r="H33" s="190" t="str">
        <f t="shared" si="16"/>
        <v/>
      </c>
      <c r="I33" s="190">
        <f t="shared" si="16"/>
        <v>4</v>
      </c>
      <c r="J33" s="190">
        <f t="shared" si="16"/>
        <v>4</v>
      </c>
      <c r="K33" s="190">
        <f t="shared" si="16"/>
        <v>4</v>
      </c>
      <c r="L33" s="190">
        <f t="shared" si="16"/>
        <v>4</v>
      </c>
      <c r="M33" s="190">
        <f t="shared" si="16"/>
        <v>4</v>
      </c>
      <c r="N33" s="190">
        <f t="shared" si="16"/>
        <v>4</v>
      </c>
      <c r="O33" s="190">
        <f t="shared" si="16"/>
        <v>6</v>
      </c>
      <c r="P33" s="190" t="str">
        <f t="shared" si="16"/>
        <v/>
      </c>
      <c r="Q33" s="190" t="str">
        <f t="shared" si="16"/>
        <v/>
      </c>
      <c r="R33" s="190">
        <f t="shared" si="16"/>
        <v>4</v>
      </c>
      <c r="S33" s="190">
        <f t="shared" si="16"/>
        <v>4</v>
      </c>
      <c r="T33" s="190">
        <f t="shared" si="16"/>
        <v>4</v>
      </c>
      <c r="U33" s="190">
        <f t="shared" si="16"/>
        <v>4</v>
      </c>
      <c r="V33" s="190">
        <f t="shared" si="16"/>
        <v>4</v>
      </c>
      <c r="W33" s="190">
        <f t="shared" si="16"/>
        <v>4</v>
      </c>
      <c r="X33" s="190" t="str">
        <f t="shared" si="16"/>
        <v/>
      </c>
      <c r="Y33" s="190">
        <f t="shared" si="16"/>
        <v>4</v>
      </c>
      <c r="Z33" s="190">
        <f t="shared" si="16"/>
        <v>4</v>
      </c>
      <c r="AA33" s="190">
        <f t="shared" si="16"/>
        <v>4</v>
      </c>
      <c r="AB33" s="190">
        <f t="shared" si="16"/>
        <v>4</v>
      </c>
      <c r="AC33" s="190" t="str">
        <f t="shared" si="16"/>
        <v/>
      </c>
      <c r="AD33" s="190">
        <f t="shared" si="16"/>
        <v>4</v>
      </c>
      <c r="AE33" s="190">
        <f t="shared" si="16"/>
        <v>4</v>
      </c>
      <c r="AF33" s="190" t="str">
        <f t="shared" si="16"/>
        <v/>
      </c>
      <c r="AG33" s="190" t="str">
        <f t="shared" si="16"/>
        <v/>
      </c>
      <c r="AH33" s="190" t="str">
        <f t="shared" si="16"/>
        <v/>
      </c>
      <c r="AI33" s="193">
        <f t="shared" ref="AI33" si="17">IF(LEN(C29)=0,"",IF(LEN($AF$7)=0,SUM(D33:AE33),SUM(D33:AF33)))</f>
        <v>94</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si="1"/>
        <v>Wed</v>
      </c>
      <c r="E35" s="183" t="str">
        <f t="shared" si="1"/>
        <v>Thu</v>
      </c>
      <c r="F35" s="183" t="str">
        <f t="shared" si="1"/>
        <v>Fri</v>
      </c>
      <c r="G35" s="183" t="str">
        <f t="shared" si="1"/>
        <v>Sat</v>
      </c>
      <c r="H35" s="183" t="str">
        <f t="shared" si="1"/>
        <v>Sun</v>
      </c>
      <c r="I35" s="183" t="str">
        <f t="shared" si="1"/>
        <v>Mon</v>
      </c>
      <c r="J35" s="183" t="str">
        <f t="shared" si="1"/>
        <v>Tue</v>
      </c>
      <c r="K35" s="183" t="str">
        <f t="shared" si="1"/>
        <v>Wed</v>
      </c>
      <c r="L35" s="183" t="str">
        <f t="shared" si="1"/>
        <v>Thu</v>
      </c>
      <c r="M35" s="183" t="str">
        <f t="shared" si="1"/>
        <v>Fri</v>
      </c>
      <c r="N35" s="183" t="str">
        <f t="shared" si="1"/>
        <v>Sat</v>
      </c>
      <c r="O35" s="183" t="str">
        <f t="shared" si="1"/>
        <v>Sun</v>
      </c>
      <c r="P35" s="183" t="str">
        <f t="shared" si="1"/>
        <v>Mon</v>
      </c>
      <c r="Q35" s="183" t="str">
        <f t="shared" si="1"/>
        <v>Tue</v>
      </c>
      <c r="R35" s="183" t="str">
        <f t="shared" si="1"/>
        <v>Wed</v>
      </c>
      <c r="S35" s="183" t="str">
        <f t="shared" si="1"/>
        <v>Thu</v>
      </c>
      <c r="T35" s="183" t="str">
        <f t="shared" si="2"/>
        <v>Fri</v>
      </c>
      <c r="U35" s="183" t="str">
        <f t="shared" si="2"/>
        <v>Sat</v>
      </c>
      <c r="V35" s="183" t="str">
        <f t="shared" si="2"/>
        <v>Sun</v>
      </c>
      <c r="W35" s="183" t="str">
        <f t="shared" si="2"/>
        <v>Mon</v>
      </c>
      <c r="X35" s="183" t="str">
        <f t="shared" si="2"/>
        <v>Tue</v>
      </c>
      <c r="Y35" s="183" t="str">
        <f t="shared" si="2"/>
        <v>Wed</v>
      </c>
      <c r="Z35" s="183" t="str">
        <f t="shared" si="2"/>
        <v>Thu</v>
      </c>
      <c r="AA35" s="183" t="str">
        <f t="shared" si="2"/>
        <v>Fri</v>
      </c>
      <c r="AB35" s="183" t="str">
        <f t="shared" si="2"/>
        <v>Sat</v>
      </c>
      <c r="AC35" s="183" t="str">
        <f t="shared" si="2"/>
        <v>Sun</v>
      </c>
      <c r="AD35" s="183" t="str">
        <f t="shared" si="2"/>
        <v>Mon</v>
      </c>
      <c r="AE35" s="183" t="str">
        <f t="shared" si="2"/>
        <v>Tue</v>
      </c>
      <c r="AF35" s="183" t="str">
        <f t="shared" si="2"/>
        <v/>
      </c>
      <c r="AG35" s="183"/>
      <c r="AH35" s="183"/>
      <c r="AI35" s="103"/>
      <c r="AJ35" s="104"/>
    </row>
    <row r="36" spans="1:36" ht="24" customHeight="1" x14ac:dyDescent="0.25">
      <c r="B36" s="102"/>
      <c r="C36" s="210"/>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c r="AH36" s="184"/>
      <c r="AI36" s="185" t="s">
        <v>89</v>
      </c>
      <c r="AJ36" s="104"/>
    </row>
    <row r="37" spans="1:36" ht="20.100000000000001" customHeight="1" x14ac:dyDescent="0.25">
      <c r="B37" s="102"/>
      <c r="C37" s="105" t="s">
        <v>44</v>
      </c>
      <c r="D37" s="208"/>
      <c r="E37" s="208"/>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9"/>
      <c r="AJ37" s="104"/>
    </row>
    <row r="38" spans="1:36" ht="20.100000000000001" customHeight="1" x14ac:dyDescent="0.25">
      <c r="B38" s="102"/>
      <c r="C38" s="105" t="s">
        <v>24</v>
      </c>
      <c r="D38" s="208"/>
      <c r="E38" s="208"/>
      <c r="F38" s="208"/>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9"/>
      <c r="AJ38" s="104"/>
    </row>
    <row r="39" spans="1:36" ht="20.100000000000001" customHeight="1" x14ac:dyDescent="0.25">
      <c r="B39" s="102"/>
      <c r="C39" s="105" t="s">
        <v>103</v>
      </c>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9"/>
      <c r="AJ39" s="104"/>
    </row>
    <row r="40" spans="1:36" ht="20.100000000000001" customHeight="1" x14ac:dyDescent="0.25">
      <c r="B40" s="102"/>
      <c r="C40" s="105" t="s">
        <v>25</v>
      </c>
      <c r="D40" s="209"/>
      <c r="E40" s="209"/>
      <c r="F40" s="209"/>
      <c r="G40" s="209"/>
      <c r="H40" s="209"/>
      <c r="I40" s="209"/>
      <c r="J40" s="209"/>
      <c r="K40" s="209"/>
      <c r="L40" s="209"/>
      <c r="M40" s="209"/>
      <c r="N40" s="209"/>
      <c r="O40" s="209"/>
      <c r="P40" s="209"/>
      <c r="Q40" s="209"/>
      <c r="R40" s="209"/>
      <c r="S40" s="209"/>
      <c r="T40" s="209"/>
      <c r="U40" s="209"/>
      <c r="V40" s="209"/>
      <c r="W40" s="209"/>
      <c r="X40" s="209"/>
      <c r="Y40" s="209"/>
      <c r="Z40" s="209"/>
      <c r="AA40" s="209"/>
      <c r="AB40" s="209"/>
      <c r="AC40" s="209"/>
      <c r="AD40" s="209"/>
      <c r="AE40" s="209"/>
      <c r="AF40" s="209"/>
      <c r="AG40" s="209"/>
      <c r="AH40" s="209"/>
      <c r="AI40" s="209"/>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si="1"/>
        <v>Wed</v>
      </c>
      <c r="E42" s="183" t="str">
        <f t="shared" si="1"/>
        <v>Thu</v>
      </c>
      <c r="F42" s="183" t="str">
        <f t="shared" si="1"/>
        <v>Fri</v>
      </c>
      <c r="G42" s="183" t="str">
        <f t="shared" si="1"/>
        <v>Sat</v>
      </c>
      <c r="H42" s="183" t="str">
        <f t="shared" si="1"/>
        <v>Sun</v>
      </c>
      <c r="I42" s="183" t="str">
        <f t="shared" si="1"/>
        <v>Mon</v>
      </c>
      <c r="J42" s="183" t="str">
        <f t="shared" si="1"/>
        <v>Tue</v>
      </c>
      <c r="K42" s="183" t="str">
        <f t="shared" si="1"/>
        <v>Wed</v>
      </c>
      <c r="L42" s="183" t="str">
        <f t="shared" si="1"/>
        <v>Thu</v>
      </c>
      <c r="M42" s="183" t="str">
        <f t="shared" si="1"/>
        <v>Fri</v>
      </c>
      <c r="N42" s="183" t="str">
        <f t="shared" si="1"/>
        <v>Sat</v>
      </c>
      <c r="O42" s="183" t="str">
        <f t="shared" si="1"/>
        <v>Sun</v>
      </c>
      <c r="P42" s="183" t="str">
        <f t="shared" si="1"/>
        <v>Mon</v>
      </c>
      <c r="Q42" s="183" t="str">
        <f t="shared" si="1"/>
        <v>Tue</v>
      </c>
      <c r="R42" s="183" t="str">
        <f t="shared" si="1"/>
        <v>Wed</v>
      </c>
      <c r="S42" s="183" t="str">
        <f t="shared" si="1"/>
        <v>Thu</v>
      </c>
      <c r="T42" s="183" t="str">
        <f t="shared" si="2"/>
        <v>Fri</v>
      </c>
      <c r="U42" s="183" t="str">
        <f t="shared" si="2"/>
        <v>Sat</v>
      </c>
      <c r="V42" s="183" t="str">
        <f t="shared" si="2"/>
        <v>Sun</v>
      </c>
      <c r="W42" s="183" t="str">
        <f t="shared" si="2"/>
        <v>Mon</v>
      </c>
      <c r="X42" s="183" t="str">
        <f t="shared" si="2"/>
        <v>Tue</v>
      </c>
      <c r="Y42" s="183" t="str">
        <f t="shared" si="2"/>
        <v>Wed</v>
      </c>
      <c r="Z42" s="183" t="str">
        <f t="shared" si="2"/>
        <v>Thu</v>
      </c>
      <c r="AA42" s="183" t="str">
        <f t="shared" si="2"/>
        <v>Fri</v>
      </c>
      <c r="AB42" s="183" t="str">
        <f t="shared" si="2"/>
        <v>Sat</v>
      </c>
      <c r="AC42" s="183" t="str">
        <f t="shared" si="2"/>
        <v>Sun</v>
      </c>
      <c r="AD42" s="183" t="str">
        <f t="shared" si="2"/>
        <v>Mon</v>
      </c>
      <c r="AE42" s="183" t="str">
        <f t="shared" si="2"/>
        <v>Tue</v>
      </c>
      <c r="AF42" s="183" t="str">
        <f t="shared" si="2"/>
        <v/>
      </c>
      <c r="AG42" s="183"/>
      <c r="AH42" s="183"/>
      <c r="AI42" s="103"/>
      <c r="AJ42" s="104"/>
    </row>
    <row r="43" spans="1:36" ht="24" customHeight="1" x14ac:dyDescent="0.25">
      <c r="B43" s="102"/>
      <c r="C43" s="210"/>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c r="AH43" s="184"/>
      <c r="AI43" s="185" t="s">
        <v>89</v>
      </c>
      <c r="AJ43" s="104"/>
    </row>
    <row r="44" spans="1:36" ht="20.100000000000001" customHeight="1" x14ac:dyDescent="0.25">
      <c r="B44" s="102"/>
      <c r="C44" s="105" t="s">
        <v>44</v>
      </c>
      <c r="D44" s="208"/>
      <c r="E44" s="208"/>
      <c r="F44" s="208"/>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9"/>
      <c r="AJ44" s="104"/>
    </row>
    <row r="45" spans="1:36" ht="20.100000000000001" customHeight="1" x14ac:dyDescent="0.25">
      <c r="B45" s="102"/>
      <c r="C45" s="105" t="s">
        <v>24</v>
      </c>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9"/>
      <c r="AJ45" s="104"/>
    </row>
    <row r="46" spans="1:36" ht="20.100000000000001" customHeight="1" x14ac:dyDescent="0.25">
      <c r="B46" s="102"/>
      <c r="C46" s="105" t="s">
        <v>103</v>
      </c>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9"/>
      <c r="AJ46" s="104"/>
    </row>
    <row r="47" spans="1:36" ht="20.100000000000001" customHeight="1" x14ac:dyDescent="0.25">
      <c r="B47" s="102"/>
      <c r="C47" s="105" t="s">
        <v>25</v>
      </c>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ref="D49:S112" si="18">D$7</f>
        <v>Wed</v>
      </c>
      <c r="E49" s="183" t="str">
        <f t="shared" si="18"/>
        <v>Thu</v>
      </c>
      <c r="F49" s="183" t="str">
        <f t="shared" si="18"/>
        <v>Fri</v>
      </c>
      <c r="G49" s="183" t="str">
        <f t="shared" si="18"/>
        <v>Sat</v>
      </c>
      <c r="H49" s="183" t="str">
        <f t="shared" si="18"/>
        <v>Sun</v>
      </c>
      <c r="I49" s="183" t="str">
        <f t="shared" si="18"/>
        <v>Mon</v>
      </c>
      <c r="J49" s="183" t="str">
        <f t="shared" si="18"/>
        <v>Tue</v>
      </c>
      <c r="K49" s="183" t="str">
        <f t="shared" si="18"/>
        <v>Wed</v>
      </c>
      <c r="L49" s="183" t="str">
        <f t="shared" si="18"/>
        <v>Thu</v>
      </c>
      <c r="M49" s="183" t="str">
        <f t="shared" si="18"/>
        <v>Fri</v>
      </c>
      <c r="N49" s="183" t="str">
        <f t="shared" si="18"/>
        <v>Sat</v>
      </c>
      <c r="O49" s="183" t="str">
        <f t="shared" si="18"/>
        <v>Sun</v>
      </c>
      <c r="P49" s="183" t="str">
        <f t="shared" si="18"/>
        <v>Mon</v>
      </c>
      <c r="Q49" s="183" t="str">
        <f t="shared" si="18"/>
        <v>Tue</v>
      </c>
      <c r="R49" s="183" t="str">
        <f t="shared" si="18"/>
        <v>Wed</v>
      </c>
      <c r="S49" s="183" t="str">
        <f t="shared" si="18"/>
        <v>Thu</v>
      </c>
      <c r="T49" s="183" t="str">
        <f t="shared" si="2"/>
        <v>Fri</v>
      </c>
      <c r="U49" s="183" t="str">
        <f t="shared" si="2"/>
        <v>Sat</v>
      </c>
      <c r="V49" s="183" t="str">
        <f t="shared" si="2"/>
        <v>Sun</v>
      </c>
      <c r="W49" s="183" t="str">
        <f t="shared" si="2"/>
        <v>Mon</v>
      </c>
      <c r="X49" s="183" t="str">
        <f t="shared" si="2"/>
        <v>Tue</v>
      </c>
      <c r="Y49" s="183" t="str">
        <f t="shared" si="2"/>
        <v>Wed</v>
      </c>
      <c r="Z49" s="183" t="str">
        <f t="shared" si="2"/>
        <v>Thu</v>
      </c>
      <c r="AA49" s="183" t="str">
        <f t="shared" si="2"/>
        <v>Fri</v>
      </c>
      <c r="AB49" s="183" t="str">
        <f t="shared" si="2"/>
        <v>Sat</v>
      </c>
      <c r="AC49" s="183" t="str">
        <f t="shared" si="2"/>
        <v>Sun</v>
      </c>
      <c r="AD49" s="183" t="str">
        <f t="shared" si="2"/>
        <v>Mon</v>
      </c>
      <c r="AE49" s="183" t="str">
        <f t="shared" si="2"/>
        <v>Tue</v>
      </c>
      <c r="AF49" s="183" t="str">
        <f t="shared" si="2"/>
        <v/>
      </c>
      <c r="AG49" s="183"/>
      <c r="AH49" s="183"/>
      <c r="AI49" s="103"/>
      <c r="AJ49" s="104"/>
    </row>
    <row r="50" spans="1:36" ht="24" customHeight="1" x14ac:dyDescent="0.25">
      <c r="B50" s="102"/>
      <c r="C50" s="210"/>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c r="AH50" s="184"/>
      <c r="AI50" s="185" t="s">
        <v>89</v>
      </c>
      <c r="AJ50" s="104"/>
    </row>
    <row r="51" spans="1:36" ht="20.100000000000001" customHeight="1" x14ac:dyDescent="0.25">
      <c r="B51" s="102"/>
      <c r="C51" s="105" t="s">
        <v>44</v>
      </c>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9"/>
      <c r="AJ51" s="104"/>
    </row>
    <row r="52" spans="1:36" ht="20.100000000000001" customHeight="1" x14ac:dyDescent="0.25">
      <c r="B52" s="102"/>
      <c r="C52" s="105" t="s">
        <v>24</v>
      </c>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9"/>
      <c r="AJ52" s="104"/>
    </row>
    <row r="53" spans="1:36" ht="20.100000000000001" customHeight="1" x14ac:dyDescent="0.25">
      <c r="B53" s="102"/>
      <c r="C53" s="105" t="s">
        <v>103</v>
      </c>
      <c r="D53" s="208"/>
      <c r="E53" s="208"/>
      <c r="F53" s="208"/>
      <c r="G53" s="208"/>
      <c r="H53" s="208"/>
      <c r="I53" s="208"/>
      <c r="J53" s="208"/>
      <c r="K53" s="208"/>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9"/>
      <c r="AJ53" s="104"/>
    </row>
    <row r="54" spans="1:36" ht="20.100000000000001" customHeight="1" x14ac:dyDescent="0.25">
      <c r="B54" s="102"/>
      <c r="C54" s="105" t="s">
        <v>25</v>
      </c>
      <c r="D54" s="209"/>
      <c r="E54" s="209"/>
      <c r="F54" s="209"/>
      <c r="G54" s="209"/>
      <c r="H54" s="209"/>
      <c r="I54" s="209"/>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c r="AH54" s="209"/>
      <c r="AI54" s="209"/>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18"/>
        <v>Wed</v>
      </c>
      <c r="E56" s="183" t="str">
        <f t="shared" si="18"/>
        <v>Thu</v>
      </c>
      <c r="F56" s="183" t="str">
        <f t="shared" si="18"/>
        <v>Fri</v>
      </c>
      <c r="G56" s="183" t="str">
        <f t="shared" si="18"/>
        <v>Sat</v>
      </c>
      <c r="H56" s="183" t="str">
        <f t="shared" si="18"/>
        <v>Sun</v>
      </c>
      <c r="I56" s="183" t="str">
        <f t="shared" si="18"/>
        <v>Mon</v>
      </c>
      <c r="J56" s="183" t="str">
        <f t="shared" si="18"/>
        <v>Tue</v>
      </c>
      <c r="K56" s="183" t="str">
        <f t="shared" si="18"/>
        <v>Wed</v>
      </c>
      <c r="L56" s="183" t="str">
        <f t="shared" si="18"/>
        <v>Thu</v>
      </c>
      <c r="M56" s="183" t="str">
        <f t="shared" si="18"/>
        <v>Fri</v>
      </c>
      <c r="N56" s="183" t="str">
        <f t="shared" si="18"/>
        <v>Sat</v>
      </c>
      <c r="O56" s="183" t="str">
        <f t="shared" si="18"/>
        <v>Sun</v>
      </c>
      <c r="P56" s="183" t="str">
        <f t="shared" si="18"/>
        <v>Mon</v>
      </c>
      <c r="Q56" s="183" t="str">
        <f t="shared" si="18"/>
        <v>Tue</v>
      </c>
      <c r="R56" s="183" t="str">
        <f t="shared" si="18"/>
        <v>Wed</v>
      </c>
      <c r="S56" s="183" t="str">
        <f t="shared" si="18"/>
        <v>Thu</v>
      </c>
      <c r="T56" s="183" t="str">
        <f t="shared" si="2"/>
        <v>Fri</v>
      </c>
      <c r="U56" s="183" t="str">
        <f t="shared" si="2"/>
        <v>Sat</v>
      </c>
      <c r="V56" s="183" t="str">
        <f t="shared" si="2"/>
        <v>Sun</v>
      </c>
      <c r="W56" s="183" t="str">
        <f t="shared" si="2"/>
        <v>Mon</v>
      </c>
      <c r="X56" s="183" t="str">
        <f t="shared" si="2"/>
        <v>Tue</v>
      </c>
      <c r="Y56" s="183" t="str">
        <f t="shared" si="2"/>
        <v>Wed</v>
      </c>
      <c r="Z56" s="183" t="str">
        <f t="shared" si="2"/>
        <v>Thu</v>
      </c>
      <c r="AA56" s="183" t="str">
        <f t="shared" si="2"/>
        <v>Fri</v>
      </c>
      <c r="AB56" s="183" t="str">
        <f t="shared" si="2"/>
        <v>Sat</v>
      </c>
      <c r="AC56" s="183" t="str">
        <f t="shared" si="2"/>
        <v>Sun</v>
      </c>
      <c r="AD56" s="183" t="str">
        <f t="shared" si="2"/>
        <v>Mon</v>
      </c>
      <c r="AE56" s="183" t="str">
        <f t="shared" si="2"/>
        <v>Tue</v>
      </c>
      <c r="AF56" s="183" t="str">
        <f t="shared" si="2"/>
        <v/>
      </c>
      <c r="AG56" s="183"/>
      <c r="AH56" s="183"/>
      <c r="AI56" s="103"/>
      <c r="AJ56" s="104"/>
    </row>
    <row r="57" spans="1:36" ht="24" customHeight="1" x14ac:dyDescent="0.25">
      <c r="B57" s="102"/>
      <c r="C57" s="210"/>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c r="AH57" s="184"/>
      <c r="AI57" s="185" t="s">
        <v>89</v>
      </c>
      <c r="AJ57" s="104"/>
    </row>
    <row r="58" spans="1:36" ht="20.100000000000001" customHeight="1" x14ac:dyDescent="0.25">
      <c r="B58" s="102"/>
      <c r="C58" s="105" t="s">
        <v>44</v>
      </c>
      <c r="D58" s="208"/>
      <c r="E58" s="208"/>
      <c r="F58" s="208"/>
      <c r="G58" s="208"/>
      <c r="H58" s="208"/>
      <c r="I58" s="208"/>
      <c r="J58" s="208"/>
      <c r="K58" s="208"/>
      <c r="L58" s="208"/>
      <c r="M58" s="208"/>
      <c r="N58" s="208"/>
      <c r="O58" s="208"/>
      <c r="P58" s="208"/>
      <c r="Q58" s="208"/>
      <c r="R58" s="208"/>
      <c r="S58" s="208"/>
      <c r="T58" s="208"/>
      <c r="U58" s="208"/>
      <c r="V58" s="208"/>
      <c r="W58" s="208"/>
      <c r="X58" s="208"/>
      <c r="Y58" s="208"/>
      <c r="Z58" s="208"/>
      <c r="AA58" s="208"/>
      <c r="AB58" s="208"/>
      <c r="AC58" s="208"/>
      <c r="AD58" s="208"/>
      <c r="AE58" s="208"/>
      <c r="AF58" s="208"/>
      <c r="AG58" s="208"/>
      <c r="AH58" s="208"/>
      <c r="AI58" s="209"/>
      <c r="AJ58" s="104"/>
    </row>
    <row r="59" spans="1:36" ht="20.100000000000001" customHeight="1" x14ac:dyDescent="0.25">
      <c r="B59" s="102"/>
      <c r="C59" s="105" t="s">
        <v>24</v>
      </c>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9"/>
      <c r="AJ59" s="104"/>
    </row>
    <row r="60" spans="1:36" ht="20.100000000000001" customHeight="1" x14ac:dyDescent="0.25">
      <c r="B60" s="102"/>
      <c r="C60" s="105" t="s">
        <v>103</v>
      </c>
      <c r="D60" s="208"/>
      <c r="E60" s="208"/>
      <c r="F60" s="208"/>
      <c r="G60" s="208"/>
      <c r="H60" s="208"/>
      <c r="I60" s="208"/>
      <c r="J60" s="208"/>
      <c r="K60" s="208"/>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9"/>
      <c r="AJ60" s="104"/>
    </row>
    <row r="61" spans="1:36" ht="20.100000000000001" customHeight="1" x14ac:dyDescent="0.25">
      <c r="B61" s="102"/>
      <c r="C61" s="105" t="s">
        <v>25</v>
      </c>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18"/>
        <v>Wed</v>
      </c>
      <c r="E63" s="183" t="str">
        <f t="shared" si="18"/>
        <v>Thu</v>
      </c>
      <c r="F63" s="183" t="str">
        <f t="shared" si="18"/>
        <v>Fri</v>
      </c>
      <c r="G63" s="183" t="str">
        <f t="shared" si="18"/>
        <v>Sat</v>
      </c>
      <c r="H63" s="183" t="str">
        <f t="shared" si="18"/>
        <v>Sun</v>
      </c>
      <c r="I63" s="183" t="str">
        <f t="shared" si="18"/>
        <v>Mon</v>
      </c>
      <c r="J63" s="183" t="str">
        <f t="shared" si="18"/>
        <v>Tue</v>
      </c>
      <c r="K63" s="183" t="str">
        <f t="shared" si="18"/>
        <v>Wed</v>
      </c>
      <c r="L63" s="183" t="str">
        <f t="shared" si="18"/>
        <v>Thu</v>
      </c>
      <c r="M63" s="183" t="str">
        <f t="shared" si="18"/>
        <v>Fri</v>
      </c>
      <c r="N63" s="183" t="str">
        <f t="shared" si="18"/>
        <v>Sat</v>
      </c>
      <c r="O63" s="183" t="str">
        <f t="shared" si="18"/>
        <v>Sun</v>
      </c>
      <c r="P63" s="183" t="str">
        <f t="shared" si="18"/>
        <v>Mon</v>
      </c>
      <c r="Q63" s="183" t="str">
        <f t="shared" si="18"/>
        <v>Tue</v>
      </c>
      <c r="R63" s="183" t="str">
        <f t="shared" si="18"/>
        <v>Wed</v>
      </c>
      <c r="S63" s="183" t="str">
        <f t="shared" si="18"/>
        <v>Thu</v>
      </c>
      <c r="T63" s="183" t="str">
        <f t="shared" si="2"/>
        <v>Fri</v>
      </c>
      <c r="U63" s="183" t="str">
        <f t="shared" si="2"/>
        <v>Sat</v>
      </c>
      <c r="V63" s="183" t="str">
        <f t="shared" si="2"/>
        <v>Sun</v>
      </c>
      <c r="W63" s="183" t="str">
        <f t="shared" si="2"/>
        <v>Mon</v>
      </c>
      <c r="X63" s="183" t="str">
        <f t="shared" si="2"/>
        <v>Tue</v>
      </c>
      <c r="Y63" s="183" t="str">
        <f t="shared" si="2"/>
        <v>Wed</v>
      </c>
      <c r="Z63" s="183" t="str">
        <f t="shared" si="2"/>
        <v>Thu</v>
      </c>
      <c r="AA63" s="183" t="str">
        <f t="shared" si="2"/>
        <v>Fri</v>
      </c>
      <c r="AB63" s="183" t="str">
        <f t="shared" si="2"/>
        <v>Sat</v>
      </c>
      <c r="AC63" s="183" t="str">
        <f t="shared" si="2"/>
        <v>Sun</v>
      </c>
      <c r="AD63" s="183" t="str">
        <f t="shared" si="2"/>
        <v>Mon</v>
      </c>
      <c r="AE63" s="183" t="str">
        <f t="shared" si="2"/>
        <v>Tue</v>
      </c>
      <c r="AF63" s="183" t="str">
        <f t="shared" si="2"/>
        <v/>
      </c>
      <c r="AG63" s="183"/>
      <c r="AH63" s="183"/>
      <c r="AI63" s="103"/>
      <c r="AJ63" s="104"/>
    </row>
    <row r="64" spans="1:36" ht="24" customHeight="1" x14ac:dyDescent="0.25">
      <c r="B64" s="102"/>
      <c r="C64" s="210"/>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c r="AH64" s="184"/>
      <c r="AI64" s="185" t="s">
        <v>89</v>
      </c>
      <c r="AJ64" s="104"/>
    </row>
    <row r="65" spans="1:36" ht="20.100000000000001" customHeight="1" x14ac:dyDescent="0.25">
      <c r="B65" s="102"/>
      <c r="C65" s="105" t="s">
        <v>44</v>
      </c>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208"/>
      <c r="AI65" s="209"/>
      <c r="AJ65" s="104"/>
    </row>
    <row r="66" spans="1:36" ht="20.100000000000001" customHeight="1" x14ac:dyDescent="0.25">
      <c r="B66" s="102"/>
      <c r="C66" s="105" t="s">
        <v>24</v>
      </c>
      <c r="D66" s="208"/>
      <c r="E66" s="208"/>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9"/>
      <c r="AJ66" s="104"/>
    </row>
    <row r="67" spans="1:36" ht="20.100000000000001" customHeight="1" x14ac:dyDescent="0.25">
      <c r="B67" s="102"/>
      <c r="C67" s="105" t="s">
        <v>103</v>
      </c>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9"/>
      <c r="AJ67" s="104"/>
    </row>
    <row r="68" spans="1:36" ht="20.100000000000001" customHeight="1" x14ac:dyDescent="0.25">
      <c r="B68" s="102"/>
      <c r="C68" s="105" t="s">
        <v>25</v>
      </c>
      <c r="D68" s="209"/>
      <c r="E68" s="209"/>
      <c r="F68" s="209"/>
      <c r="G68" s="209"/>
      <c r="H68" s="209"/>
      <c r="I68" s="209"/>
      <c r="J68" s="209"/>
      <c r="K68" s="209"/>
      <c r="L68" s="209"/>
      <c r="M68" s="209"/>
      <c r="N68" s="209"/>
      <c r="O68" s="209"/>
      <c r="P68" s="209"/>
      <c r="Q68" s="209"/>
      <c r="R68" s="209"/>
      <c r="S68" s="209"/>
      <c r="T68" s="209"/>
      <c r="U68" s="209"/>
      <c r="V68" s="209"/>
      <c r="W68" s="209"/>
      <c r="X68" s="209"/>
      <c r="Y68" s="209"/>
      <c r="Z68" s="209"/>
      <c r="AA68" s="209"/>
      <c r="AB68" s="209"/>
      <c r="AC68" s="209"/>
      <c r="AD68" s="209"/>
      <c r="AE68" s="209"/>
      <c r="AF68" s="209"/>
      <c r="AG68" s="209"/>
      <c r="AH68" s="209"/>
      <c r="AI68" s="209"/>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18"/>
        <v>Wed</v>
      </c>
      <c r="E70" s="183" t="str">
        <f t="shared" si="18"/>
        <v>Thu</v>
      </c>
      <c r="F70" s="183" t="str">
        <f t="shared" si="18"/>
        <v>Fri</v>
      </c>
      <c r="G70" s="183" t="str">
        <f t="shared" si="18"/>
        <v>Sat</v>
      </c>
      <c r="H70" s="183" t="str">
        <f t="shared" si="18"/>
        <v>Sun</v>
      </c>
      <c r="I70" s="183" t="str">
        <f t="shared" si="18"/>
        <v>Mon</v>
      </c>
      <c r="J70" s="183" t="str">
        <f t="shared" si="18"/>
        <v>Tue</v>
      </c>
      <c r="K70" s="183" t="str">
        <f t="shared" si="18"/>
        <v>Wed</v>
      </c>
      <c r="L70" s="183" t="str">
        <f t="shared" si="18"/>
        <v>Thu</v>
      </c>
      <c r="M70" s="183" t="str">
        <f t="shared" si="18"/>
        <v>Fri</v>
      </c>
      <c r="N70" s="183" t="str">
        <f t="shared" si="18"/>
        <v>Sat</v>
      </c>
      <c r="O70" s="183" t="str">
        <f t="shared" si="18"/>
        <v>Sun</v>
      </c>
      <c r="P70" s="183" t="str">
        <f t="shared" si="18"/>
        <v>Mon</v>
      </c>
      <c r="Q70" s="183" t="str">
        <f t="shared" si="18"/>
        <v>Tue</v>
      </c>
      <c r="R70" s="183" t="str">
        <f t="shared" si="18"/>
        <v>Wed</v>
      </c>
      <c r="S70" s="183" t="str">
        <f t="shared" si="18"/>
        <v>Thu</v>
      </c>
      <c r="T70" s="183" t="str">
        <f t="shared" si="2"/>
        <v>Fri</v>
      </c>
      <c r="U70" s="183" t="str">
        <f t="shared" si="2"/>
        <v>Sat</v>
      </c>
      <c r="V70" s="183" t="str">
        <f t="shared" si="2"/>
        <v>Sun</v>
      </c>
      <c r="W70" s="183" t="str">
        <f t="shared" si="2"/>
        <v>Mon</v>
      </c>
      <c r="X70" s="183" t="str">
        <f t="shared" si="2"/>
        <v>Tue</v>
      </c>
      <c r="Y70" s="183" t="str">
        <f t="shared" si="2"/>
        <v>Wed</v>
      </c>
      <c r="Z70" s="183" t="str">
        <f t="shared" si="2"/>
        <v>Thu</v>
      </c>
      <c r="AA70" s="183" t="str">
        <f t="shared" si="2"/>
        <v>Fri</v>
      </c>
      <c r="AB70" s="183" t="str">
        <f t="shared" si="2"/>
        <v>Sat</v>
      </c>
      <c r="AC70" s="183" t="str">
        <f t="shared" si="2"/>
        <v>Sun</v>
      </c>
      <c r="AD70" s="183" t="str">
        <f t="shared" si="2"/>
        <v>Mon</v>
      </c>
      <c r="AE70" s="183" t="str">
        <f t="shared" si="2"/>
        <v>Tue</v>
      </c>
      <c r="AF70" s="183" t="str">
        <f t="shared" si="2"/>
        <v/>
      </c>
      <c r="AG70" s="183"/>
      <c r="AH70" s="183"/>
      <c r="AI70" s="103"/>
      <c r="AJ70" s="104"/>
    </row>
    <row r="71" spans="1:36" ht="24" customHeight="1" x14ac:dyDescent="0.25">
      <c r="B71" s="102"/>
      <c r="C71" s="210"/>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c r="AH71" s="184"/>
      <c r="AI71" s="185" t="s">
        <v>89</v>
      </c>
      <c r="AJ71" s="104"/>
    </row>
    <row r="72" spans="1:36" ht="20.100000000000001" customHeight="1" x14ac:dyDescent="0.25">
      <c r="B72" s="102"/>
      <c r="C72" s="105" t="s">
        <v>44</v>
      </c>
      <c r="D72" s="20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9"/>
      <c r="AJ72" s="104"/>
    </row>
    <row r="73" spans="1:36" ht="20.100000000000001" customHeight="1" x14ac:dyDescent="0.25">
      <c r="B73" s="102"/>
      <c r="C73" s="105" t="s">
        <v>24</v>
      </c>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9"/>
      <c r="AJ73" s="104"/>
    </row>
    <row r="74" spans="1:36" ht="20.100000000000001" customHeight="1" x14ac:dyDescent="0.25">
      <c r="B74" s="102"/>
      <c r="C74" s="105" t="s">
        <v>103</v>
      </c>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9"/>
      <c r="AJ74" s="104"/>
    </row>
    <row r="75" spans="1:36" ht="20.100000000000001" customHeight="1" x14ac:dyDescent="0.25">
      <c r="B75" s="102"/>
      <c r="C75" s="105" t="s">
        <v>25</v>
      </c>
      <c r="D75" s="209"/>
      <c r="E75" s="209"/>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c r="AI75" s="209"/>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18"/>
        <v>Wed</v>
      </c>
      <c r="E77" s="183" t="str">
        <f t="shared" si="18"/>
        <v>Thu</v>
      </c>
      <c r="F77" s="183" t="str">
        <f t="shared" si="18"/>
        <v>Fri</v>
      </c>
      <c r="G77" s="183" t="str">
        <f t="shared" si="18"/>
        <v>Sat</v>
      </c>
      <c r="H77" s="183" t="str">
        <f t="shared" si="18"/>
        <v>Sun</v>
      </c>
      <c r="I77" s="183" t="str">
        <f t="shared" si="18"/>
        <v>Mon</v>
      </c>
      <c r="J77" s="183" t="str">
        <f t="shared" si="18"/>
        <v>Tue</v>
      </c>
      <c r="K77" s="183" t="str">
        <f t="shared" si="18"/>
        <v>Wed</v>
      </c>
      <c r="L77" s="183" t="str">
        <f t="shared" si="18"/>
        <v>Thu</v>
      </c>
      <c r="M77" s="183" t="str">
        <f t="shared" si="18"/>
        <v>Fri</v>
      </c>
      <c r="N77" s="183" t="str">
        <f t="shared" si="18"/>
        <v>Sat</v>
      </c>
      <c r="O77" s="183" t="str">
        <f t="shared" si="18"/>
        <v>Sun</v>
      </c>
      <c r="P77" s="183" t="str">
        <f t="shared" si="18"/>
        <v>Mon</v>
      </c>
      <c r="Q77" s="183" t="str">
        <f t="shared" si="18"/>
        <v>Tue</v>
      </c>
      <c r="R77" s="183" t="str">
        <f t="shared" si="18"/>
        <v>Wed</v>
      </c>
      <c r="S77" s="183" t="str">
        <f t="shared" si="18"/>
        <v>Thu</v>
      </c>
      <c r="T77" s="183" t="str">
        <f t="shared" ref="T77:AF140" si="19">T$7</f>
        <v>Fri</v>
      </c>
      <c r="U77" s="183" t="str">
        <f t="shared" si="19"/>
        <v>Sat</v>
      </c>
      <c r="V77" s="183" t="str">
        <f t="shared" si="19"/>
        <v>Sun</v>
      </c>
      <c r="W77" s="183" t="str">
        <f t="shared" si="19"/>
        <v>Mon</v>
      </c>
      <c r="X77" s="183" t="str">
        <f t="shared" si="19"/>
        <v>Tue</v>
      </c>
      <c r="Y77" s="183" t="str">
        <f t="shared" si="19"/>
        <v>Wed</v>
      </c>
      <c r="Z77" s="183" t="str">
        <f t="shared" si="19"/>
        <v>Thu</v>
      </c>
      <c r="AA77" s="183" t="str">
        <f t="shared" si="19"/>
        <v>Fri</v>
      </c>
      <c r="AB77" s="183" t="str">
        <f t="shared" si="19"/>
        <v>Sat</v>
      </c>
      <c r="AC77" s="183" t="str">
        <f t="shared" si="19"/>
        <v>Sun</v>
      </c>
      <c r="AD77" s="183" t="str">
        <f t="shared" si="19"/>
        <v>Mon</v>
      </c>
      <c r="AE77" s="183" t="str">
        <f t="shared" si="19"/>
        <v>Tue</v>
      </c>
      <c r="AF77" s="183" t="str">
        <f t="shared" si="19"/>
        <v/>
      </c>
      <c r="AG77" s="183"/>
      <c r="AH77" s="183"/>
      <c r="AI77" s="103"/>
      <c r="AJ77" s="104"/>
    </row>
    <row r="78" spans="1:36" ht="24" customHeight="1" x14ac:dyDescent="0.25">
      <c r="B78" s="102"/>
      <c r="C78" s="210"/>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c r="AH78" s="184"/>
      <c r="AI78" s="185" t="s">
        <v>89</v>
      </c>
      <c r="AJ78" s="104"/>
    </row>
    <row r="79" spans="1:36" ht="20.100000000000001" customHeight="1" x14ac:dyDescent="0.25">
      <c r="B79" s="102"/>
      <c r="C79" s="105" t="s">
        <v>44</v>
      </c>
      <c r="D79" s="208"/>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9"/>
      <c r="AJ79" s="104"/>
    </row>
    <row r="80" spans="1:36" ht="20.100000000000001" customHeight="1" x14ac:dyDescent="0.25">
      <c r="B80" s="102"/>
      <c r="C80" s="105" t="s">
        <v>24</v>
      </c>
      <c r="D80" s="208"/>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9"/>
      <c r="AJ80" s="104"/>
    </row>
    <row r="81" spans="1:36" ht="20.100000000000001" customHeight="1" x14ac:dyDescent="0.25">
      <c r="B81" s="102"/>
      <c r="C81" s="105" t="s">
        <v>103</v>
      </c>
      <c r="D81" s="208"/>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9"/>
      <c r="AJ81" s="104"/>
    </row>
    <row r="82" spans="1:36" ht="20.100000000000001" customHeight="1" x14ac:dyDescent="0.25">
      <c r="B82" s="102"/>
      <c r="C82" s="105" t="s">
        <v>25</v>
      </c>
      <c r="D82" s="209"/>
      <c r="E82" s="209"/>
      <c r="F82" s="209"/>
      <c r="G82" s="209"/>
      <c r="H82" s="209"/>
      <c r="I82" s="209"/>
      <c r="J82" s="209"/>
      <c r="K82" s="209"/>
      <c r="L82" s="209"/>
      <c r="M82" s="209"/>
      <c r="N82" s="209"/>
      <c r="O82" s="209"/>
      <c r="P82" s="209"/>
      <c r="Q82" s="209"/>
      <c r="R82" s="209"/>
      <c r="S82" s="209"/>
      <c r="T82" s="209"/>
      <c r="U82" s="209"/>
      <c r="V82" s="209"/>
      <c r="W82" s="209"/>
      <c r="X82" s="209"/>
      <c r="Y82" s="209"/>
      <c r="Z82" s="209"/>
      <c r="AA82" s="209"/>
      <c r="AB82" s="209"/>
      <c r="AC82" s="209"/>
      <c r="AD82" s="209"/>
      <c r="AE82" s="209"/>
      <c r="AF82" s="209"/>
      <c r="AG82" s="209"/>
      <c r="AH82" s="209"/>
      <c r="AI82" s="209"/>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18"/>
        <v>Wed</v>
      </c>
      <c r="E84" s="183" t="str">
        <f t="shared" si="18"/>
        <v>Thu</v>
      </c>
      <c r="F84" s="183" t="str">
        <f t="shared" si="18"/>
        <v>Fri</v>
      </c>
      <c r="G84" s="183" t="str">
        <f t="shared" si="18"/>
        <v>Sat</v>
      </c>
      <c r="H84" s="183" t="str">
        <f t="shared" si="18"/>
        <v>Sun</v>
      </c>
      <c r="I84" s="183" t="str">
        <f t="shared" si="18"/>
        <v>Mon</v>
      </c>
      <c r="J84" s="183" t="str">
        <f t="shared" si="18"/>
        <v>Tue</v>
      </c>
      <c r="K84" s="183" t="str">
        <f t="shared" si="18"/>
        <v>Wed</v>
      </c>
      <c r="L84" s="183" t="str">
        <f t="shared" si="18"/>
        <v>Thu</v>
      </c>
      <c r="M84" s="183" t="str">
        <f t="shared" si="18"/>
        <v>Fri</v>
      </c>
      <c r="N84" s="183" t="str">
        <f t="shared" si="18"/>
        <v>Sat</v>
      </c>
      <c r="O84" s="183" t="str">
        <f t="shared" si="18"/>
        <v>Sun</v>
      </c>
      <c r="P84" s="183" t="str">
        <f t="shared" si="18"/>
        <v>Mon</v>
      </c>
      <c r="Q84" s="183" t="str">
        <f t="shared" si="18"/>
        <v>Tue</v>
      </c>
      <c r="R84" s="183" t="str">
        <f t="shared" si="18"/>
        <v>Wed</v>
      </c>
      <c r="S84" s="183" t="str">
        <f t="shared" si="18"/>
        <v>Thu</v>
      </c>
      <c r="T84" s="183" t="str">
        <f t="shared" si="19"/>
        <v>Fri</v>
      </c>
      <c r="U84" s="183" t="str">
        <f t="shared" si="19"/>
        <v>Sat</v>
      </c>
      <c r="V84" s="183" t="str">
        <f t="shared" si="19"/>
        <v>Sun</v>
      </c>
      <c r="W84" s="183" t="str">
        <f t="shared" si="19"/>
        <v>Mon</v>
      </c>
      <c r="X84" s="183" t="str">
        <f t="shared" si="19"/>
        <v>Tue</v>
      </c>
      <c r="Y84" s="183" t="str">
        <f t="shared" si="19"/>
        <v>Wed</v>
      </c>
      <c r="Z84" s="183" t="str">
        <f t="shared" si="19"/>
        <v>Thu</v>
      </c>
      <c r="AA84" s="183" t="str">
        <f t="shared" si="19"/>
        <v>Fri</v>
      </c>
      <c r="AB84" s="183" t="str">
        <f t="shared" si="19"/>
        <v>Sat</v>
      </c>
      <c r="AC84" s="183" t="str">
        <f t="shared" si="19"/>
        <v>Sun</v>
      </c>
      <c r="AD84" s="183" t="str">
        <f t="shared" si="19"/>
        <v>Mon</v>
      </c>
      <c r="AE84" s="183" t="str">
        <f t="shared" si="19"/>
        <v>Tue</v>
      </c>
      <c r="AF84" s="183" t="str">
        <f t="shared" si="19"/>
        <v/>
      </c>
      <c r="AG84" s="183"/>
      <c r="AH84" s="183"/>
      <c r="AI84" s="103"/>
      <c r="AJ84" s="104"/>
    </row>
    <row r="85" spans="1:36" ht="24" customHeight="1" x14ac:dyDescent="0.25">
      <c r="B85" s="102"/>
      <c r="C85" s="210"/>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c r="AH85" s="184"/>
      <c r="AI85" s="185" t="s">
        <v>89</v>
      </c>
      <c r="AJ85" s="104"/>
    </row>
    <row r="86" spans="1:36" ht="20.100000000000001" customHeight="1" x14ac:dyDescent="0.25">
      <c r="B86" s="102"/>
      <c r="C86" s="105" t="s">
        <v>44</v>
      </c>
      <c r="D86" s="208"/>
      <c r="E86" s="208"/>
      <c r="F86" s="208"/>
      <c r="G86" s="208"/>
      <c r="H86" s="208"/>
      <c r="I86" s="208"/>
      <c r="J86" s="208"/>
      <c r="K86" s="208"/>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9"/>
      <c r="AJ86" s="104"/>
    </row>
    <row r="87" spans="1:36" ht="20.100000000000001" customHeight="1" x14ac:dyDescent="0.25">
      <c r="B87" s="102"/>
      <c r="C87" s="105" t="s">
        <v>24</v>
      </c>
      <c r="D87" s="208"/>
      <c r="E87" s="208"/>
      <c r="F87" s="208"/>
      <c r="G87" s="208"/>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9"/>
      <c r="AJ87" s="104"/>
    </row>
    <row r="88" spans="1:36" ht="20.100000000000001" customHeight="1" x14ac:dyDescent="0.25">
      <c r="B88" s="102"/>
      <c r="C88" s="105" t="s">
        <v>103</v>
      </c>
      <c r="D88" s="208"/>
      <c r="E88" s="208"/>
      <c r="F88" s="208"/>
      <c r="G88" s="208"/>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9"/>
      <c r="AJ88" s="104"/>
    </row>
    <row r="89" spans="1:36" ht="20.100000000000001" customHeight="1" x14ac:dyDescent="0.25">
      <c r="B89" s="102"/>
      <c r="C89" s="105" t="s">
        <v>25</v>
      </c>
      <c r="D89" s="209"/>
      <c r="E89" s="209"/>
      <c r="F89" s="209"/>
      <c r="G89" s="209"/>
      <c r="H89" s="209"/>
      <c r="I89" s="209"/>
      <c r="J89" s="209"/>
      <c r="K89" s="209"/>
      <c r="L89" s="209"/>
      <c r="M89" s="209"/>
      <c r="N89" s="209"/>
      <c r="O89" s="209"/>
      <c r="P89" s="209"/>
      <c r="Q89" s="209"/>
      <c r="R89" s="209"/>
      <c r="S89" s="209"/>
      <c r="T89" s="209"/>
      <c r="U89" s="209"/>
      <c r="V89" s="209"/>
      <c r="W89" s="209"/>
      <c r="X89" s="209"/>
      <c r="Y89" s="209"/>
      <c r="Z89" s="209"/>
      <c r="AA89" s="209"/>
      <c r="AB89" s="209"/>
      <c r="AC89" s="209"/>
      <c r="AD89" s="209"/>
      <c r="AE89" s="209"/>
      <c r="AF89" s="209"/>
      <c r="AG89" s="209"/>
      <c r="AH89" s="209"/>
      <c r="AI89" s="209"/>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18"/>
        <v>Wed</v>
      </c>
      <c r="E91" s="183" t="str">
        <f t="shared" si="18"/>
        <v>Thu</v>
      </c>
      <c r="F91" s="183" t="str">
        <f t="shared" si="18"/>
        <v>Fri</v>
      </c>
      <c r="G91" s="183" t="str">
        <f t="shared" si="18"/>
        <v>Sat</v>
      </c>
      <c r="H91" s="183" t="str">
        <f t="shared" si="18"/>
        <v>Sun</v>
      </c>
      <c r="I91" s="183" t="str">
        <f t="shared" si="18"/>
        <v>Mon</v>
      </c>
      <c r="J91" s="183" t="str">
        <f t="shared" si="18"/>
        <v>Tue</v>
      </c>
      <c r="K91" s="183" t="str">
        <f t="shared" si="18"/>
        <v>Wed</v>
      </c>
      <c r="L91" s="183" t="str">
        <f t="shared" si="18"/>
        <v>Thu</v>
      </c>
      <c r="M91" s="183" t="str">
        <f t="shared" si="18"/>
        <v>Fri</v>
      </c>
      <c r="N91" s="183" t="str">
        <f t="shared" si="18"/>
        <v>Sat</v>
      </c>
      <c r="O91" s="183" t="str">
        <f t="shared" si="18"/>
        <v>Sun</v>
      </c>
      <c r="P91" s="183" t="str">
        <f t="shared" si="18"/>
        <v>Mon</v>
      </c>
      <c r="Q91" s="183" t="str">
        <f t="shared" si="18"/>
        <v>Tue</v>
      </c>
      <c r="R91" s="183" t="str">
        <f t="shared" si="18"/>
        <v>Wed</v>
      </c>
      <c r="S91" s="183" t="str">
        <f t="shared" si="18"/>
        <v>Thu</v>
      </c>
      <c r="T91" s="183" t="str">
        <f t="shared" si="19"/>
        <v>Fri</v>
      </c>
      <c r="U91" s="183" t="str">
        <f t="shared" si="19"/>
        <v>Sat</v>
      </c>
      <c r="V91" s="183" t="str">
        <f t="shared" si="19"/>
        <v>Sun</v>
      </c>
      <c r="W91" s="183" t="str">
        <f t="shared" si="19"/>
        <v>Mon</v>
      </c>
      <c r="X91" s="183" t="str">
        <f t="shared" si="19"/>
        <v>Tue</v>
      </c>
      <c r="Y91" s="183" t="str">
        <f t="shared" si="19"/>
        <v>Wed</v>
      </c>
      <c r="Z91" s="183" t="str">
        <f t="shared" si="19"/>
        <v>Thu</v>
      </c>
      <c r="AA91" s="183" t="str">
        <f t="shared" si="19"/>
        <v>Fri</v>
      </c>
      <c r="AB91" s="183" t="str">
        <f t="shared" si="19"/>
        <v>Sat</v>
      </c>
      <c r="AC91" s="183" t="str">
        <f t="shared" si="19"/>
        <v>Sun</v>
      </c>
      <c r="AD91" s="183" t="str">
        <f t="shared" si="19"/>
        <v>Mon</v>
      </c>
      <c r="AE91" s="183" t="str">
        <f t="shared" si="19"/>
        <v>Tue</v>
      </c>
      <c r="AF91" s="183" t="str">
        <f t="shared" si="19"/>
        <v/>
      </c>
      <c r="AG91" s="183"/>
      <c r="AH91" s="183"/>
      <c r="AI91" s="103"/>
      <c r="AJ91" s="104"/>
    </row>
    <row r="92" spans="1:36" ht="24" customHeight="1" x14ac:dyDescent="0.25">
      <c r="B92" s="102"/>
      <c r="C92" s="210"/>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c r="AH92" s="184"/>
      <c r="AI92" s="185" t="s">
        <v>89</v>
      </c>
      <c r="AJ92" s="104"/>
    </row>
    <row r="93" spans="1:36" ht="20.100000000000001" customHeight="1" x14ac:dyDescent="0.25">
      <c r="B93" s="102"/>
      <c r="C93" s="105" t="s">
        <v>44</v>
      </c>
      <c r="D93" s="208"/>
      <c r="E93" s="208"/>
      <c r="F93" s="208"/>
      <c r="G93" s="208"/>
      <c r="H93" s="208"/>
      <c r="I93" s="208"/>
      <c r="J93" s="208"/>
      <c r="K93" s="20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9"/>
      <c r="AJ93" s="104"/>
    </row>
    <row r="94" spans="1:36" ht="20.100000000000001" customHeight="1" x14ac:dyDescent="0.25">
      <c r="B94" s="102"/>
      <c r="C94" s="105" t="s">
        <v>24</v>
      </c>
      <c r="D94" s="208"/>
      <c r="E94" s="208"/>
      <c r="F94" s="208"/>
      <c r="G94" s="208"/>
      <c r="H94" s="208"/>
      <c r="I94" s="208"/>
      <c r="J94" s="208"/>
      <c r="K94" s="208"/>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9"/>
      <c r="AJ94" s="104"/>
    </row>
    <row r="95" spans="1:36" ht="20.100000000000001" customHeight="1" x14ac:dyDescent="0.25">
      <c r="B95" s="102"/>
      <c r="C95" s="105" t="s">
        <v>103</v>
      </c>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9"/>
      <c r="AJ95" s="104"/>
    </row>
    <row r="96" spans="1:36" ht="20.100000000000001" customHeight="1" x14ac:dyDescent="0.25">
      <c r="B96" s="102"/>
      <c r="C96" s="105" t="s">
        <v>25</v>
      </c>
      <c r="D96" s="209"/>
      <c r="E96" s="209"/>
      <c r="F96" s="209"/>
      <c r="G96" s="209"/>
      <c r="H96" s="209"/>
      <c r="I96" s="209"/>
      <c r="J96" s="209"/>
      <c r="K96" s="209"/>
      <c r="L96" s="209"/>
      <c r="M96" s="209"/>
      <c r="N96" s="209"/>
      <c r="O96" s="209"/>
      <c r="P96" s="209"/>
      <c r="Q96" s="209"/>
      <c r="R96" s="209"/>
      <c r="S96" s="209"/>
      <c r="T96" s="209"/>
      <c r="U96" s="209"/>
      <c r="V96" s="209"/>
      <c r="W96" s="209"/>
      <c r="X96" s="209"/>
      <c r="Y96" s="209"/>
      <c r="Z96" s="209"/>
      <c r="AA96" s="209"/>
      <c r="AB96" s="209"/>
      <c r="AC96" s="209"/>
      <c r="AD96" s="209"/>
      <c r="AE96" s="209"/>
      <c r="AF96" s="209"/>
      <c r="AG96" s="209"/>
      <c r="AH96" s="209"/>
      <c r="AI96" s="209"/>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18"/>
        <v>Wed</v>
      </c>
      <c r="E98" s="183" t="str">
        <f t="shared" si="18"/>
        <v>Thu</v>
      </c>
      <c r="F98" s="183" t="str">
        <f t="shared" si="18"/>
        <v>Fri</v>
      </c>
      <c r="G98" s="183" t="str">
        <f t="shared" si="18"/>
        <v>Sat</v>
      </c>
      <c r="H98" s="183" t="str">
        <f t="shared" si="18"/>
        <v>Sun</v>
      </c>
      <c r="I98" s="183" t="str">
        <f t="shared" si="18"/>
        <v>Mon</v>
      </c>
      <c r="J98" s="183" t="str">
        <f t="shared" si="18"/>
        <v>Tue</v>
      </c>
      <c r="K98" s="183" t="str">
        <f t="shared" si="18"/>
        <v>Wed</v>
      </c>
      <c r="L98" s="183" t="str">
        <f t="shared" si="18"/>
        <v>Thu</v>
      </c>
      <c r="M98" s="183" t="str">
        <f t="shared" si="18"/>
        <v>Fri</v>
      </c>
      <c r="N98" s="183" t="str">
        <f t="shared" si="18"/>
        <v>Sat</v>
      </c>
      <c r="O98" s="183" t="str">
        <f t="shared" si="18"/>
        <v>Sun</v>
      </c>
      <c r="P98" s="183" t="str">
        <f t="shared" si="18"/>
        <v>Mon</v>
      </c>
      <c r="Q98" s="183" t="str">
        <f t="shared" si="18"/>
        <v>Tue</v>
      </c>
      <c r="R98" s="183" t="str">
        <f t="shared" si="18"/>
        <v>Wed</v>
      </c>
      <c r="S98" s="183" t="str">
        <f t="shared" si="18"/>
        <v>Thu</v>
      </c>
      <c r="T98" s="183" t="str">
        <f t="shared" si="19"/>
        <v>Fri</v>
      </c>
      <c r="U98" s="183" t="str">
        <f t="shared" si="19"/>
        <v>Sat</v>
      </c>
      <c r="V98" s="183" t="str">
        <f t="shared" si="19"/>
        <v>Sun</v>
      </c>
      <c r="W98" s="183" t="str">
        <f t="shared" si="19"/>
        <v>Mon</v>
      </c>
      <c r="X98" s="183" t="str">
        <f t="shared" si="19"/>
        <v>Tue</v>
      </c>
      <c r="Y98" s="183" t="str">
        <f t="shared" si="19"/>
        <v>Wed</v>
      </c>
      <c r="Z98" s="183" t="str">
        <f t="shared" si="19"/>
        <v>Thu</v>
      </c>
      <c r="AA98" s="183" t="str">
        <f t="shared" si="19"/>
        <v>Fri</v>
      </c>
      <c r="AB98" s="183" t="str">
        <f t="shared" si="19"/>
        <v>Sat</v>
      </c>
      <c r="AC98" s="183" t="str">
        <f t="shared" si="19"/>
        <v>Sun</v>
      </c>
      <c r="AD98" s="183" t="str">
        <f t="shared" si="19"/>
        <v>Mon</v>
      </c>
      <c r="AE98" s="183" t="str">
        <f t="shared" si="19"/>
        <v>Tue</v>
      </c>
      <c r="AF98" s="183" t="str">
        <f t="shared" si="19"/>
        <v/>
      </c>
      <c r="AG98" s="183"/>
      <c r="AH98" s="183"/>
      <c r="AI98" s="103"/>
      <c r="AJ98" s="104"/>
    </row>
    <row r="99" spans="1:36" ht="24" customHeight="1" x14ac:dyDescent="0.25">
      <c r="B99" s="102"/>
      <c r="C99" s="210"/>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c r="AH99" s="184"/>
      <c r="AI99" s="185" t="s">
        <v>89</v>
      </c>
      <c r="AJ99" s="104"/>
    </row>
    <row r="100" spans="1:36" ht="20.100000000000001" customHeight="1" x14ac:dyDescent="0.25">
      <c r="B100" s="102"/>
      <c r="C100" s="105" t="s">
        <v>44</v>
      </c>
      <c r="D100" s="208"/>
      <c r="E100" s="208"/>
      <c r="F100" s="208"/>
      <c r="G100" s="208"/>
      <c r="H100" s="208"/>
      <c r="I100" s="208"/>
      <c r="J100" s="208"/>
      <c r="K100" s="208"/>
      <c r="L100" s="208"/>
      <c r="M100" s="208"/>
      <c r="N100" s="208"/>
      <c r="O100" s="208"/>
      <c r="P100" s="208"/>
      <c r="Q100" s="208"/>
      <c r="R100" s="208"/>
      <c r="S100" s="208"/>
      <c r="T100" s="208"/>
      <c r="U100" s="208"/>
      <c r="V100" s="208"/>
      <c r="W100" s="208"/>
      <c r="X100" s="208"/>
      <c r="Y100" s="208"/>
      <c r="Z100" s="208"/>
      <c r="AA100" s="208"/>
      <c r="AB100" s="208"/>
      <c r="AC100" s="208"/>
      <c r="AD100" s="208"/>
      <c r="AE100" s="208"/>
      <c r="AF100" s="208"/>
      <c r="AG100" s="208"/>
      <c r="AH100" s="208"/>
      <c r="AI100" s="209"/>
      <c r="AJ100" s="104"/>
    </row>
    <row r="101" spans="1:36" ht="20.100000000000001" customHeight="1" x14ac:dyDescent="0.25">
      <c r="B101" s="102"/>
      <c r="C101" s="105" t="s">
        <v>24</v>
      </c>
      <c r="D101" s="208"/>
      <c r="E101" s="208"/>
      <c r="F101" s="208"/>
      <c r="G101" s="208"/>
      <c r="H101" s="208"/>
      <c r="I101" s="208"/>
      <c r="J101" s="208"/>
      <c r="K101" s="208"/>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9"/>
      <c r="AJ101" s="104"/>
    </row>
    <row r="102" spans="1:36" ht="20.100000000000001" customHeight="1" x14ac:dyDescent="0.25">
      <c r="B102" s="102"/>
      <c r="C102" s="105" t="s">
        <v>103</v>
      </c>
      <c r="D102" s="208"/>
      <c r="E102" s="208"/>
      <c r="F102" s="208"/>
      <c r="G102" s="208"/>
      <c r="H102" s="208"/>
      <c r="I102" s="208"/>
      <c r="J102" s="208"/>
      <c r="K102" s="208"/>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9"/>
      <c r="AJ102" s="104"/>
    </row>
    <row r="103" spans="1:36" ht="20.100000000000001" customHeight="1" x14ac:dyDescent="0.25">
      <c r="B103" s="102"/>
      <c r="C103" s="105" t="s">
        <v>25</v>
      </c>
      <c r="D103" s="209"/>
      <c r="E103" s="209"/>
      <c r="F103" s="209"/>
      <c r="G103" s="209"/>
      <c r="H103" s="209"/>
      <c r="I103" s="209"/>
      <c r="J103" s="209"/>
      <c r="K103" s="209"/>
      <c r="L103" s="209"/>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c r="AH103" s="209"/>
      <c r="AI103" s="209"/>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18"/>
        <v>Wed</v>
      </c>
      <c r="E105" s="183" t="str">
        <f t="shared" si="18"/>
        <v>Thu</v>
      </c>
      <c r="F105" s="183" t="str">
        <f t="shared" si="18"/>
        <v>Fri</v>
      </c>
      <c r="G105" s="183" t="str">
        <f t="shared" si="18"/>
        <v>Sat</v>
      </c>
      <c r="H105" s="183" t="str">
        <f t="shared" si="18"/>
        <v>Sun</v>
      </c>
      <c r="I105" s="183" t="str">
        <f t="shared" si="18"/>
        <v>Mon</v>
      </c>
      <c r="J105" s="183" t="str">
        <f t="shared" si="18"/>
        <v>Tue</v>
      </c>
      <c r="K105" s="183" t="str">
        <f t="shared" si="18"/>
        <v>Wed</v>
      </c>
      <c r="L105" s="183" t="str">
        <f t="shared" si="18"/>
        <v>Thu</v>
      </c>
      <c r="M105" s="183" t="str">
        <f t="shared" si="18"/>
        <v>Fri</v>
      </c>
      <c r="N105" s="183" t="str">
        <f t="shared" si="18"/>
        <v>Sat</v>
      </c>
      <c r="O105" s="183" t="str">
        <f t="shared" si="18"/>
        <v>Sun</v>
      </c>
      <c r="P105" s="183" t="str">
        <f t="shared" si="18"/>
        <v>Mon</v>
      </c>
      <c r="Q105" s="183" t="str">
        <f t="shared" si="18"/>
        <v>Tue</v>
      </c>
      <c r="R105" s="183" t="str">
        <f t="shared" si="18"/>
        <v>Wed</v>
      </c>
      <c r="S105" s="183" t="str">
        <f t="shared" si="18"/>
        <v>Thu</v>
      </c>
      <c r="T105" s="183" t="str">
        <f t="shared" si="19"/>
        <v>Fri</v>
      </c>
      <c r="U105" s="183" t="str">
        <f t="shared" si="19"/>
        <v>Sat</v>
      </c>
      <c r="V105" s="183" t="str">
        <f t="shared" si="19"/>
        <v>Sun</v>
      </c>
      <c r="W105" s="183" t="str">
        <f t="shared" si="19"/>
        <v>Mon</v>
      </c>
      <c r="X105" s="183" t="str">
        <f t="shared" si="19"/>
        <v>Tue</v>
      </c>
      <c r="Y105" s="183" t="str">
        <f t="shared" si="19"/>
        <v>Wed</v>
      </c>
      <c r="Z105" s="183" t="str">
        <f t="shared" si="19"/>
        <v>Thu</v>
      </c>
      <c r="AA105" s="183" t="str">
        <f t="shared" si="19"/>
        <v>Fri</v>
      </c>
      <c r="AB105" s="183" t="str">
        <f t="shared" si="19"/>
        <v>Sat</v>
      </c>
      <c r="AC105" s="183" t="str">
        <f t="shared" si="19"/>
        <v>Sun</v>
      </c>
      <c r="AD105" s="183" t="str">
        <f t="shared" si="19"/>
        <v>Mon</v>
      </c>
      <c r="AE105" s="183" t="str">
        <f t="shared" si="19"/>
        <v>Tue</v>
      </c>
      <c r="AF105" s="183" t="str">
        <f t="shared" si="19"/>
        <v/>
      </c>
      <c r="AG105" s="183"/>
      <c r="AH105" s="183"/>
      <c r="AI105" s="103"/>
      <c r="AJ105" s="104"/>
    </row>
    <row r="106" spans="1:36" ht="24" customHeight="1" x14ac:dyDescent="0.25">
      <c r="B106" s="102"/>
      <c r="C106" s="210"/>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c r="AH106" s="184"/>
      <c r="AI106" s="185" t="s">
        <v>89</v>
      </c>
      <c r="AJ106" s="104"/>
    </row>
    <row r="107" spans="1:36" ht="20.100000000000001" customHeight="1" x14ac:dyDescent="0.25">
      <c r="B107" s="102"/>
      <c r="C107" s="105" t="s">
        <v>44</v>
      </c>
      <c r="D107" s="208"/>
      <c r="E107" s="208"/>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9"/>
      <c r="AJ107" s="104"/>
    </row>
    <row r="108" spans="1:36" ht="20.100000000000001" customHeight="1" x14ac:dyDescent="0.25">
      <c r="B108" s="102"/>
      <c r="C108" s="105" t="s">
        <v>24</v>
      </c>
      <c r="D108" s="208"/>
      <c r="E108" s="208"/>
      <c r="F108" s="208"/>
      <c r="G108" s="208"/>
      <c r="H108" s="208"/>
      <c r="I108" s="208"/>
      <c r="J108" s="208"/>
      <c r="K108" s="208"/>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9"/>
      <c r="AJ108" s="104"/>
    </row>
    <row r="109" spans="1:36" ht="20.100000000000001" customHeight="1" x14ac:dyDescent="0.25">
      <c r="B109" s="102"/>
      <c r="C109" s="105" t="s">
        <v>103</v>
      </c>
      <c r="D109" s="208"/>
      <c r="E109" s="208"/>
      <c r="F109" s="208"/>
      <c r="G109" s="208"/>
      <c r="H109" s="208"/>
      <c r="I109" s="208"/>
      <c r="J109" s="208"/>
      <c r="K109" s="208"/>
      <c r="L109" s="208"/>
      <c r="M109" s="208"/>
      <c r="N109" s="208"/>
      <c r="O109" s="208"/>
      <c r="P109" s="208"/>
      <c r="Q109" s="208"/>
      <c r="R109" s="208"/>
      <c r="S109" s="208"/>
      <c r="T109" s="208"/>
      <c r="U109" s="208"/>
      <c r="V109" s="208"/>
      <c r="W109" s="208"/>
      <c r="X109" s="208"/>
      <c r="Y109" s="208"/>
      <c r="Z109" s="208"/>
      <c r="AA109" s="208"/>
      <c r="AB109" s="208"/>
      <c r="AC109" s="208"/>
      <c r="AD109" s="208"/>
      <c r="AE109" s="208"/>
      <c r="AF109" s="208"/>
      <c r="AG109" s="208"/>
      <c r="AH109" s="208"/>
      <c r="AI109" s="209"/>
      <c r="AJ109" s="104"/>
    </row>
    <row r="110" spans="1:36" ht="20.100000000000001" customHeight="1" x14ac:dyDescent="0.25">
      <c r="B110" s="102"/>
      <c r="C110" s="105" t="s">
        <v>25</v>
      </c>
      <c r="D110" s="209"/>
      <c r="E110" s="209"/>
      <c r="F110" s="209"/>
      <c r="G110" s="209"/>
      <c r="H110" s="209"/>
      <c r="I110" s="209"/>
      <c r="J110" s="209"/>
      <c r="K110" s="209"/>
      <c r="L110" s="209"/>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c r="AH110" s="209"/>
      <c r="AI110" s="209"/>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18"/>
        <v>Wed</v>
      </c>
      <c r="E112" s="183" t="str">
        <f t="shared" si="18"/>
        <v>Thu</v>
      </c>
      <c r="F112" s="183" t="str">
        <f t="shared" si="18"/>
        <v>Fri</v>
      </c>
      <c r="G112" s="183" t="str">
        <f t="shared" si="18"/>
        <v>Sat</v>
      </c>
      <c r="H112" s="183" t="str">
        <f t="shared" si="18"/>
        <v>Sun</v>
      </c>
      <c r="I112" s="183" t="str">
        <f t="shared" si="18"/>
        <v>Mon</v>
      </c>
      <c r="J112" s="183" t="str">
        <f t="shared" si="18"/>
        <v>Tue</v>
      </c>
      <c r="K112" s="183" t="str">
        <f t="shared" si="18"/>
        <v>Wed</v>
      </c>
      <c r="L112" s="183" t="str">
        <f t="shared" si="18"/>
        <v>Thu</v>
      </c>
      <c r="M112" s="183" t="str">
        <f t="shared" si="18"/>
        <v>Fri</v>
      </c>
      <c r="N112" s="183" t="str">
        <f t="shared" si="18"/>
        <v>Sat</v>
      </c>
      <c r="O112" s="183" t="str">
        <f t="shared" si="18"/>
        <v>Sun</v>
      </c>
      <c r="P112" s="183" t="str">
        <f t="shared" si="18"/>
        <v>Mon</v>
      </c>
      <c r="Q112" s="183" t="str">
        <f t="shared" si="18"/>
        <v>Tue</v>
      </c>
      <c r="R112" s="183" t="str">
        <f t="shared" si="18"/>
        <v>Wed</v>
      </c>
      <c r="S112" s="183" t="str">
        <f t="shared" si="18"/>
        <v>Thu</v>
      </c>
      <c r="T112" s="183" t="str">
        <f t="shared" si="19"/>
        <v>Fri</v>
      </c>
      <c r="U112" s="183" t="str">
        <f t="shared" si="19"/>
        <v>Sat</v>
      </c>
      <c r="V112" s="183" t="str">
        <f t="shared" si="19"/>
        <v>Sun</v>
      </c>
      <c r="W112" s="183" t="str">
        <f t="shared" si="19"/>
        <v>Mon</v>
      </c>
      <c r="X112" s="183" t="str">
        <f t="shared" si="19"/>
        <v>Tue</v>
      </c>
      <c r="Y112" s="183" t="str">
        <f t="shared" si="19"/>
        <v>Wed</v>
      </c>
      <c r="Z112" s="183" t="str">
        <f t="shared" si="19"/>
        <v>Thu</v>
      </c>
      <c r="AA112" s="183" t="str">
        <f t="shared" si="19"/>
        <v>Fri</v>
      </c>
      <c r="AB112" s="183" t="str">
        <f t="shared" si="19"/>
        <v>Sat</v>
      </c>
      <c r="AC112" s="183" t="str">
        <f t="shared" si="19"/>
        <v>Sun</v>
      </c>
      <c r="AD112" s="183" t="str">
        <f t="shared" si="19"/>
        <v>Mon</v>
      </c>
      <c r="AE112" s="183" t="str">
        <f t="shared" si="19"/>
        <v>Tue</v>
      </c>
      <c r="AF112" s="183" t="str">
        <f t="shared" si="19"/>
        <v/>
      </c>
      <c r="AG112" s="183"/>
      <c r="AH112" s="183"/>
      <c r="AI112" s="103"/>
      <c r="AJ112" s="104"/>
    </row>
    <row r="113" spans="1:36" ht="24" customHeight="1" x14ac:dyDescent="0.25">
      <c r="B113" s="102"/>
      <c r="C113" s="210"/>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c r="AH113" s="184"/>
      <c r="AI113" s="185" t="s">
        <v>89</v>
      </c>
      <c r="AJ113" s="104"/>
    </row>
    <row r="114" spans="1:36" ht="20.100000000000001" customHeight="1" x14ac:dyDescent="0.25">
      <c r="B114" s="102"/>
      <c r="C114" s="105" t="s">
        <v>44</v>
      </c>
      <c r="D114" s="208"/>
      <c r="E114" s="208"/>
      <c r="F114" s="208"/>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9"/>
      <c r="AJ114" s="104"/>
    </row>
    <row r="115" spans="1:36" ht="20.100000000000001" customHeight="1" x14ac:dyDescent="0.25">
      <c r="B115" s="102"/>
      <c r="C115" s="105" t="s">
        <v>24</v>
      </c>
      <c r="D115" s="208"/>
      <c r="E115" s="208"/>
      <c r="F115" s="208"/>
      <c r="G115" s="208"/>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9"/>
      <c r="AJ115" s="104"/>
    </row>
    <row r="116" spans="1:36" ht="20.100000000000001" customHeight="1" x14ac:dyDescent="0.25">
      <c r="B116" s="102"/>
      <c r="C116" s="105" t="s">
        <v>103</v>
      </c>
      <c r="D116" s="208"/>
      <c r="E116" s="208"/>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9"/>
      <c r="AJ116" s="104"/>
    </row>
    <row r="117" spans="1:36" ht="20.100000000000001" customHeight="1" x14ac:dyDescent="0.25">
      <c r="B117" s="102"/>
      <c r="C117" s="105" t="s">
        <v>25</v>
      </c>
      <c r="D117" s="209"/>
      <c r="E117" s="209"/>
      <c r="F117" s="209"/>
      <c r="G117" s="209"/>
      <c r="H117" s="209"/>
      <c r="I117" s="209"/>
      <c r="J117" s="209"/>
      <c r="K117" s="209"/>
      <c r="L117" s="209"/>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c r="AH117" s="209"/>
      <c r="AI117" s="209"/>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ref="D119:S182" si="20">D$7</f>
        <v>Wed</v>
      </c>
      <c r="E119" s="183" t="str">
        <f t="shared" si="20"/>
        <v>Thu</v>
      </c>
      <c r="F119" s="183" t="str">
        <f t="shared" si="20"/>
        <v>Fri</v>
      </c>
      <c r="G119" s="183" t="str">
        <f t="shared" si="20"/>
        <v>Sat</v>
      </c>
      <c r="H119" s="183" t="str">
        <f t="shared" si="20"/>
        <v>Sun</v>
      </c>
      <c r="I119" s="183" t="str">
        <f t="shared" si="20"/>
        <v>Mon</v>
      </c>
      <c r="J119" s="183" t="str">
        <f t="shared" si="20"/>
        <v>Tue</v>
      </c>
      <c r="K119" s="183" t="str">
        <f t="shared" si="20"/>
        <v>Wed</v>
      </c>
      <c r="L119" s="183" t="str">
        <f t="shared" si="20"/>
        <v>Thu</v>
      </c>
      <c r="M119" s="183" t="str">
        <f t="shared" si="20"/>
        <v>Fri</v>
      </c>
      <c r="N119" s="183" t="str">
        <f t="shared" si="20"/>
        <v>Sat</v>
      </c>
      <c r="O119" s="183" t="str">
        <f t="shared" si="20"/>
        <v>Sun</v>
      </c>
      <c r="P119" s="183" t="str">
        <f t="shared" si="20"/>
        <v>Mon</v>
      </c>
      <c r="Q119" s="183" t="str">
        <f t="shared" si="20"/>
        <v>Tue</v>
      </c>
      <c r="R119" s="183" t="str">
        <f t="shared" si="20"/>
        <v>Wed</v>
      </c>
      <c r="S119" s="183" t="str">
        <f t="shared" si="20"/>
        <v>Thu</v>
      </c>
      <c r="T119" s="183" t="str">
        <f t="shared" si="19"/>
        <v>Fri</v>
      </c>
      <c r="U119" s="183" t="str">
        <f t="shared" si="19"/>
        <v>Sat</v>
      </c>
      <c r="V119" s="183" t="str">
        <f t="shared" si="19"/>
        <v>Sun</v>
      </c>
      <c r="W119" s="183" t="str">
        <f t="shared" si="19"/>
        <v>Mon</v>
      </c>
      <c r="X119" s="183" t="str">
        <f t="shared" si="19"/>
        <v>Tue</v>
      </c>
      <c r="Y119" s="183" t="str">
        <f t="shared" si="19"/>
        <v>Wed</v>
      </c>
      <c r="Z119" s="183" t="str">
        <f t="shared" si="19"/>
        <v>Thu</v>
      </c>
      <c r="AA119" s="183" t="str">
        <f t="shared" si="19"/>
        <v>Fri</v>
      </c>
      <c r="AB119" s="183" t="str">
        <f t="shared" si="19"/>
        <v>Sat</v>
      </c>
      <c r="AC119" s="183" t="str">
        <f t="shared" si="19"/>
        <v>Sun</v>
      </c>
      <c r="AD119" s="183" t="str">
        <f t="shared" si="19"/>
        <v>Mon</v>
      </c>
      <c r="AE119" s="183" t="str">
        <f t="shared" si="19"/>
        <v>Tue</v>
      </c>
      <c r="AF119" s="183" t="str">
        <f t="shared" si="19"/>
        <v/>
      </c>
      <c r="AG119" s="183"/>
      <c r="AH119" s="183"/>
      <c r="AI119" s="103"/>
      <c r="AJ119" s="104"/>
    </row>
    <row r="120" spans="1:36" ht="24" customHeight="1" x14ac:dyDescent="0.25">
      <c r="B120" s="102"/>
      <c r="C120" s="210"/>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c r="AH120" s="184"/>
      <c r="AI120" s="185" t="s">
        <v>89</v>
      </c>
      <c r="AJ120" s="104"/>
    </row>
    <row r="121" spans="1:36" ht="20.100000000000001" customHeight="1" x14ac:dyDescent="0.25">
      <c r="B121" s="102"/>
      <c r="C121" s="105" t="s">
        <v>44</v>
      </c>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9"/>
      <c r="AJ121" s="104"/>
    </row>
    <row r="122" spans="1:36" ht="20.100000000000001" customHeight="1" x14ac:dyDescent="0.25">
      <c r="B122" s="102"/>
      <c r="C122" s="105" t="s">
        <v>24</v>
      </c>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9"/>
      <c r="AJ122" s="104"/>
    </row>
    <row r="123" spans="1:36" ht="20.100000000000001" customHeight="1" x14ac:dyDescent="0.25">
      <c r="B123" s="102"/>
      <c r="C123" s="105" t="s">
        <v>103</v>
      </c>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9"/>
      <c r="AJ123" s="104"/>
    </row>
    <row r="124" spans="1:36" ht="20.100000000000001" customHeight="1" x14ac:dyDescent="0.25">
      <c r="B124" s="102"/>
      <c r="C124" s="105" t="s">
        <v>25</v>
      </c>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20"/>
        <v>Wed</v>
      </c>
      <c r="E126" s="183" t="str">
        <f t="shared" si="20"/>
        <v>Thu</v>
      </c>
      <c r="F126" s="183" t="str">
        <f t="shared" si="20"/>
        <v>Fri</v>
      </c>
      <c r="G126" s="183" t="str">
        <f t="shared" si="20"/>
        <v>Sat</v>
      </c>
      <c r="H126" s="183" t="str">
        <f t="shared" si="20"/>
        <v>Sun</v>
      </c>
      <c r="I126" s="183" t="str">
        <f t="shared" si="20"/>
        <v>Mon</v>
      </c>
      <c r="J126" s="183" t="str">
        <f t="shared" si="20"/>
        <v>Tue</v>
      </c>
      <c r="K126" s="183" t="str">
        <f t="shared" si="20"/>
        <v>Wed</v>
      </c>
      <c r="L126" s="183" t="str">
        <f t="shared" si="20"/>
        <v>Thu</v>
      </c>
      <c r="M126" s="183" t="str">
        <f t="shared" si="20"/>
        <v>Fri</v>
      </c>
      <c r="N126" s="183" t="str">
        <f t="shared" si="20"/>
        <v>Sat</v>
      </c>
      <c r="O126" s="183" t="str">
        <f t="shared" si="20"/>
        <v>Sun</v>
      </c>
      <c r="P126" s="183" t="str">
        <f t="shared" si="20"/>
        <v>Mon</v>
      </c>
      <c r="Q126" s="183" t="str">
        <f t="shared" si="20"/>
        <v>Tue</v>
      </c>
      <c r="R126" s="183" t="str">
        <f t="shared" si="20"/>
        <v>Wed</v>
      </c>
      <c r="S126" s="183" t="str">
        <f t="shared" si="20"/>
        <v>Thu</v>
      </c>
      <c r="T126" s="183" t="str">
        <f t="shared" si="19"/>
        <v>Fri</v>
      </c>
      <c r="U126" s="183" t="str">
        <f t="shared" si="19"/>
        <v>Sat</v>
      </c>
      <c r="V126" s="183" t="str">
        <f t="shared" si="19"/>
        <v>Sun</v>
      </c>
      <c r="W126" s="183" t="str">
        <f t="shared" si="19"/>
        <v>Mon</v>
      </c>
      <c r="X126" s="183" t="str">
        <f t="shared" si="19"/>
        <v>Tue</v>
      </c>
      <c r="Y126" s="183" t="str">
        <f t="shared" si="19"/>
        <v>Wed</v>
      </c>
      <c r="Z126" s="183" t="str">
        <f t="shared" si="19"/>
        <v>Thu</v>
      </c>
      <c r="AA126" s="183" t="str">
        <f t="shared" si="19"/>
        <v>Fri</v>
      </c>
      <c r="AB126" s="183" t="str">
        <f t="shared" si="19"/>
        <v>Sat</v>
      </c>
      <c r="AC126" s="183" t="str">
        <f t="shared" si="19"/>
        <v>Sun</v>
      </c>
      <c r="AD126" s="183" t="str">
        <f t="shared" si="19"/>
        <v>Mon</v>
      </c>
      <c r="AE126" s="183" t="str">
        <f t="shared" si="19"/>
        <v>Tue</v>
      </c>
      <c r="AF126" s="183" t="str">
        <f t="shared" si="19"/>
        <v/>
      </c>
      <c r="AG126" s="183"/>
      <c r="AH126" s="183"/>
      <c r="AI126" s="103"/>
      <c r="AJ126" s="104"/>
    </row>
    <row r="127" spans="1:36" ht="24" customHeight="1" x14ac:dyDescent="0.25">
      <c r="B127" s="102"/>
      <c r="C127" s="210"/>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c r="AH127" s="184"/>
      <c r="AI127" s="185" t="s">
        <v>89</v>
      </c>
      <c r="AJ127" s="104"/>
    </row>
    <row r="128" spans="1:36" ht="20.100000000000001" customHeight="1" x14ac:dyDescent="0.25">
      <c r="B128" s="102"/>
      <c r="C128" s="105" t="s">
        <v>44</v>
      </c>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9"/>
      <c r="AJ128" s="104"/>
    </row>
    <row r="129" spans="1:36" ht="20.100000000000001" customHeight="1" x14ac:dyDescent="0.25">
      <c r="B129" s="102"/>
      <c r="C129" s="105" t="s">
        <v>24</v>
      </c>
      <c r="D129" s="208"/>
      <c r="E129" s="208"/>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9"/>
      <c r="AJ129" s="104"/>
    </row>
    <row r="130" spans="1:36" ht="20.100000000000001" customHeight="1" x14ac:dyDescent="0.25">
      <c r="B130" s="102"/>
      <c r="C130" s="105" t="s">
        <v>103</v>
      </c>
      <c r="D130" s="208"/>
      <c r="E130" s="208"/>
      <c r="F130" s="208"/>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9"/>
      <c r="AJ130" s="104"/>
    </row>
    <row r="131" spans="1:36" ht="20.100000000000001" customHeight="1" x14ac:dyDescent="0.25">
      <c r="B131" s="102"/>
      <c r="C131" s="105" t="s">
        <v>25</v>
      </c>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09"/>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20"/>
        <v>Wed</v>
      </c>
      <c r="E133" s="183" t="str">
        <f t="shared" si="20"/>
        <v>Thu</v>
      </c>
      <c r="F133" s="183" t="str">
        <f t="shared" si="20"/>
        <v>Fri</v>
      </c>
      <c r="G133" s="183" t="str">
        <f t="shared" si="20"/>
        <v>Sat</v>
      </c>
      <c r="H133" s="183" t="str">
        <f t="shared" si="20"/>
        <v>Sun</v>
      </c>
      <c r="I133" s="183" t="str">
        <f t="shared" si="20"/>
        <v>Mon</v>
      </c>
      <c r="J133" s="183" t="str">
        <f t="shared" si="20"/>
        <v>Tue</v>
      </c>
      <c r="K133" s="183" t="str">
        <f t="shared" si="20"/>
        <v>Wed</v>
      </c>
      <c r="L133" s="183" t="str">
        <f t="shared" si="20"/>
        <v>Thu</v>
      </c>
      <c r="M133" s="183" t="str">
        <f t="shared" si="20"/>
        <v>Fri</v>
      </c>
      <c r="N133" s="183" t="str">
        <f t="shared" si="20"/>
        <v>Sat</v>
      </c>
      <c r="O133" s="183" t="str">
        <f t="shared" si="20"/>
        <v>Sun</v>
      </c>
      <c r="P133" s="183" t="str">
        <f t="shared" si="20"/>
        <v>Mon</v>
      </c>
      <c r="Q133" s="183" t="str">
        <f t="shared" si="20"/>
        <v>Tue</v>
      </c>
      <c r="R133" s="183" t="str">
        <f t="shared" si="20"/>
        <v>Wed</v>
      </c>
      <c r="S133" s="183" t="str">
        <f t="shared" si="20"/>
        <v>Thu</v>
      </c>
      <c r="T133" s="183" t="str">
        <f t="shared" si="19"/>
        <v>Fri</v>
      </c>
      <c r="U133" s="183" t="str">
        <f t="shared" si="19"/>
        <v>Sat</v>
      </c>
      <c r="V133" s="183" t="str">
        <f t="shared" si="19"/>
        <v>Sun</v>
      </c>
      <c r="W133" s="183" t="str">
        <f t="shared" si="19"/>
        <v>Mon</v>
      </c>
      <c r="X133" s="183" t="str">
        <f t="shared" si="19"/>
        <v>Tue</v>
      </c>
      <c r="Y133" s="183" t="str">
        <f t="shared" si="19"/>
        <v>Wed</v>
      </c>
      <c r="Z133" s="183" t="str">
        <f t="shared" si="19"/>
        <v>Thu</v>
      </c>
      <c r="AA133" s="183" t="str">
        <f t="shared" si="19"/>
        <v>Fri</v>
      </c>
      <c r="AB133" s="183" t="str">
        <f t="shared" si="19"/>
        <v>Sat</v>
      </c>
      <c r="AC133" s="183" t="str">
        <f t="shared" si="19"/>
        <v>Sun</v>
      </c>
      <c r="AD133" s="183" t="str">
        <f t="shared" si="19"/>
        <v>Mon</v>
      </c>
      <c r="AE133" s="183" t="str">
        <f t="shared" si="19"/>
        <v>Tue</v>
      </c>
      <c r="AF133" s="183" t="str">
        <f t="shared" si="19"/>
        <v/>
      </c>
      <c r="AG133" s="183"/>
      <c r="AH133" s="183"/>
      <c r="AI133" s="103"/>
      <c r="AJ133" s="104"/>
    </row>
    <row r="134" spans="1:36" ht="24" customHeight="1" x14ac:dyDescent="0.25">
      <c r="B134" s="102"/>
      <c r="C134" s="210"/>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c r="AH134" s="184"/>
      <c r="AI134" s="185" t="s">
        <v>89</v>
      </c>
      <c r="AJ134" s="104"/>
    </row>
    <row r="135" spans="1:36" ht="20.100000000000001" customHeight="1" x14ac:dyDescent="0.25">
      <c r="B135" s="102"/>
      <c r="C135" s="105" t="s">
        <v>44</v>
      </c>
      <c r="D135" s="208"/>
      <c r="E135" s="208"/>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9"/>
      <c r="AJ135" s="104"/>
    </row>
    <row r="136" spans="1:36" ht="20.100000000000001" customHeight="1" x14ac:dyDescent="0.25">
      <c r="B136" s="102"/>
      <c r="C136" s="105" t="s">
        <v>24</v>
      </c>
      <c r="D136" s="208"/>
      <c r="E136" s="208"/>
      <c r="F136" s="208"/>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9"/>
      <c r="AJ136" s="104"/>
    </row>
    <row r="137" spans="1:36" ht="20.100000000000001" customHeight="1" x14ac:dyDescent="0.25">
      <c r="B137" s="102"/>
      <c r="C137" s="105" t="s">
        <v>103</v>
      </c>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9"/>
      <c r="AJ137" s="104"/>
    </row>
    <row r="138" spans="1:36" ht="20.100000000000001" customHeight="1" x14ac:dyDescent="0.25">
      <c r="B138" s="102"/>
      <c r="C138" s="105" t="s">
        <v>25</v>
      </c>
      <c r="D138" s="209"/>
      <c r="E138" s="209"/>
      <c r="F138" s="209"/>
      <c r="G138" s="209"/>
      <c r="H138" s="209"/>
      <c r="I138" s="209"/>
      <c r="J138" s="209"/>
      <c r="K138" s="209"/>
      <c r="L138" s="209"/>
      <c r="M138" s="209"/>
      <c r="N138" s="209"/>
      <c r="O138" s="209"/>
      <c r="P138" s="209"/>
      <c r="Q138" s="209"/>
      <c r="R138" s="209"/>
      <c r="S138" s="209"/>
      <c r="T138" s="209"/>
      <c r="U138" s="209"/>
      <c r="V138" s="209"/>
      <c r="W138" s="209"/>
      <c r="X138" s="209"/>
      <c r="Y138" s="209"/>
      <c r="Z138" s="209"/>
      <c r="AA138" s="209"/>
      <c r="AB138" s="209"/>
      <c r="AC138" s="209"/>
      <c r="AD138" s="209"/>
      <c r="AE138" s="209"/>
      <c r="AF138" s="209"/>
      <c r="AG138" s="209"/>
      <c r="AH138" s="209"/>
      <c r="AI138" s="209"/>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20"/>
        <v>Wed</v>
      </c>
      <c r="E140" s="183" t="str">
        <f t="shared" si="20"/>
        <v>Thu</v>
      </c>
      <c r="F140" s="183" t="str">
        <f t="shared" si="20"/>
        <v>Fri</v>
      </c>
      <c r="G140" s="183" t="str">
        <f t="shared" si="20"/>
        <v>Sat</v>
      </c>
      <c r="H140" s="183" t="str">
        <f t="shared" si="20"/>
        <v>Sun</v>
      </c>
      <c r="I140" s="183" t="str">
        <f t="shared" si="20"/>
        <v>Mon</v>
      </c>
      <c r="J140" s="183" t="str">
        <f t="shared" si="20"/>
        <v>Tue</v>
      </c>
      <c r="K140" s="183" t="str">
        <f t="shared" si="20"/>
        <v>Wed</v>
      </c>
      <c r="L140" s="183" t="str">
        <f t="shared" si="20"/>
        <v>Thu</v>
      </c>
      <c r="M140" s="183" t="str">
        <f t="shared" si="20"/>
        <v>Fri</v>
      </c>
      <c r="N140" s="183" t="str">
        <f t="shared" si="20"/>
        <v>Sat</v>
      </c>
      <c r="O140" s="183" t="str">
        <f t="shared" si="20"/>
        <v>Sun</v>
      </c>
      <c r="P140" s="183" t="str">
        <f t="shared" si="20"/>
        <v>Mon</v>
      </c>
      <c r="Q140" s="183" t="str">
        <f t="shared" si="20"/>
        <v>Tue</v>
      </c>
      <c r="R140" s="183" t="str">
        <f t="shared" si="20"/>
        <v>Wed</v>
      </c>
      <c r="S140" s="183" t="str">
        <f t="shared" si="20"/>
        <v>Thu</v>
      </c>
      <c r="T140" s="183" t="str">
        <f t="shared" si="19"/>
        <v>Fri</v>
      </c>
      <c r="U140" s="183" t="str">
        <f t="shared" si="19"/>
        <v>Sat</v>
      </c>
      <c r="V140" s="183" t="str">
        <f t="shared" si="19"/>
        <v>Sun</v>
      </c>
      <c r="W140" s="183" t="str">
        <f t="shared" si="19"/>
        <v>Mon</v>
      </c>
      <c r="X140" s="183" t="str">
        <f t="shared" si="19"/>
        <v>Tue</v>
      </c>
      <c r="Y140" s="183" t="str">
        <f t="shared" si="19"/>
        <v>Wed</v>
      </c>
      <c r="Z140" s="183" t="str">
        <f t="shared" si="19"/>
        <v>Thu</v>
      </c>
      <c r="AA140" s="183" t="str">
        <f t="shared" si="19"/>
        <v>Fri</v>
      </c>
      <c r="AB140" s="183" t="str">
        <f t="shared" si="19"/>
        <v>Sat</v>
      </c>
      <c r="AC140" s="183" t="str">
        <f t="shared" si="19"/>
        <v>Sun</v>
      </c>
      <c r="AD140" s="183" t="str">
        <f t="shared" si="19"/>
        <v>Mon</v>
      </c>
      <c r="AE140" s="183" t="str">
        <f t="shared" si="19"/>
        <v>Tue</v>
      </c>
      <c r="AF140" s="183" t="str">
        <f t="shared" si="19"/>
        <v/>
      </c>
      <c r="AG140" s="183"/>
      <c r="AH140" s="183"/>
      <c r="AI140" s="103"/>
      <c r="AJ140" s="104"/>
    </row>
    <row r="141" spans="1:36" ht="24" customHeight="1" x14ac:dyDescent="0.25">
      <c r="B141" s="102"/>
      <c r="C141" s="210"/>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c r="AH141" s="184"/>
      <c r="AI141" s="185" t="s">
        <v>89</v>
      </c>
      <c r="AJ141" s="104"/>
    </row>
    <row r="142" spans="1:36" ht="20.100000000000001" customHeight="1" x14ac:dyDescent="0.25">
      <c r="B142" s="102"/>
      <c r="C142" s="105" t="s">
        <v>44</v>
      </c>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9"/>
      <c r="AJ142" s="104"/>
    </row>
    <row r="143" spans="1:36" ht="20.100000000000001" customHeight="1" x14ac:dyDescent="0.25">
      <c r="B143" s="102"/>
      <c r="C143" s="105" t="s">
        <v>24</v>
      </c>
      <c r="D143" s="208"/>
      <c r="E143" s="208"/>
      <c r="F143" s="208"/>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9"/>
      <c r="AJ143" s="104"/>
    </row>
    <row r="144" spans="1:36" ht="20.100000000000001" customHeight="1" x14ac:dyDescent="0.25">
      <c r="B144" s="102"/>
      <c r="C144" s="105" t="s">
        <v>103</v>
      </c>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9"/>
      <c r="AJ144" s="104"/>
    </row>
    <row r="145" spans="1:36" ht="20.100000000000001" customHeight="1" x14ac:dyDescent="0.25">
      <c r="B145" s="102"/>
      <c r="C145" s="105" t="s">
        <v>25</v>
      </c>
      <c r="D145" s="209"/>
      <c r="E145" s="209"/>
      <c r="F145" s="209"/>
      <c r="G145" s="209"/>
      <c r="H145" s="209"/>
      <c r="I145" s="209"/>
      <c r="J145" s="209"/>
      <c r="K145" s="209"/>
      <c r="L145" s="209"/>
      <c r="M145" s="209"/>
      <c r="N145" s="209"/>
      <c r="O145" s="209"/>
      <c r="P145" s="209"/>
      <c r="Q145" s="209"/>
      <c r="R145" s="209"/>
      <c r="S145" s="209"/>
      <c r="T145" s="209"/>
      <c r="U145" s="209"/>
      <c r="V145" s="209"/>
      <c r="W145" s="209"/>
      <c r="X145" s="209"/>
      <c r="Y145" s="209"/>
      <c r="Z145" s="209"/>
      <c r="AA145" s="209"/>
      <c r="AB145" s="209"/>
      <c r="AC145" s="209"/>
      <c r="AD145" s="209"/>
      <c r="AE145" s="209"/>
      <c r="AF145" s="209"/>
      <c r="AG145" s="209"/>
      <c r="AH145" s="209"/>
      <c r="AI145" s="209"/>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20"/>
        <v>Wed</v>
      </c>
      <c r="E147" s="183" t="str">
        <f t="shared" si="20"/>
        <v>Thu</v>
      </c>
      <c r="F147" s="183" t="str">
        <f t="shared" si="20"/>
        <v>Fri</v>
      </c>
      <c r="G147" s="183" t="str">
        <f t="shared" si="20"/>
        <v>Sat</v>
      </c>
      <c r="H147" s="183" t="str">
        <f t="shared" si="20"/>
        <v>Sun</v>
      </c>
      <c r="I147" s="183" t="str">
        <f t="shared" si="20"/>
        <v>Mon</v>
      </c>
      <c r="J147" s="183" t="str">
        <f t="shared" si="20"/>
        <v>Tue</v>
      </c>
      <c r="K147" s="183" t="str">
        <f t="shared" si="20"/>
        <v>Wed</v>
      </c>
      <c r="L147" s="183" t="str">
        <f t="shared" si="20"/>
        <v>Thu</v>
      </c>
      <c r="M147" s="183" t="str">
        <f t="shared" si="20"/>
        <v>Fri</v>
      </c>
      <c r="N147" s="183" t="str">
        <f t="shared" si="20"/>
        <v>Sat</v>
      </c>
      <c r="O147" s="183" t="str">
        <f t="shared" si="20"/>
        <v>Sun</v>
      </c>
      <c r="P147" s="183" t="str">
        <f t="shared" si="20"/>
        <v>Mon</v>
      </c>
      <c r="Q147" s="183" t="str">
        <f t="shared" si="20"/>
        <v>Tue</v>
      </c>
      <c r="R147" s="183" t="str">
        <f t="shared" si="20"/>
        <v>Wed</v>
      </c>
      <c r="S147" s="183" t="str">
        <f t="shared" si="20"/>
        <v>Thu</v>
      </c>
      <c r="T147" s="183" t="str">
        <f t="shared" ref="T147:AF210" si="21">T$7</f>
        <v>Fri</v>
      </c>
      <c r="U147" s="183" t="str">
        <f t="shared" si="21"/>
        <v>Sat</v>
      </c>
      <c r="V147" s="183" t="str">
        <f t="shared" si="21"/>
        <v>Sun</v>
      </c>
      <c r="W147" s="183" t="str">
        <f t="shared" si="21"/>
        <v>Mon</v>
      </c>
      <c r="X147" s="183" t="str">
        <f t="shared" si="21"/>
        <v>Tue</v>
      </c>
      <c r="Y147" s="183" t="str">
        <f t="shared" si="21"/>
        <v>Wed</v>
      </c>
      <c r="Z147" s="183" t="str">
        <f t="shared" si="21"/>
        <v>Thu</v>
      </c>
      <c r="AA147" s="183" t="str">
        <f t="shared" si="21"/>
        <v>Fri</v>
      </c>
      <c r="AB147" s="183" t="str">
        <f t="shared" si="21"/>
        <v>Sat</v>
      </c>
      <c r="AC147" s="183" t="str">
        <f t="shared" si="21"/>
        <v>Sun</v>
      </c>
      <c r="AD147" s="183" t="str">
        <f t="shared" si="21"/>
        <v>Mon</v>
      </c>
      <c r="AE147" s="183" t="str">
        <f t="shared" si="21"/>
        <v>Tue</v>
      </c>
      <c r="AF147" s="183" t="str">
        <f t="shared" si="21"/>
        <v/>
      </c>
      <c r="AG147" s="183"/>
      <c r="AH147" s="183"/>
      <c r="AI147" s="103"/>
      <c r="AJ147" s="104"/>
    </row>
    <row r="148" spans="1:36" ht="24" customHeight="1" x14ac:dyDescent="0.25">
      <c r="B148" s="102"/>
      <c r="C148" s="210"/>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c r="AH148" s="184"/>
      <c r="AI148" s="185" t="s">
        <v>89</v>
      </c>
      <c r="AJ148" s="104"/>
    </row>
    <row r="149" spans="1:36" ht="20.100000000000001" customHeight="1" x14ac:dyDescent="0.25">
      <c r="B149" s="102"/>
      <c r="C149" s="105" t="s">
        <v>44</v>
      </c>
      <c r="D149" s="208"/>
      <c r="E149" s="208"/>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9"/>
      <c r="AJ149" s="104"/>
    </row>
    <row r="150" spans="1:36" ht="20.100000000000001" customHeight="1" x14ac:dyDescent="0.25">
      <c r="B150" s="102"/>
      <c r="C150" s="105" t="s">
        <v>24</v>
      </c>
      <c r="D150" s="208"/>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9"/>
      <c r="AJ150" s="104"/>
    </row>
    <row r="151" spans="1:36" ht="20.100000000000001" customHeight="1" x14ac:dyDescent="0.25">
      <c r="B151" s="102"/>
      <c r="C151" s="105" t="s">
        <v>103</v>
      </c>
      <c r="D151" s="208"/>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9"/>
      <c r="AJ151" s="104"/>
    </row>
    <row r="152" spans="1:36" ht="20.100000000000001" customHeight="1" x14ac:dyDescent="0.25">
      <c r="B152" s="102"/>
      <c r="C152" s="105" t="s">
        <v>25</v>
      </c>
      <c r="D152" s="209"/>
      <c r="E152" s="209"/>
      <c r="F152" s="209"/>
      <c r="G152" s="209"/>
      <c r="H152" s="209"/>
      <c r="I152" s="209"/>
      <c r="J152" s="209"/>
      <c r="K152" s="209"/>
      <c r="L152" s="209"/>
      <c r="M152" s="209"/>
      <c r="N152" s="209"/>
      <c r="O152" s="209"/>
      <c r="P152" s="209"/>
      <c r="Q152" s="209"/>
      <c r="R152" s="209"/>
      <c r="S152" s="209"/>
      <c r="T152" s="209"/>
      <c r="U152" s="209"/>
      <c r="V152" s="209"/>
      <c r="W152" s="209"/>
      <c r="X152" s="209"/>
      <c r="Y152" s="209"/>
      <c r="Z152" s="209"/>
      <c r="AA152" s="209"/>
      <c r="AB152" s="209"/>
      <c r="AC152" s="209"/>
      <c r="AD152" s="209"/>
      <c r="AE152" s="209"/>
      <c r="AF152" s="209"/>
      <c r="AG152" s="209"/>
      <c r="AH152" s="209"/>
      <c r="AI152" s="209"/>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20"/>
        <v>Wed</v>
      </c>
      <c r="E154" s="183" t="str">
        <f t="shared" si="20"/>
        <v>Thu</v>
      </c>
      <c r="F154" s="183" t="str">
        <f t="shared" si="20"/>
        <v>Fri</v>
      </c>
      <c r="G154" s="183" t="str">
        <f t="shared" si="20"/>
        <v>Sat</v>
      </c>
      <c r="H154" s="183" t="str">
        <f t="shared" si="20"/>
        <v>Sun</v>
      </c>
      <c r="I154" s="183" t="str">
        <f t="shared" si="20"/>
        <v>Mon</v>
      </c>
      <c r="J154" s="183" t="str">
        <f t="shared" si="20"/>
        <v>Tue</v>
      </c>
      <c r="K154" s="183" t="str">
        <f t="shared" si="20"/>
        <v>Wed</v>
      </c>
      <c r="L154" s="183" t="str">
        <f t="shared" si="20"/>
        <v>Thu</v>
      </c>
      <c r="M154" s="183" t="str">
        <f t="shared" si="20"/>
        <v>Fri</v>
      </c>
      <c r="N154" s="183" t="str">
        <f t="shared" si="20"/>
        <v>Sat</v>
      </c>
      <c r="O154" s="183" t="str">
        <f t="shared" si="20"/>
        <v>Sun</v>
      </c>
      <c r="P154" s="183" t="str">
        <f t="shared" si="20"/>
        <v>Mon</v>
      </c>
      <c r="Q154" s="183" t="str">
        <f t="shared" si="20"/>
        <v>Tue</v>
      </c>
      <c r="R154" s="183" t="str">
        <f t="shared" si="20"/>
        <v>Wed</v>
      </c>
      <c r="S154" s="183" t="str">
        <f t="shared" si="20"/>
        <v>Thu</v>
      </c>
      <c r="T154" s="183" t="str">
        <f t="shared" si="21"/>
        <v>Fri</v>
      </c>
      <c r="U154" s="183" t="str">
        <f t="shared" si="21"/>
        <v>Sat</v>
      </c>
      <c r="V154" s="183" t="str">
        <f t="shared" si="21"/>
        <v>Sun</v>
      </c>
      <c r="W154" s="183" t="str">
        <f t="shared" si="21"/>
        <v>Mon</v>
      </c>
      <c r="X154" s="183" t="str">
        <f t="shared" si="21"/>
        <v>Tue</v>
      </c>
      <c r="Y154" s="183" t="str">
        <f t="shared" si="21"/>
        <v>Wed</v>
      </c>
      <c r="Z154" s="183" t="str">
        <f t="shared" si="21"/>
        <v>Thu</v>
      </c>
      <c r="AA154" s="183" t="str">
        <f t="shared" si="21"/>
        <v>Fri</v>
      </c>
      <c r="AB154" s="183" t="str">
        <f t="shared" si="21"/>
        <v>Sat</v>
      </c>
      <c r="AC154" s="183" t="str">
        <f t="shared" si="21"/>
        <v>Sun</v>
      </c>
      <c r="AD154" s="183" t="str">
        <f t="shared" si="21"/>
        <v>Mon</v>
      </c>
      <c r="AE154" s="183" t="str">
        <f t="shared" si="21"/>
        <v>Tue</v>
      </c>
      <c r="AF154" s="183" t="str">
        <f t="shared" si="21"/>
        <v/>
      </c>
      <c r="AG154" s="183"/>
      <c r="AH154" s="183"/>
      <c r="AI154" s="103"/>
      <c r="AJ154" s="104"/>
    </row>
    <row r="155" spans="1:36" ht="24" customHeight="1" x14ac:dyDescent="0.25">
      <c r="B155" s="102"/>
      <c r="C155" s="210"/>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c r="AH155" s="184"/>
      <c r="AI155" s="185" t="s">
        <v>89</v>
      </c>
      <c r="AJ155" s="104"/>
    </row>
    <row r="156" spans="1:36" ht="20.100000000000001" customHeight="1" x14ac:dyDescent="0.25">
      <c r="B156" s="102"/>
      <c r="C156" s="105" t="s">
        <v>44</v>
      </c>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9"/>
      <c r="AJ156" s="104"/>
    </row>
    <row r="157" spans="1:36" ht="20.100000000000001" customHeight="1" x14ac:dyDescent="0.25">
      <c r="B157" s="102"/>
      <c r="C157" s="105" t="s">
        <v>24</v>
      </c>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9"/>
      <c r="AJ157" s="104"/>
    </row>
    <row r="158" spans="1:36" ht="20.100000000000001" customHeight="1" x14ac:dyDescent="0.25">
      <c r="B158" s="102"/>
      <c r="C158" s="105" t="s">
        <v>103</v>
      </c>
      <c r="D158" s="208"/>
      <c r="E158" s="208"/>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9"/>
      <c r="AJ158" s="104"/>
    </row>
    <row r="159" spans="1:36" ht="20.100000000000001" customHeight="1" x14ac:dyDescent="0.25">
      <c r="B159" s="102"/>
      <c r="C159" s="105" t="s">
        <v>25</v>
      </c>
      <c r="D159" s="209"/>
      <c r="E159" s="209"/>
      <c r="F159" s="209"/>
      <c r="G159" s="209"/>
      <c r="H159" s="209"/>
      <c r="I159" s="209"/>
      <c r="J159" s="209"/>
      <c r="K159" s="209"/>
      <c r="L159" s="209"/>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c r="AH159" s="209"/>
      <c r="AI159" s="209"/>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20"/>
        <v>Wed</v>
      </c>
      <c r="E161" s="183" t="str">
        <f t="shared" si="20"/>
        <v>Thu</v>
      </c>
      <c r="F161" s="183" t="str">
        <f t="shared" si="20"/>
        <v>Fri</v>
      </c>
      <c r="G161" s="183" t="str">
        <f t="shared" si="20"/>
        <v>Sat</v>
      </c>
      <c r="H161" s="183" t="str">
        <f t="shared" si="20"/>
        <v>Sun</v>
      </c>
      <c r="I161" s="183" t="str">
        <f t="shared" si="20"/>
        <v>Mon</v>
      </c>
      <c r="J161" s="183" t="str">
        <f t="shared" si="20"/>
        <v>Tue</v>
      </c>
      <c r="K161" s="183" t="str">
        <f t="shared" si="20"/>
        <v>Wed</v>
      </c>
      <c r="L161" s="183" t="str">
        <f t="shared" si="20"/>
        <v>Thu</v>
      </c>
      <c r="M161" s="183" t="str">
        <f t="shared" si="20"/>
        <v>Fri</v>
      </c>
      <c r="N161" s="183" t="str">
        <f t="shared" si="20"/>
        <v>Sat</v>
      </c>
      <c r="O161" s="183" t="str">
        <f t="shared" si="20"/>
        <v>Sun</v>
      </c>
      <c r="P161" s="183" t="str">
        <f t="shared" si="20"/>
        <v>Mon</v>
      </c>
      <c r="Q161" s="183" t="str">
        <f t="shared" si="20"/>
        <v>Tue</v>
      </c>
      <c r="R161" s="183" t="str">
        <f t="shared" si="20"/>
        <v>Wed</v>
      </c>
      <c r="S161" s="183" t="str">
        <f t="shared" si="20"/>
        <v>Thu</v>
      </c>
      <c r="T161" s="183" t="str">
        <f t="shared" si="21"/>
        <v>Fri</v>
      </c>
      <c r="U161" s="183" t="str">
        <f t="shared" si="21"/>
        <v>Sat</v>
      </c>
      <c r="V161" s="183" t="str">
        <f t="shared" si="21"/>
        <v>Sun</v>
      </c>
      <c r="W161" s="183" t="str">
        <f t="shared" si="21"/>
        <v>Mon</v>
      </c>
      <c r="X161" s="183" t="str">
        <f t="shared" si="21"/>
        <v>Tue</v>
      </c>
      <c r="Y161" s="183" t="str">
        <f t="shared" si="21"/>
        <v>Wed</v>
      </c>
      <c r="Z161" s="183" t="str">
        <f t="shared" si="21"/>
        <v>Thu</v>
      </c>
      <c r="AA161" s="183" t="str">
        <f t="shared" si="21"/>
        <v>Fri</v>
      </c>
      <c r="AB161" s="183" t="str">
        <f t="shared" si="21"/>
        <v>Sat</v>
      </c>
      <c r="AC161" s="183" t="str">
        <f t="shared" si="21"/>
        <v>Sun</v>
      </c>
      <c r="AD161" s="183" t="str">
        <f t="shared" si="21"/>
        <v>Mon</v>
      </c>
      <c r="AE161" s="183" t="str">
        <f t="shared" si="21"/>
        <v>Tue</v>
      </c>
      <c r="AF161" s="183" t="str">
        <f t="shared" si="21"/>
        <v/>
      </c>
      <c r="AG161" s="183"/>
      <c r="AH161" s="183"/>
      <c r="AI161" s="103"/>
      <c r="AJ161" s="104"/>
    </row>
    <row r="162" spans="1:36" ht="24" customHeight="1" x14ac:dyDescent="0.25">
      <c r="B162" s="102"/>
      <c r="C162" s="210"/>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c r="AH162" s="184"/>
      <c r="AI162" s="185" t="s">
        <v>89</v>
      </c>
      <c r="AJ162" s="104"/>
    </row>
    <row r="163" spans="1:36" ht="20.100000000000001" customHeight="1" x14ac:dyDescent="0.25">
      <c r="B163" s="102"/>
      <c r="C163" s="105" t="s">
        <v>44</v>
      </c>
      <c r="D163" s="208"/>
      <c r="E163" s="208"/>
      <c r="F163" s="208"/>
      <c r="G163" s="208"/>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9"/>
      <c r="AJ163" s="104"/>
    </row>
    <row r="164" spans="1:36" ht="20.100000000000001" customHeight="1" x14ac:dyDescent="0.25">
      <c r="B164" s="102"/>
      <c r="C164" s="105" t="s">
        <v>24</v>
      </c>
      <c r="D164" s="208"/>
      <c r="E164" s="208"/>
      <c r="F164" s="208"/>
      <c r="G164" s="208"/>
      <c r="H164" s="208"/>
      <c r="I164" s="208"/>
      <c r="J164" s="208"/>
      <c r="K164" s="208"/>
      <c r="L164" s="208"/>
      <c r="M164" s="208"/>
      <c r="N164" s="208"/>
      <c r="O164" s="208"/>
      <c r="P164" s="208"/>
      <c r="Q164" s="208"/>
      <c r="R164" s="208"/>
      <c r="S164" s="208"/>
      <c r="T164" s="208"/>
      <c r="U164" s="208"/>
      <c r="V164" s="208"/>
      <c r="W164" s="208"/>
      <c r="X164" s="208"/>
      <c r="Y164" s="208"/>
      <c r="Z164" s="208"/>
      <c r="AA164" s="208"/>
      <c r="AB164" s="208"/>
      <c r="AC164" s="208"/>
      <c r="AD164" s="208"/>
      <c r="AE164" s="208"/>
      <c r="AF164" s="208"/>
      <c r="AG164" s="208"/>
      <c r="AH164" s="208"/>
      <c r="AI164" s="209"/>
      <c r="AJ164" s="104"/>
    </row>
    <row r="165" spans="1:36" ht="20.100000000000001" customHeight="1" x14ac:dyDescent="0.25">
      <c r="B165" s="102"/>
      <c r="C165" s="105" t="s">
        <v>103</v>
      </c>
      <c r="D165" s="208"/>
      <c r="E165" s="208"/>
      <c r="F165" s="208"/>
      <c r="G165" s="208"/>
      <c r="H165" s="208"/>
      <c r="I165" s="208"/>
      <c r="J165" s="208"/>
      <c r="K165" s="208"/>
      <c r="L165" s="208"/>
      <c r="M165" s="208"/>
      <c r="N165" s="208"/>
      <c r="O165" s="208"/>
      <c r="P165" s="208"/>
      <c r="Q165" s="208"/>
      <c r="R165" s="208"/>
      <c r="S165" s="208"/>
      <c r="T165" s="208"/>
      <c r="U165" s="208"/>
      <c r="V165" s="208"/>
      <c r="W165" s="208"/>
      <c r="X165" s="208"/>
      <c r="Y165" s="208"/>
      <c r="Z165" s="208"/>
      <c r="AA165" s="208"/>
      <c r="AB165" s="208"/>
      <c r="AC165" s="208"/>
      <c r="AD165" s="208"/>
      <c r="AE165" s="208"/>
      <c r="AF165" s="208"/>
      <c r="AG165" s="208"/>
      <c r="AH165" s="208"/>
      <c r="AI165" s="209"/>
      <c r="AJ165" s="104"/>
    </row>
    <row r="166" spans="1:36" ht="20.100000000000001" customHeight="1" x14ac:dyDescent="0.25">
      <c r="B166" s="102"/>
      <c r="C166" s="105" t="s">
        <v>25</v>
      </c>
      <c r="D166" s="209"/>
      <c r="E166" s="209"/>
      <c r="F166" s="209"/>
      <c r="G166" s="209"/>
      <c r="H166" s="209"/>
      <c r="I166" s="209"/>
      <c r="J166" s="209"/>
      <c r="K166" s="209"/>
      <c r="L166" s="209"/>
      <c r="M166" s="209"/>
      <c r="N166" s="209"/>
      <c r="O166" s="209"/>
      <c r="P166" s="209"/>
      <c r="Q166" s="209"/>
      <c r="R166" s="209"/>
      <c r="S166" s="209"/>
      <c r="T166" s="209"/>
      <c r="U166" s="209"/>
      <c r="V166" s="209"/>
      <c r="W166" s="209"/>
      <c r="X166" s="209"/>
      <c r="Y166" s="209"/>
      <c r="Z166" s="209"/>
      <c r="AA166" s="209"/>
      <c r="AB166" s="209"/>
      <c r="AC166" s="209"/>
      <c r="AD166" s="209"/>
      <c r="AE166" s="209"/>
      <c r="AF166" s="209"/>
      <c r="AG166" s="209"/>
      <c r="AH166" s="209"/>
      <c r="AI166" s="209"/>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20"/>
        <v>Wed</v>
      </c>
      <c r="E168" s="183" t="str">
        <f t="shared" si="20"/>
        <v>Thu</v>
      </c>
      <c r="F168" s="183" t="str">
        <f t="shared" si="20"/>
        <v>Fri</v>
      </c>
      <c r="G168" s="183" t="str">
        <f t="shared" si="20"/>
        <v>Sat</v>
      </c>
      <c r="H168" s="183" t="str">
        <f t="shared" si="20"/>
        <v>Sun</v>
      </c>
      <c r="I168" s="183" t="str">
        <f t="shared" si="20"/>
        <v>Mon</v>
      </c>
      <c r="J168" s="183" t="str">
        <f t="shared" si="20"/>
        <v>Tue</v>
      </c>
      <c r="K168" s="183" t="str">
        <f t="shared" si="20"/>
        <v>Wed</v>
      </c>
      <c r="L168" s="183" t="str">
        <f t="shared" si="20"/>
        <v>Thu</v>
      </c>
      <c r="M168" s="183" t="str">
        <f t="shared" si="20"/>
        <v>Fri</v>
      </c>
      <c r="N168" s="183" t="str">
        <f t="shared" si="20"/>
        <v>Sat</v>
      </c>
      <c r="O168" s="183" t="str">
        <f t="shared" si="20"/>
        <v>Sun</v>
      </c>
      <c r="P168" s="183" t="str">
        <f t="shared" si="20"/>
        <v>Mon</v>
      </c>
      <c r="Q168" s="183" t="str">
        <f t="shared" si="20"/>
        <v>Tue</v>
      </c>
      <c r="R168" s="183" t="str">
        <f t="shared" si="20"/>
        <v>Wed</v>
      </c>
      <c r="S168" s="183" t="str">
        <f t="shared" si="20"/>
        <v>Thu</v>
      </c>
      <c r="T168" s="183" t="str">
        <f t="shared" si="21"/>
        <v>Fri</v>
      </c>
      <c r="U168" s="183" t="str">
        <f t="shared" si="21"/>
        <v>Sat</v>
      </c>
      <c r="V168" s="183" t="str">
        <f t="shared" si="21"/>
        <v>Sun</v>
      </c>
      <c r="W168" s="183" t="str">
        <f t="shared" si="21"/>
        <v>Mon</v>
      </c>
      <c r="X168" s="183" t="str">
        <f t="shared" si="21"/>
        <v>Tue</v>
      </c>
      <c r="Y168" s="183" t="str">
        <f t="shared" si="21"/>
        <v>Wed</v>
      </c>
      <c r="Z168" s="183" t="str">
        <f t="shared" si="21"/>
        <v>Thu</v>
      </c>
      <c r="AA168" s="183" t="str">
        <f t="shared" si="21"/>
        <v>Fri</v>
      </c>
      <c r="AB168" s="183" t="str">
        <f t="shared" si="21"/>
        <v>Sat</v>
      </c>
      <c r="AC168" s="183" t="str">
        <f t="shared" si="21"/>
        <v>Sun</v>
      </c>
      <c r="AD168" s="183" t="str">
        <f t="shared" si="21"/>
        <v>Mon</v>
      </c>
      <c r="AE168" s="183" t="str">
        <f t="shared" si="21"/>
        <v>Tue</v>
      </c>
      <c r="AF168" s="183" t="str">
        <f t="shared" si="21"/>
        <v/>
      </c>
      <c r="AG168" s="183"/>
      <c r="AH168" s="183"/>
      <c r="AI168" s="103"/>
      <c r="AJ168" s="104"/>
    </row>
    <row r="169" spans="1:36" ht="24" customHeight="1" x14ac:dyDescent="0.25">
      <c r="B169" s="102"/>
      <c r="C169" s="210"/>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c r="AH169" s="184"/>
      <c r="AI169" s="185" t="s">
        <v>89</v>
      </c>
      <c r="AJ169" s="104"/>
    </row>
    <row r="170" spans="1:36" ht="20.100000000000001" customHeight="1" x14ac:dyDescent="0.25">
      <c r="B170" s="102"/>
      <c r="C170" s="105" t="s">
        <v>44</v>
      </c>
      <c r="D170" s="208"/>
      <c r="E170" s="208"/>
      <c r="F170" s="208"/>
      <c r="G170" s="208"/>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9"/>
      <c r="AJ170" s="104"/>
    </row>
    <row r="171" spans="1:36" ht="20.100000000000001" customHeight="1" x14ac:dyDescent="0.25">
      <c r="B171" s="102"/>
      <c r="C171" s="105" t="s">
        <v>24</v>
      </c>
      <c r="D171" s="208"/>
      <c r="E171" s="208"/>
      <c r="F171" s="208"/>
      <c r="G171" s="208"/>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9"/>
      <c r="AJ171" s="104"/>
    </row>
    <row r="172" spans="1:36" ht="20.100000000000001" customHeight="1" x14ac:dyDescent="0.25">
      <c r="B172" s="102"/>
      <c r="C172" s="105" t="s">
        <v>103</v>
      </c>
      <c r="D172" s="208"/>
      <c r="E172" s="208"/>
      <c r="F172" s="208"/>
      <c r="G172" s="208"/>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9"/>
      <c r="AJ172" s="104"/>
    </row>
    <row r="173" spans="1:36" ht="20.100000000000001" customHeight="1" x14ac:dyDescent="0.25">
      <c r="B173" s="102"/>
      <c r="C173" s="105" t="s">
        <v>25</v>
      </c>
      <c r="D173" s="209"/>
      <c r="E173" s="209"/>
      <c r="F173" s="209"/>
      <c r="G173" s="209"/>
      <c r="H173" s="209"/>
      <c r="I173" s="209"/>
      <c r="J173" s="209"/>
      <c r="K173" s="209"/>
      <c r="L173" s="209"/>
      <c r="M173" s="209"/>
      <c r="N173" s="209"/>
      <c r="O173" s="209"/>
      <c r="P173" s="209"/>
      <c r="Q173" s="209"/>
      <c r="R173" s="209"/>
      <c r="S173" s="209"/>
      <c r="T173" s="209"/>
      <c r="U173" s="209"/>
      <c r="V173" s="209"/>
      <c r="W173" s="209"/>
      <c r="X173" s="209"/>
      <c r="Y173" s="209"/>
      <c r="Z173" s="209"/>
      <c r="AA173" s="209"/>
      <c r="AB173" s="209"/>
      <c r="AC173" s="209"/>
      <c r="AD173" s="209"/>
      <c r="AE173" s="209"/>
      <c r="AF173" s="209"/>
      <c r="AG173" s="209"/>
      <c r="AH173" s="209"/>
      <c r="AI173" s="209"/>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20"/>
        <v>Wed</v>
      </c>
      <c r="E175" s="183" t="str">
        <f t="shared" si="20"/>
        <v>Thu</v>
      </c>
      <c r="F175" s="183" t="str">
        <f t="shared" si="20"/>
        <v>Fri</v>
      </c>
      <c r="G175" s="183" t="str">
        <f t="shared" si="20"/>
        <v>Sat</v>
      </c>
      <c r="H175" s="183" t="str">
        <f t="shared" si="20"/>
        <v>Sun</v>
      </c>
      <c r="I175" s="183" t="str">
        <f t="shared" si="20"/>
        <v>Mon</v>
      </c>
      <c r="J175" s="183" t="str">
        <f t="shared" si="20"/>
        <v>Tue</v>
      </c>
      <c r="K175" s="183" t="str">
        <f t="shared" si="20"/>
        <v>Wed</v>
      </c>
      <c r="L175" s="183" t="str">
        <f t="shared" si="20"/>
        <v>Thu</v>
      </c>
      <c r="M175" s="183" t="str">
        <f t="shared" si="20"/>
        <v>Fri</v>
      </c>
      <c r="N175" s="183" t="str">
        <f t="shared" si="20"/>
        <v>Sat</v>
      </c>
      <c r="O175" s="183" t="str">
        <f t="shared" si="20"/>
        <v>Sun</v>
      </c>
      <c r="P175" s="183" t="str">
        <f t="shared" si="20"/>
        <v>Mon</v>
      </c>
      <c r="Q175" s="183" t="str">
        <f t="shared" si="20"/>
        <v>Tue</v>
      </c>
      <c r="R175" s="183" t="str">
        <f t="shared" si="20"/>
        <v>Wed</v>
      </c>
      <c r="S175" s="183" t="str">
        <f t="shared" si="20"/>
        <v>Thu</v>
      </c>
      <c r="T175" s="183" t="str">
        <f t="shared" si="21"/>
        <v>Fri</v>
      </c>
      <c r="U175" s="183" t="str">
        <f t="shared" si="21"/>
        <v>Sat</v>
      </c>
      <c r="V175" s="183" t="str">
        <f t="shared" si="21"/>
        <v>Sun</v>
      </c>
      <c r="W175" s="183" t="str">
        <f t="shared" si="21"/>
        <v>Mon</v>
      </c>
      <c r="X175" s="183" t="str">
        <f t="shared" si="21"/>
        <v>Tue</v>
      </c>
      <c r="Y175" s="183" t="str">
        <f t="shared" si="21"/>
        <v>Wed</v>
      </c>
      <c r="Z175" s="183" t="str">
        <f t="shared" si="21"/>
        <v>Thu</v>
      </c>
      <c r="AA175" s="183" t="str">
        <f t="shared" si="21"/>
        <v>Fri</v>
      </c>
      <c r="AB175" s="183" t="str">
        <f t="shared" si="21"/>
        <v>Sat</v>
      </c>
      <c r="AC175" s="183" t="str">
        <f t="shared" si="21"/>
        <v>Sun</v>
      </c>
      <c r="AD175" s="183" t="str">
        <f t="shared" si="21"/>
        <v>Mon</v>
      </c>
      <c r="AE175" s="183" t="str">
        <f t="shared" si="21"/>
        <v>Tue</v>
      </c>
      <c r="AF175" s="183" t="str">
        <f t="shared" si="21"/>
        <v/>
      </c>
      <c r="AG175" s="183"/>
      <c r="AH175" s="183"/>
      <c r="AI175" s="103"/>
      <c r="AJ175" s="104"/>
    </row>
    <row r="176" spans="1:36" ht="24" customHeight="1" x14ac:dyDescent="0.25">
      <c r="B176" s="102"/>
      <c r="C176" s="210"/>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c r="AH176" s="184"/>
      <c r="AI176" s="185" t="s">
        <v>89</v>
      </c>
      <c r="AJ176" s="104"/>
    </row>
    <row r="177" spans="1:36" ht="20.100000000000001" customHeight="1" x14ac:dyDescent="0.25">
      <c r="B177" s="102"/>
      <c r="C177" s="105" t="s">
        <v>44</v>
      </c>
      <c r="D177" s="208"/>
      <c r="E177" s="208"/>
      <c r="F177" s="208"/>
      <c r="G177" s="208"/>
      <c r="H177" s="208"/>
      <c r="I177" s="208"/>
      <c r="J177" s="208"/>
      <c r="K177" s="208"/>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9"/>
      <c r="AJ177" s="104"/>
    </row>
    <row r="178" spans="1:36" ht="20.100000000000001" customHeight="1" x14ac:dyDescent="0.25">
      <c r="B178" s="102"/>
      <c r="C178" s="105" t="s">
        <v>24</v>
      </c>
      <c r="D178" s="208"/>
      <c r="E178" s="208"/>
      <c r="F178" s="208"/>
      <c r="G178" s="208"/>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9"/>
      <c r="AJ178" s="104"/>
    </row>
    <row r="179" spans="1:36" ht="20.100000000000001" customHeight="1" x14ac:dyDescent="0.25">
      <c r="B179" s="102"/>
      <c r="C179" s="105" t="s">
        <v>103</v>
      </c>
      <c r="D179" s="208"/>
      <c r="E179" s="208"/>
      <c r="F179" s="208"/>
      <c r="G179" s="208"/>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9"/>
      <c r="AJ179" s="104"/>
    </row>
    <row r="180" spans="1:36" ht="20.100000000000001" customHeight="1" x14ac:dyDescent="0.25">
      <c r="B180" s="102"/>
      <c r="C180" s="105" t="s">
        <v>25</v>
      </c>
      <c r="D180" s="209"/>
      <c r="E180" s="209"/>
      <c r="F180" s="209"/>
      <c r="G180" s="209"/>
      <c r="H180" s="209"/>
      <c r="I180" s="209"/>
      <c r="J180" s="209"/>
      <c r="K180" s="209"/>
      <c r="L180" s="209"/>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c r="AH180" s="209"/>
      <c r="AI180" s="209"/>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20"/>
        <v>Wed</v>
      </c>
      <c r="E182" s="183" t="str">
        <f t="shared" si="20"/>
        <v>Thu</v>
      </c>
      <c r="F182" s="183" t="str">
        <f t="shared" si="20"/>
        <v>Fri</v>
      </c>
      <c r="G182" s="183" t="str">
        <f t="shared" si="20"/>
        <v>Sat</v>
      </c>
      <c r="H182" s="183" t="str">
        <f t="shared" si="20"/>
        <v>Sun</v>
      </c>
      <c r="I182" s="183" t="str">
        <f t="shared" si="20"/>
        <v>Mon</v>
      </c>
      <c r="J182" s="183" t="str">
        <f t="shared" si="20"/>
        <v>Tue</v>
      </c>
      <c r="K182" s="183" t="str">
        <f t="shared" si="20"/>
        <v>Wed</v>
      </c>
      <c r="L182" s="183" t="str">
        <f t="shared" si="20"/>
        <v>Thu</v>
      </c>
      <c r="M182" s="183" t="str">
        <f t="shared" si="20"/>
        <v>Fri</v>
      </c>
      <c r="N182" s="183" t="str">
        <f t="shared" si="20"/>
        <v>Sat</v>
      </c>
      <c r="O182" s="183" t="str">
        <f t="shared" si="20"/>
        <v>Sun</v>
      </c>
      <c r="P182" s="183" t="str">
        <f t="shared" si="20"/>
        <v>Mon</v>
      </c>
      <c r="Q182" s="183" t="str">
        <f t="shared" si="20"/>
        <v>Tue</v>
      </c>
      <c r="R182" s="183" t="str">
        <f t="shared" si="20"/>
        <v>Wed</v>
      </c>
      <c r="S182" s="183" t="str">
        <f t="shared" si="20"/>
        <v>Thu</v>
      </c>
      <c r="T182" s="183" t="str">
        <f t="shared" si="21"/>
        <v>Fri</v>
      </c>
      <c r="U182" s="183" t="str">
        <f t="shared" si="21"/>
        <v>Sat</v>
      </c>
      <c r="V182" s="183" t="str">
        <f t="shared" si="21"/>
        <v>Sun</v>
      </c>
      <c r="W182" s="183" t="str">
        <f t="shared" si="21"/>
        <v>Mon</v>
      </c>
      <c r="X182" s="183" t="str">
        <f t="shared" si="21"/>
        <v>Tue</v>
      </c>
      <c r="Y182" s="183" t="str">
        <f t="shared" si="21"/>
        <v>Wed</v>
      </c>
      <c r="Z182" s="183" t="str">
        <f t="shared" si="21"/>
        <v>Thu</v>
      </c>
      <c r="AA182" s="183" t="str">
        <f t="shared" si="21"/>
        <v>Fri</v>
      </c>
      <c r="AB182" s="183" t="str">
        <f t="shared" si="21"/>
        <v>Sat</v>
      </c>
      <c r="AC182" s="183" t="str">
        <f t="shared" si="21"/>
        <v>Sun</v>
      </c>
      <c r="AD182" s="183" t="str">
        <f t="shared" si="21"/>
        <v>Mon</v>
      </c>
      <c r="AE182" s="183" t="str">
        <f t="shared" si="21"/>
        <v>Tue</v>
      </c>
      <c r="AF182" s="183" t="str">
        <f t="shared" si="21"/>
        <v/>
      </c>
      <c r="AG182" s="183"/>
      <c r="AH182" s="183"/>
      <c r="AI182" s="103"/>
      <c r="AJ182" s="104"/>
    </row>
    <row r="183" spans="1:36" ht="24" customHeight="1" x14ac:dyDescent="0.25">
      <c r="B183" s="102"/>
      <c r="C183" s="210"/>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c r="AH183" s="184"/>
      <c r="AI183" s="185" t="s">
        <v>89</v>
      </c>
      <c r="AJ183" s="104"/>
    </row>
    <row r="184" spans="1:36" ht="20.100000000000001" customHeight="1" x14ac:dyDescent="0.25">
      <c r="B184" s="102"/>
      <c r="C184" s="105" t="s">
        <v>44</v>
      </c>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9"/>
      <c r="AJ184" s="104"/>
    </row>
    <row r="185" spans="1:36" ht="20.100000000000001" customHeight="1" x14ac:dyDescent="0.25">
      <c r="B185" s="102"/>
      <c r="C185" s="105" t="s">
        <v>24</v>
      </c>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9"/>
      <c r="AJ185" s="104"/>
    </row>
    <row r="186" spans="1:36" ht="20.100000000000001" customHeight="1" x14ac:dyDescent="0.25">
      <c r="B186" s="102"/>
      <c r="C186" s="105" t="s">
        <v>103</v>
      </c>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9"/>
      <c r="AJ186" s="104"/>
    </row>
    <row r="187" spans="1:36" ht="20.100000000000001" customHeight="1" x14ac:dyDescent="0.25">
      <c r="B187" s="102"/>
      <c r="C187" s="105" t="s">
        <v>25</v>
      </c>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c r="Z187" s="209"/>
      <c r="AA187" s="209"/>
      <c r="AB187" s="209"/>
      <c r="AC187" s="209"/>
      <c r="AD187" s="209"/>
      <c r="AE187" s="209"/>
      <c r="AF187" s="209"/>
      <c r="AG187" s="209"/>
      <c r="AH187" s="209"/>
      <c r="AI187" s="209"/>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ref="D189:S252" si="22">D$7</f>
        <v>Wed</v>
      </c>
      <c r="E189" s="183" t="str">
        <f t="shared" si="22"/>
        <v>Thu</v>
      </c>
      <c r="F189" s="183" t="str">
        <f t="shared" si="22"/>
        <v>Fri</v>
      </c>
      <c r="G189" s="183" t="str">
        <f t="shared" si="22"/>
        <v>Sat</v>
      </c>
      <c r="H189" s="183" t="str">
        <f t="shared" si="22"/>
        <v>Sun</v>
      </c>
      <c r="I189" s="183" t="str">
        <f t="shared" si="22"/>
        <v>Mon</v>
      </c>
      <c r="J189" s="183" t="str">
        <f t="shared" si="22"/>
        <v>Tue</v>
      </c>
      <c r="K189" s="183" t="str">
        <f t="shared" si="22"/>
        <v>Wed</v>
      </c>
      <c r="L189" s="183" t="str">
        <f t="shared" si="22"/>
        <v>Thu</v>
      </c>
      <c r="M189" s="183" t="str">
        <f t="shared" si="22"/>
        <v>Fri</v>
      </c>
      <c r="N189" s="183" t="str">
        <f t="shared" si="22"/>
        <v>Sat</v>
      </c>
      <c r="O189" s="183" t="str">
        <f t="shared" si="22"/>
        <v>Sun</v>
      </c>
      <c r="P189" s="183" t="str">
        <f t="shared" si="22"/>
        <v>Mon</v>
      </c>
      <c r="Q189" s="183" t="str">
        <f t="shared" si="22"/>
        <v>Tue</v>
      </c>
      <c r="R189" s="183" t="str">
        <f t="shared" si="22"/>
        <v>Wed</v>
      </c>
      <c r="S189" s="183" t="str">
        <f t="shared" si="22"/>
        <v>Thu</v>
      </c>
      <c r="T189" s="183" t="str">
        <f t="shared" si="21"/>
        <v>Fri</v>
      </c>
      <c r="U189" s="183" t="str">
        <f t="shared" si="21"/>
        <v>Sat</v>
      </c>
      <c r="V189" s="183" t="str">
        <f t="shared" si="21"/>
        <v>Sun</v>
      </c>
      <c r="W189" s="183" t="str">
        <f t="shared" si="21"/>
        <v>Mon</v>
      </c>
      <c r="X189" s="183" t="str">
        <f t="shared" si="21"/>
        <v>Tue</v>
      </c>
      <c r="Y189" s="183" t="str">
        <f t="shared" si="21"/>
        <v>Wed</v>
      </c>
      <c r="Z189" s="183" t="str">
        <f t="shared" si="21"/>
        <v>Thu</v>
      </c>
      <c r="AA189" s="183" t="str">
        <f t="shared" si="21"/>
        <v>Fri</v>
      </c>
      <c r="AB189" s="183" t="str">
        <f t="shared" si="21"/>
        <v>Sat</v>
      </c>
      <c r="AC189" s="183" t="str">
        <f t="shared" si="21"/>
        <v>Sun</v>
      </c>
      <c r="AD189" s="183" t="str">
        <f t="shared" si="21"/>
        <v>Mon</v>
      </c>
      <c r="AE189" s="183" t="str">
        <f t="shared" si="21"/>
        <v>Tue</v>
      </c>
      <c r="AF189" s="183" t="str">
        <f t="shared" si="21"/>
        <v/>
      </c>
      <c r="AG189" s="183"/>
      <c r="AH189" s="183"/>
      <c r="AI189" s="103"/>
      <c r="AJ189" s="104"/>
    </row>
    <row r="190" spans="1:36" ht="24" customHeight="1" x14ac:dyDescent="0.25">
      <c r="B190" s="102"/>
      <c r="C190" s="210"/>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c r="AH190" s="184"/>
      <c r="AI190" s="185" t="s">
        <v>89</v>
      </c>
      <c r="AJ190" s="104"/>
    </row>
    <row r="191" spans="1:36" ht="20.100000000000001" customHeight="1" x14ac:dyDescent="0.25">
      <c r="B191" s="102"/>
      <c r="C191" s="105" t="s">
        <v>44</v>
      </c>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9"/>
      <c r="AJ191" s="104"/>
    </row>
    <row r="192" spans="1:36" ht="20.100000000000001" customHeight="1" x14ac:dyDescent="0.25">
      <c r="B192" s="102"/>
      <c r="C192" s="105" t="s">
        <v>24</v>
      </c>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9"/>
      <c r="AJ192" s="104"/>
    </row>
    <row r="193" spans="1:36" ht="20.100000000000001" customHeight="1" x14ac:dyDescent="0.25">
      <c r="B193" s="102"/>
      <c r="C193" s="105" t="s">
        <v>103</v>
      </c>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9"/>
      <c r="AJ193" s="104"/>
    </row>
    <row r="194" spans="1:36" ht="20.100000000000001" customHeight="1" x14ac:dyDescent="0.25">
      <c r="B194" s="102"/>
      <c r="C194" s="105" t="s">
        <v>25</v>
      </c>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c r="Z194" s="209"/>
      <c r="AA194" s="209"/>
      <c r="AB194" s="209"/>
      <c r="AC194" s="209"/>
      <c r="AD194" s="209"/>
      <c r="AE194" s="209"/>
      <c r="AF194" s="209"/>
      <c r="AG194" s="209"/>
      <c r="AH194" s="209"/>
      <c r="AI194" s="209"/>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22"/>
        <v>Wed</v>
      </c>
      <c r="E196" s="183" t="str">
        <f t="shared" si="22"/>
        <v>Thu</v>
      </c>
      <c r="F196" s="183" t="str">
        <f t="shared" si="22"/>
        <v>Fri</v>
      </c>
      <c r="G196" s="183" t="str">
        <f t="shared" si="22"/>
        <v>Sat</v>
      </c>
      <c r="H196" s="183" t="str">
        <f t="shared" si="22"/>
        <v>Sun</v>
      </c>
      <c r="I196" s="183" t="str">
        <f t="shared" si="22"/>
        <v>Mon</v>
      </c>
      <c r="J196" s="183" t="str">
        <f t="shared" si="22"/>
        <v>Tue</v>
      </c>
      <c r="K196" s="183" t="str">
        <f t="shared" si="22"/>
        <v>Wed</v>
      </c>
      <c r="L196" s="183" t="str">
        <f t="shared" si="22"/>
        <v>Thu</v>
      </c>
      <c r="M196" s="183" t="str">
        <f t="shared" si="22"/>
        <v>Fri</v>
      </c>
      <c r="N196" s="183" t="str">
        <f t="shared" si="22"/>
        <v>Sat</v>
      </c>
      <c r="O196" s="183" t="str">
        <f t="shared" si="22"/>
        <v>Sun</v>
      </c>
      <c r="P196" s="183" t="str">
        <f t="shared" si="22"/>
        <v>Mon</v>
      </c>
      <c r="Q196" s="183" t="str">
        <f t="shared" si="22"/>
        <v>Tue</v>
      </c>
      <c r="R196" s="183" t="str">
        <f t="shared" si="22"/>
        <v>Wed</v>
      </c>
      <c r="S196" s="183" t="str">
        <f t="shared" si="22"/>
        <v>Thu</v>
      </c>
      <c r="T196" s="183" t="str">
        <f t="shared" si="21"/>
        <v>Fri</v>
      </c>
      <c r="U196" s="183" t="str">
        <f t="shared" si="21"/>
        <v>Sat</v>
      </c>
      <c r="V196" s="183" t="str">
        <f t="shared" si="21"/>
        <v>Sun</v>
      </c>
      <c r="W196" s="183" t="str">
        <f t="shared" si="21"/>
        <v>Mon</v>
      </c>
      <c r="X196" s="183" t="str">
        <f t="shared" si="21"/>
        <v>Tue</v>
      </c>
      <c r="Y196" s="183" t="str">
        <f t="shared" si="21"/>
        <v>Wed</v>
      </c>
      <c r="Z196" s="183" t="str">
        <f t="shared" si="21"/>
        <v>Thu</v>
      </c>
      <c r="AA196" s="183" t="str">
        <f t="shared" si="21"/>
        <v>Fri</v>
      </c>
      <c r="AB196" s="183" t="str">
        <f t="shared" si="21"/>
        <v>Sat</v>
      </c>
      <c r="AC196" s="183" t="str">
        <f t="shared" si="21"/>
        <v>Sun</v>
      </c>
      <c r="AD196" s="183" t="str">
        <f t="shared" si="21"/>
        <v>Mon</v>
      </c>
      <c r="AE196" s="183" t="str">
        <f t="shared" si="21"/>
        <v>Tue</v>
      </c>
      <c r="AF196" s="183" t="str">
        <f t="shared" si="21"/>
        <v/>
      </c>
      <c r="AG196" s="183"/>
      <c r="AH196" s="183"/>
      <c r="AI196" s="103"/>
      <c r="AJ196" s="104"/>
    </row>
    <row r="197" spans="1:36" ht="24" customHeight="1" x14ac:dyDescent="0.25">
      <c r="B197" s="102"/>
      <c r="C197" s="210"/>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c r="AH197" s="184"/>
      <c r="AI197" s="185" t="s">
        <v>89</v>
      </c>
      <c r="AJ197" s="104"/>
    </row>
    <row r="198" spans="1:36" ht="20.100000000000001" customHeight="1" x14ac:dyDescent="0.25">
      <c r="B198" s="102"/>
      <c r="C198" s="105" t="s">
        <v>44</v>
      </c>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9"/>
      <c r="AJ198" s="104"/>
    </row>
    <row r="199" spans="1:36" ht="20.100000000000001" customHeight="1" x14ac:dyDescent="0.25">
      <c r="B199" s="102"/>
      <c r="C199" s="105" t="s">
        <v>24</v>
      </c>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9"/>
      <c r="AJ199" s="104"/>
    </row>
    <row r="200" spans="1:36" ht="20.100000000000001" customHeight="1" x14ac:dyDescent="0.25">
      <c r="B200" s="102"/>
      <c r="C200" s="105" t="s">
        <v>103</v>
      </c>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c r="Z200" s="208"/>
      <c r="AA200" s="208"/>
      <c r="AB200" s="208"/>
      <c r="AC200" s="208"/>
      <c r="AD200" s="208"/>
      <c r="AE200" s="208"/>
      <c r="AF200" s="208"/>
      <c r="AG200" s="208"/>
      <c r="AH200" s="208"/>
      <c r="AI200" s="209"/>
      <c r="AJ200" s="104"/>
    </row>
    <row r="201" spans="1:36" ht="20.100000000000001" customHeight="1" x14ac:dyDescent="0.25">
      <c r="B201" s="102"/>
      <c r="C201" s="105" t="s">
        <v>25</v>
      </c>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c r="Z201" s="209"/>
      <c r="AA201" s="209"/>
      <c r="AB201" s="209"/>
      <c r="AC201" s="209"/>
      <c r="AD201" s="209"/>
      <c r="AE201" s="209"/>
      <c r="AF201" s="209"/>
      <c r="AG201" s="209"/>
      <c r="AH201" s="209"/>
      <c r="AI201" s="209"/>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22"/>
        <v>Wed</v>
      </c>
      <c r="E203" s="183" t="str">
        <f t="shared" si="22"/>
        <v>Thu</v>
      </c>
      <c r="F203" s="183" t="str">
        <f t="shared" si="22"/>
        <v>Fri</v>
      </c>
      <c r="G203" s="183" t="str">
        <f t="shared" si="22"/>
        <v>Sat</v>
      </c>
      <c r="H203" s="183" t="str">
        <f t="shared" si="22"/>
        <v>Sun</v>
      </c>
      <c r="I203" s="183" t="str">
        <f t="shared" si="22"/>
        <v>Mon</v>
      </c>
      <c r="J203" s="183" t="str">
        <f t="shared" si="22"/>
        <v>Tue</v>
      </c>
      <c r="K203" s="183" t="str">
        <f t="shared" si="22"/>
        <v>Wed</v>
      </c>
      <c r="L203" s="183" t="str">
        <f t="shared" si="22"/>
        <v>Thu</v>
      </c>
      <c r="M203" s="183" t="str">
        <f t="shared" si="22"/>
        <v>Fri</v>
      </c>
      <c r="N203" s="183" t="str">
        <f t="shared" si="22"/>
        <v>Sat</v>
      </c>
      <c r="O203" s="183" t="str">
        <f t="shared" si="22"/>
        <v>Sun</v>
      </c>
      <c r="P203" s="183" t="str">
        <f t="shared" si="22"/>
        <v>Mon</v>
      </c>
      <c r="Q203" s="183" t="str">
        <f t="shared" si="22"/>
        <v>Tue</v>
      </c>
      <c r="R203" s="183" t="str">
        <f t="shared" si="22"/>
        <v>Wed</v>
      </c>
      <c r="S203" s="183" t="str">
        <f t="shared" si="22"/>
        <v>Thu</v>
      </c>
      <c r="T203" s="183" t="str">
        <f t="shared" si="21"/>
        <v>Fri</v>
      </c>
      <c r="U203" s="183" t="str">
        <f t="shared" si="21"/>
        <v>Sat</v>
      </c>
      <c r="V203" s="183" t="str">
        <f t="shared" si="21"/>
        <v>Sun</v>
      </c>
      <c r="W203" s="183" t="str">
        <f t="shared" si="21"/>
        <v>Mon</v>
      </c>
      <c r="X203" s="183" t="str">
        <f t="shared" si="21"/>
        <v>Tue</v>
      </c>
      <c r="Y203" s="183" t="str">
        <f t="shared" si="21"/>
        <v>Wed</v>
      </c>
      <c r="Z203" s="183" t="str">
        <f t="shared" si="21"/>
        <v>Thu</v>
      </c>
      <c r="AA203" s="183" t="str">
        <f t="shared" si="21"/>
        <v>Fri</v>
      </c>
      <c r="AB203" s="183" t="str">
        <f t="shared" si="21"/>
        <v>Sat</v>
      </c>
      <c r="AC203" s="183" t="str">
        <f t="shared" si="21"/>
        <v>Sun</v>
      </c>
      <c r="AD203" s="183" t="str">
        <f t="shared" si="21"/>
        <v>Mon</v>
      </c>
      <c r="AE203" s="183" t="str">
        <f t="shared" si="21"/>
        <v>Tue</v>
      </c>
      <c r="AF203" s="183" t="str">
        <f t="shared" si="21"/>
        <v/>
      </c>
      <c r="AG203" s="183"/>
      <c r="AH203" s="183"/>
      <c r="AI203" s="103"/>
      <c r="AJ203" s="104"/>
    </row>
    <row r="204" spans="1:36" ht="24" customHeight="1" x14ac:dyDescent="0.25">
      <c r="B204" s="102"/>
      <c r="C204" s="210"/>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c r="AH204" s="184"/>
      <c r="AI204" s="185" t="s">
        <v>89</v>
      </c>
      <c r="AJ204" s="104"/>
    </row>
    <row r="205" spans="1:36" ht="20.100000000000001" customHeight="1" x14ac:dyDescent="0.25">
      <c r="B205" s="102"/>
      <c r="C205" s="105" t="s">
        <v>44</v>
      </c>
      <c r="D205" s="208"/>
      <c r="E205" s="208"/>
      <c r="F205" s="208"/>
      <c r="G205" s="208"/>
      <c r="H205" s="208"/>
      <c r="I205" s="208"/>
      <c r="J205" s="208"/>
      <c r="K205" s="208"/>
      <c r="L205" s="208"/>
      <c r="M205" s="208"/>
      <c r="N205" s="208"/>
      <c r="O205" s="208"/>
      <c r="P205" s="208"/>
      <c r="Q205" s="208"/>
      <c r="R205" s="208"/>
      <c r="S205" s="208"/>
      <c r="T205" s="208"/>
      <c r="U205" s="208"/>
      <c r="V205" s="208"/>
      <c r="W205" s="208"/>
      <c r="X205" s="208"/>
      <c r="Y205" s="208"/>
      <c r="Z205" s="208"/>
      <c r="AA205" s="208"/>
      <c r="AB205" s="208"/>
      <c r="AC205" s="208"/>
      <c r="AD205" s="208"/>
      <c r="AE205" s="208"/>
      <c r="AF205" s="208"/>
      <c r="AG205" s="208"/>
      <c r="AH205" s="208"/>
      <c r="AI205" s="209"/>
      <c r="AJ205" s="104"/>
    </row>
    <row r="206" spans="1:36" ht="20.100000000000001" customHeight="1" x14ac:dyDescent="0.25">
      <c r="B206" s="102"/>
      <c r="C206" s="105" t="s">
        <v>24</v>
      </c>
      <c r="D206" s="208"/>
      <c r="E206" s="208"/>
      <c r="F206" s="208"/>
      <c r="G206" s="208"/>
      <c r="H206" s="208"/>
      <c r="I206" s="208"/>
      <c r="J206" s="208"/>
      <c r="K206" s="208"/>
      <c r="L206" s="208"/>
      <c r="M206" s="208"/>
      <c r="N206" s="208"/>
      <c r="O206" s="208"/>
      <c r="P206" s="208"/>
      <c r="Q206" s="208"/>
      <c r="R206" s="208"/>
      <c r="S206" s="208"/>
      <c r="T206" s="208"/>
      <c r="U206" s="208"/>
      <c r="V206" s="208"/>
      <c r="W206" s="208"/>
      <c r="X206" s="208"/>
      <c r="Y206" s="208"/>
      <c r="Z206" s="208"/>
      <c r="AA206" s="208"/>
      <c r="AB206" s="208"/>
      <c r="AC206" s="208"/>
      <c r="AD206" s="208"/>
      <c r="AE206" s="208"/>
      <c r="AF206" s="208"/>
      <c r="AG206" s="208"/>
      <c r="AH206" s="208"/>
      <c r="AI206" s="209"/>
      <c r="AJ206" s="104"/>
    </row>
    <row r="207" spans="1:36" ht="20.100000000000001" customHeight="1" x14ac:dyDescent="0.25">
      <c r="B207" s="102"/>
      <c r="C207" s="105" t="s">
        <v>103</v>
      </c>
      <c r="D207" s="208"/>
      <c r="E207" s="208"/>
      <c r="F207" s="208"/>
      <c r="G207" s="208"/>
      <c r="H207" s="208"/>
      <c r="I207" s="208"/>
      <c r="J207" s="208"/>
      <c r="K207" s="208"/>
      <c r="L207" s="208"/>
      <c r="M207" s="208"/>
      <c r="N207" s="208"/>
      <c r="O207" s="208"/>
      <c r="P207" s="208"/>
      <c r="Q207" s="208"/>
      <c r="R207" s="208"/>
      <c r="S207" s="208"/>
      <c r="T207" s="208"/>
      <c r="U207" s="208"/>
      <c r="V207" s="208"/>
      <c r="W207" s="208"/>
      <c r="X207" s="208"/>
      <c r="Y207" s="208"/>
      <c r="Z207" s="208"/>
      <c r="AA207" s="208"/>
      <c r="AB207" s="208"/>
      <c r="AC207" s="208"/>
      <c r="AD207" s="208"/>
      <c r="AE207" s="208"/>
      <c r="AF207" s="208"/>
      <c r="AG207" s="208"/>
      <c r="AH207" s="208"/>
      <c r="AI207" s="209"/>
      <c r="AJ207" s="104"/>
    </row>
    <row r="208" spans="1:36" ht="20.100000000000001" customHeight="1" x14ac:dyDescent="0.25">
      <c r="B208" s="102"/>
      <c r="C208" s="105" t="s">
        <v>25</v>
      </c>
      <c r="D208" s="209"/>
      <c r="E208" s="209"/>
      <c r="F208" s="209"/>
      <c r="G208" s="209"/>
      <c r="H208" s="209"/>
      <c r="I208" s="209"/>
      <c r="J208" s="209"/>
      <c r="K208" s="209"/>
      <c r="L208" s="209"/>
      <c r="M208" s="209"/>
      <c r="N208" s="209"/>
      <c r="O208" s="209"/>
      <c r="P208" s="209"/>
      <c r="Q208" s="209"/>
      <c r="R208" s="209"/>
      <c r="S208" s="209"/>
      <c r="T208" s="209"/>
      <c r="U208" s="209"/>
      <c r="V208" s="209"/>
      <c r="W208" s="209"/>
      <c r="X208" s="209"/>
      <c r="Y208" s="209"/>
      <c r="Z208" s="209"/>
      <c r="AA208" s="209"/>
      <c r="AB208" s="209"/>
      <c r="AC208" s="209"/>
      <c r="AD208" s="209"/>
      <c r="AE208" s="209"/>
      <c r="AF208" s="209"/>
      <c r="AG208" s="209"/>
      <c r="AH208" s="209"/>
      <c r="AI208" s="209"/>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22"/>
        <v>Wed</v>
      </c>
      <c r="E210" s="183" t="str">
        <f t="shared" si="22"/>
        <v>Thu</v>
      </c>
      <c r="F210" s="183" t="str">
        <f t="shared" si="22"/>
        <v>Fri</v>
      </c>
      <c r="G210" s="183" t="str">
        <f t="shared" si="22"/>
        <v>Sat</v>
      </c>
      <c r="H210" s="183" t="str">
        <f t="shared" si="22"/>
        <v>Sun</v>
      </c>
      <c r="I210" s="183" t="str">
        <f t="shared" si="22"/>
        <v>Mon</v>
      </c>
      <c r="J210" s="183" t="str">
        <f t="shared" si="22"/>
        <v>Tue</v>
      </c>
      <c r="K210" s="183" t="str">
        <f t="shared" si="22"/>
        <v>Wed</v>
      </c>
      <c r="L210" s="183" t="str">
        <f t="shared" si="22"/>
        <v>Thu</v>
      </c>
      <c r="M210" s="183" t="str">
        <f t="shared" si="22"/>
        <v>Fri</v>
      </c>
      <c r="N210" s="183" t="str">
        <f t="shared" si="22"/>
        <v>Sat</v>
      </c>
      <c r="O210" s="183" t="str">
        <f t="shared" si="22"/>
        <v>Sun</v>
      </c>
      <c r="P210" s="183" t="str">
        <f t="shared" si="22"/>
        <v>Mon</v>
      </c>
      <c r="Q210" s="183" t="str">
        <f t="shared" si="22"/>
        <v>Tue</v>
      </c>
      <c r="R210" s="183" t="str">
        <f t="shared" si="22"/>
        <v>Wed</v>
      </c>
      <c r="S210" s="183" t="str">
        <f t="shared" si="22"/>
        <v>Thu</v>
      </c>
      <c r="T210" s="183" t="str">
        <f t="shared" si="21"/>
        <v>Fri</v>
      </c>
      <c r="U210" s="183" t="str">
        <f t="shared" si="21"/>
        <v>Sat</v>
      </c>
      <c r="V210" s="183" t="str">
        <f t="shared" si="21"/>
        <v>Sun</v>
      </c>
      <c r="W210" s="183" t="str">
        <f t="shared" si="21"/>
        <v>Mon</v>
      </c>
      <c r="X210" s="183" t="str">
        <f t="shared" si="21"/>
        <v>Tue</v>
      </c>
      <c r="Y210" s="183" t="str">
        <f t="shared" si="21"/>
        <v>Wed</v>
      </c>
      <c r="Z210" s="183" t="str">
        <f t="shared" si="21"/>
        <v>Thu</v>
      </c>
      <c r="AA210" s="183" t="str">
        <f t="shared" si="21"/>
        <v>Fri</v>
      </c>
      <c r="AB210" s="183" t="str">
        <f t="shared" si="21"/>
        <v>Sat</v>
      </c>
      <c r="AC210" s="183" t="str">
        <f t="shared" si="21"/>
        <v>Sun</v>
      </c>
      <c r="AD210" s="183" t="str">
        <f t="shared" si="21"/>
        <v>Mon</v>
      </c>
      <c r="AE210" s="183" t="str">
        <f t="shared" si="21"/>
        <v>Tue</v>
      </c>
      <c r="AF210" s="183" t="str">
        <f t="shared" si="21"/>
        <v/>
      </c>
      <c r="AG210" s="183"/>
      <c r="AH210" s="183"/>
      <c r="AI210" s="103"/>
      <c r="AJ210" s="104"/>
    </row>
    <row r="211" spans="1:36" ht="24" customHeight="1" x14ac:dyDescent="0.25">
      <c r="B211" s="102"/>
      <c r="C211" s="210"/>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c r="AH211" s="184"/>
      <c r="AI211" s="185" t="s">
        <v>89</v>
      </c>
      <c r="AJ211" s="104"/>
    </row>
    <row r="212" spans="1:36" ht="20.100000000000001" customHeight="1" x14ac:dyDescent="0.25">
      <c r="B212" s="102"/>
      <c r="C212" s="105" t="s">
        <v>44</v>
      </c>
      <c r="D212" s="208"/>
      <c r="E212" s="208"/>
      <c r="F212" s="208"/>
      <c r="G212" s="208"/>
      <c r="H212" s="208"/>
      <c r="I212" s="208"/>
      <c r="J212" s="208"/>
      <c r="K212" s="208"/>
      <c r="L212" s="208"/>
      <c r="M212" s="208"/>
      <c r="N212" s="208"/>
      <c r="O212" s="208"/>
      <c r="P212" s="208"/>
      <c r="Q212" s="208"/>
      <c r="R212" s="208"/>
      <c r="S212" s="208"/>
      <c r="T212" s="208"/>
      <c r="U212" s="208"/>
      <c r="V212" s="208"/>
      <c r="W212" s="208"/>
      <c r="X212" s="208"/>
      <c r="Y212" s="208"/>
      <c r="Z212" s="208"/>
      <c r="AA212" s="208"/>
      <c r="AB212" s="208"/>
      <c r="AC212" s="208"/>
      <c r="AD212" s="208"/>
      <c r="AE212" s="208"/>
      <c r="AF212" s="208"/>
      <c r="AG212" s="208"/>
      <c r="AH212" s="208"/>
      <c r="AI212" s="209"/>
      <c r="AJ212" s="104"/>
    </row>
    <row r="213" spans="1:36" ht="20.100000000000001" customHeight="1" x14ac:dyDescent="0.25">
      <c r="B213" s="102"/>
      <c r="C213" s="105" t="s">
        <v>24</v>
      </c>
      <c r="D213" s="208"/>
      <c r="E213" s="208"/>
      <c r="F213" s="208"/>
      <c r="G213" s="208"/>
      <c r="H213" s="208"/>
      <c r="I213" s="208"/>
      <c r="J213" s="208"/>
      <c r="K213" s="208"/>
      <c r="L213" s="208"/>
      <c r="M213" s="208"/>
      <c r="N213" s="208"/>
      <c r="O213" s="208"/>
      <c r="P213" s="208"/>
      <c r="Q213" s="208"/>
      <c r="R213" s="208"/>
      <c r="S213" s="208"/>
      <c r="T213" s="208"/>
      <c r="U213" s="208"/>
      <c r="V213" s="208"/>
      <c r="W213" s="208"/>
      <c r="X213" s="208"/>
      <c r="Y213" s="208"/>
      <c r="Z213" s="208"/>
      <c r="AA213" s="208"/>
      <c r="AB213" s="208"/>
      <c r="AC213" s="208"/>
      <c r="AD213" s="208"/>
      <c r="AE213" s="208"/>
      <c r="AF213" s="208"/>
      <c r="AG213" s="208"/>
      <c r="AH213" s="208"/>
      <c r="AI213" s="209"/>
      <c r="AJ213" s="104"/>
    </row>
    <row r="214" spans="1:36" ht="20.100000000000001" customHeight="1" x14ac:dyDescent="0.25">
      <c r="B214" s="102"/>
      <c r="C214" s="105" t="s">
        <v>103</v>
      </c>
      <c r="D214" s="208"/>
      <c r="E214" s="208"/>
      <c r="F214" s="208"/>
      <c r="G214" s="208"/>
      <c r="H214" s="208"/>
      <c r="I214" s="208"/>
      <c r="J214" s="208"/>
      <c r="K214" s="208"/>
      <c r="L214" s="208"/>
      <c r="M214" s="208"/>
      <c r="N214" s="208"/>
      <c r="O214" s="208"/>
      <c r="P214" s="208"/>
      <c r="Q214" s="208"/>
      <c r="R214" s="208"/>
      <c r="S214" s="208"/>
      <c r="T214" s="208"/>
      <c r="U214" s="208"/>
      <c r="V214" s="208"/>
      <c r="W214" s="208"/>
      <c r="X214" s="208"/>
      <c r="Y214" s="208"/>
      <c r="Z214" s="208"/>
      <c r="AA214" s="208"/>
      <c r="AB214" s="208"/>
      <c r="AC214" s="208"/>
      <c r="AD214" s="208"/>
      <c r="AE214" s="208"/>
      <c r="AF214" s="208"/>
      <c r="AG214" s="208"/>
      <c r="AH214" s="208"/>
      <c r="AI214" s="209"/>
      <c r="AJ214" s="104"/>
    </row>
    <row r="215" spans="1:36" ht="20.100000000000001" customHeight="1" x14ac:dyDescent="0.25">
      <c r="B215" s="102"/>
      <c r="C215" s="105" t="s">
        <v>25</v>
      </c>
      <c r="D215" s="209"/>
      <c r="E215" s="209"/>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c r="AC215" s="209"/>
      <c r="AD215" s="209"/>
      <c r="AE215" s="209"/>
      <c r="AF215" s="209"/>
      <c r="AG215" s="209"/>
      <c r="AH215" s="209"/>
      <c r="AI215" s="209"/>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22"/>
        <v>Wed</v>
      </c>
      <c r="E217" s="183" t="str">
        <f t="shared" si="22"/>
        <v>Thu</v>
      </c>
      <c r="F217" s="183" t="str">
        <f t="shared" si="22"/>
        <v>Fri</v>
      </c>
      <c r="G217" s="183" t="str">
        <f t="shared" si="22"/>
        <v>Sat</v>
      </c>
      <c r="H217" s="183" t="str">
        <f t="shared" si="22"/>
        <v>Sun</v>
      </c>
      <c r="I217" s="183" t="str">
        <f t="shared" si="22"/>
        <v>Mon</v>
      </c>
      <c r="J217" s="183" t="str">
        <f t="shared" si="22"/>
        <v>Tue</v>
      </c>
      <c r="K217" s="183" t="str">
        <f t="shared" si="22"/>
        <v>Wed</v>
      </c>
      <c r="L217" s="183" t="str">
        <f t="shared" si="22"/>
        <v>Thu</v>
      </c>
      <c r="M217" s="183" t="str">
        <f t="shared" si="22"/>
        <v>Fri</v>
      </c>
      <c r="N217" s="183" t="str">
        <f t="shared" si="22"/>
        <v>Sat</v>
      </c>
      <c r="O217" s="183" t="str">
        <f t="shared" si="22"/>
        <v>Sun</v>
      </c>
      <c r="P217" s="183" t="str">
        <f t="shared" si="22"/>
        <v>Mon</v>
      </c>
      <c r="Q217" s="183" t="str">
        <f t="shared" si="22"/>
        <v>Tue</v>
      </c>
      <c r="R217" s="183" t="str">
        <f t="shared" si="22"/>
        <v>Wed</v>
      </c>
      <c r="S217" s="183" t="str">
        <f t="shared" si="22"/>
        <v>Thu</v>
      </c>
      <c r="T217" s="183" t="str">
        <f t="shared" ref="T217:AF280" si="23">T$7</f>
        <v>Fri</v>
      </c>
      <c r="U217" s="183" t="str">
        <f t="shared" si="23"/>
        <v>Sat</v>
      </c>
      <c r="V217" s="183" t="str">
        <f t="shared" si="23"/>
        <v>Sun</v>
      </c>
      <c r="W217" s="183" t="str">
        <f t="shared" si="23"/>
        <v>Mon</v>
      </c>
      <c r="X217" s="183" t="str">
        <f t="shared" si="23"/>
        <v>Tue</v>
      </c>
      <c r="Y217" s="183" t="str">
        <f t="shared" si="23"/>
        <v>Wed</v>
      </c>
      <c r="Z217" s="183" t="str">
        <f t="shared" si="23"/>
        <v>Thu</v>
      </c>
      <c r="AA217" s="183" t="str">
        <f t="shared" si="23"/>
        <v>Fri</v>
      </c>
      <c r="AB217" s="183" t="str">
        <f t="shared" si="23"/>
        <v>Sat</v>
      </c>
      <c r="AC217" s="183" t="str">
        <f t="shared" si="23"/>
        <v>Sun</v>
      </c>
      <c r="AD217" s="183" t="str">
        <f t="shared" si="23"/>
        <v>Mon</v>
      </c>
      <c r="AE217" s="183" t="str">
        <f t="shared" si="23"/>
        <v>Tue</v>
      </c>
      <c r="AF217" s="183" t="str">
        <f t="shared" si="23"/>
        <v/>
      </c>
      <c r="AG217" s="183"/>
      <c r="AH217" s="183"/>
      <c r="AI217" s="103"/>
      <c r="AJ217" s="104"/>
    </row>
    <row r="218" spans="1:36" ht="24" customHeight="1" x14ac:dyDescent="0.25">
      <c r="B218" s="102"/>
      <c r="C218" s="210"/>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c r="AH218" s="184"/>
      <c r="AI218" s="185" t="s">
        <v>89</v>
      </c>
      <c r="AJ218" s="104"/>
    </row>
    <row r="219" spans="1:36" ht="20.100000000000001" customHeight="1" x14ac:dyDescent="0.25">
      <c r="B219" s="102"/>
      <c r="C219" s="105" t="s">
        <v>44</v>
      </c>
      <c r="D219" s="208"/>
      <c r="E219" s="208"/>
      <c r="F219" s="208"/>
      <c r="G219" s="208"/>
      <c r="H219" s="208"/>
      <c r="I219" s="208"/>
      <c r="J219" s="208"/>
      <c r="K219" s="208"/>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9"/>
      <c r="AJ219" s="104"/>
    </row>
    <row r="220" spans="1:36" ht="20.100000000000001" customHeight="1" x14ac:dyDescent="0.25">
      <c r="B220" s="102"/>
      <c r="C220" s="105" t="s">
        <v>24</v>
      </c>
      <c r="D220" s="208"/>
      <c r="E220" s="208"/>
      <c r="F220" s="208"/>
      <c r="G220" s="208"/>
      <c r="H220" s="208"/>
      <c r="I220" s="208"/>
      <c r="J220" s="208"/>
      <c r="K220" s="208"/>
      <c r="L220" s="208"/>
      <c r="M220" s="208"/>
      <c r="N220" s="208"/>
      <c r="O220" s="208"/>
      <c r="P220" s="208"/>
      <c r="Q220" s="208"/>
      <c r="R220" s="208"/>
      <c r="S220" s="208"/>
      <c r="T220" s="208"/>
      <c r="U220" s="208"/>
      <c r="V220" s="208"/>
      <c r="W220" s="208"/>
      <c r="X220" s="208"/>
      <c r="Y220" s="208"/>
      <c r="Z220" s="208"/>
      <c r="AA220" s="208"/>
      <c r="AB220" s="208"/>
      <c r="AC220" s="208"/>
      <c r="AD220" s="208"/>
      <c r="AE220" s="208"/>
      <c r="AF220" s="208"/>
      <c r="AG220" s="208"/>
      <c r="AH220" s="208"/>
      <c r="AI220" s="209"/>
      <c r="AJ220" s="104"/>
    </row>
    <row r="221" spans="1:36" ht="20.100000000000001" customHeight="1" x14ac:dyDescent="0.25">
      <c r="B221" s="102"/>
      <c r="C221" s="105" t="s">
        <v>103</v>
      </c>
      <c r="D221" s="208"/>
      <c r="E221" s="208"/>
      <c r="F221" s="208"/>
      <c r="G221" s="208"/>
      <c r="H221" s="208"/>
      <c r="I221" s="208"/>
      <c r="J221" s="208"/>
      <c r="K221" s="208"/>
      <c r="L221" s="208"/>
      <c r="M221" s="208"/>
      <c r="N221" s="208"/>
      <c r="O221" s="208"/>
      <c r="P221" s="208"/>
      <c r="Q221" s="208"/>
      <c r="R221" s="208"/>
      <c r="S221" s="208"/>
      <c r="T221" s="208"/>
      <c r="U221" s="208"/>
      <c r="V221" s="208"/>
      <c r="W221" s="208"/>
      <c r="X221" s="208"/>
      <c r="Y221" s="208"/>
      <c r="Z221" s="208"/>
      <c r="AA221" s="208"/>
      <c r="AB221" s="208"/>
      <c r="AC221" s="208"/>
      <c r="AD221" s="208"/>
      <c r="AE221" s="208"/>
      <c r="AF221" s="208"/>
      <c r="AG221" s="208"/>
      <c r="AH221" s="208"/>
      <c r="AI221" s="209"/>
      <c r="AJ221" s="104"/>
    </row>
    <row r="222" spans="1:36" ht="20.100000000000001" customHeight="1" x14ac:dyDescent="0.25">
      <c r="B222" s="102"/>
      <c r="C222" s="105" t="s">
        <v>25</v>
      </c>
      <c r="D222" s="209"/>
      <c r="E222" s="209"/>
      <c r="F222" s="209"/>
      <c r="G222" s="209"/>
      <c r="H222" s="209"/>
      <c r="I222" s="209"/>
      <c r="J222" s="209"/>
      <c r="K222" s="209"/>
      <c r="L222" s="209"/>
      <c r="M222" s="209"/>
      <c r="N222" s="209"/>
      <c r="O222" s="209"/>
      <c r="P222" s="209"/>
      <c r="Q222" s="209"/>
      <c r="R222" s="209"/>
      <c r="S222" s="209"/>
      <c r="T222" s="209"/>
      <c r="U222" s="209"/>
      <c r="V222" s="209"/>
      <c r="W222" s="209"/>
      <c r="X222" s="209"/>
      <c r="Y222" s="209"/>
      <c r="Z222" s="209"/>
      <c r="AA222" s="209"/>
      <c r="AB222" s="209"/>
      <c r="AC222" s="209"/>
      <c r="AD222" s="209"/>
      <c r="AE222" s="209"/>
      <c r="AF222" s="209"/>
      <c r="AG222" s="209"/>
      <c r="AH222" s="209"/>
      <c r="AI222" s="209"/>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22"/>
        <v>Wed</v>
      </c>
      <c r="E224" s="183" t="str">
        <f t="shared" si="22"/>
        <v>Thu</v>
      </c>
      <c r="F224" s="183" t="str">
        <f t="shared" si="22"/>
        <v>Fri</v>
      </c>
      <c r="G224" s="183" t="str">
        <f t="shared" si="22"/>
        <v>Sat</v>
      </c>
      <c r="H224" s="183" t="str">
        <f t="shared" si="22"/>
        <v>Sun</v>
      </c>
      <c r="I224" s="183" t="str">
        <f t="shared" si="22"/>
        <v>Mon</v>
      </c>
      <c r="J224" s="183" t="str">
        <f t="shared" si="22"/>
        <v>Tue</v>
      </c>
      <c r="K224" s="183" t="str">
        <f t="shared" si="22"/>
        <v>Wed</v>
      </c>
      <c r="L224" s="183" t="str">
        <f t="shared" si="22"/>
        <v>Thu</v>
      </c>
      <c r="M224" s="183" t="str">
        <f t="shared" si="22"/>
        <v>Fri</v>
      </c>
      <c r="N224" s="183" t="str">
        <f t="shared" si="22"/>
        <v>Sat</v>
      </c>
      <c r="O224" s="183" t="str">
        <f t="shared" si="22"/>
        <v>Sun</v>
      </c>
      <c r="P224" s="183" t="str">
        <f t="shared" si="22"/>
        <v>Mon</v>
      </c>
      <c r="Q224" s="183" t="str">
        <f t="shared" si="22"/>
        <v>Tue</v>
      </c>
      <c r="R224" s="183" t="str">
        <f t="shared" si="22"/>
        <v>Wed</v>
      </c>
      <c r="S224" s="183" t="str">
        <f t="shared" si="22"/>
        <v>Thu</v>
      </c>
      <c r="T224" s="183" t="str">
        <f t="shared" si="23"/>
        <v>Fri</v>
      </c>
      <c r="U224" s="183" t="str">
        <f t="shared" si="23"/>
        <v>Sat</v>
      </c>
      <c r="V224" s="183" t="str">
        <f t="shared" si="23"/>
        <v>Sun</v>
      </c>
      <c r="W224" s="183" t="str">
        <f t="shared" si="23"/>
        <v>Mon</v>
      </c>
      <c r="X224" s="183" t="str">
        <f t="shared" si="23"/>
        <v>Tue</v>
      </c>
      <c r="Y224" s="183" t="str">
        <f t="shared" si="23"/>
        <v>Wed</v>
      </c>
      <c r="Z224" s="183" t="str">
        <f t="shared" si="23"/>
        <v>Thu</v>
      </c>
      <c r="AA224" s="183" t="str">
        <f t="shared" si="23"/>
        <v>Fri</v>
      </c>
      <c r="AB224" s="183" t="str">
        <f t="shared" si="23"/>
        <v>Sat</v>
      </c>
      <c r="AC224" s="183" t="str">
        <f t="shared" si="23"/>
        <v>Sun</v>
      </c>
      <c r="AD224" s="183" t="str">
        <f t="shared" si="23"/>
        <v>Mon</v>
      </c>
      <c r="AE224" s="183" t="str">
        <f t="shared" si="23"/>
        <v>Tue</v>
      </c>
      <c r="AF224" s="183" t="str">
        <f t="shared" si="23"/>
        <v/>
      </c>
      <c r="AG224" s="183"/>
      <c r="AH224" s="183"/>
      <c r="AI224" s="103"/>
      <c r="AJ224" s="104"/>
    </row>
    <row r="225" spans="1:36" ht="24" customHeight="1" x14ac:dyDescent="0.25">
      <c r="B225" s="102"/>
      <c r="C225" s="210"/>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c r="AH225" s="184"/>
      <c r="AI225" s="185" t="s">
        <v>89</v>
      </c>
      <c r="AJ225" s="104"/>
    </row>
    <row r="226" spans="1:36" ht="20.100000000000001" customHeight="1" x14ac:dyDescent="0.25">
      <c r="B226" s="102"/>
      <c r="C226" s="105" t="s">
        <v>44</v>
      </c>
      <c r="D226" s="208"/>
      <c r="E226" s="208"/>
      <c r="F226" s="208"/>
      <c r="G226" s="208"/>
      <c r="H226" s="208"/>
      <c r="I226" s="208"/>
      <c r="J226" s="208"/>
      <c r="K226" s="208"/>
      <c r="L226" s="208"/>
      <c r="M226" s="208"/>
      <c r="N226" s="208"/>
      <c r="O226" s="208"/>
      <c r="P226" s="208"/>
      <c r="Q226" s="208"/>
      <c r="R226" s="208"/>
      <c r="S226" s="208"/>
      <c r="T226" s="208"/>
      <c r="U226" s="208"/>
      <c r="V226" s="208"/>
      <c r="W226" s="208"/>
      <c r="X226" s="208"/>
      <c r="Y226" s="208"/>
      <c r="Z226" s="208"/>
      <c r="AA226" s="208"/>
      <c r="AB226" s="208"/>
      <c r="AC226" s="208"/>
      <c r="AD226" s="208"/>
      <c r="AE226" s="208"/>
      <c r="AF226" s="208"/>
      <c r="AG226" s="208"/>
      <c r="AH226" s="208"/>
      <c r="AI226" s="209"/>
      <c r="AJ226" s="104"/>
    </row>
    <row r="227" spans="1:36" ht="20.100000000000001" customHeight="1" x14ac:dyDescent="0.25">
      <c r="B227" s="102"/>
      <c r="C227" s="105" t="s">
        <v>24</v>
      </c>
      <c r="D227" s="208"/>
      <c r="E227" s="208"/>
      <c r="F227" s="208"/>
      <c r="G227" s="208"/>
      <c r="H227" s="208"/>
      <c r="I227" s="208"/>
      <c r="J227" s="208"/>
      <c r="K227" s="208"/>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9"/>
      <c r="AJ227" s="104"/>
    </row>
    <row r="228" spans="1:36" ht="20.100000000000001" customHeight="1" x14ac:dyDescent="0.25">
      <c r="B228" s="102"/>
      <c r="C228" s="105" t="s">
        <v>103</v>
      </c>
      <c r="D228" s="208"/>
      <c r="E228" s="208"/>
      <c r="F228" s="208"/>
      <c r="G228" s="208"/>
      <c r="H228" s="208"/>
      <c r="I228" s="208"/>
      <c r="J228" s="208"/>
      <c r="K228" s="208"/>
      <c r="L228" s="208"/>
      <c r="M228" s="208"/>
      <c r="N228" s="208"/>
      <c r="O228" s="208"/>
      <c r="P228" s="208"/>
      <c r="Q228" s="208"/>
      <c r="R228" s="208"/>
      <c r="S228" s="208"/>
      <c r="T228" s="208"/>
      <c r="U228" s="208"/>
      <c r="V228" s="208"/>
      <c r="W228" s="208"/>
      <c r="X228" s="208"/>
      <c r="Y228" s="208"/>
      <c r="Z228" s="208"/>
      <c r="AA228" s="208"/>
      <c r="AB228" s="208"/>
      <c r="AC228" s="208"/>
      <c r="AD228" s="208"/>
      <c r="AE228" s="208"/>
      <c r="AF228" s="208"/>
      <c r="AG228" s="208"/>
      <c r="AH228" s="208"/>
      <c r="AI228" s="209"/>
      <c r="AJ228" s="104"/>
    </row>
    <row r="229" spans="1:36" ht="20.100000000000001" customHeight="1" x14ac:dyDescent="0.25">
      <c r="B229" s="102"/>
      <c r="C229" s="105" t="s">
        <v>25</v>
      </c>
      <c r="D229" s="209"/>
      <c r="E229" s="209"/>
      <c r="F229" s="209"/>
      <c r="G229" s="209"/>
      <c r="H229" s="209"/>
      <c r="I229" s="209"/>
      <c r="J229" s="209"/>
      <c r="K229" s="209"/>
      <c r="L229" s="209"/>
      <c r="M229" s="209"/>
      <c r="N229" s="209"/>
      <c r="O229" s="209"/>
      <c r="P229" s="209"/>
      <c r="Q229" s="209"/>
      <c r="R229" s="209"/>
      <c r="S229" s="209"/>
      <c r="T229" s="209"/>
      <c r="U229" s="209"/>
      <c r="V229" s="209"/>
      <c r="W229" s="209"/>
      <c r="X229" s="209"/>
      <c r="Y229" s="209"/>
      <c r="Z229" s="209"/>
      <c r="AA229" s="209"/>
      <c r="AB229" s="209"/>
      <c r="AC229" s="209"/>
      <c r="AD229" s="209"/>
      <c r="AE229" s="209"/>
      <c r="AF229" s="209"/>
      <c r="AG229" s="209"/>
      <c r="AH229" s="209"/>
      <c r="AI229" s="209"/>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22"/>
        <v>Wed</v>
      </c>
      <c r="E231" s="183" t="str">
        <f t="shared" si="22"/>
        <v>Thu</v>
      </c>
      <c r="F231" s="183" t="str">
        <f t="shared" si="22"/>
        <v>Fri</v>
      </c>
      <c r="G231" s="183" t="str">
        <f t="shared" si="22"/>
        <v>Sat</v>
      </c>
      <c r="H231" s="183" t="str">
        <f t="shared" si="22"/>
        <v>Sun</v>
      </c>
      <c r="I231" s="183" t="str">
        <f t="shared" si="22"/>
        <v>Mon</v>
      </c>
      <c r="J231" s="183" t="str">
        <f t="shared" si="22"/>
        <v>Tue</v>
      </c>
      <c r="K231" s="183" t="str">
        <f t="shared" si="22"/>
        <v>Wed</v>
      </c>
      <c r="L231" s="183" t="str">
        <f t="shared" si="22"/>
        <v>Thu</v>
      </c>
      <c r="M231" s="183" t="str">
        <f t="shared" si="22"/>
        <v>Fri</v>
      </c>
      <c r="N231" s="183" t="str">
        <f t="shared" si="22"/>
        <v>Sat</v>
      </c>
      <c r="O231" s="183" t="str">
        <f t="shared" si="22"/>
        <v>Sun</v>
      </c>
      <c r="P231" s="183" t="str">
        <f t="shared" si="22"/>
        <v>Mon</v>
      </c>
      <c r="Q231" s="183" t="str">
        <f t="shared" si="22"/>
        <v>Tue</v>
      </c>
      <c r="R231" s="183" t="str">
        <f t="shared" si="22"/>
        <v>Wed</v>
      </c>
      <c r="S231" s="183" t="str">
        <f t="shared" si="22"/>
        <v>Thu</v>
      </c>
      <c r="T231" s="183" t="str">
        <f t="shared" si="23"/>
        <v>Fri</v>
      </c>
      <c r="U231" s="183" t="str">
        <f t="shared" si="23"/>
        <v>Sat</v>
      </c>
      <c r="V231" s="183" t="str">
        <f t="shared" si="23"/>
        <v>Sun</v>
      </c>
      <c r="W231" s="183" t="str">
        <f t="shared" si="23"/>
        <v>Mon</v>
      </c>
      <c r="X231" s="183" t="str">
        <f t="shared" si="23"/>
        <v>Tue</v>
      </c>
      <c r="Y231" s="183" t="str">
        <f t="shared" si="23"/>
        <v>Wed</v>
      </c>
      <c r="Z231" s="183" t="str">
        <f t="shared" si="23"/>
        <v>Thu</v>
      </c>
      <c r="AA231" s="183" t="str">
        <f t="shared" si="23"/>
        <v>Fri</v>
      </c>
      <c r="AB231" s="183" t="str">
        <f t="shared" si="23"/>
        <v>Sat</v>
      </c>
      <c r="AC231" s="183" t="str">
        <f t="shared" si="23"/>
        <v>Sun</v>
      </c>
      <c r="AD231" s="183" t="str">
        <f t="shared" si="23"/>
        <v>Mon</v>
      </c>
      <c r="AE231" s="183" t="str">
        <f t="shared" si="23"/>
        <v>Tue</v>
      </c>
      <c r="AF231" s="183" t="str">
        <f t="shared" si="23"/>
        <v/>
      </c>
      <c r="AG231" s="183"/>
      <c r="AH231" s="183"/>
      <c r="AI231" s="103"/>
      <c r="AJ231" s="104"/>
    </row>
    <row r="232" spans="1:36" ht="24" customHeight="1" x14ac:dyDescent="0.25">
      <c r="B232" s="102"/>
      <c r="C232" s="210"/>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c r="AH232" s="184"/>
      <c r="AI232" s="185" t="s">
        <v>89</v>
      </c>
      <c r="AJ232" s="104"/>
    </row>
    <row r="233" spans="1:36" ht="20.100000000000001" customHeight="1" x14ac:dyDescent="0.25">
      <c r="B233" s="102"/>
      <c r="C233" s="105" t="s">
        <v>44</v>
      </c>
      <c r="D233" s="208"/>
      <c r="E233" s="208"/>
      <c r="F233" s="208"/>
      <c r="G233" s="208"/>
      <c r="H233" s="208"/>
      <c r="I233" s="208"/>
      <c r="J233" s="208"/>
      <c r="K233" s="208"/>
      <c r="L233" s="208"/>
      <c r="M233" s="208"/>
      <c r="N233" s="208"/>
      <c r="O233" s="208"/>
      <c r="P233" s="208"/>
      <c r="Q233" s="208"/>
      <c r="R233" s="208"/>
      <c r="S233" s="208"/>
      <c r="T233" s="208"/>
      <c r="U233" s="208"/>
      <c r="V233" s="208"/>
      <c r="W233" s="208"/>
      <c r="X233" s="208"/>
      <c r="Y233" s="208"/>
      <c r="Z233" s="208"/>
      <c r="AA233" s="208"/>
      <c r="AB233" s="208"/>
      <c r="AC233" s="208"/>
      <c r="AD233" s="208"/>
      <c r="AE233" s="208"/>
      <c r="AF233" s="208"/>
      <c r="AG233" s="208"/>
      <c r="AH233" s="208"/>
      <c r="AI233" s="209"/>
      <c r="AJ233" s="104"/>
    </row>
    <row r="234" spans="1:36" ht="20.100000000000001" customHeight="1" x14ac:dyDescent="0.25">
      <c r="B234" s="102"/>
      <c r="C234" s="105" t="s">
        <v>24</v>
      </c>
      <c r="D234" s="208"/>
      <c r="E234" s="208"/>
      <c r="F234" s="208"/>
      <c r="G234" s="208"/>
      <c r="H234" s="208"/>
      <c r="I234" s="208"/>
      <c r="J234" s="208"/>
      <c r="K234" s="208"/>
      <c r="L234" s="208"/>
      <c r="M234" s="208"/>
      <c r="N234" s="208"/>
      <c r="O234" s="208"/>
      <c r="P234" s="208"/>
      <c r="Q234" s="208"/>
      <c r="R234" s="208"/>
      <c r="S234" s="208"/>
      <c r="T234" s="208"/>
      <c r="U234" s="208"/>
      <c r="V234" s="208"/>
      <c r="W234" s="208"/>
      <c r="X234" s="208"/>
      <c r="Y234" s="208"/>
      <c r="Z234" s="208"/>
      <c r="AA234" s="208"/>
      <c r="AB234" s="208"/>
      <c r="AC234" s="208"/>
      <c r="AD234" s="208"/>
      <c r="AE234" s="208"/>
      <c r="AF234" s="208"/>
      <c r="AG234" s="208"/>
      <c r="AH234" s="208"/>
      <c r="AI234" s="209"/>
      <c r="AJ234" s="104"/>
    </row>
    <row r="235" spans="1:36" ht="20.100000000000001" customHeight="1" x14ac:dyDescent="0.25">
      <c r="B235" s="102"/>
      <c r="C235" s="105" t="s">
        <v>103</v>
      </c>
      <c r="D235" s="208"/>
      <c r="E235" s="208"/>
      <c r="F235" s="208"/>
      <c r="G235" s="208"/>
      <c r="H235" s="208"/>
      <c r="I235" s="208"/>
      <c r="J235" s="208"/>
      <c r="K235" s="208"/>
      <c r="L235" s="208"/>
      <c r="M235" s="208"/>
      <c r="N235" s="208"/>
      <c r="O235" s="208"/>
      <c r="P235" s="208"/>
      <c r="Q235" s="208"/>
      <c r="R235" s="208"/>
      <c r="S235" s="208"/>
      <c r="T235" s="208"/>
      <c r="U235" s="208"/>
      <c r="V235" s="208"/>
      <c r="W235" s="208"/>
      <c r="X235" s="208"/>
      <c r="Y235" s="208"/>
      <c r="Z235" s="208"/>
      <c r="AA235" s="208"/>
      <c r="AB235" s="208"/>
      <c r="AC235" s="208"/>
      <c r="AD235" s="208"/>
      <c r="AE235" s="208"/>
      <c r="AF235" s="208"/>
      <c r="AG235" s="208"/>
      <c r="AH235" s="208"/>
      <c r="AI235" s="209"/>
      <c r="AJ235" s="104"/>
    </row>
    <row r="236" spans="1:36" ht="20.100000000000001" customHeight="1" x14ac:dyDescent="0.25">
      <c r="B236" s="102"/>
      <c r="C236" s="105" t="s">
        <v>25</v>
      </c>
      <c r="D236" s="209"/>
      <c r="E236" s="209"/>
      <c r="F236" s="209"/>
      <c r="G236" s="209"/>
      <c r="H236" s="209"/>
      <c r="I236" s="209"/>
      <c r="J236" s="209"/>
      <c r="K236" s="209"/>
      <c r="L236" s="209"/>
      <c r="M236" s="209"/>
      <c r="N236" s="209"/>
      <c r="O236" s="209"/>
      <c r="P236" s="209"/>
      <c r="Q236" s="209"/>
      <c r="R236" s="209"/>
      <c r="S236" s="209"/>
      <c r="T236" s="209"/>
      <c r="U236" s="209"/>
      <c r="V236" s="209"/>
      <c r="W236" s="209"/>
      <c r="X236" s="209"/>
      <c r="Y236" s="209"/>
      <c r="Z236" s="209"/>
      <c r="AA236" s="209"/>
      <c r="AB236" s="209"/>
      <c r="AC236" s="209"/>
      <c r="AD236" s="209"/>
      <c r="AE236" s="209"/>
      <c r="AF236" s="209"/>
      <c r="AG236" s="209"/>
      <c r="AH236" s="209"/>
      <c r="AI236" s="209"/>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22"/>
        <v>Wed</v>
      </c>
      <c r="E238" s="183" t="str">
        <f t="shared" si="22"/>
        <v>Thu</v>
      </c>
      <c r="F238" s="183" t="str">
        <f t="shared" si="22"/>
        <v>Fri</v>
      </c>
      <c r="G238" s="183" t="str">
        <f t="shared" si="22"/>
        <v>Sat</v>
      </c>
      <c r="H238" s="183" t="str">
        <f t="shared" si="22"/>
        <v>Sun</v>
      </c>
      <c r="I238" s="183" t="str">
        <f t="shared" si="22"/>
        <v>Mon</v>
      </c>
      <c r="J238" s="183" t="str">
        <f t="shared" si="22"/>
        <v>Tue</v>
      </c>
      <c r="K238" s="183" t="str">
        <f t="shared" si="22"/>
        <v>Wed</v>
      </c>
      <c r="L238" s="183" t="str">
        <f t="shared" si="22"/>
        <v>Thu</v>
      </c>
      <c r="M238" s="183" t="str">
        <f t="shared" si="22"/>
        <v>Fri</v>
      </c>
      <c r="N238" s="183" t="str">
        <f t="shared" si="22"/>
        <v>Sat</v>
      </c>
      <c r="O238" s="183" t="str">
        <f t="shared" si="22"/>
        <v>Sun</v>
      </c>
      <c r="P238" s="183" t="str">
        <f t="shared" si="22"/>
        <v>Mon</v>
      </c>
      <c r="Q238" s="183" t="str">
        <f t="shared" si="22"/>
        <v>Tue</v>
      </c>
      <c r="R238" s="183" t="str">
        <f t="shared" si="22"/>
        <v>Wed</v>
      </c>
      <c r="S238" s="183" t="str">
        <f t="shared" si="22"/>
        <v>Thu</v>
      </c>
      <c r="T238" s="183" t="str">
        <f t="shared" si="23"/>
        <v>Fri</v>
      </c>
      <c r="U238" s="183" t="str">
        <f t="shared" si="23"/>
        <v>Sat</v>
      </c>
      <c r="V238" s="183" t="str">
        <f t="shared" si="23"/>
        <v>Sun</v>
      </c>
      <c r="W238" s="183" t="str">
        <f t="shared" si="23"/>
        <v>Mon</v>
      </c>
      <c r="X238" s="183" t="str">
        <f t="shared" si="23"/>
        <v>Tue</v>
      </c>
      <c r="Y238" s="183" t="str">
        <f t="shared" si="23"/>
        <v>Wed</v>
      </c>
      <c r="Z238" s="183" t="str">
        <f t="shared" si="23"/>
        <v>Thu</v>
      </c>
      <c r="AA238" s="183" t="str">
        <f t="shared" si="23"/>
        <v>Fri</v>
      </c>
      <c r="AB238" s="183" t="str">
        <f t="shared" si="23"/>
        <v>Sat</v>
      </c>
      <c r="AC238" s="183" t="str">
        <f t="shared" si="23"/>
        <v>Sun</v>
      </c>
      <c r="AD238" s="183" t="str">
        <f t="shared" si="23"/>
        <v>Mon</v>
      </c>
      <c r="AE238" s="183" t="str">
        <f t="shared" si="23"/>
        <v>Tue</v>
      </c>
      <c r="AF238" s="183" t="str">
        <f t="shared" si="23"/>
        <v/>
      </c>
      <c r="AG238" s="183"/>
      <c r="AH238" s="183"/>
      <c r="AI238" s="103"/>
      <c r="AJ238" s="104"/>
    </row>
    <row r="239" spans="1:36" ht="24" customHeight="1" x14ac:dyDescent="0.25">
      <c r="B239" s="102"/>
      <c r="C239" s="210"/>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c r="AH239" s="184"/>
      <c r="AI239" s="185" t="s">
        <v>89</v>
      </c>
      <c r="AJ239" s="104"/>
    </row>
    <row r="240" spans="1:36" ht="20.100000000000001" customHeight="1" x14ac:dyDescent="0.25">
      <c r="B240" s="102"/>
      <c r="C240" s="105" t="s">
        <v>44</v>
      </c>
      <c r="D240" s="208"/>
      <c r="E240" s="208"/>
      <c r="F240" s="208"/>
      <c r="G240" s="208"/>
      <c r="H240" s="208"/>
      <c r="I240" s="208"/>
      <c r="J240" s="208"/>
      <c r="K240" s="208"/>
      <c r="L240" s="208"/>
      <c r="M240" s="208"/>
      <c r="N240" s="208"/>
      <c r="O240" s="208"/>
      <c r="P240" s="208"/>
      <c r="Q240" s="208"/>
      <c r="R240" s="208"/>
      <c r="S240" s="208"/>
      <c r="T240" s="208"/>
      <c r="U240" s="208"/>
      <c r="V240" s="208"/>
      <c r="W240" s="208"/>
      <c r="X240" s="208"/>
      <c r="Y240" s="208"/>
      <c r="Z240" s="208"/>
      <c r="AA240" s="208"/>
      <c r="AB240" s="208"/>
      <c r="AC240" s="208"/>
      <c r="AD240" s="208"/>
      <c r="AE240" s="208"/>
      <c r="AF240" s="208"/>
      <c r="AG240" s="208"/>
      <c r="AH240" s="208"/>
      <c r="AI240" s="209"/>
      <c r="AJ240" s="104"/>
    </row>
    <row r="241" spans="1:36" ht="20.100000000000001" customHeight="1" x14ac:dyDescent="0.25">
      <c r="B241" s="102"/>
      <c r="C241" s="105" t="s">
        <v>24</v>
      </c>
      <c r="D241" s="208"/>
      <c r="E241" s="208"/>
      <c r="F241" s="208"/>
      <c r="G241" s="208"/>
      <c r="H241" s="208"/>
      <c r="I241" s="208"/>
      <c r="J241" s="208"/>
      <c r="K241" s="208"/>
      <c r="L241" s="208"/>
      <c r="M241" s="208"/>
      <c r="N241" s="208"/>
      <c r="O241" s="208"/>
      <c r="P241" s="208"/>
      <c r="Q241" s="208"/>
      <c r="R241" s="208"/>
      <c r="S241" s="208"/>
      <c r="T241" s="208"/>
      <c r="U241" s="208"/>
      <c r="V241" s="208"/>
      <c r="W241" s="208"/>
      <c r="X241" s="208"/>
      <c r="Y241" s="208"/>
      <c r="Z241" s="208"/>
      <c r="AA241" s="208"/>
      <c r="AB241" s="208"/>
      <c r="AC241" s="208"/>
      <c r="AD241" s="208"/>
      <c r="AE241" s="208"/>
      <c r="AF241" s="208"/>
      <c r="AG241" s="208"/>
      <c r="AH241" s="208"/>
      <c r="AI241" s="209"/>
      <c r="AJ241" s="104"/>
    </row>
    <row r="242" spans="1:36" ht="20.100000000000001" customHeight="1" x14ac:dyDescent="0.25">
      <c r="B242" s="102"/>
      <c r="C242" s="105" t="s">
        <v>103</v>
      </c>
      <c r="D242" s="208"/>
      <c r="E242" s="208"/>
      <c r="F242" s="208"/>
      <c r="G242" s="208"/>
      <c r="H242" s="208"/>
      <c r="I242" s="208"/>
      <c r="J242" s="208"/>
      <c r="K242" s="208"/>
      <c r="L242" s="208"/>
      <c r="M242" s="208"/>
      <c r="N242" s="208"/>
      <c r="O242" s="208"/>
      <c r="P242" s="208"/>
      <c r="Q242" s="208"/>
      <c r="R242" s="208"/>
      <c r="S242" s="208"/>
      <c r="T242" s="208"/>
      <c r="U242" s="208"/>
      <c r="V242" s="208"/>
      <c r="W242" s="208"/>
      <c r="X242" s="208"/>
      <c r="Y242" s="208"/>
      <c r="Z242" s="208"/>
      <c r="AA242" s="208"/>
      <c r="AB242" s="208"/>
      <c r="AC242" s="208"/>
      <c r="AD242" s="208"/>
      <c r="AE242" s="208"/>
      <c r="AF242" s="208"/>
      <c r="AG242" s="208"/>
      <c r="AH242" s="208"/>
      <c r="AI242" s="209"/>
      <c r="AJ242" s="104"/>
    </row>
    <row r="243" spans="1:36" ht="20.100000000000001" customHeight="1" x14ac:dyDescent="0.25">
      <c r="B243" s="102"/>
      <c r="C243" s="105" t="s">
        <v>25</v>
      </c>
      <c r="D243" s="209"/>
      <c r="E243" s="209"/>
      <c r="F243" s="209"/>
      <c r="G243" s="209"/>
      <c r="H243" s="209"/>
      <c r="I243" s="209"/>
      <c r="J243" s="209"/>
      <c r="K243" s="209"/>
      <c r="L243" s="209"/>
      <c r="M243" s="209"/>
      <c r="N243" s="209"/>
      <c r="O243" s="209"/>
      <c r="P243" s="209"/>
      <c r="Q243" s="209"/>
      <c r="R243" s="209"/>
      <c r="S243" s="209"/>
      <c r="T243" s="209"/>
      <c r="U243" s="209"/>
      <c r="V243" s="209"/>
      <c r="W243" s="209"/>
      <c r="X243" s="209"/>
      <c r="Y243" s="209"/>
      <c r="Z243" s="209"/>
      <c r="AA243" s="209"/>
      <c r="AB243" s="209"/>
      <c r="AC243" s="209"/>
      <c r="AD243" s="209"/>
      <c r="AE243" s="209"/>
      <c r="AF243" s="209"/>
      <c r="AG243" s="209"/>
      <c r="AH243" s="209"/>
      <c r="AI243" s="209"/>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22"/>
        <v>Wed</v>
      </c>
      <c r="E245" s="183" t="str">
        <f t="shared" si="22"/>
        <v>Thu</v>
      </c>
      <c r="F245" s="183" t="str">
        <f t="shared" si="22"/>
        <v>Fri</v>
      </c>
      <c r="G245" s="183" t="str">
        <f t="shared" si="22"/>
        <v>Sat</v>
      </c>
      <c r="H245" s="183" t="str">
        <f t="shared" si="22"/>
        <v>Sun</v>
      </c>
      <c r="I245" s="183" t="str">
        <f t="shared" si="22"/>
        <v>Mon</v>
      </c>
      <c r="J245" s="183" t="str">
        <f t="shared" si="22"/>
        <v>Tue</v>
      </c>
      <c r="K245" s="183" t="str">
        <f t="shared" si="22"/>
        <v>Wed</v>
      </c>
      <c r="L245" s="183" t="str">
        <f t="shared" si="22"/>
        <v>Thu</v>
      </c>
      <c r="M245" s="183" t="str">
        <f t="shared" si="22"/>
        <v>Fri</v>
      </c>
      <c r="N245" s="183" t="str">
        <f t="shared" si="22"/>
        <v>Sat</v>
      </c>
      <c r="O245" s="183" t="str">
        <f t="shared" si="22"/>
        <v>Sun</v>
      </c>
      <c r="P245" s="183" t="str">
        <f t="shared" si="22"/>
        <v>Mon</v>
      </c>
      <c r="Q245" s="183" t="str">
        <f t="shared" si="22"/>
        <v>Tue</v>
      </c>
      <c r="R245" s="183" t="str">
        <f t="shared" si="22"/>
        <v>Wed</v>
      </c>
      <c r="S245" s="183" t="str">
        <f t="shared" si="22"/>
        <v>Thu</v>
      </c>
      <c r="T245" s="183" t="str">
        <f t="shared" si="23"/>
        <v>Fri</v>
      </c>
      <c r="U245" s="183" t="str">
        <f t="shared" si="23"/>
        <v>Sat</v>
      </c>
      <c r="V245" s="183" t="str">
        <f t="shared" si="23"/>
        <v>Sun</v>
      </c>
      <c r="W245" s="183" t="str">
        <f t="shared" si="23"/>
        <v>Mon</v>
      </c>
      <c r="X245" s="183" t="str">
        <f t="shared" si="23"/>
        <v>Tue</v>
      </c>
      <c r="Y245" s="183" t="str">
        <f t="shared" si="23"/>
        <v>Wed</v>
      </c>
      <c r="Z245" s="183" t="str">
        <f t="shared" si="23"/>
        <v>Thu</v>
      </c>
      <c r="AA245" s="183" t="str">
        <f t="shared" si="23"/>
        <v>Fri</v>
      </c>
      <c r="AB245" s="183" t="str">
        <f t="shared" si="23"/>
        <v>Sat</v>
      </c>
      <c r="AC245" s="183" t="str">
        <f t="shared" si="23"/>
        <v>Sun</v>
      </c>
      <c r="AD245" s="183" t="str">
        <f t="shared" si="23"/>
        <v>Mon</v>
      </c>
      <c r="AE245" s="183" t="str">
        <f t="shared" si="23"/>
        <v>Tue</v>
      </c>
      <c r="AF245" s="183" t="str">
        <f t="shared" si="23"/>
        <v/>
      </c>
      <c r="AG245" s="183"/>
      <c r="AH245" s="183"/>
      <c r="AI245" s="103"/>
      <c r="AJ245" s="104"/>
    </row>
    <row r="246" spans="1:36" ht="24" customHeight="1" x14ac:dyDescent="0.25">
      <c r="B246" s="102"/>
      <c r="C246" s="210"/>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c r="AH246" s="184"/>
      <c r="AI246" s="185" t="s">
        <v>89</v>
      </c>
      <c r="AJ246" s="104"/>
    </row>
    <row r="247" spans="1:36" ht="20.100000000000001" customHeight="1" x14ac:dyDescent="0.25">
      <c r="B247" s="102"/>
      <c r="C247" s="105" t="s">
        <v>44</v>
      </c>
      <c r="D247" s="208"/>
      <c r="E247" s="208"/>
      <c r="F247" s="208"/>
      <c r="G247" s="208"/>
      <c r="H247" s="208"/>
      <c r="I247" s="208"/>
      <c r="J247" s="208"/>
      <c r="K247" s="208"/>
      <c r="L247" s="208"/>
      <c r="M247" s="208"/>
      <c r="N247" s="208"/>
      <c r="O247" s="208"/>
      <c r="P247" s="208"/>
      <c r="Q247" s="208"/>
      <c r="R247" s="208"/>
      <c r="S247" s="208"/>
      <c r="T247" s="208"/>
      <c r="U247" s="208"/>
      <c r="V247" s="208"/>
      <c r="W247" s="208"/>
      <c r="X247" s="208"/>
      <c r="Y247" s="208"/>
      <c r="Z247" s="208"/>
      <c r="AA247" s="208"/>
      <c r="AB247" s="208"/>
      <c r="AC247" s="208"/>
      <c r="AD247" s="208"/>
      <c r="AE247" s="208"/>
      <c r="AF247" s="208"/>
      <c r="AG247" s="208"/>
      <c r="AH247" s="208"/>
      <c r="AI247" s="209"/>
      <c r="AJ247" s="104"/>
    </row>
    <row r="248" spans="1:36" ht="20.100000000000001" customHeight="1" x14ac:dyDescent="0.25">
      <c r="B248" s="102"/>
      <c r="C248" s="105" t="s">
        <v>24</v>
      </c>
      <c r="D248" s="208"/>
      <c r="E248" s="208"/>
      <c r="F248" s="208"/>
      <c r="G248" s="208"/>
      <c r="H248" s="208"/>
      <c r="I248" s="208"/>
      <c r="J248" s="208"/>
      <c r="K248" s="208"/>
      <c r="L248" s="208"/>
      <c r="M248" s="208"/>
      <c r="N248" s="208"/>
      <c r="O248" s="208"/>
      <c r="P248" s="208"/>
      <c r="Q248" s="208"/>
      <c r="R248" s="208"/>
      <c r="S248" s="208"/>
      <c r="T248" s="208"/>
      <c r="U248" s="208"/>
      <c r="V248" s="208"/>
      <c r="W248" s="208"/>
      <c r="X248" s="208"/>
      <c r="Y248" s="208"/>
      <c r="Z248" s="208"/>
      <c r="AA248" s="208"/>
      <c r="AB248" s="208"/>
      <c r="AC248" s="208"/>
      <c r="AD248" s="208"/>
      <c r="AE248" s="208"/>
      <c r="AF248" s="208"/>
      <c r="AG248" s="208"/>
      <c r="AH248" s="208"/>
      <c r="AI248" s="209"/>
      <c r="AJ248" s="104"/>
    </row>
    <row r="249" spans="1:36" ht="20.100000000000001" customHeight="1" x14ac:dyDescent="0.25">
      <c r="B249" s="102"/>
      <c r="C249" s="105" t="s">
        <v>103</v>
      </c>
      <c r="D249" s="208"/>
      <c r="E249" s="208"/>
      <c r="F249" s="208"/>
      <c r="G249" s="208"/>
      <c r="H249" s="208"/>
      <c r="I249" s="208"/>
      <c r="J249" s="208"/>
      <c r="K249" s="208"/>
      <c r="L249" s="208"/>
      <c r="M249" s="208"/>
      <c r="N249" s="208"/>
      <c r="O249" s="208"/>
      <c r="P249" s="208"/>
      <c r="Q249" s="208"/>
      <c r="R249" s="208"/>
      <c r="S249" s="208"/>
      <c r="T249" s="208"/>
      <c r="U249" s="208"/>
      <c r="V249" s="208"/>
      <c r="W249" s="208"/>
      <c r="X249" s="208"/>
      <c r="Y249" s="208"/>
      <c r="Z249" s="208"/>
      <c r="AA249" s="208"/>
      <c r="AB249" s="208"/>
      <c r="AC249" s="208"/>
      <c r="AD249" s="208"/>
      <c r="AE249" s="208"/>
      <c r="AF249" s="208"/>
      <c r="AG249" s="208"/>
      <c r="AH249" s="208"/>
      <c r="AI249" s="209"/>
      <c r="AJ249" s="104"/>
    </row>
    <row r="250" spans="1:36" ht="20.100000000000001" customHeight="1" x14ac:dyDescent="0.25">
      <c r="B250" s="102"/>
      <c r="C250" s="105" t="s">
        <v>25</v>
      </c>
      <c r="D250" s="209"/>
      <c r="E250" s="209"/>
      <c r="F250" s="209"/>
      <c r="G250" s="209"/>
      <c r="H250" s="209"/>
      <c r="I250" s="209"/>
      <c r="J250" s="209"/>
      <c r="K250" s="209"/>
      <c r="L250" s="209"/>
      <c r="M250" s="209"/>
      <c r="N250" s="209"/>
      <c r="O250" s="209"/>
      <c r="P250" s="209"/>
      <c r="Q250" s="209"/>
      <c r="R250" s="209"/>
      <c r="S250" s="209"/>
      <c r="T250" s="209"/>
      <c r="U250" s="209"/>
      <c r="V250" s="209"/>
      <c r="W250" s="209"/>
      <c r="X250" s="209"/>
      <c r="Y250" s="209"/>
      <c r="Z250" s="209"/>
      <c r="AA250" s="209"/>
      <c r="AB250" s="209"/>
      <c r="AC250" s="209"/>
      <c r="AD250" s="209"/>
      <c r="AE250" s="209"/>
      <c r="AF250" s="209"/>
      <c r="AG250" s="209"/>
      <c r="AH250" s="209"/>
      <c r="AI250" s="209"/>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22"/>
        <v>Wed</v>
      </c>
      <c r="E252" s="183" t="str">
        <f t="shared" si="22"/>
        <v>Thu</v>
      </c>
      <c r="F252" s="183" t="str">
        <f t="shared" si="22"/>
        <v>Fri</v>
      </c>
      <c r="G252" s="183" t="str">
        <f t="shared" si="22"/>
        <v>Sat</v>
      </c>
      <c r="H252" s="183" t="str">
        <f t="shared" si="22"/>
        <v>Sun</v>
      </c>
      <c r="I252" s="183" t="str">
        <f t="shared" si="22"/>
        <v>Mon</v>
      </c>
      <c r="J252" s="183" t="str">
        <f t="shared" si="22"/>
        <v>Tue</v>
      </c>
      <c r="K252" s="183" t="str">
        <f t="shared" si="22"/>
        <v>Wed</v>
      </c>
      <c r="L252" s="183" t="str">
        <f t="shared" si="22"/>
        <v>Thu</v>
      </c>
      <c r="M252" s="183" t="str">
        <f t="shared" si="22"/>
        <v>Fri</v>
      </c>
      <c r="N252" s="183" t="str">
        <f t="shared" si="22"/>
        <v>Sat</v>
      </c>
      <c r="O252" s="183" t="str">
        <f t="shared" si="22"/>
        <v>Sun</v>
      </c>
      <c r="P252" s="183" t="str">
        <f t="shared" si="22"/>
        <v>Mon</v>
      </c>
      <c r="Q252" s="183" t="str">
        <f t="shared" si="22"/>
        <v>Tue</v>
      </c>
      <c r="R252" s="183" t="str">
        <f t="shared" si="22"/>
        <v>Wed</v>
      </c>
      <c r="S252" s="183" t="str">
        <f t="shared" si="22"/>
        <v>Thu</v>
      </c>
      <c r="T252" s="183" t="str">
        <f t="shared" si="23"/>
        <v>Fri</v>
      </c>
      <c r="U252" s="183" t="str">
        <f t="shared" si="23"/>
        <v>Sat</v>
      </c>
      <c r="V252" s="183" t="str">
        <f t="shared" si="23"/>
        <v>Sun</v>
      </c>
      <c r="W252" s="183" t="str">
        <f t="shared" si="23"/>
        <v>Mon</v>
      </c>
      <c r="X252" s="183" t="str">
        <f t="shared" si="23"/>
        <v>Tue</v>
      </c>
      <c r="Y252" s="183" t="str">
        <f t="shared" si="23"/>
        <v>Wed</v>
      </c>
      <c r="Z252" s="183" t="str">
        <f t="shared" si="23"/>
        <v>Thu</v>
      </c>
      <c r="AA252" s="183" t="str">
        <f t="shared" si="23"/>
        <v>Fri</v>
      </c>
      <c r="AB252" s="183" t="str">
        <f t="shared" si="23"/>
        <v>Sat</v>
      </c>
      <c r="AC252" s="183" t="str">
        <f t="shared" si="23"/>
        <v>Sun</v>
      </c>
      <c r="AD252" s="183" t="str">
        <f t="shared" si="23"/>
        <v>Mon</v>
      </c>
      <c r="AE252" s="183" t="str">
        <f t="shared" si="23"/>
        <v>Tue</v>
      </c>
      <c r="AF252" s="183" t="str">
        <f t="shared" si="23"/>
        <v/>
      </c>
      <c r="AG252" s="183"/>
      <c r="AH252" s="183"/>
      <c r="AI252" s="103"/>
      <c r="AJ252" s="104"/>
    </row>
    <row r="253" spans="1:36" ht="24" customHeight="1" x14ac:dyDescent="0.25">
      <c r="B253" s="102"/>
      <c r="C253" s="210"/>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c r="AH253" s="184"/>
      <c r="AI253" s="185" t="s">
        <v>89</v>
      </c>
      <c r="AJ253" s="104"/>
    </row>
    <row r="254" spans="1:36" ht="20.100000000000001" customHeight="1" x14ac:dyDescent="0.25">
      <c r="B254" s="102"/>
      <c r="C254" s="105" t="s">
        <v>44</v>
      </c>
      <c r="D254" s="208"/>
      <c r="E254" s="208"/>
      <c r="F254" s="208"/>
      <c r="G254" s="208"/>
      <c r="H254" s="208"/>
      <c r="I254" s="208"/>
      <c r="J254" s="208"/>
      <c r="K254" s="208"/>
      <c r="L254" s="208"/>
      <c r="M254" s="208"/>
      <c r="N254" s="208"/>
      <c r="O254" s="208"/>
      <c r="P254" s="208"/>
      <c r="Q254" s="208"/>
      <c r="R254" s="208"/>
      <c r="S254" s="208"/>
      <c r="T254" s="208"/>
      <c r="U254" s="208"/>
      <c r="V254" s="208"/>
      <c r="W254" s="208"/>
      <c r="X254" s="208"/>
      <c r="Y254" s="208"/>
      <c r="Z254" s="208"/>
      <c r="AA254" s="208"/>
      <c r="AB254" s="208"/>
      <c r="AC254" s="208"/>
      <c r="AD254" s="208"/>
      <c r="AE254" s="208"/>
      <c r="AF254" s="208"/>
      <c r="AG254" s="208"/>
      <c r="AH254" s="208"/>
      <c r="AI254" s="209"/>
      <c r="AJ254" s="104"/>
    </row>
    <row r="255" spans="1:36" ht="20.100000000000001" customHeight="1" x14ac:dyDescent="0.25">
      <c r="B255" s="102"/>
      <c r="C255" s="105" t="s">
        <v>24</v>
      </c>
      <c r="D255" s="208"/>
      <c r="E255" s="208"/>
      <c r="F255" s="208"/>
      <c r="G255" s="208"/>
      <c r="H255" s="208"/>
      <c r="I255" s="208"/>
      <c r="J255" s="208"/>
      <c r="K255" s="208"/>
      <c r="L255" s="208"/>
      <c r="M255" s="208"/>
      <c r="N255" s="208"/>
      <c r="O255" s="208"/>
      <c r="P255" s="208"/>
      <c r="Q255" s="208"/>
      <c r="R255" s="208"/>
      <c r="S255" s="208"/>
      <c r="T255" s="208"/>
      <c r="U255" s="208"/>
      <c r="V255" s="208"/>
      <c r="W255" s="208"/>
      <c r="X255" s="208"/>
      <c r="Y255" s="208"/>
      <c r="Z255" s="208"/>
      <c r="AA255" s="208"/>
      <c r="AB255" s="208"/>
      <c r="AC255" s="208"/>
      <c r="AD255" s="208"/>
      <c r="AE255" s="208"/>
      <c r="AF255" s="208"/>
      <c r="AG255" s="208"/>
      <c r="AH255" s="208"/>
      <c r="AI255" s="209"/>
      <c r="AJ255" s="104"/>
    </row>
    <row r="256" spans="1:36" ht="20.100000000000001" customHeight="1" x14ac:dyDescent="0.25">
      <c r="B256" s="102"/>
      <c r="C256" s="105" t="s">
        <v>103</v>
      </c>
      <c r="D256" s="208"/>
      <c r="E256" s="208"/>
      <c r="F256" s="208"/>
      <c r="G256" s="208"/>
      <c r="H256" s="208"/>
      <c r="I256" s="208"/>
      <c r="J256" s="208"/>
      <c r="K256" s="208"/>
      <c r="L256" s="208"/>
      <c r="M256" s="208"/>
      <c r="N256" s="208"/>
      <c r="O256" s="208"/>
      <c r="P256" s="208"/>
      <c r="Q256" s="208"/>
      <c r="R256" s="208"/>
      <c r="S256" s="208"/>
      <c r="T256" s="208"/>
      <c r="U256" s="208"/>
      <c r="V256" s="208"/>
      <c r="W256" s="208"/>
      <c r="X256" s="208"/>
      <c r="Y256" s="208"/>
      <c r="Z256" s="208"/>
      <c r="AA256" s="208"/>
      <c r="AB256" s="208"/>
      <c r="AC256" s="208"/>
      <c r="AD256" s="208"/>
      <c r="AE256" s="208"/>
      <c r="AF256" s="208"/>
      <c r="AG256" s="208"/>
      <c r="AH256" s="208"/>
      <c r="AI256" s="209"/>
      <c r="AJ256" s="104"/>
    </row>
    <row r="257" spans="1:36" ht="20.100000000000001" customHeight="1" x14ac:dyDescent="0.25">
      <c r="B257" s="102"/>
      <c r="C257" s="105" t="s">
        <v>25</v>
      </c>
      <c r="D257" s="209"/>
      <c r="E257" s="209"/>
      <c r="F257" s="209"/>
      <c r="G257" s="209"/>
      <c r="H257" s="209"/>
      <c r="I257" s="209"/>
      <c r="J257" s="209"/>
      <c r="K257" s="209"/>
      <c r="L257" s="209"/>
      <c r="M257" s="209"/>
      <c r="N257" s="209"/>
      <c r="O257" s="209"/>
      <c r="P257" s="209"/>
      <c r="Q257" s="209"/>
      <c r="R257" s="209"/>
      <c r="S257" s="209"/>
      <c r="T257" s="209"/>
      <c r="U257" s="209"/>
      <c r="V257" s="209"/>
      <c r="W257" s="209"/>
      <c r="X257" s="209"/>
      <c r="Y257" s="209"/>
      <c r="Z257" s="209"/>
      <c r="AA257" s="209"/>
      <c r="AB257" s="209"/>
      <c r="AC257" s="209"/>
      <c r="AD257" s="209"/>
      <c r="AE257" s="209"/>
      <c r="AF257" s="209"/>
      <c r="AG257" s="209"/>
      <c r="AH257" s="209"/>
      <c r="AI257" s="209"/>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ref="D259:S322" si="24">D$7</f>
        <v>Wed</v>
      </c>
      <c r="E259" s="183" t="str">
        <f t="shared" si="24"/>
        <v>Thu</v>
      </c>
      <c r="F259" s="183" t="str">
        <f t="shared" si="24"/>
        <v>Fri</v>
      </c>
      <c r="G259" s="183" t="str">
        <f t="shared" si="24"/>
        <v>Sat</v>
      </c>
      <c r="H259" s="183" t="str">
        <f t="shared" si="24"/>
        <v>Sun</v>
      </c>
      <c r="I259" s="183" t="str">
        <f t="shared" si="24"/>
        <v>Mon</v>
      </c>
      <c r="J259" s="183" t="str">
        <f t="shared" si="24"/>
        <v>Tue</v>
      </c>
      <c r="K259" s="183" t="str">
        <f t="shared" si="24"/>
        <v>Wed</v>
      </c>
      <c r="L259" s="183" t="str">
        <f t="shared" si="24"/>
        <v>Thu</v>
      </c>
      <c r="M259" s="183" t="str">
        <f t="shared" si="24"/>
        <v>Fri</v>
      </c>
      <c r="N259" s="183" t="str">
        <f t="shared" si="24"/>
        <v>Sat</v>
      </c>
      <c r="O259" s="183" t="str">
        <f t="shared" si="24"/>
        <v>Sun</v>
      </c>
      <c r="P259" s="183" t="str">
        <f t="shared" si="24"/>
        <v>Mon</v>
      </c>
      <c r="Q259" s="183" t="str">
        <f t="shared" si="24"/>
        <v>Tue</v>
      </c>
      <c r="R259" s="183" t="str">
        <f t="shared" si="24"/>
        <v>Wed</v>
      </c>
      <c r="S259" s="183" t="str">
        <f t="shared" si="24"/>
        <v>Thu</v>
      </c>
      <c r="T259" s="183" t="str">
        <f t="shared" si="23"/>
        <v>Fri</v>
      </c>
      <c r="U259" s="183" t="str">
        <f t="shared" si="23"/>
        <v>Sat</v>
      </c>
      <c r="V259" s="183" t="str">
        <f t="shared" si="23"/>
        <v>Sun</v>
      </c>
      <c r="W259" s="183" t="str">
        <f t="shared" si="23"/>
        <v>Mon</v>
      </c>
      <c r="X259" s="183" t="str">
        <f t="shared" si="23"/>
        <v>Tue</v>
      </c>
      <c r="Y259" s="183" t="str">
        <f t="shared" si="23"/>
        <v>Wed</v>
      </c>
      <c r="Z259" s="183" t="str">
        <f t="shared" si="23"/>
        <v>Thu</v>
      </c>
      <c r="AA259" s="183" t="str">
        <f t="shared" si="23"/>
        <v>Fri</v>
      </c>
      <c r="AB259" s="183" t="str">
        <f t="shared" si="23"/>
        <v>Sat</v>
      </c>
      <c r="AC259" s="183" t="str">
        <f t="shared" si="23"/>
        <v>Sun</v>
      </c>
      <c r="AD259" s="183" t="str">
        <f t="shared" si="23"/>
        <v>Mon</v>
      </c>
      <c r="AE259" s="183" t="str">
        <f t="shared" si="23"/>
        <v>Tue</v>
      </c>
      <c r="AF259" s="183" t="str">
        <f t="shared" si="23"/>
        <v/>
      </c>
      <c r="AG259" s="183"/>
      <c r="AH259" s="183"/>
      <c r="AI259" s="103"/>
      <c r="AJ259" s="104"/>
    </row>
    <row r="260" spans="1:36" ht="24" customHeight="1" x14ac:dyDescent="0.25">
      <c r="B260" s="102"/>
      <c r="C260" s="210"/>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c r="AH260" s="184"/>
      <c r="AI260" s="185" t="s">
        <v>89</v>
      </c>
      <c r="AJ260" s="104"/>
    </row>
    <row r="261" spans="1:36" ht="20.100000000000001" customHeight="1" x14ac:dyDescent="0.25">
      <c r="B261" s="102"/>
      <c r="C261" s="105" t="s">
        <v>44</v>
      </c>
      <c r="D261" s="208"/>
      <c r="E261" s="208"/>
      <c r="F261" s="208"/>
      <c r="G261" s="208"/>
      <c r="H261" s="208"/>
      <c r="I261" s="208"/>
      <c r="J261" s="208"/>
      <c r="K261" s="208"/>
      <c r="L261" s="208"/>
      <c r="M261" s="208"/>
      <c r="N261" s="208"/>
      <c r="O261" s="208"/>
      <c r="P261" s="208"/>
      <c r="Q261" s="208"/>
      <c r="R261" s="208"/>
      <c r="S261" s="208"/>
      <c r="T261" s="208"/>
      <c r="U261" s="208"/>
      <c r="V261" s="208"/>
      <c r="W261" s="208"/>
      <c r="X261" s="208"/>
      <c r="Y261" s="208"/>
      <c r="Z261" s="208"/>
      <c r="AA261" s="208"/>
      <c r="AB261" s="208"/>
      <c r="AC261" s="208"/>
      <c r="AD261" s="208"/>
      <c r="AE261" s="208"/>
      <c r="AF261" s="208"/>
      <c r="AG261" s="208"/>
      <c r="AH261" s="208"/>
      <c r="AI261" s="209"/>
      <c r="AJ261" s="104"/>
    </row>
    <row r="262" spans="1:36" ht="20.100000000000001" customHeight="1" x14ac:dyDescent="0.25">
      <c r="B262" s="102"/>
      <c r="C262" s="105" t="s">
        <v>24</v>
      </c>
      <c r="D262" s="208"/>
      <c r="E262" s="208"/>
      <c r="F262" s="208"/>
      <c r="G262" s="208"/>
      <c r="H262" s="208"/>
      <c r="I262" s="208"/>
      <c r="J262" s="208"/>
      <c r="K262" s="208"/>
      <c r="L262" s="208"/>
      <c r="M262" s="208"/>
      <c r="N262" s="208"/>
      <c r="O262" s="208"/>
      <c r="P262" s="208"/>
      <c r="Q262" s="208"/>
      <c r="R262" s="208"/>
      <c r="S262" s="208"/>
      <c r="T262" s="208"/>
      <c r="U262" s="208"/>
      <c r="V262" s="208"/>
      <c r="W262" s="208"/>
      <c r="X262" s="208"/>
      <c r="Y262" s="208"/>
      <c r="Z262" s="208"/>
      <c r="AA262" s="208"/>
      <c r="AB262" s="208"/>
      <c r="AC262" s="208"/>
      <c r="AD262" s="208"/>
      <c r="AE262" s="208"/>
      <c r="AF262" s="208"/>
      <c r="AG262" s="208"/>
      <c r="AH262" s="208"/>
      <c r="AI262" s="209"/>
      <c r="AJ262" s="104"/>
    </row>
    <row r="263" spans="1:36" ht="20.100000000000001" customHeight="1" x14ac:dyDescent="0.25">
      <c r="B263" s="102"/>
      <c r="C263" s="105" t="s">
        <v>103</v>
      </c>
      <c r="D263" s="208"/>
      <c r="E263" s="208"/>
      <c r="F263" s="208"/>
      <c r="G263" s="208"/>
      <c r="H263" s="208"/>
      <c r="I263" s="208"/>
      <c r="J263" s="208"/>
      <c r="K263" s="208"/>
      <c r="L263" s="208"/>
      <c r="M263" s="208"/>
      <c r="N263" s="208"/>
      <c r="O263" s="208"/>
      <c r="P263" s="208"/>
      <c r="Q263" s="208"/>
      <c r="R263" s="208"/>
      <c r="S263" s="208"/>
      <c r="T263" s="208"/>
      <c r="U263" s="208"/>
      <c r="V263" s="208"/>
      <c r="W263" s="208"/>
      <c r="X263" s="208"/>
      <c r="Y263" s="208"/>
      <c r="Z263" s="208"/>
      <c r="AA263" s="208"/>
      <c r="AB263" s="208"/>
      <c r="AC263" s="208"/>
      <c r="AD263" s="208"/>
      <c r="AE263" s="208"/>
      <c r="AF263" s="208"/>
      <c r="AG263" s="208"/>
      <c r="AH263" s="208"/>
      <c r="AI263" s="209"/>
      <c r="AJ263" s="104"/>
    </row>
    <row r="264" spans="1:36" ht="20.100000000000001" customHeight="1" x14ac:dyDescent="0.25">
      <c r="B264" s="102"/>
      <c r="C264" s="105" t="s">
        <v>25</v>
      </c>
      <c r="D264" s="209"/>
      <c r="E264" s="209"/>
      <c r="F264" s="209"/>
      <c r="G264" s="209"/>
      <c r="H264" s="209"/>
      <c r="I264" s="209"/>
      <c r="J264" s="209"/>
      <c r="K264" s="209"/>
      <c r="L264" s="209"/>
      <c r="M264" s="209"/>
      <c r="N264" s="209"/>
      <c r="O264" s="209"/>
      <c r="P264" s="209"/>
      <c r="Q264" s="209"/>
      <c r="R264" s="209"/>
      <c r="S264" s="209"/>
      <c r="T264" s="209"/>
      <c r="U264" s="209"/>
      <c r="V264" s="209"/>
      <c r="W264" s="209"/>
      <c r="X264" s="209"/>
      <c r="Y264" s="209"/>
      <c r="Z264" s="209"/>
      <c r="AA264" s="209"/>
      <c r="AB264" s="209"/>
      <c r="AC264" s="209"/>
      <c r="AD264" s="209"/>
      <c r="AE264" s="209"/>
      <c r="AF264" s="209"/>
      <c r="AG264" s="209"/>
      <c r="AH264" s="209"/>
      <c r="AI264" s="209"/>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24"/>
        <v>Wed</v>
      </c>
      <c r="E266" s="183" t="str">
        <f t="shared" si="24"/>
        <v>Thu</v>
      </c>
      <c r="F266" s="183" t="str">
        <f t="shared" si="24"/>
        <v>Fri</v>
      </c>
      <c r="G266" s="183" t="str">
        <f t="shared" si="24"/>
        <v>Sat</v>
      </c>
      <c r="H266" s="183" t="str">
        <f t="shared" si="24"/>
        <v>Sun</v>
      </c>
      <c r="I266" s="183" t="str">
        <f t="shared" si="24"/>
        <v>Mon</v>
      </c>
      <c r="J266" s="183" t="str">
        <f t="shared" si="24"/>
        <v>Tue</v>
      </c>
      <c r="K266" s="183" t="str">
        <f t="shared" si="24"/>
        <v>Wed</v>
      </c>
      <c r="L266" s="183" t="str">
        <f t="shared" si="24"/>
        <v>Thu</v>
      </c>
      <c r="M266" s="183" t="str">
        <f t="shared" si="24"/>
        <v>Fri</v>
      </c>
      <c r="N266" s="183" t="str">
        <f t="shared" si="24"/>
        <v>Sat</v>
      </c>
      <c r="O266" s="183" t="str">
        <f t="shared" si="24"/>
        <v>Sun</v>
      </c>
      <c r="P266" s="183" t="str">
        <f t="shared" si="24"/>
        <v>Mon</v>
      </c>
      <c r="Q266" s="183" t="str">
        <f t="shared" si="24"/>
        <v>Tue</v>
      </c>
      <c r="R266" s="183" t="str">
        <f t="shared" si="24"/>
        <v>Wed</v>
      </c>
      <c r="S266" s="183" t="str">
        <f t="shared" si="24"/>
        <v>Thu</v>
      </c>
      <c r="T266" s="183" t="str">
        <f t="shared" si="23"/>
        <v>Fri</v>
      </c>
      <c r="U266" s="183" t="str">
        <f t="shared" si="23"/>
        <v>Sat</v>
      </c>
      <c r="V266" s="183" t="str">
        <f t="shared" si="23"/>
        <v>Sun</v>
      </c>
      <c r="W266" s="183" t="str">
        <f t="shared" si="23"/>
        <v>Mon</v>
      </c>
      <c r="X266" s="183" t="str">
        <f t="shared" si="23"/>
        <v>Tue</v>
      </c>
      <c r="Y266" s="183" t="str">
        <f t="shared" si="23"/>
        <v>Wed</v>
      </c>
      <c r="Z266" s="183" t="str">
        <f t="shared" si="23"/>
        <v>Thu</v>
      </c>
      <c r="AA266" s="183" t="str">
        <f t="shared" si="23"/>
        <v>Fri</v>
      </c>
      <c r="AB266" s="183" t="str">
        <f t="shared" si="23"/>
        <v>Sat</v>
      </c>
      <c r="AC266" s="183" t="str">
        <f t="shared" si="23"/>
        <v>Sun</v>
      </c>
      <c r="AD266" s="183" t="str">
        <f t="shared" si="23"/>
        <v>Mon</v>
      </c>
      <c r="AE266" s="183" t="str">
        <f t="shared" si="23"/>
        <v>Tue</v>
      </c>
      <c r="AF266" s="183" t="str">
        <f t="shared" si="23"/>
        <v/>
      </c>
      <c r="AG266" s="183"/>
      <c r="AH266" s="183"/>
      <c r="AI266" s="103"/>
      <c r="AJ266" s="104"/>
    </row>
    <row r="267" spans="1:36" ht="24" customHeight="1" x14ac:dyDescent="0.25">
      <c r="B267" s="102"/>
      <c r="C267" s="210"/>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c r="AH267" s="184"/>
      <c r="AI267" s="185" t="s">
        <v>89</v>
      </c>
      <c r="AJ267" s="104"/>
    </row>
    <row r="268" spans="1:36" ht="20.100000000000001" customHeight="1" x14ac:dyDescent="0.25">
      <c r="B268" s="102"/>
      <c r="C268" s="105" t="s">
        <v>44</v>
      </c>
      <c r="D268" s="208"/>
      <c r="E268" s="208"/>
      <c r="F268" s="208"/>
      <c r="G268" s="208"/>
      <c r="H268" s="208"/>
      <c r="I268" s="208"/>
      <c r="J268" s="208"/>
      <c r="K268" s="208"/>
      <c r="L268" s="208"/>
      <c r="M268" s="208"/>
      <c r="N268" s="208"/>
      <c r="O268" s="208"/>
      <c r="P268" s="208"/>
      <c r="Q268" s="208"/>
      <c r="R268" s="208"/>
      <c r="S268" s="208"/>
      <c r="T268" s="208"/>
      <c r="U268" s="208"/>
      <c r="V268" s="208"/>
      <c r="W268" s="208"/>
      <c r="X268" s="208"/>
      <c r="Y268" s="208"/>
      <c r="Z268" s="208"/>
      <c r="AA268" s="208"/>
      <c r="AB268" s="208"/>
      <c r="AC268" s="208"/>
      <c r="AD268" s="208"/>
      <c r="AE268" s="208"/>
      <c r="AF268" s="208"/>
      <c r="AG268" s="208"/>
      <c r="AH268" s="208"/>
      <c r="AI268" s="209"/>
      <c r="AJ268" s="104"/>
    </row>
    <row r="269" spans="1:36" ht="20.100000000000001" customHeight="1" x14ac:dyDescent="0.25">
      <c r="B269" s="102"/>
      <c r="C269" s="105" t="s">
        <v>24</v>
      </c>
      <c r="D269" s="208"/>
      <c r="E269" s="208"/>
      <c r="F269" s="208"/>
      <c r="G269" s="208"/>
      <c r="H269" s="208"/>
      <c r="I269" s="208"/>
      <c r="J269" s="208"/>
      <c r="K269" s="208"/>
      <c r="L269" s="208"/>
      <c r="M269" s="208"/>
      <c r="N269" s="208"/>
      <c r="O269" s="208"/>
      <c r="P269" s="208"/>
      <c r="Q269" s="208"/>
      <c r="R269" s="208"/>
      <c r="S269" s="208"/>
      <c r="T269" s="208"/>
      <c r="U269" s="208"/>
      <c r="V269" s="208"/>
      <c r="W269" s="208"/>
      <c r="X269" s="208"/>
      <c r="Y269" s="208"/>
      <c r="Z269" s="208"/>
      <c r="AA269" s="208"/>
      <c r="AB269" s="208"/>
      <c r="AC269" s="208"/>
      <c r="AD269" s="208"/>
      <c r="AE269" s="208"/>
      <c r="AF269" s="208"/>
      <c r="AG269" s="208"/>
      <c r="AH269" s="208"/>
      <c r="AI269" s="209"/>
      <c r="AJ269" s="104"/>
    </row>
    <row r="270" spans="1:36" ht="20.100000000000001" customHeight="1" x14ac:dyDescent="0.25">
      <c r="B270" s="102"/>
      <c r="C270" s="105" t="s">
        <v>103</v>
      </c>
      <c r="D270" s="208"/>
      <c r="E270" s="208"/>
      <c r="F270" s="208"/>
      <c r="G270" s="208"/>
      <c r="H270" s="208"/>
      <c r="I270" s="208"/>
      <c r="J270" s="208"/>
      <c r="K270" s="208"/>
      <c r="L270" s="208"/>
      <c r="M270" s="208"/>
      <c r="N270" s="208"/>
      <c r="O270" s="208"/>
      <c r="P270" s="208"/>
      <c r="Q270" s="208"/>
      <c r="R270" s="208"/>
      <c r="S270" s="208"/>
      <c r="T270" s="208"/>
      <c r="U270" s="208"/>
      <c r="V270" s="208"/>
      <c r="W270" s="208"/>
      <c r="X270" s="208"/>
      <c r="Y270" s="208"/>
      <c r="Z270" s="208"/>
      <c r="AA270" s="208"/>
      <c r="AB270" s="208"/>
      <c r="AC270" s="208"/>
      <c r="AD270" s="208"/>
      <c r="AE270" s="208"/>
      <c r="AF270" s="208"/>
      <c r="AG270" s="208"/>
      <c r="AH270" s="208"/>
      <c r="AI270" s="209"/>
      <c r="AJ270" s="104"/>
    </row>
    <row r="271" spans="1:36" ht="20.100000000000001" customHeight="1" x14ac:dyDescent="0.25">
      <c r="B271" s="102"/>
      <c r="C271" s="105" t="s">
        <v>25</v>
      </c>
      <c r="D271" s="209"/>
      <c r="E271" s="209"/>
      <c r="F271" s="209"/>
      <c r="G271" s="209"/>
      <c r="H271" s="209"/>
      <c r="I271" s="209"/>
      <c r="J271" s="209"/>
      <c r="K271" s="209"/>
      <c r="L271" s="209"/>
      <c r="M271" s="209"/>
      <c r="N271" s="209"/>
      <c r="O271" s="209"/>
      <c r="P271" s="209"/>
      <c r="Q271" s="209"/>
      <c r="R271" s="209"/>
      <c r="S271" s="209"/>
      <c r="T271" s="209"/>
      <c r="U271" s="209"/>
      <c r="V271" s="209"/>
      <c r="W271" s="209"/>
      <c r="X271" s="209"/>
      <c r="Y271" s="209"/>
      <c r="Z271" s="209"/>
      <c r="AA271" s="209"/>
      <c r="AB271" s="209"/>
      <c r="AC271" s="209"/>
      <c r="AD271" s="209"/>
      <c r="AE271" s="209"/>
      <c r="AF271" s="209"/>
      <c r="AG271" s="209"/>
      <c r="AH271" s="209"/>
      <c r="AI271" s="209"/>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24"/>
        <v>Wed</v>
      </c>
      <c r="E273" s="183" t="str">
        <f t="shared" si="24"/>
        <v>Thu</v>
      </c>
      <c r="F273" s="183" t="str">
        <f t="shared" si="24"/>
        <v>Fri</v>
      </c>
      <c r="G273" s="183" t="str">
        <f t="shared" si="24"/>
        <v>Sat</v>
      </c>
      <c r="H273" s="183" t="str">
        <f t="shared" si="24"/>
        <v>Sun</v>
      </c>
      <c r="I273" s="183" t="str">
        <f t="shared" si="24"/>
        <v>Mon</v>
      </c>
      <c r="J273" s="183" t="str">
        <f t="shared" si="24"/>
        <v>Tue</v>
      </c>
      <c r="K273" s="183" t="str">
        <f t="shared" si="24"/>
        <v>Wed</v>
      </c>
      <c r="L273" s="183" t="str">
        <f t="shared" si="24"/>
        <v>Thu</v>
      </c>
      <c r="M273" s="183" t="str">
        <f t="shared" si="24"/>
        <v>Fri</v>
      </c>
      <c r="N273" s="183" t="str">
        <f t="shared" si="24"/>
        <v>Sat</v>
      </c>
      <c r="O273" s="183" t="str">
        <f t="shared" si="24"/>
        <v>Sun</v>
      </c>
      <c r="P273" s="183" t="str">
        <f t="shared" si="24"/>
        <v>Mon</v>
      </c>
      <c r="Q273" s="183" t="str">
        <f t="shared" si="24"/>
        <v>Tue</v>
      </c>
      <c r="R273" s="183" t="str">
        <f t="shared" si="24"/>
        <v>Wed</v>
      </c>
      <c r="S273" s="183" t="str">
        <f t="shared" si="24"/>
        <v>Thu</v>
      </c>
      <c r="T273" s="183" t="str">
        <f t="shared" si="23"/>
        <v>Fri</v>
      </c>
      <c r="U273" s="183" t="str">
        <f t="shared" si="23"/>
        <v>Sat</v>
      </c>
      <c r="V273" s="183" t="str">
        <f t="shared" si="23"/>
        <v>Sun</v>
      </c>
      <c r="W273" s="183" t="str">
        <f t="shared" si="23"/>
        <v>Mon</v>
      </c>
      <c r="X273" s="183" t="str">
        <f t="shared" si="23"/>
        <v>Tue</v>
      </c>
      <c r="Y273" s="183" t="str">
        <f t="shared" si="23"/>
        <v>Wed</v>
      </c>
      <c r="Z273" s="183" t="str">
        <f t="shared" si="23"/>
        <v>Thu</v>
      </c>
      <c r="AA273" s="183" t="str">
        <f t="shared" si="23"/>
        <v>Fri</v>
      </c>
      <c r="AB273" s="183" t="str">
        <f t="shared" si="23"/>
        <v>Sat</v>
      </c>
      <c r="AC273" s="183" t="str">
        <f t="shared" si="23"/>
        <v>Sun</v>
      </c>
      <c r="AD273" s="183" t="str">
        <f t="shared" si="23"/>
        <v>Mon</v>
      </c>
      <c r="AE273" s="183" t="str">
        <f t="shared" si="23"/>
        <v>Tue</v>
      </c>
      <c r="AF273" s="183" t="str">
        <f t="shared" si="23"/>
        <v/>
      </c>
      <c r="AG273" s="183"/>
      <c r="AH273" s="183"/>
      <c r="AI273" s="103"/>
      <c r="AJ273" s="104"/>
    </row>
    <row r="274" spans="1:36" ht="24" customHeight="1" x14ac:dyDescent="0.25">
      <c r="B274" s="102"/>
      <c r="C274" s="210"/>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c r="AH274" s="184"/>
      <c r="AI274" s="185" t="s">
        <v>89</v>
      </c>
      <c r="AJ274" s="104"/>
    </row>
    <row r="275" spans="1:36" ht="20.100000000000001" customHeight="1" x14ac:dyDescent="0.25">
      <c r="B275" s="102"/>
      <c r="C275" s="105" t="s">
        <v>44</v>
      </c>
      <c r="D275" s="208"/>
      <c r="E275" s="208"/>
      <c r="F275" s="208"/>
      <c r="G275" s="208"/>
      <c r="H275" s="208"/>
      <c r="I275" s="208"/>
      <c r="J275" s="208"/>
      <c r="K275" s="208"/>
      <c r="L275" s="208"/>
      <c r="M275" s="208"/>
      <c r="N275" s="208"/>
      <c r="O275" s="208"/>
      <c r="P275" s="208"/>
      <c r="Q275" s="208"/>
      <c r="R275" s="208"/>
      <c r="S275" s="208"/>
      <c r="T275" s="208"/>
      <c r="U275" s="208"/>
      <c r="V275" s="208"/>
      <c r="W275" s="208"/>
      <c r="X275" s="208"/>
      <c r="Y275" s="208"/>
      <c r="Z275" s="208"/>
      <c r="AA275" s="208"/>
      <c r="AB275" s="208"/>
      <c r="AC275" s="208"/>
      <c r="AD275" s="208"/>
      <c r="AE275" s="208"/>
      <c r="AF275" s="208"/>
      <c r="AG275" s="208"/>
      <c r="AH275" s="208"/>
      <c r="AI275" s="209"/>
      <c r="AJ275" s="104"/>
    </row>
    <row r="276" spans="1:36" ht="20.100000000000001" customHeight="1" x14ac:dyDescent="0.25">
      <c r="B276" s="102"/>
      <c r="C276" s="105" t="s">
        <v>24</v>
      </c>
      <c r="D276" s="208"/>
      <c r="E276" s="208"/>
      <c r="F276" s="208"/>
      <c r="G276" s="208"/>
      <c r="H276" s="208"/>
      <c r="I276" s="208"/>
      <c r="J276" s="208"/>
      <c r="K276" s="208"/>
      <c r="L276" s="208"/>
      <c r="M276" s="208"/>
      <c r="N276" s="208"/>
      <c r="O276" s="208"/>
      <c r="P276" s="208"/>
      <c r="Q276" s="208"/>
      <c r="R276" s="208"/>
      <c r="S276" s="208"/>
      <c r="T276" s="208"/>
      <c r="U276" s="208"/>
      <c r="V276" s="208"/>
      <c r="W276" s="208"/>
      <c r="X276" s="208"/>
      <c r="Y276" s="208"/>
      <c r="Z276" s="208"/>
      <c r="AA276" s="208"/>
      <c r="AB276" s="208"/>
      <c r="AC276" s="208"/>
      <c r="AD276" s="208"/>
      <c r="AE276" s="208"/>
      <c r="AF276" s="208"/>
      <c r="AG276" s="208"/>
      <c r="AH276" s="208"/>
      <c r="AI276" s="209"/>
      <c r="AJ276" s="104"/>
    </row>
    <row r="277" spans="1:36" ht="20.100000000000001" customHeight="1" x14ac:dyDescent="0.25">
      <c r="B277" s="102"/>
      <c r="C277" s="105" t="s">
        <v>103</v>
      </c>
      <c r="D277" s="208"/>
      <c r="E277" s="208"/>
      <c r="F277" s="208"/>
      <c r="G277" s="208"/>
      <c r="H277" s="208"/>
      <c r="I277" s="208"/>
      <c r="J277" s="208"/>
      <c r="K277" s="208"/>
      <c r="L277" s="208"/>
      <c r="M277" s="208"/>
      <c r="N277" s="208"/>
      <c r="O277" s="208"/>
      <c r="P277" s="208"/>
      <c r="Q277" s="208"/>
      <c r="R277" s="208"/>
      <c r="S277" s="208"/>
      <c r="T277" s="208"/>
      <c r="U277" s="208"/>
      <c r="V277" s="208"/>
      <c r="W277" s="208"/>
      <c r="X277" s="208"/>
      <c r="Y277" s="208"/>
      <c r="Z277" s="208"/>
      <c r="AA277" s="208"/>
      <c r="AB277" s="208"/>
      <c r="AC277" s="208"/>
      <c r="AD277" s="208"/>
      <c r="AE277" s="208"/>
      <c r="AF277" s="208"/>
      <c r="AG277" s="208"/>
      <c r="AH277" s="208"/>
      <c r="AI277" s="209"/>
      <c r="AJ277" s="104"/>
    </row>
    <row r="278" spans="1:36" ht="20.100000000000001" customHeight="1" x14ac:dyDescent="0.25">
      <c r="B278" s="102"/>
      <c r="C278" s="105" t="s">
        <v>25</v>
      </c>
      <c r="D278" s="209"/>
      <c r="E278" s="209"/>
      <c r="F278" s="209"/>
      <c r="G278" s="209"/>
      <c r="H278" s="209"/>
      <c r="I278" s="209"/>
      <c r="J278" s="209"/>
      <c r="K278" s="209"/>
      <c r="L278" s="209"/>
      <c r="M278" s="209"/>
      <c r="N278" s="209"/>
      <c r="O278" s="209"/>
      <c r="P278" s="209"/>
      <c r="Q278" s="209"/>
      <c r="R278" s="209"/>
      <c r="S278" s="209"/>
      <c r="T278" s="209"/>
      <c r="U278" s="209"/>
      <c r="V278" s="209"/>
      <c r="W278" s="209"/>
      <c r="X278" s="209"/>
      <c r="Y278" s="209"/>
      <c r="Z278" s="209"/>
      <c r="AA278" s="209"/>
      <c r="AB278" s="209"/>
      <c r="AC278" s="209"/>
      <c r="AD278" s="209"/>
      <c r="AE278" s="209"/>
      <c r="AF278" s="209"/>
      <c r="AG278" s="209"/>
      <c r="AH278" s="209"/>
      <c r="AI278" s="209"/>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24"/>
        <v>Wed</v>
      </c>
      <c r="E280" s="183" t="str">
        <f t="shared" si="24"/>
        <v>Thu</v>
      </c>
      <c r="F280" s="183" t="str">
        <f t="shared" si="24"/>
        <v>Fri</v>
      </c>
      <c r="G280" s="183" t="str">
        <f t="shared" si="24"/>
        <v>Sat</v>
      </c>
      <c r="H280" s="183" t="str">
        <f t="shared" si="24"/>
        <v>Sun</v>
      </c>
      <c r="I280" s="183" t="str">
        <f t="shared" si="24"/>
        <v>Mon</v>
      </c>
      <c r="J280" s="183" t="str">
        <f t="shared" si="24"/>
        <v>Tue</v>
      </c>
      <c r="K280" s="183" t="str">
        <f t="shared" si="24"/>
        <v>Wed</v>
      </c>
      <c r="L280" s="183" t="str">
        <f t="shared" si="24"/>
        <v>Thu</v>
      </c>
      <c r="M280" s="183" t="str">
        <f t="shared" si="24"/>
        <v>Fri</v>
      </c>
      <c r="N280" s="183" t="str">
        <f t="shared" si="24"/>
        <v>Sat</v>
      </c>
      <c r="O280" s="183" t="str">
        <f t="shared" si="24"/>
        <v>Sun</v>
      </c>
      <c r="P280" s="183" t="str">
        <f t="shared" si="24"/>
        <v>Mon</v>
      </c>
      <c r="Q280" s="183" t="str">
        <f t="shared" si="24"/>
        <v>Tue</v>
      </c>
      <c r="R280" s="183" t="str">
        <f t="shared" si="24"/>
        <v>Wed</v>
      </c>
      <c r="S280" s="183" t="str">
        <f t="shared" si="24"/>
        <v>Thu</v>
      </c>
      <c r="T280" s="183" t="str">
        <f t="shared" si="23"/>
        <v>Fri</v>
      </c>
      <c r="U280" s="183" t="str">
        <f t="shared" si="23"/>
        <v>Sat</v>
      </c>
      <c r="V280" s="183" t="str">
        <f t="shared" si="23"/>
        <v>Sun</v>
      </c>
      <c r="W280" s="183" t="str">
        <f t="shared" si="23"/>
        <v>Mon</v>
      </c>
      <c r="X280" s="183" t="str">
        <f t="shared" si="23"/>
        <v>Tue</v>
      </c>
      <c r="Y280" s="183" t="str">
        <f t="shared" si="23"/>
        <v>Wed</v>
      </c>
      <c r="Z280" s="183" t="str">
        <f t="shared" si="23"/>
        <v>Thu</v>
      </c>
      <c r="AA280" s="183" t="str">
        <f t="shared" si="23"/>
        <v>Fri</v>
      </c>
      <c r="AB280" s="183" t="str">
        <f t="shared" si="23"/>
        <v>Sat</v>
      </c>
      <c r="AC280" s="183" t="str">
        <f t="shared" si="23"/>
        <v>Sun</v>
      </c>
      <c r="AD280" s="183" t="str">
        <f t="shared" si="23"/>
        <v>Mon</v>
      </c>
      <c r="AE280" s="183" t="str">
        <f t="shared" si="23"/>
        <v>Tue</v>
      </c>
      <c r="AF280" s="183" t="str">
        <f t="shared" si="23"/>
        <v/>
      </c>
      <c r="AG280" s="183"/>
      <c r="AH280" s="183"/>
      <c r="AI280" s="103"/>
      <c r="AJ280" s="104"/>
    </row>
    <row r="281" spans="1:36" ht="24" customHeight="1" x14ac:dyDescent="0.25">
      <c r="B281" s="102"/>
      <c r="C281" s="210"/>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c r="AH281" s="184"/>
      <c r="AI281" s="185" t="s">
        <v>89</v>
      </c>
      <c r="AJ281" s="104"/>
    </row>
    <row r="282" spans="1:36" ht="20.100000000000001" customHeight="1" x14ac:dyDescent="0.25">
      <c r="B282" s="102"/>
      <c r="C282" s="105" t="s">
        <v>44</v>
      </c>
      <c r="D282" s="208"/>
      <c r="E282" s="208"/>
      <c r="F282" s="208"/>
      <c r="G282" s="208"/>
      <c r="H282" s="208"/>
      <c r="I282" s="208"/>
      <c r="J282" s="208"/>
      <c r="K282" s="208"/>
      <c r="L282" s="208"/>
      <c r="M282" s="208"/>
      <c r="N282" s="208"/>
      <c r="O282" s="208"/>
      <c r="P282" s="208"/>
      <c r="Q282" s="208"/>
      <c r="R282" s="208"/>
      <c r="S282" s="208"/>
      <c r="T282" s="208"/>
      <c r="U282" s="208"/>
      <c r="V282" s="208"/>
      <c r="W282" s="208"/>
      <c r="X282" s="208"/>
      <c r="Y282" s="208"/>
      <c r="Z282" s="208"/>
      <c r="AA282" s="208"/>
      <c r="AB282" s="208"/>
      <c r="AC282" s="208"/>
      <c r="AD282" s="208"/>
      <c r="AE282" s="208"/>
      <c r="AF282" s="208"/>
      <c r="AG282" s="208"/>
      <c r="AH282" s="208"/>
      <c r="AI282" s="209"/>
      <c r="AJ282" s="104"/>
    </row>
    <row r="283" spans="1:36" ht="20.100000000000001" customHeight="1" x14ac:dyDescent="0.25">
      <c r="B283" s="102"/>
      <c r="C283" s="105" t="s">
        <v>24</v>
      </c>
      <c r="D283" s="208"/>
      <c r="E283" s="208"/>
      <c r="F283" s="208"/>
      <c r="G283" s="208"/>
      <c r="H283" s="208"/>
      <c r="I283" s="208"/>
      <c r="J283" s="208"/>
      <c r="K283" s="208"/>
      <c r="L283" s="208"/>
      <c r="M283" s="208"/>
      <c r="N283" s="208"/>
      <c r="O283" s="208"/>
      <c r="P283" s="208"/>
      <c r="Q283" s="208"/>
      <c r="R283" s="208"/>
      <c r="S283" s="208"/>
      <c r="T283" s="208"/>
      <c r="U283" s="208"/>
      <c r="V283" s="208"/>
      <c r="W283" s="208"/>
      <c r="X283" s="208"/>
      <c r="Y283" s="208"/>
      <c r="Z283" s="208"/>
      <c r="AA283" s="208"/>
      <c r="AB283" s="208"/>
      <c r="AC283" s="208"/>
      <c r="AD283" s="208"/>
      <c r="AE283" s="208"/>
      <c r="AF283" s="208"/>
      <c r="AG283" s="208"/>
      <c r="AH283" s="208"/>
      <c r="AI283" s="209"/>
      <c r="AJ283" s="104"/>
    </row>
    <row r="284" spans="1:36" ht="20.100000000000001" customHeight="1" x14ac:dyDescent="0.25">
      <c r="B284" s="102"/>
      <c r="C284" s="105" t="s">
        <v>103</v>
      </c>
      <c r="D284" s="208"/>
      <c r="E284" s="208"/>
      <c r="F284" s="208"/>
      <c r="G284" s="208"/>
      <c r="H284" s="208"/>
      <c r="I284" s="208"/>
      <c r="J284" s="208"/>
      <c r="K284" s="208"/>
      <c r="L284" s="208"/>
      <c r="M284" s="208"/>
      <c r="N284" s="208"/>
      <c r="O284" s="208"/>
      <c r="P284" s="208"/>
      <c r="Q284" s="208"/>
      <c r="R284" s="208"/>
      <c r="S284" s="208"/>
      <c r="T284" s="208"/>
      <c r="U284" s="208"/>
      <c r="V284" s="208"/>
      <c r="W284" s="208"/>
      <c r="X284" s="208"/>
      <c r="Y284" s="208"/>
      <c r="Z284" s="208"/>
      <c r="AA284" s="208"/>
      <c r="AB284" s="208"/>
      <c r="AC284" s="208"/>
      <c r="AD284" s="208"/>
      <c r="AE284" s="208"/>
      <c r="AF284" s="208"/>
      <c r="AG284" s="208"/>
      <c r="AH284" s="208"/>
      <c r="AI284" s="209"/>
      <c r="AJ284" s="104"/>
    </row>
    <row r="285" spans="1:36" ht="20.100000000000001" customHeight="1" x14ac:dyDescent="0.25">
      <c r="B285" s="102"/>
      <c r="C285" s="105" t="s">
        <v>25</v>
      </c>
      <c r="D285" s="209"/>
      <c r="E285" s="209"/>
      <c r="F285" s="209"/>
      <c r="G285" s="209"/>
      <c r="H285" s="209"/>
      <c r="I285" s="209"/>
      <c r="J285" s="209"/>
      <c r="K285" s="209"/>
      <c r="L285" s="209"/>
      <c r="M285" s="209"/>
      <c r="N285" s="209"/>
      <c r="O285" s="209"/>
      <c r="P285" s="209"/>
      <c r="Q285" s="209"/>
      <c r="R285" s="209"/>
      <c r="S285" s="209"/>
      <c r="T285" s="209"/>
      <c r="U285" s="209"/>
      <c r="V285" s="209"/>
      <c r="W285" s="209"/>
      <c r="X285" s="209"/>
      <c r="Y285" s="209"/>
      <c r="Z285" s="209"/>
      <c r="AA285" s="209"/>
      <c r="AB285" s="209"/>
      <c r="AC285" s="209"/>
      <c r="AD285" s="209"/>
      <c r="AE285" s="209"/>
      <c r="AF285" s="209"/>
      <c r="AG285" s="209"/>
      <c r="AH285" s="209"/>
      <c r="AI285" s="209"/>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24"/>
        <v>Wed</v>
      </c>
      <c r="E287" s="183" t="str">
        <f t="shared" si="24"/>
        <v>Thu</v>
      </c>
      <c r="F287" s="183" t="str">
        <f t="shared" si="24"/>
        <v>Fri</v>
      </c>
      <c r="G287" s="183" t="str">
        <f t="shared" si="24"/>
        <v>Sat</v>
      </c>
      <c r="H287" s="183" t="str">
        <f t="shared" si="24"/>
        <v>Sun</v>
      </c>
      <c r="I287" s="183" t="str">
        <f t="shared" si="24"/>
        <v>Mon</v>
      </c>
      <c r="J287" s="183" t="str">
        <f t="shared" si="24"/>
        <v>Tue</v>
      </c>
      <c r="K287" s="183" t="str">
        <f t="shared" si="24"/>
        <v>Wed</v>
      </c>
      <c r="L287" s="183" t="str">
        <f t="shared" si="24"/>
        <v>Thu</v>
      </c>
      <c r="M287" s="183" t="str">
        <f t="shared" si="24"/>
        <v>Fri</v>
      </c>
      <c r="N287" s="183" t="str">
        <f t="shared" si="24"/>
        <v>Sat</v>
      </c>
      <c r="O287" s="183" t="str">
        <f t="shared" si="24"/>
        <v>Sun</v>
      </c>
      <c r="P287" s="183" t="str">
        <f t="shared" si="24"/>
        <v>Mon</v>
      </c>
      <c r="Q287" s="183" t="str">
        <f t="shared" si="24"/>
        <v>Tue</v>
      </c>
      <c r="R287" s="183" t="str">
        <f t="shared" si="24"/>
        <v>Wed</v>
      </c>
      <c r="S287" s="183" t="str">
        <f t="shared" si="24"/>
        <v>Thu</v>
      </c>
      <c r="T287" s="183" t="str">
        <f t="shared" ref="T287:AF350" si="25">T$7</f>
        <v>Fri</v>
      </c>
      <c r="U287" s="183" t="str">
        <f t="shared" si="25"/>
        <v>Sat</v>
      </c>
      <c r="V287" s="183" t="str">
        <f t="shared" si="25"/>
        <v>Sun</v>
      </c>
      <c r="W287" s="183" t="str">
        <f t="shared" si="25"/>
        <v>Mon</v>
      </c>
      <c r="X287" s="183" t="str">
        <f t="shared" si="25"/>
        <v>Tue</v>
      </c>
      <c r="Y287" s="183" t="str">
        <f t="shared" si="25"/>
        <v>Wed</v>
      </c>
      <c r="Z287" s="183" t="str">
        <f t="shared" si="25"/>
        <v>Thu</v>
      </c>
      <c r="AA287" s="183" t="str">
        <f t="shared" si="25"/>
        <v>Fri</v>
      </c>
      <c r="AB287" s="183" t="str">
        <f t="shared" si="25"/>
        <v>Sat</v>
      </c>
      <c r="AC287" s="183" t="str">
        <f t="shared" si="25"/>
        <v>Sun</v>
      </c>
      <c r="AD287" s="183" t="str">
        <f t="shared" si="25"/>
        <v>Mon</v>
      </c>
      <c r="AE287" s="183" t="str">
        <f t="shared" si="25"/>
        <v>Tue</v>
      </c>
      <c r="AF287" s="183" t="str">
        <f t="shared" si="25"/>
        <v/>
      </c>
      <c r="AG287" s="183"/>
      <c r="AH287" s="183"/>
      <c r="AI287" s="103"/>
      <c r="AJ287" s="104"/>
    </row>
    <row r="288" spans="1:36" ht="24" customHeight="1" x14ac:dyDescent="0.25">
      <c r="B288" s="102"/>
      <c r="C288" s="210"/>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c r="AH288" s="184"/>
      <c r="AI288" s="185" t="s">
        <v>89</v>
      </c>
      <c r="AJ288" s="104"/>
    </row>
    <row r="289" spans="1:36" ht="20.100000000000001" customHeight="1" x14ac:dyDescent="0.25">
      <c r="B289" s="102"/>
      <c r="C289" s="105" t="s">
        <v>44</v>
      </c>
      <c r="D289" s="208"/>
      <c r="E289" s="208"/>
      <c r="F289" s="208"/>
      <c r="G289" s="208"/>
      <c r="H289" s="208"/>
      <c r="I289" s="208"/>
      <c r="J289" s="208"/>
      <c r="K289" s="208"/>
      <c r="L289" s="208"/>
      <c r="M289" s="208"/>
      <c r="N289" s="208"/>
      <c r="O289" s="208"/>
      <c r="P289" s="208"/>
      <c r="Q289" s="208"/>
      <c r="R289" s="208"/>
      <c r="S289" s="208"/>
      <c r="T289" s="208"/>
      <c r="U289" s="208"/>
      <c r="V289" s="208"/>
      <c r="W289" s="208"/>
      <c r="X289" s="208"/>
      <c r="Y289" s="208"/>
      <c r="Z289" s="208"/>
      <c r="AA289" s="208"/>
      <c r="AB289" s="208"/>
      <c r="AC289" s="208"/>
      <c r="AD289" s="208"/>
      <c r="AE289" s="208"/>
      <c r="AF289" s="208"/>
      <c r="AG289" s="208"/>
      <c r="AH289" s="208"/>
      <c r="AI289" s="209"/>
      <c r="AJ289" s="104"/>
    </row>
    <row r="290" spans="1:36" ht="20.100000000000001" customHeight="1" x14ac:dyDescent="0.25">
      <c r="B290" s="102"/>
      <c r="C290" s="105" t="s">
        <v>24</v>
      </c>
      <c r="D290" s="208"/>
      <c r="E290" s="208"/>
      <c r="F290" s="208"/>
      <c r="G290" s="208"/>
      <c r="H290" s="208"/>
      <c r="I290" s="208"/>
      <c r="J290" s="208"/>
      <c r="K290" s="208"/>
      <c r="L290" s="208"/>
      <c r="M290" s="208"/>
      <c r="N290" s="208"/>
      <c r="O290" s="208"/>
      <c r="P290" s="208"/>
      <c r="Q290" s="208"/>
      <c r="R290" s="208"/>
      <c r="S290" s="208"/>
      <c r="T290" s="208"/>
      <c r="U290" s="208"/>
      <c r="V290" s="208"/>
      <c r="W290" s="208"/>
      <c r="X290" s="208"/>
      <c r="Y290" s="208"/>
      <c r="Z290" s="208"/>
      <c r="AA290" s="208"/>
      <c r="AB290" s="208"/>
      <c r="AC290" s="208"/>
      <c r="AD290" s="208"/>
      <c r="AE290" s="208"/>
      <c r="AF290" s="208"/>
      <c r="AG290" s="208"/>
      <c r="AH290" s="208"/>
      <c r="AI290" s="209"/>
      <c r="AJ290" s="104"/>
    </row>
    <row r="291" spans="1:36" ht="20.100000000000001" customHeight="1" x14ac:dyDescent="0.25">
      <c r="B291" s="102"/>
      <c r="C291" s="105" t="s">
        <v>103</v>
      </c>
      <c r="D291" s="208"/>
      <c r="E291" s="208"/>
      <c r="F291" s="208"/>
      <c r="G291" s="208"/>
      <c r="H291" s="208"/>
      <c r="I291" s="208"/>
      <c r="J291" s="208"/>
      <c r="K291" s="208"/>
      <c r="L291" s="208"/>
      <c r="M291" s="208"/>
      <c r="N291" s="208"/>
      <c r="O291" s="208"/>
      <c r="P291" s="208"/>
      <c r="Q291" s="208"/>
      <c r="R291" s="208"/>
      <c r="S291" s="208"/>
      <c r="T291" s="208"/>
      <c r="U291" s="208"/>
      <c r="V291" s="208"/>
      <c r="W291" s="208"/>
      <c r="X291" s="208"/>
      <c r="Y291" s="208"/>
      <c r="Z291" s="208"/>
      <c r="AA291" s="208"/>
      <c r="AB291" s="208"/>
      <c r="AC291" s="208"/>
      <c r="AD291" s="208"/>
      <c r="AE291" s="208"/>
      <c r="AF291" s="208"/>
      <c r="AG291" s="208"/>
      <c r="AH291" s="208"/>
      <c r="AI291" s="209"/>
      <c r="AJ291" s="104"/>
    </row>
    <row r="292" spans="1:36" ht="20.100000000000001" customHeight="1" x14ac:dyDescent="0.25">
      <c r="B292" s="102"/>
      <c r="C292" s="105" t="s">
        <v>25</v>
      </c>
      <c r="D292" s="209"/>
      <c r="E292" s="209"/>
      <c r="F292" s="209"/>
      <c r="G292" s="209"/>
      <c r="H292" s="209"/>
      <c r="I292" s="209"/>
      <c r="J292" s="209"/>
      <c r="K292" s="209"/>
      <c r="L292" s="209"/>
      <c r="M292" s="209"/>
      <c r="N292" s="209"/>
      <c r="O292" s="209"/>
      <c r="P292" s="209"/>
      <c r="Q292" s="209"/>
      <c r="R292" s="209"/>
      <c r="S292" s="209"/>
      <c r="T292" s="209"/>
      <c r="U292" s="209"/>
      <c r="V292" s="209"/>
      <c r="W292" s="209"/>
      <c r="X292" s="209"/>
      <c r="Y292" s="209"/>
      <c r="Z292" s="209"/>
      <c r="AA292" s="209"/>
      <c r="AB292" s="209"/>
      <c r="AC292" s="209"/>
      <c r="AD292" s="209"/>
      <c r="AE292" s="209"/>
      <c r="AF292" s="209"/>
      <c r="AG292" s="209"/>
      <c r="AH292" s="209"/>
      <c r="AI292" s="209"/>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24"/>
        <v>Wed</v>
      </c>
      <c r="E294" s="183" t="str">
        <f t="shared" si="24"/>
        <v>Thu</v>
      </c>
      <c r="F294" s="183" t="str">
        <f t="shared" si="24"/>
        <v>Fri</v>
      </c>
      <c r="G294" s="183" t="str">
        <f t="shared" si="24"/>
        <v>Sat</v>
      </c>
      <c r="H294" s="183" t="str">
        <f t="shared" si="24"/>
        <v>Sun</v>
      </c>
      <c r="I294" s="183" t="str">
        <f t="shared" si="24"/>
        <v>Mon</v>
      </c>
      <c r="J294" s="183" t="str">
        <f t="shared" si="24"/>
        <v>Tue</v>
      </c>
      <c r="K294" s="183" t="str">
        <f t="shared" si="24"/>
        <v>Wed</v>
      </c>
      <c r="L294" s="183" t="str">
        <f t="shared" si="24"/>
        <v>Thu</v>
      </c>
      <c r="M294" s="183" t="str">
        <f t="shared" si="24"/>
        <v>Fri</v>
      </c>
      <c r="N294" s="183" t="str">
        <f t="shared" si="24"/>
        <v>Sat</v>
      </c>
      <c r="O294" s="183" t="str">
        <f t="shared" si="24"/>
        <v>Sun</v>
      </c>
      <c r="P294" s="183" t="str">
        <f t="shared" si="24"/>
        <v>Mon</v>
      </c>
      <c r="Q294" s="183" t="str">
        <f t="shared" si="24"/>
        <v>Tue</v>
      </c>
      <c r="R294" s="183" t="str">
        <f t="shared" si="24"/>
        <v>Wed</v>
      </c>
      <c r="S294" s="183" t="str">
        <f t="shared" si="24"/>
        <v>Thu</v>
      </c>
      <c r="T294" s="183" t="str">
        <f t="shared" si="25"/>
        <v>Fri</v>
      </c>
      <c r="U294" s="183" t="str">
        <f t="shared" si="25"/>
        <v>Sat</v>
      </c>
      <c r="V294" s="183" t="str">
        <f t="shared" si="25"/>
        <v>Sun</v>
      </c>
      <c r="W294" s="183" t="str">
        <f t="shared" si="25"/>
        <v>Mon</v>
      </c>
      <c r="X294" s="183" t="str">
        <f t="shared" si="25"/>
        <v>Tue</v>
      </c>
      <c r="Y294" s="183" t="str">
        <f t="shared" si="25"/>
        <v>Wed</v>
      </c>
      <c r="Z294" s="183" t="str">
        <f t="shared" si="25"/>
        <v>Thu</v>
      </c>
      <c r="AA294" s="183" t="str">
        <f t="shared" si="25"/>
        <v>Fri</v>
      </c>
      <c r="AB294" s="183" t="str">
        <f t="shared" si="25"/>
        <v>Sat</v>
      </c>
      <c r="AC294" s="183" t="str">
        <f t="shared" si="25"/>
        <v>Sun</v>
      </c>
      <c r="AD294" s="183" t="str">
        <f t="shared" si="25"/>
        <v>Mon</v>
      </c>
      <c r="AE294" s="183" t="str">
        <f t="shared" si="25"/>
        <v>Tue</v>
      </c>
      <c r="AF294" s="183" t="str">
        <f t="shared" si="25"/>
        <v/>
      </c>
      <c r="AG294" s="183"/>
      <c r="AH294" s="183"/>
      <c r="AI294" s="103"/>
      <c r="AJ294" s="104"/>
    </row>
    <row r="295" spans="1:36" ht="24" customHeight="1" x14ac:dyDescent="0.25">
      <c r="B295" s="102"/>
      <c r="C295" s="210"/>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c r="AH295" s="184"/>
      <c r="AI295" s="185" t="s">
        <v>89</v>
      </c>
      <c r="AJ295" s="104"/>
    </row>
    <row r="296" spans="1:36" ht="20.100000000000001" customHeight="1" x14ac:dyDescent="0.25">
      <c r="B296" s="102"/>
      <c r="C296" s="105" t="s">
        <v>44</v>
      </c>
      <c r="D296" s="208"/>
      <c r="E296" s="208"/>
      <c r="F296" s="208"/>
      <c r="G296" s="208"/>
      <c r="H296" s="208"/>
      <c r="I296" s="208"/>
      <c r="J296" s="208"/>
      <c r="K296" s="208"/>
      <c r="L296" s="208"/>
      <c r="M296" s="208"/>
      <c r="N296" s="208"/>
      <c r="O296" s="208"/>
      <c r="P296" s="208"/>
      <c r="Q296" s="208"/>
      <c r="R296" s="208"/>
      <c r="S296" s="208"/>
      <c r="T296" s="208"/>
      <c r="U296" s="208"/>
      <c r="V296" s="208"/>
      <c r="W296" s="208"/>
      <c r="X296" s="208"/>
      <c r="Y296" s="208"/>
      <c r="Z296" s="208"/>
      <c r="AA296" s="208"/>
      <c r="AB296" s="208"/>
      <c r="AC296" s="208"/>
      <c r="AD296" s="208"/>
      <c r="AE296" s="208"/>
      <c r="AF296" s="208"/>
      <c r="AG296" s="208"/>
      <c r="AH296" s="208"/>
      <c r="AI296" s="209"/>
      <c r="AJ296" s="104"/>
    </row>
    <row r="297" spans="1:36" ht="20.100000000000001" customHeight="1" x14ac:dyDescent="0.25">
      <c r="B297" s="102"/>
      <c r="C297" s="105" t="s">
        <v>24</v>
      </c>
      <c r="D297" s="208"/>
      <c r="E297" s="208"/>
      <c r="F297" s="208"/>
      <c r="G297" s="208"/>
      <c r="H297" s="208"/>
      <c r="I297" s="208"/>
      <c r="J297" s="208"/>
      <c r="K297" s="208"/>
      <c r="L297" s="208"/>
      <c r="M297" s="208"/>
      <c r="N297" s="208"/>
      <c r="O297" s="208"/>
      <c r="P297" s="208"/>
      <c r="Q297" s="208"/>
      <c r="R297" s="208"/>
      <c r="S297" s="208"/>
      <c r="T297" s="208"/>
      <c r="U297" s="208"/>
      <c r="V297" s="208"/>
      <c r="W297" s="208"/>
      <c r="X297" s="208"/>
      <c r="Y297" s="208"/>
      <c r="Z297" s="208"/>
      <c r="AA297" s="208"/>
      <c r="AB297" s="208"/>
      <c r="AC297" s="208"/>
      <c r="AD297" s="208"/>
      <c r="AE297" s="208"/>
      <c r="AF297" s="208"/>
      <c r="AG297" s="208"/>
      <c r="AH297" s="208"/>
      <c r="AI297" s="209"/>
      <c r="AJ297" s="104"/>
    </row>
    <row r="298" spans="1:36" ht="20.100000000000001" customHeight="1" x14ac:dyDescent="0.25">
      <c r="B298" s="102"/>
      <c r="C298" s="105" t="s">
        <v>103</v>
      </c>
      <c r="D298" s="208"/>
      <c r="E298" s="208"/>
      <c r="F298" s="208"/>
      <c r="G298" s="208"/>
      <c r="H298" s="208"/>
      <c r="I298" s="208"/>
      <c r="J298" s="208"/>
      <c r="K298" s="208"/>
      <c r="L298" s="208"/>
      <c r="M298" s="208"/>
      <c r="N298" s="208"/>
      <c r="O298" s="208"/>
      <c r="P298" s="208"/>
      <c r="Q298" s="208"/>
      <c r="R298" s="208"/>
      <c r="S298" s="208"/>
      <c r="T298" s="208"/>
      <c r="U298" s="208"/>
      <c r="V298" s="208"/>
      <c r="W298" s="208"/>
      <c r="X298" s="208"/>
      <c r="Y298" s="208"/>
      <c r="Z298" s="208"/>
      <c r="AA298" s="208"/>
      <c r="AB298" s="208"/>
      <c r="AC298" s="208"/>
      <c r="AD298" s="208"/>
      <c r="AE298" s="208"/>
      <c r="AF298" s="208"/>
      <c r="AG298" s="208"/>
      <c r="AH298" s="208"/>
      <c r="AI298" s="209"/>
      <c r="AJ298" s="104"/>
    </row>
    <row r="299" spans="1:36" ht="20.100000000000001" customHeight="1" x14ac:dyDescent="0.25">
      <c r="B299" s="102"/>
      <c r="C299" s="105" t="s">
        <v>25</v>
      </c>
      <c r="D299" s="209"/>
      <c r="E299" s="209"/>
      <c r="F299" s="209"/>
      <c r="G299" s="209"/>
      <c r="H299" s="209"/>
      <c r="I299" s="209"/>
      <c r="J299" s="209"/>
      <c r="K299" s="209"/>
      <c r="L299" s="209"/>
      <c r="M299" s="209"/>
      <c r="N299" s="209"/>
      <c r="O299" s="209"/>
      <c r="P299" s="209"/>
      <c r="Q299" s="209"/>
      <c r="R299" s="209"/>
      <c r="S299" s="209"/>
      <c r="T299" s="209"/>
      <c r="U299" s="209"/>
      <c r="V299" s="209"/>
      <c r="W299" s="209"/>
      <c r="X299" s="209"/>
      <c r="Y299" s="209"/>
      <c r="Z299" s="209"/>
      <c r="AA299" s="209"/>
      <c r="AB299" s="209"/>
      <c r="AC299" s="209"/>
      <c r="AD299" s="209"/>
      <c r="AE299" s="209"/>
      <c r="AF299" s="209"/>
      <c r="AG299" s="209"/>
      <c r="AH299" s="209"/>
      <c r="AI299" s="209"/>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24"/>
        <v>Wed</v>
      </c>
      <c r="E301" s="183" t="str">
        <f t="shared" si="24"/>
        <v>Thu</v>
      </c>
      <c r="F301" s="183" t="str">
        <f t="shared" si="24"/>
        <v>Fri</v>
      </c>
      <c r="G301" s="183" t="str">
        <f t="shared" si="24"/>
        <v>Sat</v>
      </c>
      <c r="H301" s="183" t="str">
        <f t="shared" si="24"/>
        <v>Sun</v>
      </c>
      <c r="I301" s="183" t="str">
        <f t="shared" si="24"/>
        <v>Mon</v>
      </c>
      <c r="J301" s="183" t="str">
        <f t="shared" si="24"/>
        <v>Tue</v>
      </c>
      <c r="K301" s="183" t="str">
        <f t="shared" si="24"/>
        <v>Wed</v>
      </c>
      <c r="L301" s="183" t="str">
        <f t="shared" si="24"/>
        <v>Thu</v>
      </c>
      <c r="M301" s="183" t="str">
        <f t="shared" si="24"/>
        <v>Fri</v>
      </c>
      <c r="N301" s="183" t="str">
        <f t="shared" si="24"/>
        <v>Sat</v>
      </c>
      <c r="O301" s="183" t="str">
        <f t="shared" si="24"/>
        <v>Sun</v>
      </c>
      <c r="P301" s="183" t="str">
        <f t="shared" si="24"/>
        <v>Mon</v>
      </c>
      <c r="Q301" s="183" t="str">
        <f t="shared" si="24"/>
        <v>Tue</v>
      </c>
      <c r="R301" s="183" t="str">
        <f t="shared" si="24"/>
        <v>Wed</v>
      </c>
      <c r="S301" s="183" t="str">
        <f t="shared" si="24"/>
        <v>Thu</v>
      </c>
      <c r="T301" s="183" t="str">
        <f t="shared" si="25"/>
        <v>Fri</v>
      </c>
      <c r="U301" s="183" t="str">
        <f t="shared" si="25"/>
        <v>Sat</v>
      </c>
      <c r="V301" s="183" t="str">
        <f t="shared" si="25"/>
        <v>Sun</v>
      </c>
      <c r="W301" s="183" t="str">
        <f t="shared" si="25"/>
        <v>Mon</v>
      </c>
      <c r="X301" s="183" t="str">
        <f t="shared" si="25"/>
        <v>Tue</v>
      </c>
      <c r="Y301" s="183" t="str">
        <f t="shared" si="25"/>
        <v>Wed</v>
      </c>
      <c r="Z301" s="183" t="str">
        <f t="shared" si="25"/>
        <v>Thu</v>
      </c>
      <c r="AA301" s="183" t="str">
        <f t="shared" si="25"/>
        <v>Fri</v>
      </c>
      <c r="AB301" s="183" t="str">
        <f t="shared" si="25"/>
        <v>Sat</v>
      </c>
      <c r="AC301" s="183" t="str">
        <f t="shared" si="25"/>
        <v>Sun</v>
      </c>
      <c r="AD301" s="183" t="str">
        <f t="shared" si="25"/>
        <v>Mon</v>
      </c>
      <c r="AE301" s="183" t="str">
        <f t="shared" si="25"/>
        <v>Tue</v>
      </c>
      <c r="AF301" s="183" t="str">
        <f t="shared" si="25"/>
        <v/>
      </c>
      <c r="AG301" s="183"/>
      <c r="AH301" s="183"/>
      <c r="AI301" s="103"/>
      <c r="AJ301" s="104"/>
    </row>
    <row r="302" spans="1:36" ht="24" customHeight="1" x14ac:dyDescent="0.25">
      <c r="B302" s="102"/>
      <c r="C302" s="210"/>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c r="AH302" s="184"/>
      <c r="AI302" s="185" t="s">
        <v>89</v>
      </c>
      <c r="AJ302" s="104"/>
    </row>
    <row r="303" spans="1:36" ht="20.100000000000001" customHeight="1" x14ac:dyDescent="0.25">
      <c r="B303" s="102"/>
      <c r="C303" s="105" t="s">
        <v>44</v>
      </c>
      <c r="D303" s="208"/>
      <c r="E303" s="208"/>
      <c r="F303" s="208"/>
      <c r="G303" s="208"/>
      <c r="H303" s="208"/>
      <c r="I303" s="208"/>
      <c r="J303" s="208"/>
      <c r="K303" s="208"/>
      <c r="L303" s="208"/>
      <c r="M303" s="208"/>
      <c r="N303" s="208"/>
      <c r="O303" s="208"/>
      <c r="P303" s="208"/>
      <c r="Q303" s="208"/>
      <c r="R303" s="208"/>
      <c r="S303" s="208"/>
      <c r="T303" s="208"/>
      <c r="U303" s="208"/>
      <c r="V303" s="208"/>
      <c r="W303" s="208"/>
      <c r="X303" s="208"/>
      <c r="Y303" s="208"/>
      <c r="Z303" s="208"/>
      <c r="AA303" s="208"/>
      <c r="AB303" s="208"/>
      <c r="AC303" s="208"/>
      <c r="AD303" s="208"/>
      <c r="AE303" s="208"/>
      <c r="AF303" s="208"/>
      <c r="AG303" s="208"/>
      <c r="AH303" s="208"/>
      <c r="AI303" s="209"/>
      <c r="AJ303" s="104"/>
    </row>
    <row r="304" spans="1:36" ht="20.100000000000001" customHeight="1" x14ac:dyDescent="0.25">
      <c r="B304" s="102"/>
      <c r="C304" s="105" t="s">
        <v>24</v>
      </c>
      <c r="D304" s="208"/>
      <c r="E304" s="208"/>
      <c r="F304" s="208"/>
      <c r="G304" s="208"/>
      <c r="H304" s="208"/>
      <c r="I304" s="208"/>
      <c r="J304" s="208"/>
      <c r="K304" s="208"/>
      <c r="L304" s="208"/>
      <c r="M304" s="208"/>
      <c r="N304" s="208"/>
      <c r="O304" s="208"/>
      <c r="P304" s="208"/>
      <c r="Q304" s="208"/>
      <c r="R304" s="208"/>
      <c r="S304" s="208"/>
      <c r="T304" s="208"/>
      <c r="U304" s="208"/>
      <c r="V304" s="208"/>
      <c r="W304" s="208"/>
      <c r="X304" s="208"/>
      <c r="Y304" s="208"/>
      <c r="Z304" s="208"/>
      <c r="AA304" s="208"/>
      <c r="AB304" s="208"/>
      <c r="AC304" s="208"/>
      <c r="AD304" s="208"/>
      <c r="AE304" s="208"/>
      <c r="AF304" s="208"/>
      <c r="AG304" s="208"/>
      <c r="AH304" s="208"/>
      <c r="AI304" s="209"/>
      <c r="AJ304" s="104"/>
    </row>
    <row r="305" spans="1:36" ht="20.100000000000001" customHeight="1" x14ac:dyDescent="0.25">
      <c r="B305" s="102"/>
      <c r="C305" s="105" t="s">
        <v>103</v>
      </c>
      <c r="D305" s="208"/>
      <c r="E305" s="208"/>
      <c r="F305" s="208"/>
      <c r="G305" s="208"/>
      <c r="H305" s="208"/>
      <c r="I305" s="208"/>
      <c r="J305" s="208"/>
      <c r="K305" s="208"/>
      <c r="L305" s="208"/>
      <c r="M305" s="208"/>
      <c r="N305" s="208"/>
      <c r="O305" s="208"/>
      <c r="P305" s="208"/>
      <c r="Q305" s="208"/>
      <c r="R305" s="208"/>
      <c r="S305" s="208"/>
      <c r="T305" s="208"/>
      <c r="U305" s="208"/>
      <c r="V305" s="208"/>
      <c r="W305" s="208"/>
      <c r="X305" s="208"/>
      <c r="Y305" s="208"/>
      <c r="Z305" s="208"/>
      <c r="AA305" s="208"/>
      <c r="AB305" s="208"/>
      <c r="AC305" s="208"/>
      <c r="AD305" s="208"/>
      <c r="AE305" s="208"/>
      <c r="AF305" s="208"/>
      <c r="AG305" s="208"/>
      <c r="AH305" s="208"/>
      <c r="AI305" s="209"/>
      <c r="AJ305" s="104"/>
    </row>
    <row r="306" spans="1:36" ht="20.100000000000001" customHeight="1" x14ac:dyDescent="0.25">
      <c r="B306" s="102"/>
      <c r="C306" s="105" t="s">
        <v>25</v>
      </c>
      <c r="D306" s="209"/>
      <c r="E306" s="209"/>
      <c r="F306" s="209"/>
      <c r="G306" s="209"/>
      <c r="H306" s="209"/>
      <c r="I306" s="209"/>
      <c r="J306" s="209"/>
      <c r="K306" s="209"/>
      <c r="L306" s="209"/>
      <c r="M306" s="209"/>
      <c r="N306" s="209"/>
      <c r="O306" s="209"/>
      <c r="P306" s="209"/>
      <c r="Q306" s="209"/>
      <c r="R306" s="209"/>
      <c r="S306" s="209"/>
      <c r="T306" s="209"/>
      <c r="U306" s="209"/>
      <c r="V306" s="209"/>
      <c r="W306" s="209"/>
      <c r="X306" s="209"/>
      <c r="Y306" s="209"/>
      <c r="Z306" s="209"/>
      <c r="AA306" s="209"/>
      <c r="AB306" s="209"/>
      <c r="AC306" s="209"/>
      <c r="AD306" s="209"/>
      <c r="AE306" s="209"/>
      <c r="AF306" s="209"/>
      <c r="AG306" s="209"/>
      <c r="AH306" s="209"/>
      <c r="AI306" s="209"/>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24"/>
        <v>Wed</v>
      </c>
      <c r="E308" s="183" t="str">
        <f t="shared" si="24"/>
        <v>Thu</v>
      </c>
      <c r="F308" s="183" t="str">
        <f t="shared" si="24"/>
        <v>Fri</v>
      </c>
      <c r="G308" s="183" t="str">
        <f t="shared" si="24"/>
        <v>Sat</v>
      </c>
      <c r="H308" s="183" t="str">
        <f t="shared" si="24"/>
        <v>Sun</v>
      </c>
      <c r="I308" s="183" t="str">
        <f t="shared" si="24"/>
        <v>Mon</v>
      </c>
      <c r="J308" s="183" t="str">
        <f t="shared" si="24"/>
        <v>Tue</v>
      </c>
      <c r="K308" s="183" t="str">
        <f t="shared" si="24"/>
        <v>Wed</v>
      </c>
      <c r="L308" s="183" t="str">
        <f t="shared" si="24"/>
        <v>Thu</v>
      </c>
      <c r="M308" s="183" t="str">
        <f t="shared" si="24"/>
        <v>Fri</v>
      </c>
      <c r="N308" s="183" t="str">
        <f t="shared" si="24"/>
        <v>Sat</v>
      </c>
      <c r="O308" s="183" t="str">
        <f t="shared" si="24"/>
        <v>Sun</v>
      </c>
      <c r="P308" s="183" t="str">
        <f t="shared" si="24"/>
        <v>Mon</v>
      </c>
      <c r="Q308" s="183" t="str">
        <f t="shared" si="24"/>
        <v>Tue</v>
      </c>
      <c r="R308" s="183" t="str">
        <f t="shared" si="24"/>
        <v>Wed</v>
      </c>
      <c r="S308" s="183" t="str">
        <f t="shared" si="24"/>
        <v>Thu</v>
      </c>
      <c r="T308" s="183" t="str">
        <f t="shared" si="25"/>
        <v>Fri</v>
      </c>
      <c r="U308" s="183" t="str">
        <f t="shared" si="25"/>
        <v>Sat</v>
      </c>
      <c r="V308" s="183" t="str">
        <f t="shared" si="25"/>
        <v>Sun</v>
      </c>
      <c r="W308" s="183" t="str">
        <f t="shared" si="25"/>
        <v>Mon</v>
      </c>
      <c r="X308" s="183" t="str">
        <f t="shared" si="25"/>
        <v>Tue</v>
      </c>
      <c r="Y308" s="183" t="str">
        <f t="shared" si="25"/>
        <v>Wed</v>
      </c>
      <c r="Z308" s="183" t="str">
        <f t="shared" si="25"/>
        <v>Thu</v>
      </c>
      <c r="AA308" s="183" t="str">
        <f t="shared" si="25"/>
        <v>Fri</v>
      </c>
      <c r="AB308" s="183" t="str">
        <f t="shared" si="25"/>
        <v>Sat</v>
      </c>
      <c r="AC308" s="183" t="str">
        <f t="shared" si="25"/>
        <v>Sun</v>
      </c>
      <c r="AD308" s="183" t="str">
        <f t="shared" si="25"/>
        <v>Mon</v>
      </c>
      <c r="AE308" s="183" t="str">
        <f t="shared" si="25"/>
        <v>Tue</v>
      </c>
      <c r="AF308" s="183" t="str">
        <f t="shared" si="25"/>
        <v/>
      </c>
      <c r="AG308" s="183"/>
      <c r="AH308" s="183"/>
      <c r="AI308" s="103"/>
      <c r="AJ308" s="104"/>
    </row>
    <row r="309" spans="1:36" ht="24" customHeight="1" x14ac:dyDescent="0.25">
      <c r="B309" s="102"/>
      <c r="C309" s="210"/>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c r="AH309" s="184"/>
      <c r="AI309" s="185" t="s">
        <v>89</v>
      </c>
      <c r="AJ309" s="104"/>
    </row>
    <row r="310" spans="1:36" ht="20.100000000000001" customHeight="1" x14ac:dyDescent="0.25">
      <c r="B310" s="102"/>
      <c r="C310" s="105" t="s">
        <v>44</v>
      </c>
      <c r="D310" s="208"/>
      <c r="E310" s="208"/>
      <c r="F310" s="208"/>
      <c r="G310" s="208"/>
      <c r="H310" s="208"/>
      <c r="I310" s="208"/>
      <c r="J310" s="208"/>
      <c r="K310" s="208"/>
      <c r="L310" s="208"/>
      <c r="M310" s="208"/>
      <c r="N310" s="208"/>
      <c r="O310" s="208"/>
      <c r="P310" s="208"/>
      <c r="Q310" s="208"/>
      <c r="R310" s="208"/>
      <c r="S310" s="208"/>
      <c r="T310" s="208"/>
      <c r="U310" s="208"/>
      <c r="V310" s="208"/>
      <c r="W310" s="208"/>
      <c r="X310" s="208"/>
      <c r="Y310" s="208"/>
      <c r="Z310" s="208"/>
      <c r="AA310" s="208"/>
      <c r="AB310" s="208"/>
      <c r="AC310" s="208"/>
      <c r="AD310" s="208"/>
      <c r="AE310" s="208"/>
      <c r="AF310" s="208"/>
      <c r="AG310" s="208"/>
      <c r="AH310" s="208"/>
      <c r="AI310" s="209"/>
      <c r="AJ310" s="104"/>
    </row>
    <row r="311" spans="1:36" ht="20.100000000000001" customHeight="1" x14ac:dyDescent="0.25">
      <c r="B311" s="102"/>
      <c r="C311" s="105" t="s">
        <v>24</v>
      </c>
      <c r="D311" s="208"/>
      <c r="E311" s="208"/>
      <c r="F311" s="208"/>
      <c r="G311" s="208"/>
      <c r="H311" s="208"/>
      <c r="I311" s="208"/>
      <c r="J311" s="208"/>
      <c r="K311" s="208"/>
      <c r="L311" s="208"/>
      <c r="M311" s="208"/>
      <c r="N311" s="208"/>
      <c r="O311" s="208"/>
      <c r="P311" s="208"/>
      <c r="Q311" s="208"/>
      <c r="R311" s="208"/>
      <c r="S311" s="208"/>
      <c r="T311" s="208"/>
      <c r="U311" s="208"/>
      <c r="V311" s="208"/>
      <c r="W311" s="208"/>
      <c r="X311" s="208"/>
      <c r="Y311" s="208"/>
      <c r="Z311" s="208"/>
      <c r="AA311" s="208"/>
      <c r="AB311" s="208"/>
      <c r="AC311" s="208"/>
      <c r="AD311" s="208"/>
      <c r="AE311" s="208"/>
      <c r="AF311" s="208"/>
      <c r="AG311" s="208"/>
      <c r="AH311" s="208"/>
      <c r="AI311" s="209"/>
      <c r="AJ311" s="104"/>
    </row>
    <row r="312" spans="1:36" ht="20.100000000000001" customHeight="1" x14ac:dyDescent="0.25">
      <c r="B312" s="102"/>
      <c r="C312" s="105" t="s">
        <v>103</v>
      </c>
      <c r="D312" s="208"/>
      <c r="E312" s="208"/>
      <c r="F312" s="208"/>
      <c r="G312" s="208"/>
      <c r="H312" s="208"/>
      <c r="I312" s="208"/>
      <c r="J312" s="208"/>
      <c r="K312" s="208"/>
      <c r="L312" s="208"/>
      <c r="M312" s="208"/>
      <c r="N312" s="208"/>
      <c r="O312" s="208"/>
      <c r="P312" s="208"/>
      <c r="Q312" s="208"/>
      <c r="R312" s="208"/>
      <c r="S312" s="208"/>
      <c r="T312" s="208"/>
      <c r="U312" s="208"/>
      <c r="V312" s="208"/>
      <c r="W312" s="208"/>
      <c r="X312" s="208"/>
      <c r="Y312" s="208"/>
      <c r="Z312" s="208"/>
      <c r="AA312" s="208"/>
      <c r="AB312" s="208"/>
      <c r="AC312" s="208"/>
      <c r="AD312" s="208"/>
      <c r="AE312" s="208"/>
      <c r="AF312" s="208"/>
      <c r="AG312" s="208"/>
      <c r="AH312" s="208"/>
      <c r="AI312" s="209"/>
      <c r="AJ312" s="104"/>
    </row>
    <row r="313" spans="1:36" ht="20.100000000000001" customHeight="1" x14ac:dyDescent="0.25">
      <c r="B313" s="102"/>
      <c r="C313" s="105" t="s">
        <v>25</v>
      </c>
      <c r="D313" s="209"/>
      <c r="E313" s="209"/>
      <c r="F313" s="209"/>
      <c r="G313" s="209"/>
      <c r="H313" s="209"/>
      <c r="I313" s="209"/>
      <c r="J313" s="209"/>
      <c r="K313" s="209"/>
      <c r="L313" s="209"/>
      <c r="M313" s="209"/>
      <c r="N313" s="209"/>
      <c r="O313" s="209"/>
      <c r="P313" s="209"/>
      <c r="Q313" s="209"/>
      <c r="R313" s="209"/>
      <c r="S313" s="209"/>
      <c r="T313" s="209"/>
      <c r="U313" s="209"/>
      <c r="V313" s="209"/>
      <c r="W313" s="209"/>
      <c r="X313" s="209"/>
      <c r="Y313" s="209"/>
      <c r="Z313" s="209"/>
      <c r="AA313" s="209"/>
      <c r="AB313" s="209"/>
      <c r="AC313" s="209"/>
      <c r="AD313" s="209"/>
      <c r="AE313" s="209"/>
      <c r="AF313" s="209"/>
      <c r="AG313" s="209"/>
      <c r="AH313" s="209"/>
      <c r="AI313" s="209"/>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24"/>
        <v>Wed</v>
      </c>
      <c r="E315" s="183" t="str">
        <f t="shared" si="24"/>
        <v>Thu</v>
      </c>
      <c r="F315" s="183" t="str">
        <f t="shared" si="24"/>
        <v>Fri</v>
      </c>
      <c r="G315" s="183" t="str">
        <f t="shared" si="24"/>
        <v>Sat</v>
      </c>
      <c r="H315" s="183" t="str">
        <f t="shared" si="24"/>
        <v>Sun</v>
      </c>
      <c r="I315" s="183" t="str">
        <f t="shared" si="24"/>
        <v>Mon</v>
      </c>
      <c r="J315" s="183" t="str">
        <f t="shared" si="24"/>
        <v>Tue</v>
      </c>
      <c r="K315" s="183" t="str">
        <f t="shared" si="24"/>
        <v>Wed</v>
      </c>
      <c r="L315" s="183" t="str">
        <f t="shared" si="24"/>
        <v>Thu</v>
      </c>
      <c r="M315" s="183" t="str">
        <f t="shared" si="24"/>
        <v>Fri</v>
      </c>
      <c r="N315" s="183" t="str">
        <f t="shared" si="24"/>
        <v>Sat</v>
      </c>
      <c r="O315" s="183" t="str">
        <f t="shared" si="24"/>
        <v>Sun</v>
      </c>
      <c r="P315" s="183" t="str">
        <f t="shared" si="24"/>
        <v>Mon</v>
      </c>
      <c r="Q315" s="183" t="str">
        <f t="shared" si="24"/>
        <v>Tue</v>
      </c>
      <c r="R315" s="183" t="str">
        <f t="shared" si="24"/>
        <v>Wed</v>
      </c>
      <c r="S315" s="183" t="str">
        <f t="shared" si="24"/>
        <v>Thu</v>
      </c>
      <c r="T315" s="183" t="str">
        <f t="shared" si="25"/>
        <v>Fri</v>
      </c>
      <c r="U315" s="183" t="str">
        <f t="shared" si="25"/>
        <v>Sat</v>
      </c>
      <c r="V315" s="183" t="str">
        <f t="shared" si="25"/>
        <v>Sun</v>
      </c>
      <c r="W315" s="183" t="str">
        <f t="shared" si="25"/>
        <v>Mon</v>
      </c>
      <c r="X315" s="183" t="str">
        <f t="shared" si="25"/>
        <v>Tue</v>
      </c>
      <c r="Y315" s="183" t="str">
        <f t="shared" si="25"/>
        <v>Wed</v>
      </c>
      <c r="Z315" s="183" t="str">
        <f t="shared" si="25"/>
        <v>Thu</v>
      </c>
      <c r="AA315" s="183" t="str">
        <f t="shared" si="25"/>
        <v>Fri</v>
      </c>
      <c r="AB315" s="183" t="str">
        <f t="shared" si="25"/>
        <v>Sat</v>
      </c>
      <c r="AC315" s="183" t="str">
        <f t="shared" si="25"/>
        <v>Sun</v>
      </c>
      <c r="AD315" s="183" t="str">
        <f t="shared" si="25"/>
        <v>Mon</v>
      </c>
      <c r="AE315" s="183" t="str">
        <f t="shared" si="25"/>
        <v>Tue</v>
      </c>
      <c r="AF315" s="183" t="str">
        <f t="shared" si="25"/>
        <v/>
      </c>
      <c r="AG315" s="183"/>
      <c r="AH315" s="183"/>
      <c r="AI315" s="103"/>
      <c r="AJ315" s="104"/>
    </row>
    <row r="316" spans="1:36" ht="24" customHeight="1" x14ac:dyDescent="0.25">
      <c r="B316" s="102"/>
      <c r="C316" s="210"/>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c r="AH316" s="184"/>
      <c r="AI316" s="185" t="s">
        <v>89</v>
      </c>
      <c r="AJ316" s="104"/>
    </row>
    <row r="317" spans="1:36" ht="20.100000000000001" customHeight="1" x14ac:dyDescent="0.25">
      <c r="B317" s="102"/>
      <c r="C317" s="105" t="s">
        <v>44</v>
      </c>
      <c r="D317" s="208"/>
      <c r="E317" s="208"/>
      <c r="F317" s="208"/>
      <c r="G317" s="208"/>
      <c r="H317" s="208"/>
      <c r="I317" s="208"/>
      <c r="J317" s="208"/>
      <c r="K317" s="208"/>
      <c r="L317" s="208"/>
      <c r="M317" s="208"/>
      <c r="N317" s="208"/>
      <c r="O317" s="208"/>
      <c r="P317" s="208"/>
      <c r="Q317" s="208"/>
      <c r="R317" s="208"/>
      <c r="S317" s="208"/>
      <c r="T317" s="208"/>
      <c r="U317" s="208"/>
      <c r="V317" s="208"/>
      <c r="W317" s="208"/>
      <c r="X317" s="208"/>
      <c r="Y317" s="208"/>
      <c r="Z317" s="208"/>
      <c r="AA317" s="208"/>
      <c r="AB317" s="208"/>
      <c r="AC317" s="208"/>
      <c r="AD317" s="208"/>
      <c r="AE317" s="208"/>
      <c r="AF317" s="208"/>
      <c r="AG317" s="208"/>
      <c r="AH317" s="208"/>
      <c r="AI317" s="209"/>
      <c r="AJ317" s="104"/>
    </row>
    <row r="318" spans="1:36" ht="20.100000000000001" customHeight="1" x14ac:dyDescent="0.25">
      <c r="B318" s="102"/>
      <c r="C318" s="105" t="s">
        <v>24</v>
      </c>
      <c r="D318" s="208"/>
      <c r="E318" s="208"/>
      <c r="F318" s="208"/>
      <c r="G318" s="208"/>
      <c r="H318" s="208"/>
      <c r="I318" s="208"/>
      <c r="J318" s="208"/>
      <c r="K318" s="208"/>
      <c r="L318" s="208"/>
      <c r="M318" s="208"/>
      <c r="N318" s="208"/>
      <c r="O318" s="208"/>
      <c r="P318" s="208"/>
      <c r="Q318" s="208"/>
      <c r="R318" s="208"/>
      <c r="S318" s="208"/>
      <c r="T318" s="208"/>
      <c r="U318" s="208"/>
      <c r="V318" s="208"/>
      <c r="W318" s="208"/>
      <c r="X318" s="208"/>
      <c r="Y318" s="208"/>
      <c r="Z318" s="208"/>
      <c r="AA318" s="208"/>
      <c r="AB318" s="208"/>
      <c r="AC318" s="208"/>
      <c r="AD318" s="208"/>
      <c r="AE318" s="208"/>
      <c r="AF318" s="208"/>
      <c r="AG318" s="208"/>
      <c r="AH318" s="208"/>
      <c r="AI318" s="209"/>
      <c r="AJ318" s="104"/>
    </row>
    <row r="319" spans="1:36" ht="20.100000000000001" customHeight="1" x14ac:dyDescent="0.25">
      <c r="B319" s="102"/>
      <c r="C319" s="105" t="s">
        <v>103</v>
      </c>
      <c r="D319" s="208"/>
      <c r="E319" s="208"/>
      <c r="F319" s="208"/>
      <c r="G319" s="208"/>
      <c r="H319" s="208"/>
      <c r="I319" s="208"/>
      <c r="J319" s="208"/>
      <c r="K319" s="208"/>
      <c r="L319" s="208"/>
      <c r="M319" s="208"/>
      <c r="N319" s="208"/>
      <c r="O319" s="208"/>
      <c r="P319" s="208"/>
      <c r="Q319" s="208"/>
      <c r="R319" s="208"/>
      <c r="S319" s="208"/>
      <c r="T319" s="208"/>
      <c r="U319" s="208"/>
      <c r="V319" s="208"/>
      <c r="W319" s="208"/>
      <c r="X319" s="208"/>
      <c r="Y319" s="208"/>
      <c r="Z319" s="208"/>
      <c r="AA319" s="208"/>
      <c r="AB319" s="208"/>
      <c r="AC319" s="208"/>
      <c r="AD319" s="208"/>
      <c r="AE319" s="208"/>
      <c r="AF319" s="208"/>
      <c r="AG319" s="208"/>
      <c r="AH319" s="208"/>
      <c r="AI319" s="209"/>
      <c r="AJ319" s="104"/>
    </row>
    <row r="320" spans="1:36" ht="20.100000000000001" customHeight="1" x14ac:dyDescent="0.25">
      <c r="B320" s="102"/>
      <c r="C320" s="105" t="s">
        <v>25</v>
      </c>
      <c r="D320" s="209"/>
      <c r="E320" s="209"/>
      <c r="F320" s="209"/>
      <c r="G320" s="209"/>
      <c r="H320" s="209"/>
      <c r="I320" s="209"/>
      <c r="J320" s="209"/>
      <c r="K320" s="209"/>
      <c r="L320" s="209"/>
      <c r="M320" s="209"/>
      <c r="N320" s="209"/>
      <c r="O320" s="209"/>
      <c r="P320" s="209"/>
      <c r="Q320" s="209"/>
      <c r="R320" s="209"/>
      <c r="S320" s="209"/>
      <c r="T320" s="209"/>
      <c r="U320" s="209"/>
      <c r="V320" s="209"/>
      <c r="W320" s="209"/>
      <c r="X320" s="209"/>
      <c r="Y320" s="209"/>
      <c r="Z320" s="209"/>
      <c r="AA320" s="209"/>
      <c r="AB320" s="209"/>
      <c r="AC320" s="209"/>
      <c r="AD320" s="209"/>
      <c r="AE320" s="209"/>
      <c r="AF320" s="209"/>
      <c r="AG320" s="209"/>
      <c r="AH320" s="209"/>
      <c r="AI320" s="209"/>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24"/>
        <v>Wed</v>
      </c>
      <c r="E322" s="183" t="str">
        <f t="shared" si="24"/>
        <v>Thu</v>
      </c>
      <c r="F322" s="183" t="str">
        <f t="shared" si="24"/>
        <v>Fri</v>
      </c>
      <c r="G322" s="183" t="str">
        <f t="shared" si="24"/>
        <v>Sat</v>
      </c>
      <c r="H322" s="183" t="str">
        <f t="shared" si="24"/>
        <v>Sun</v>
      </c>
      <c r="I322" s="183" t="str">
        <f t="shared" si="24"/>
        <v>Mon</v>
      </c>
      <c r="J322" s="183" t="str">
        <f t="shared" si="24"/>
        <v>Tue</v>
      </c>
      <c r="K322" s="183" t="str">
        <f t="shared" si="24"/>
        <v>Wed</v>
      </c>
      <c r="L322" s="183" t="str">
        <f t="shared" si="24"/>
        <v>Thu</v>
      </c>
      <c r="M322" s="183" t="str">
        <f t="shared" si="24"/>
        <v>Fri</v>
      </c>
      <c r="N322" s="183" t="str">
        <f t="shared" si="24"/>
        <v>Sat</v>
      </c>
      <c r="O322" s="183" t="str">
        <f t="shared" si="24"/>
        <v>Sun</v>
      </c>
      <c r="P322" s="183" t="str">
        <f t="shared" si="24"/>
        <v>Mon</v>
      </c>
      <c r="Q322" s="183" t="str">
        <f t="shared" si="24"/>
        <v>Tue</v>
      </c>
      <c r="R322" s="183" t="str">
        <f t="shared" si="24"/>
        <v>Wed</v>
      </c>
      <c r="S322" s="183" t="str">
        <f t="shared" si="24"/>
        <v>Thu</v>
      </c>
      <c r="T322" s="183" t="str">
        <f t="shared" si="25"/>
        <v>Fri</v>
      </c>
      <c r="U322" s="183" t="str">
        <f t="shared" si="25"/>
        <v>Sat</v>
      </c>
      <c r="V322" s="183" t="str">
        <f t="shared" si="25"/>
        <v>Sun</v>
      </c>
      <c r="W322" s="183" t="str">
        <f t="shared" si="25"/>
        <v>Mon</v>
      </c>
      <c r="X322" s="183" t="str">
        <f t="shared" si="25"/>
        <v>Tue</v>
      </c>
      <c r="Y322" s="183" t="str">
        <f t="shared" si="25"/>
        <v>Wed</v>
      </c>
      <c r="Z322" s="183" t="str">
        <f t="shared" si="25"/>
        <v>Thu</v>
      </c>
      <c r="AA322" s="183" t="str">
        <f t="shared" si="25"/>
        <v>Fri</v>
      </c>
      <c r="AB322" s="183" t="str">
        <f t="shared" si="25"/>
        <v>Sat</v>
      </c>
      <c r="AC322" s="183" t="str">
        <f t="shared" si="25"/>
        <v>Sun</v>
      </c>
      <c r="AD322" s="183" t="str">
        <f t="shared" si="25"/>
        <v>Mon</v>
      </c>
      <c r="AE322" s="183" t="str">
        <f t="shared" si="25"/>
        <v>Tue</v>
      </c>
      <c r="AF322" s="183" t="str">
        <f t="shared" si="25"/>
        <v/>
      </c>
      <c r="AG322" s="183"/>
      <c r="AH322" s="183"/>
      <c r="AI322" s="103"/>
      <c r="AJ322" s="104"/>
    </row>
    <row r="323" spans="1:36" ht="24" customHeight="1" x14ac:dyDescent="0.25">
      <c r="B323" s="102"/>
      <c r="C323" s="210"/>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c r="AH323" s="184"/>
      <c r="AI323" s="185" t="s">
        <v>89</v>
      </c>
      <c r="AJ323" s="104"/>
    </row>
    <row r="324" spans="1:36" ht="20.100000000000001" customHeight="1" x14ac:dyDescent="0.25">
      <c r="B324" s="102"/>
      <c r="C324" s="105" t="s">
        <v>44</v>
      </c>
      <c r="D324" s="208"/>
      <c r="E324" s="208"/>
      <c r="F324" s="208"/>
      <c r="G324" s="208"/>
      <c r="H324" s="208"/>
      <c r="I324" s="208"/>
      <c r="J324" s="208"/>
      <c r="K324" s="208"/>
      <c r="L324" s="208"/>
      <c r="M324" s="208"/>
      <c r="N324" s="208"/>
      <c r="O324" s="208"/>
      <c r="P324" s="208"/>
      <c r="Q324" s="208"/>
      <c r="R324" s="208"/>
      <c r="S324" s="208"/>
      <c r="T324" s="208"/>
      <c r="U324" s="208"/>
      <c r="V324" s="208"/>
      <c r="W324" s="208"/>
      <c r="X324" s="208"/>
      <c r="Y324" s="208"/>
      <c r="Z324" s="208"/>
      <c r="AA324" s="208"/>
      <c r="AB324" s="208"/>
      <c r="AC324" s="208"/>
      <c r="AD324" s="208"/>
      <c r="AE324" s="208"/>
      <c r="AF324" s="208"/>
      <c r="AG324" s="208"/>
      <c r="AH324" s="208"/>
      <c r="AI324" s="209"/>
      <c r="AJ324" s="104"/>
    </row>
    <row r="325" spans="1:36" ht="20.100000000000001" customHeight="1" x14ac:dyDescent="0.25">
      <c r="B325" s="102"/>
      <c r="C325" s="105" t="s">
        <v>24</v>
      </c>
      <c r="D325" s="208"/>
      <c r="E325" s="208"/>
      <c r="F325" s="208"/>
      <c r="G325" s="208"/>
      <c r="H325" s="208"/>
      <c r="I325" s="208"/>
      <c r="J325" s="208"/>
      <c r="K325" s="208"/>
      <c r="L325" s="208"/>
      <c r="M325" s="208"/>
      <c r="N325" s="208"/>
      <c r="O325" s="208"/>
      <c r="P325" s="208"/>
      <c r="Q325" s="208"/>
      <c r="R325" s="208"/>
      <c r="S325" s="208"/>
      <c r="T325" s="208"/>
      <c r="U325" s="208"/>
      <c r="V325" s="208"/>
      <c r="W325" s="208"/>
      <c r="X325" s="208"/>
      <c r="Y325" s="208"/>
      <c r="Z325" s="208"/>
      <c r="AA325" s="208"/>
      <c r="AB325" s="208"/>
      <c r="AC325" s="208"/>
      <c r="AD325" s="208"/>
      <c r="AE325" s="208"/>
      <c r="AF325" s="208"/>
      <c r="AG325" s="208"/>
      <c r="AH325" s="208"/>
      <c r="AI325" s="209"/>
      <c r="AJ325" s="104"/>
    </row>
    <row r="326" spans="1:36" ht="20.100000000000001" customHeight="1" x14ac:dyDescent="0.25">
      <c r="B326" s="102"/>
      <c r="C326" s="105" t="s">
        <v>103</v>
      </c>
      <c r="D326" s="208"/>
      <c r="E326" s="208"/>
      <c r="F326" s="208"/>
      <c r="G326" s="208"/>
      <c r="H326" s="208"/>
      <c r="I326" s="208"/>
      <c r="J326" s="208"/>
      <c r="K326" s="208"/>
      <c r="L326" s="208"/>
      <c r="M326" s="208"/>
      <c r="N326" s="208"/>
      <c r="O326" s="208"/>
      <c r="P326" s="208"/>
      <c r="Q326" s="208"/>
      <c r="R326" s="208"/>
      <c r="S326" s="208"/>
      <c r="T326" s="208"/>
      <c r="U326" s="208"/>
      <c r="V326" s="208"/>
      <c r="W326" s="208"/>
      <c r="X326" s="208"/>
      <c r="Y326" s="208"/>
      <c r="Z326" s="208"/>
      <c r="AA326" s="208"/>
      <c r="AB326" s="208"/>
      <c r="AC326" s="208"/>
      <c r="AD326" s="208"/>
      <c r="AE326" s="208"/>
      <c r="AF326" s="208"/>
      <c r="AG326" s="208"/>
      <c r="AH326" s="208"/>
      <c r="AI326" s="209"/>
      <c r="AJ326" s="104"/>
    </row>
    <row r="327" spans="1:36" ht="20.100000000000001" customHeight="1" x14ac:dyDescent="0.25">
      <c r="B327" s="102"/>
      <c r="C327" s="105" t="s">
        <v>25</v>
      </c>
      <c r="D327" s="209"/>
      <c r="E327" s="209"/>
      <c r="F327" s="209"/>
      <c r="G327" s="209"/>
      <c r="H327" s="209"/>
      <c r="I327" s="209"/>
      <c r="J327" s="209"/>
      <c r="K327" s="209"/>
      <c r="L327" s="209"/>
      <c r="M327" s="209"/>
      <c r="N327" s="209"/>
      <c r="O327" s="209"/>
      <c r="P327" s="209"/>
      <c r="Q327" s="209"/>
      <c r="R327" s="209"/>
      <c r="S327" s="209"/>
      <c r="T327" s="209"/>
      <c r="U327" s="209"/>
      <c r="V327" s="209"/>
      <c r="W327" s="209"/>
      <c r="X327" s="209"/>
      <c r="Y327" s="209"/>
      <c r="Z327" s="209"/>
      <c r="AA327" s="209"/>
      <c r="AB327" s="209"/>
      <c r="AC327" s="209"/>
      <c r="AD327" s="209"/>
      <c r="AE327" s="209"/>
      <c r="AF327" s="209"/>
      <c r="AG327" s="209"/>
      <c r="AH327" s="209"/>
      <c r="AI327" s="209"/>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ref="D329:S350" si="26">D$7</f>
        <v>Wed</v>
      </c>
      <c r="E329" s="183" t="str">
        <f t="shared" si="26"/>
        <v>Thu</v>
      </c>
      <c r="F329" s="183" t="str">
        <f t="shared" si="26"/>
        <v>Fri</v>
      </c>
      <c r="G329" s="183" t="str">
        <f t="shared" si="26"/>
        <v>Sat</v>
      </c>
      <c r="H329" s="183" t="str">
        <f t="shared" si="26"/>
        <v>Sun</v>
      </c>
      <c r="I329" s="183" t="str">
        <f t="shared" si="26"/>
        <v>Mon</v>
      </c>
      <c r="J329" s="183" t="str">
        <f t="shared" si="26"/>
        <v>Tue</v>
      </c>
      <c r="K329" s="183" t="str">
        <f t="shared" si="26"/>
        <v>Wed</v>
      </c>
      <c r="L329" s="183" t="str">
        <f t="shared" si="26"/>
        <v>Thu</v>
      </c>
      <c r="M329" s="183" t="str">
        <f t="shared" si="26"/>
        <v>Fri</v>
      </c>
      <c r="N329" s="183" t="str">
        <f t="shared" si="26"/>
        <v>Sat</v>
      </c>
      <c r="O329" s="183" t="str">
        <f t="shared" si="26"/>
        <v>Sun</v>
      </c>
      <c r="P329" s="183" t="str">
        <f t="shared" si="26"/>
        <v>Mon</v>
      </c>
      <c r="Q329" s="183" t="str">
        <f t="shared" si="26"/>
        <v>Tue</v>
      </c>
      <c r="R329" s="183" t="str">
        <f t="shared" si="26"/>
        <v>Wed</v>
      </c>
      <c r="S329" s="183" t="str">
        <f t="shared" si="26"/>
        <v>Thu</v>
      </c>
      <c r="T329" s="183" t="str">
        <f t="shared" si="25"/>
        <v>Fri</v>
      </c>
      <c r="U329" s="183" t="str">
        <f t="shared" si="25"/>
        <v>Sat</v>
      </c>
      <c r="V329" s="183" t="str">
        <f t="shared" si="25"/>
        <v>Sun</v>
      </c>
      <c r="W329" s="183" t="str">
        <f t="shared" si="25"/>
        <v>Mon</v>
      </c>
      <c r="X329" s="183" t="str">
        <f t="shared" si="25"/>
        <v>Tue</v>
      </c>
      <c r="Y329" s="183" t="str">
        <f t="shared" si="25"/>
        <v>Wed</v>
      </c>
      <c r="Z329" s="183" t="str">
        <f t="shared" si="25"/>
        <v>Thu</v>
      </c>
      <c r="AA329" s="183" t="str">
        <f t="shared" si="25"/>
        <v>Fri</v>
      </c>
      <c r="AB329" s="183" t="str">
        <f t="shared" si="25"/>
        <v>Sat</v>
      </c>
      <c r="AC329" s="183" t="str">
        <f t="shared" si="25"/>
        <v>Sun</v>
      </c>
      <c r="AD329" s="183" t="str">
        <f t="shared" si="25"/>
        <v>Mon</v>
      </c>
      <c r="AE329" s="183" t="str">
        <f t="shared" si="25"/>
        <v>Tue</v>
      </c>
      <c r="AF329" s="183" t="str">
        <f t="shared" si="25"/>
        <v/>
      </c>
      <c r="AG329" s="183"/>
      <c r="AH329" s="183"/>
      <c r="AI329" s="103"/>
      <c r="AJ329" s="104"/>
    </row>
    <row r="330" spans="1:36" ht="24" customHeight="1" x14ac:dyDescent="0.25">
      <c r="B330" s="102"/>
      <c r="C330" s="210"/>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c r="AH330" s="184"/>
      <c r="AI330" s="185" t="s">
        <v>89</v>
      </c>
      <c r="AJ330" s="104"/>
    </row>
    <row r="331" spans="1:36" ht="20.100000000000001" customHeight="1" x14ac:dyDescent="0.25">
      <c r="B331" s="102"/>
      <c r="C331" s="105" t="s">
        <v>44</v>
      </c>
      <c r="D331" s="208"/>
      <c r="E331" s="208"/>
      <c r="F331" s="208"/>
      <c r="G331" s="208"/>
      <c r="H331" s="208"/>
      <c r="I331" s="208"/>
      <c r="J331" s="208"/>
      <c r="K331" s="208"/>
      <c r="L331" s="208"/>
      <c r="M331" s="208"/>
      <c r="N331" s="208"/>
      <c r="O331" s="208"/>
      <c r="P331" s="208"/>
      <c r="Q331" s="208"/>
      <c r="R331" s="208"/>
      <c r="S331" s="208"/>
      <c r="T331" s="208"/>
      <c r="U331" s="208"/>
      <c r="V331" s="208"/>
      <c r="W331" s="208"/>
      <c r="X331" s="208"/>
      <c r="Y331" s="208"/>
      <c r="Z331" s="208"/>
      <c r="AA331" s="208"/>
      <c r="AB331" s="208"/>
      <c r="AC331" s="208"/>
      <c r="AD331" s="208"/>
      <c r="AE331" s="208"/>
      <c r="AF331" s="208"/>
      <c r="AG331" s="208"/>
      <c r="AH331" s="208"/>
      <c r="AI331" s="209"/>
      <c r="AJ331" s="104"/>
    </row>
    <row r="332" spans="1:36" ht="20.100000000000001" customHeight="1" x14ac:dyDescent="0.25">
      <c r="B332" s="102"/>
      <c r="C332" s="105" t="s">
        <v>24</v>
      </c>
      <c r="D332" s="208"/>
      <c r="E332" s="208"/>
      <c r="F332" s="208"/>
      <c r="G332" s="208"/>
      <c r="H332" s="208"/>
      <c r="I332" s="208"/>
      <c r="J332" s="208"/>
      <c r="K332" s="208"/>
      <c r="L332" s="208"/>
      <c r="M332" s="208"/>
      <c r="N332" s="208"/>
      <c r="O332" s="208"/>
      <c r="P332" s="208"/>
      <c r="Q332" s="208"/>
      <c r="R332" s="208"/>
      <c r="S332" s="208"/>
      <c r="T332" s="208"/>
      <c r="U332" s="208"/>
      <c r="V332" s="208"/>
      <c r="W332" s="208"/>
      <c r="X332" s="208"/>
      <c r="Y332" s="208"/>
      <c r="Z332" s="208"/>
      <c r="AA332" s="208"/>
      <c r="AB332" s="208"/>
      <c r="AC332" s="208"/>
      <c r="AD332" s="208"/>
      <c r="AE332" s="208"/>
      <c r="AF332" s="208"/>
      <c r="AG332" s="208"/>
      <c r="AH332" s="208"/>
      <c r="AI332" s="209"/>
      <c r="AJ332" s="104"/>
    </row>
    <row r="333" spans="1:36" ht="20.100000000000001" customHeight="1" x14ac:dyDescent="0.25">
      <c r="B333" s="102"/>
      <c r="C333" s="105" t="s">
        <v>103</v>
      </c>
      <c r="D333" s="208"/>
      <c r="E333" s="208"/>
      <c r="F333" s="208"/>
      <c r="G333" s="208"/>
      <c r="H333" s="208"/>
      <c r="I333" s="208"/>
      <c r="J333" s="208"/>
      <c r="K333" s="208"/>
      <c r="L333" s="208"/>
      <c r="M333" s="208"/>
      <c r="N333" s="208"/>
      <c r="O333" s="208"/>
      <c r="P333" s="208"/>
      <c r="Q333" s="208"/>
      <c r="R333" s="208"/>
      <c r="S333" s="208"/>
      <c r="T333" s="208"/>
      <c r="U333" s="208"/>
      <c r="V333" s="208"/>
      <c r="W333" s="208"/>
      <c r="X333" s="208"/>
      <c r="Y333" s="208"/>
      <c r="Z333" s="208"/>
      <c r="AA333" s="208"/>
      <c r="AB333" s="208"/>
      <c r="AC333" s="208"/>
      <c r="AD333" s="208"/>
      <c r="AE333" s="208"/>
      <c r="AF333" s="208"/>
      <c r="AG333" s="208"/>
      <c r="AH333" s="208"/>
      <c r="AI333" s="209"/>
      <c r="AJ333" s="104"/>
    </row>
    <row r="334" spans="1:36" ht="20.100000000000001" customHeight="1" x14ac:dyDescent="0.25">
      <c r="B334" s="102"/>
      <c r="C334" s="105" t="s">
        <v>25</v>
      </c>
      <c r="D334" s="209"/>
      <c r="E334" s="209"/>
      <c r="F334" s="209"/>
      <c r="G334" s="209"/>
      <c r="H334" s="209"/>
      <c r="I334" s="209"/>
      <c r="J334" s="209"/>
      <c r="K334" s="209"/>
      <c r="L334" s="209"/>
      <c r="M334" s="209"/>
      <c r="N334" s="209"/>
      <c r="O334" s="209"/>
      <c r="P334" s="209"/>
      <c r="Q334" s="209"/>
      <c r="R334" s="209"/>
      <c r="S334" s="209"/>
      <c r="T334" s="209"/>
      <c r="U334" s="209"/>
      <c r="V334" s="209"/>
      <c r="W334" s="209"/>
      <c r="X334" s="209"/>
      <c r="Y334" s="209"/>
      <c r="Z334" s="209"/>
      <c r="AA334" s="209"/>
      <c r="AB334" s="209"/>
      <c r="AC334" s="209"/>
      <c r="AD334" s="209"/>
      <c r="AE334" s="209"/>
      <c r="AF334" s="209"/>
      <c r="AG334" s="209"/>
      <c r="AH334" s="209"/>
      <c r="AI334" s="209"/>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26"/>
        <v>Wed</v>
      </c>
      <c r="E336" s="183" t="str">
        <f t="shared" si="26"/>
        <v>Thu</v>
      </c>
      <c r="F336" s="183" t="str">
        <f t="shared" si="26"/>
        <v>Fri</v>
      </c>
      <c r="G336" s="183" t="str">
        <f t="shared" si="26"/>
        <v>Sat</v>
      </c>
      <c r="H336" s="183" t="str">
        <f t="shared" si="26"/>
        <v>Sun</v>
      </c>
      <c r="I336" s="183" t="str">
        <f t="shared" si="26"/>
        <v>Mon</v>
      </c>
      <c r="J336" s="183" t="str">
        <f t="shared" si="26"/>
        <v>Tue</v>
      </c>
      <c r="K336" s="183" t="str">
        <f t="shared" si="26"/>
        <v>Wed</v>
      </c>
      <c r="L336" s="183" t="str">
        <f t="shared" si="26"/>
        <v>Thu</v>
      </c>
      <c r="M336" s="183" t="str">
        <f t="shared" si="26"/>
        <v>Fri</v>
      </c>
      <c r="N336" s="183" t="str">
        <f t="shared" si="26"/>
        <v>Sat</v>
      </c>
      <c r="O336" s="183" t="str">
        <f t="shared" si="26"/>
        <v>Sun</v>
      </c>
      <c r="P336" s="183" t="str">
        <f t="shared" si="26"/>
        <v>Mon</v>
      </c>
      <c r="Q336" s="183" t="str">
        <f t="shared" si="26"/>
        <v>Tue</v>
      </c>
      <c r="R336" s="183" t="str">
        <f t="shared" si="26"/>
        <v>Wed</v>
      </c>
      <c r="S336" s="183" t="str">
        <f t="shared" si="26"/>
        <v>Thu</v>
      </c>
      <c r="T336" s="183" t="str">
        <f t="shared" si="25"/>
        <v>Fri</v>
      </c>
      <c r="U336" s="183" t="str">
        <f t="shared" si="25"/>
        <v>Sat</v>
      </c>
      <c r="V336" s="183" t="str">
        <f t="shared" si="25"/>
        <v>Sun</v>
      </c>
      <c r="W336" s="183" t="str">
        <f t="shared" si="25"/>
        <v>Mon</v>
      </c>
      <c r="X336" s="183" t="str">
        <f t="shared" si="25"/>
        <v>Tue</v>
      </c>
      <c r="Y336" s="183" t="str">
        <f t="shared" si="25"/>
        <v>Wed</v>
      </c>
      <c r="Z336" s="183" t="str">
        <f t="shared" si="25"/>
        <v>Thu</v>
      </c>
      <c r="AA336" s="183" t="str">
        <f t="shared" si="25"/>
        <v>Fri</v>
      </c>
      <c r="AB336" s="183" t="str">
        <f t="shared" si="25"/>
        <v>Sat</v>
      </c>
      <c r="AC336" s="183" t="str">
        <f t="shared" si="25"/>
        <v>Sun</v>
      </c>
      <c r="AD336" s="183" t="str">
        <f t="shared" si="25"/>
        <v>Mon</v>
      </c>
      <c r="AE336" s="183" t="str">
        <f t="shared" si="25"/>
        <v>Tue</v>
      </c>
      <c r="AF336" s="183" t="str">
        <f t="shared" si="25"/>
        <v/>
      </c>
      <c r="AG336" s="183"/>
      <c r="AH336" s="183"/>
      <c r="AI336" s="103"/>
      <c r="AJ336" s="104"/>
    </row>
    <row r="337" spans="1:36" ht="24" customHeight="1" x14ac:dyDescent="0.25">
      <c r="B337" s="102"/>
      <c r="C337" s="210"/>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c r="AH337" s="184"/>
      <c r="AI337" s="185" t="s">
        <v>89</v>
      </c>
      <c r="AJ337" s="104"/>
    </row>
    <row r="338" spans="1:36" ht="20.100000000000001" customHeight="1" x14ac:dyDescent="0.25">
      <c r="B338" s="102"/>
      <c r="C338" s="105" t="s">
        <v>44</v>
      </c>
      <c r="D338" s="208"/>
      <c r="E338" s="208"/>
      <c r="F338" s="208"/>
      <c r="G338" s="208"/>
      <c r="H338" s="208"/>
      <c r="I338" s="208"/>
      <c r="J338" s="208"/>
      <c r="K338" s="208"/>
      <c r="L338" s="208"/>
      <c r="M338" s="208"/>
      <c r="N338" s="208"/>
      <c r="O338" s="208"/>
      <c r="P338" s="208"/>
      <c r="Q338" s="208"/>
      <c r="R338" s="208"/>
      <c r="S338" s="208"/>
      <c r="T338" s="208"/>
      <c r="U338" s="208"/>
      <c r="V338" s="208"/>
      <c r="W338" s="208"/>
      <c r="X338" s="208"/>
      <c r="Y338" s="208"/>
      <c r="Z338" s="208"/>
      <c r="AA338" s="208"/>
      <c r="AB338" s="208"/>
      <c r="AC338" s="208"/>
      <c r="AD338" s="208"/>
      <c r="AE338" s="208"/>
      <c r="AF338" s="208"/>
      <c r="AG338" s="208"/>
      <c r="AH338" s="208"/>
      <c r="AI338" s="209"/>
      <c r="AJ338" s="104"/>
    </row>
    <row r="339" spans="1:36" ht="20.100000000000001" customHeight="1" x14ac:dyDescent="0.25">
      <c r="B339" s="102"/>
      <c r="C339" s="105" t="s">
        <v>24</v>
      </c>
      <c r="D339" s="208"/>
      <c r="E339" s="208"/>
      <c r="F339" s="208"/>
      <c r="G339" s="208"/>
      <c r="H339" s="208"/>
      <c r="I339" s="208"/>
      <c r="J339" s="208"/>
      <c r="K339" s="208"/>
      <c r="L339" s="208"/>
      <c r="M339" s="208"/>
      <c r="N339" s="208"/>
      <c r="O339" s="208"/>
      <c r="P339" s="208"/>
      <c r="Q339" s="208"/>
      <c r="R339" s="208"/>
      <c r="S339" s="208"/>
      <c r="T339" s="208"/>
      <c r="U339" s="208"/>
      <c r="V339" s="208"/>
      <c r="W339" s="208"/>
      <c r="X339" s="208"/>
      <c r="Y339" s="208"/>
      <c r="Z339" s="208"/>
      <c r="AA339" s="208"/>
      <c r="AB339" s="208"/>
      <c r="AC339" s="208"/>
      <c r="AD339" s="208"/>
      <c r="AE339" s="208"/>
      <c r="AF339" s="208"/>
      <c r="AG339" s="208"/>
      <c r="AH339" s="208"/>
      <c r="AI339" s="209"/>
      <c r="AJ339" s="104"/>
    </row>
    <row r="340" spans="1:36" ht="20.100000000000001" customHeight="1" x14ac:dyDescent="0.25">
      <c r="B340" s="102"/>
      <c r="C340" s="105" t="s">
        <v>103</v>
      </c>
      <c r="D340" s="208"/>
      <c r="E340" s="208"/>
      <c r="F340" s="208"/>
      <c r="G340" s="208"/>
      <c r="H340" s="208"/>
      <c r="I340" s="208"/>
      <c r="J340" s="208"/>
      <c r="K340" s="208"/>
      <c r="L340" s="208"/>
      <c r="M340" s="208"/>
      <c r="N340" s="208"/>
      <c r="O340" s="208"/>
      <c r="P340" s="208"/>
      <c r="Q340" s="208"/>
      <c r="R340" s="208"/>
      <c r="S340" s="208"/>
      <c r="T340" s="208"/>
      <c r="U340" s="208"/>
      <c r="V340" s="208"/>
      <c r="W340" s="208"/>
      <c r="X340" s="208"/>
      <c r="Y340" s="208"/>
      <c r="Z340" s="208"/>
      <c r="AA340" s="208"/>
      <c r="AB340" s="208"/>
      <c r="AC340" s="208"/>
      <c r="AD340" s="208"/>
      <c r="AE340" s="208"/>
      <c r="AF340" s="208"/>
      <c r="AG340" s="208"/>
      <c r="AH340" s="208"/>
      <c r="AI340" s="209"/>
      <c r="AJ340" s="104"/>
    </row>
    <row r="341" spans="1:36" ht="20.100000000000001" customHeight="1" x14ac:dyDescent="0.25">
      <c r="B341" s="102"/>
      <c r="C341" s="105" t="s">
        <v>25</v>
      </c>
      <c r="D341" s="209"/>
      <c r="E341" s="209"/>
      <c r="F341" s="209"/>
      <c r="G341" s="209"/>
      <c r="H341" s="209"/>
      <c r="I341" s="209"/>
      <c r="J341" s="209"/>
      <c r="K341" s="209"/>
      <c r="L341" s="209"/>
      <c r="M341" s="209"/>
      <c r="N341" s="209"/>
      <c r="O341" s="209"/>
      <c r="P341" s="209"/>
      <c r="Q341" s="209"/>
      <c r="R341" s="209"/>
      <c r="S341" s="209"/>
      <c r="T341" s="209"/>
      <c r="U341" s="209"/>
      <c r="V341" s="209"/>
      <c r="W341" s="209"/>
      <c r="X341" s="209"/>
      <c r="Y341" s="209"/>
      <c r="Z341" s="209"/>
      <c r="AA341" s="209"/>
      <c r="AB341" s="209"/>
      <c r="AC341" s="209"/>
      <c r="AD341" s="209"/>
      <c r="AE341" s="209"/>
      <c r="AF341" s="209"/>
      <c r="AG341" s="209"/>
      <c r="AH341" s="209"/>
      <c r="AI341" s="209"/>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si="26"/>
        <v>Wed</v>
      </c>
      <c r="E343" s="183" t="str">
        <f t="shared" si="26"/>
        <v>Thu</v>
      </c>
      <c r="F343" s="183" t="str">
        <f t="shared" si="26"/>
        <v>Fri</v>
      </c>
      <c r="G343" s="183" t="str">
        <f t="shared" si="26"/>
        <v>Sat</v>
      </c>
      <c r="H343" s="183" t="str">
        <f t="shared" si="26"/>
        <v>Sun</v>
      </c>
      <c r="I343" s="183" t="str">
        <f t="shared" si="26"/>
        <v>Mon</v>
      </c>
      <c r="J343" s="183" t="str">
        <f t="shared" si="26"/>
        <v>Tue</v>
      </c>
      <c r="K343" s="183" t="str">
        <f t="shared" si="26"/>
        <v>Wed</v>
      </c>
      <c r="L343" s="183" t="str">
        <f t="shared" si="26"/>
        <v>Thu</v>
      </c>
      <c r="M343" s="183" t="str">
        <f t="shared" si="26"/>
        <v>Fri</v>
      </c>
      <c r="N343" s="183" t="str">
        <f t="shared" si="26"/>
        <v>Sat</v>
      </c>
      <c r="O343" s="183" t="str">
        <f t="shared" si="26"/>
        <v>Sun</v>
      </c>
      <c r="P343" s="183" t="str">
        <f t="shared" si="26"/>
        <v>Mon</v>
      </c>
      <c r="Q343" s="183" t="str">
        <f t="shared" si="26"/>
        <v>Tue</v>
      </c>
      <c r="R343" s="183" t="str">
        <f t="shared" si="26"/>
        <v>Wed</v>
      </c>
      <c r="S343" s="183" t="str">
        <f t="shared" si="26"/>
        <v>Thu</v>
      </c>
      <c r="T343" s="183" t="str">
        <f t="shared" si="25"/>
        <v>Fri</v>
      </c>
      <c r="U343" s="183" t="str">
        <f t="shared" si="25"/>
        <v>Sat</v>
      </c>
      <c r="V343" s="183" t="str">
        <f t="shared" si="25"/>
        <v>Sun</v>
      </c>
      <c r="W343" s="183" t="str">
        <f t="shared" si="25"/>
        <v>Mon</v>
      </c>
      <c r="X343" s="183" t="str">
        <f t="shared" si="25"/>
        <v>Tue</v>
      </c>
      <c r="Y343" s="183" t="str">
        <f t="shared" si="25"/>
        <v>Wed</v>
      </c>
      <c r="Z343" s="183" t="str">
        <f t="shared" si="25"/>
        <v>Thu</v>
      </c>
      <c r="AA343" s="183" t="str">
        <f t="shared" si="25"/>
        <v>Fri</v>
      </c>
      <c r="AB343" s="183" t="str">
        <f t="shared" si="25"/>
        <v>Sat</v>
      </c>
      <c r="AC343" s="183" t="str">
        <f t="shared" si="25"/>
        <v>Sun</v>
      </c>
      <c r="AD343" s="183" t="str">
        <f t="shared" si="25"/>
        <v>Mon</v>
      </c>
      <c r="AE343" s="183" t="str">
        <f t="shared" si="25"/>
        <v>Tue</v>
      </c>
      <c r="AF343" s="183" t="str">
        <f t="shared" si="25"/>
        <v/>
      </c>
      <c r="AG343" s="183"/>
      <c r="AH343" s="183"/>
      <c r="AI343" s="103"/>
      <c r="AJ343" s="104"/>
    </row>
    <row r="344" spans="1:36" ht="24" customHeight="1" x14ac:dyDescent="0.25">
      <c r="B344" s="102"/>
      <c r="C344" s="210"/>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c r="AH344" s="184"/>
      <c r="AI344" s="185" t="s">
        <v>89</v>
      </c>
      <c r="AJ344" s="104"/>
    </row>
    <row r="345" spans="1:36" ht="20.100000000000001" customHeight="1" x14ac:dyDescent="0.25">
      <c r="B345" s="102"/>
      <c r="C345" s="105" t="s">
        <v>44</v>
      </c>
      <c r="D345" s="208"/>
      <c r="E345" s="208"/>
      <c r="F345" s="208"/>
      <c r="G345" s="208"/>
      <c r="H345" s="208"/>
      <c r="I345" s="208"/>
      <c r="J345" s="208"/>
      <c r="K345" s="208"/>
      <c r="L345" s="208"/>
      <c r="M345" s="208"/>
      <c r="N345" s="208"/>
      <c r="O345" s="208"/>
      <c r="P345" s="208"/>
      <c r="Q345" s="208"/>
      <c r="R345" s="208"/>
      <c r="S345" s="208"/>
      <c r="T345" s="208"/>
      <c r="U345" s="208"/>
      <c r="V345" s="208"/>
      <c r="W345" s="208"/>
      <c r="X345" s="208"/>
      <c r="Y345" s="208"/>
      <c r="Z345" s="208"/>
      <c r="AA345" s="208"/>
      <c r="AB345" s="208"/>
      <c r="AC345" s="208"/>
      <c r="AD345" s="208"/>
      <c r="AE345" s="208"/>
      <c r="AF345" s="208"/>
      <c r="AG345" s="208"/>
      <c r="AH345" s="208"/>
      <c r="AI345" s="209"/>
      <c r="AJ345" s="104"/>
    </row>
    <row r="346" spans="1:36" ht="20.100000000000001" customHeight="1" x14ac:dyDescent="0.25">
      <c r="B346" s="102"/>
      <c r="C346" s="105" t="s">
        <v>24</v>
      </c>
      <c r="D346" s="208"/>
      <c r="E346" s="208"/>
      <c r="F346" s="208"/>
      <c r="G346" s="208"/>
      <c r="H346" s="208"/>
      <c r="I346" s="208"/>
      <c r="J346" s="208"/>
      <c r="K346" s="208"/>
      <c r="L346" s="208"/>
      <c r="M346" s="208"/>
      <c r="N346" s="208"/>
      <c r="O346" s="208"/>
      <c r="P346" s="208"/>
      <c r="Q346" s="208"/>
      <c r="R346" s="208"/>
      <c r="S346" s="208"/>
      <c r="T346" s="208"/>
      <c r="U346" s="208"/>
      <c r="V346" s="208"/>
      <c r="W346" s="208"/>
      <c r="X346" s="208"/>
      <c r="Y346" s="208"/>
      <c r="Z346" s="208"/>
      <c r="AA346" s="208"/>
      <c r="AB346" s="208"/>
      <c r="AC346" s="208"/>
      <c r="AD346" s="208"/>
      <c r="AE346" s="208"/>
      <c r="AF346" s="208"/>
      <c r="AG346" s="208"/>
      <c r="AH346" s="208"/>
      <c r="AI346" s="209"/>
      <c r="AJ346" s="104"/>
    </row>
    <row r="347" spans="1:36" ht="20.100000000000001" customHeight="1" x14ac:dyDescent="0.25">
      <c r="B347" s="102"/>
      <c r="C347" s="105" t="s">
        <v>103</v>
      </c>
      <c r="D347" s="208"/>
      <c r="E347" s="208"/>
      <c r="F347" s="208"/>
      <c r="G347" s="208"/>
      <c r="H347" s="208"/>
      <c r="I347" s="208"/>
      <c r="J347" s="208"/>
      <c r="K347" s="208"/>
      <c r="L347" s="208"/>
      <c r="M347" s="208"/>
      <c r="N347" s="208"/>
      <c r="O347" s="208"/>
      <c r="P347" s="208"/>
      <c r="Q347" s="208"/>
      <c r="R347" s="208"/>
      <c r="S347" s="208"/>
      <c r="T347" s="208"/>
      <c r="U347" s="208"/>
      <c r="V347" s="208"/>
      <c r="W347" s="208"/>
      <c r="X347" s="208"/>
      <c r="Y347" s="208"/>
      <c r="Z347" s="208"/>
      <c r="AA347" s="208"/>
      <c r="AB347" s="208"/>
      <c r="AC347" s="208"/>
      <c r="AD347" s="208"/>
      <c r="AE347" s="208"/>
      <c r="AF347" s="208"/>
      <c r="AG347" s="208"/>
      <c r="AH347" s="208"/>
      <c r="AI347" s="209"/>
      <c r="AJ347" s="104"/>
    </row>
    <row r="348" spans="1:36" ht="20.100000000000001" customHeight="1" x14ac:dyDescent="0.25">
      <c r="B348" s="102"/>
      <c r="C348" s="105" t="s">
        <v>25</v>
      </c>
      <c r="D348" s="209"/>
      <c r="E348" s="209"/>
      <c r="F348" s="209"/>
      <c r="G348" s="209"/>
      <c r="H348" s="209"/>
      <c r="I348" s="209"/>
      <c r="J348" s="209"/>
      <c r="K348" s="209"/>
      <c r="L348" s="209"/>
      <c r="M348" s="209"/>
      <c r="N348" s="209"/>
      <c r="O348" s="209"/>
      <c r="P348" s="209"/>
      <c r="Q348" s="209"/>
      <c r="R348" s="209"/>
      <c r="S348" s="209"/>
      <c r="T348" s="209"/>
      <c r="U348" s="209"/>
      <c r="V348" s="209"/>
      <c r="W348" s="209"/>
      <c r="X348" s="209"/>
      <c r="Y348" s="209"/>
      <c r="Z348" s="209"/>
      <c r="AA348" s="209"/>
      <c r="AB348" s="209"/>
      <c r="AC348" s="209"/>
      <c r="AD348" s="209"/>
      <c r="AE348" s="209"/>
      <c r="AF348" s="209"/>
      <c r="AG348" s="209"/>
      <c r="AH348" s="209"/>
      <c r="AI348" s="209"/>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26"/>
        <v>Wed</v>
      </c>
      <c r="E350" s="183" t="str">
        <f t="shared" si="26"/>
        <v>Thu</v>
      </c>
      <c r="F350" s="183" t="str">
        <f t="shared" si="26"/>
        <v>Fri</v>
      </c>
      <c r="G350" s="183" t="str">
        <f t="shared" si="26"/>
        <v>Sat</v>
      </c>
      <c r="H350" s="183" t="str">
        <f t="shared" si="26"/>
        <v>Sun</v>
      </c>
      <c r="I350" s="183" t="str">
        <f t="shared" si="26"/>
        <v>Mon</v>
      </c>
      <c r="J350" s="183" t="str">
        <f t="shared" si="26"/>
        <v>Tue</v>
      </c>
      <c r="K350" s="183" t="str">
        <f t="shared" si="26"/>
        <v>Wed</v>
      </c>
      <c r="L350" s="183" t="str">
        <f t="shared" si="26"/>
        <v>Thu</v>
      </c>
      <c r="M350" s="183" t="str">
        <f t="shared" si="26"/>
        <v>Fri</v>
      </c>
      <c r="N350" s="183" t="str">
        <f t="shared" si="26"/>
        <v>Sat</v>
      </c>
      <c r="O350" s="183" t="str">
        <f t="shared" si="26"/>
        <v>Sun</v>
      </c>
      <c r="P350" s="183" t="str">
        <f t="shared" si="26"/>
        <v>Mon</v>
      </c>
      <c r="Q350" s="183" t="str">
        <f t="shared" si="26"/>
        <v>Tue</v>
      </c>
      <c r="R350" s="183" t="str">
        <f t="shared" si="26"/>
        <v>Wed</v>
      </c>
      <c r="S350" s="183" t="str">
        <f t="shared" si="26"/>
        <v>Thu</v>
      </c>
      <c r="T350" s="183" t="str">
        <f t="shared" si="25"/>
        <v>Fri</v>
      </c>
      <c r="U350" s="183" t="str">
        <f t="shared" si="25"/>
        <v>Sat</v>
      </c>
      <c r="V350" s="183" t="str">
        <f t="shared" si="25"/>
        <v>Sun</v>
      </c>
      <c r="W350" s="183" t="str">
        <f t="shared" si="25"/>
        <v>Mon</v>
      </c>
      <c r="X350" s="183" t="str">
        <f t="shared" si="25"/>
        <v>Tue</v>
      </c>
      <c r="Y350" s="183" t="str">
        <f t="shared" si="25"/>
        <v>Wed</v>
      </c>
      <c r="Z350" s="183" t="str">
        <f t="shared" si="25"/>
        <v>Thu</v>
      </c>
      <c r="AA350" s="183" t="str">
        <f t="shared" si="25"/>
        <v>Fri</v>
      </c>
      <c r="AB350" s="183" t="str">
        <f t="shared" si="25"/>
        <v>Sat</v>
      </c>
      <c r="AC350" s="183" t="str">
        <f t="shared" si="25"/>
        <v>Sun</v>
      </c>
      <c r="AD350" s="183" t="str">
        <f t="shared" si="25"/>
        <v>Mon</v>
      </c>
      <c r="AE350" s="183" t="str">
        <f t="shared" si="25"/>
        <v>Tue</v>
      </c>
      <c r="AF350" s="183" t="str">
        <f t="shared" si="25"/>
        <v/>
      </c>
      <c r="AG350" s="183"/>
      <c r="AH350" s="183"/>
      <c r="AI350" s="103"/>
      <c r="AJ350" s="104"/>
    </row>
    <row r="351" spans="1:36" ht="24" customHeight="1" x14ac:dyDescent="0.25">
      <c r="B351" s="102"/>
      <c r="C351" s="210"/>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c r="AH351" s="184"/>
      <c r="AI351" s="185" t="s">
        <v>89</v>
      </c>
      <c r="AJ351" s="104"/>
    </row>
    <row r="352" spans="1:36" ht="20.100000000000001" customHeight="1" x14ac:dyDescent="0.25">
      <c r="B352" s="102"/>
      <c r="C352" s="105" t="s">
        <v>44</v>
      </c>
      <c r="D352" s="208"/>
      <c r="E352" s="208"/>
      <c r="F352" s="208"/>
      <c r="G352" s="208"/>
      <c r="H352" s="208"/>
      <c r="I352" s="208"/>
      <c r="J352" s="208"/>
      <c r="K352" s="208"/>
      <c r="L352" s="208"/>
      <c r="M352" s="208"/>
      <c r="N352" s="208"/>
      <c r="O352" s="208"/>
      <c r="P352" s="208"/>
      <c r="Q352" s="208"/>
      <c r="R352" s="208"/>
      <c r="S352" s="208"/>
      <c r="T352" s="208"/>
      <c r="U352" s="208"/>
      <c r="V352" s="208"/>
      <c r="W352" s="208"/>
      <c r="X352" s="208"/>
      <c r="Y352" s="208"/>
      <c r="Z352" s="208"/>
      <c r="AA352" s="208"/>
      <c r="AB352" s="208"/>
      <c r="AC352" s="208"/>
      <c r="AD352" s="208"/>
      <c r="AE352" s="208"/>
      <c r="AF352" s="208"/>
      <c r="AG352" s="208"/>
      <c r="AH352" s="208"/>
      <c r="AI352" s="209"/>
      <c r="AJ352" s="104"/>
    </row>
    <row r="353" spans="2:36" ht="20.100000000000001" customHeight="1" x14ac:dyDescent="0.25">
      <c r="B353" s="102"/>
      <c r="C353" s="105" t="s">
        <v>24</v>
      </c>
      <c r="D353" s="208"/>
      <c r="E353" s="208"/>
      <c r="F353" s="208"/>
      <c r="G353" s="208"/>
      <c r="H353" s="208"/>
      <c r="I353" s="208"/>
      <c r="J353" s="208"/>
      <c r="K353" s="208"/>
      <c r="L353" s="208"/>
      <c r="M353" s="208"/>
      <c r="N353" s="208"/>
      <c r="O353" s="208"/>
      <c r="P353" s="208"/>
      <c r="Q353" s="208"/>
      <c r="R353" s="208"/>
      <c r="S353" s="208"/>
      <c r="T353" s="208"/>
      <c r="U353" s="208"/>
      <c r="V353" s="208"/>
      <c r="W353" s="208"/>
      <c r="X353" s="208"/>
      <c r="Y353" s="208"/>
      <c r="Z353" s="208"/>
      <c r="AA353" s="208"/>
      <c r="AB353" s="208"/>
      <c r="AC353" s="208"/>
      <c r="AD353" s="208"/>
      <c r="AE353" s="208"/>
      <c r="AF353" s="208"/>
      <c r="AG353" s="208"/>
      <c r="AH353" s="208"/>
      <c r="AI353" s="209"/>
      <c r="AJ353" s="104"/>
    </row>
    <row r="354" spans="2:36" ht="20.100000000000001" customHeight="1" x14ac:dyDescent="0.25">
      <c r="B354" s="102"/>
      <c r="C354" s="105" t="s">
        <v>103</v>
      </c>
      <c r="D354" s="208"/>
      <c r="E354" s="208"/>
      <c r="F354" s="208"/>
      <c r="G354" s="208"/>
      <c r="H354" s="208"/>
      <c r="I354" s="208"/>
      <c r="J354" s="208"/>
      <c r="K354" s="208"/>
      <c r="L354" s="208"/>
      <c r="M354" s="208"/>
      <c r="N354" s="208"/>
      <c r="O354" s="208"/>
      <c r="P354" s="208"/>
      <c r="Q354" s="208"/>
      <c r="R354" s="208"/>
      <c r="S354" s="208"/>
      <c r="T354" s="208"/>
      <c r="U354" s="208"/>
      <c r="V354" s="208"/>
      <c r="W354" s="208"/>
      <c r="X354" s="208"/>
      <c r="Y354" s="208"/>
      <c r="Z354" s="208"/>
      <c r="AA354" s="208"/>
      <c r="AB354" s="208"/>
      <c r="AC354" s="208"/>
      <c r="AD354" s="208"/>
      <c r="AE354" s="208"/>
      <c r="AF354" s="208"/>
      <c r="AG354" s="208"/>
      <c r="AH354" s="208"/>
      <c r="AI354" s="209"/>
      <c r="AJ354" s="104"/>
    </row>
    <row r="355" spans="2:36" ht="20.100000000000001" customHeight="1" x14ac:dyDescent="0.25">
      <c r="B355" s="102"/>
      <c r="C355" s="105" t="s">
        <v>25</v>
      </c>
      <c r="D355" s="209"/>
      <c r="E355" s="209"/>
      <c r="F355" s="209"/>
      <c r="G355" s="209"/>
      <c r="H355" s="209"/>
      <c r="I355" s="209"/>
      <c r="J355" s="209"/>
      <c r="K355" s="209"/>
      <c r="L355" s="209"/>
      <c r="M355" s="209"/>
      <c r="N355" s="209"/>
      <c r="O355" s="209"/>
      <c r="P355" s="209"/>
      <c r="Q355" s="209"/>
      <c r="R355" s="209"/>
      <c r="S355" s="209"/>
      <c r="T355" s="209"/>
      <c r="U355" s="209"/>
      <c r="V355" s="209"/>
      <c r="W355" s="209"/>
      <c r="X355" s="209"/>
      <c r="Y355" s="209"/>
      <c r="Z355" s="209"/>
      <c r="AA355" s="209"/>
      <c r="AB355" s="209"/>
      <c r="AC355" s="209"/>
      <c r="AD355" s="209"/>
      <c r="AE355" s="209"/>
      <c r="AF355" s="209"/>
      <c r="AG355" s="209"/>
      <c r="AH355" s="209"/>
      <c r="AI355" s="209"/>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RfYPP8AxqhKigJtXm1wj2gXeFbOX7gjy6T+ZolNDlzH9RbkQuO/JVSPAq62F5oXqagXArMWxyOnu1mbKo13+kQ==" saltValue="SZ+Ek5TN/5Y5V7bcQaWP8g==" spinCount="100000" sheet="1" objects="1" scenarios="1"/>
  <conditionalFormatting sqref="C7:C356">
    <cfRule type="expression" dxfId="35" priority="3">
      <formula>AND(C6="Employee Name",COUNTIF($C$7:$C$356,C7)&gt;1)</formula>
    </cfRule>
  </conditionalFormatting>
  <conditionalFormatting sqref="AF8 AF15 AF22 AF29 AF36 AF43 AF50 AF57 AF64 AF71 AF78 AF85 AF92 AF99 AF106 AF113 AF120 AF127 AF134 AF141 AF148 AF155 AF162 AF169 AF176 AF183 AF190 AF197 AF204 AF211 AF218 AF225 AF232 AF239 AF246 AF253 AF260 AF267 AF274 AF281 AF288 AF295 AF302 AF309 AF316 AF323 AF330 AF337 AF344 AF351">
    <cfRule type="expression" dxfId="34" priority="1">
      <formula>LEN(AF$7)=0</formula>
    </cfRule>
  </conditionalFormatting>
  <dataValidations disablePrompts="1" count="1">
    <dataValidation type="list" allowBlank="1" showInputMessage="1" showErrorMessage="1" sqref="C8 C15 C29 C22" xr:uid="{D29897CB-57BC-400E-A6C9-A2EB4AE096E8}">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7791C-2812-475B-B214-521388D1B2E8}">
  <sheetPr codeName="Sheet7">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113</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IFERROR(INDEX(Cal!$C$18:$C$24,WEEKDAY(D8&amp;".03."&amp;Year)),"")</f>
        <v>Wed</v>
      </c>
      <c r="E7" s="183" t="str">
        <f>IFERROR(INDEX(Cal!$C$18:$C$24,WEEKDAY(E8&amp;".03."&amp;Year)),"")</f>
        <v>Thu</v>
      </c>
      <c r="F7" s="183" t="str">
        <f>IFERROR(INDEX(Cal!$C$18:$C$24,WEEKDAY(F8&amp;".03."&amp;Year)),"")</f>
        <v>Fri</v>
      </c>
      <c r="G7" s="183" t="str">
        <f>IFERROR(INDEX(Cal!$C$18:$C$24,WEEKDAY(G8&amp;".03."&amp;Year)),"")</f>
        <v>Sat</v>
      </c>
      <c r="H7" s="183" t="str">
        <f>IFERROR(INDEX(Cal!$C$18:$C$24,WEEKDAY(H8&amp;".03."&amp;Year)),"")</f>
        <v>Sun</v>
      </c>
      <c r="I7" s="183" t="str">
        <f>IFERROR(INDEX(Cal!$C$18:$C$24,WEEKDAY(I8&amp;".03."&amp;Year)),"")</f>
        <v>Mon</v>
      </c>
      <c r="J7" s="183" t="str">
        <f>IFERROR(INDEX(Cal!$C$18:$C$24,WEEKDAY(J8&amp;".03."&amp;Year)),"")</f>
        <v>Tue</v>
      </c>
      <c r="K7" s="183" t="str">
        <f>IFERROR(INDEX(Cal!$C$18:$C$24,WEEKDAY(K8&amp;".03."&amp;Year)),"")</f>
        <v>Wed</v>
      </c>
      <c r="L7" s="183" t="str">
        <f>IFERROR(INDEX(Cal!$C$18:$C$24,WEEKDAY(L8&amp;".03."&amp;Year)),"")</f>
        <v>Thu</v>
      </c>
      <c r="M7" s="183" t="str">
        <f>IFERROR(INDEX(Cal!$C$18:$C$24,WEEKDAY(M8&amp;".03."&amp;Year)),"")</f>
        <v>Fri</v>
      </c>
      <c r="N7" s="183" t="str">
        <f>IFERROR(INDEX(Cal!$C$18:$C$24,WEEKDAY(N8&amp;".03."&amp;Year)),"")</f>
        <v>Sat</v>
      </c>
      <c r="O7" s="183" t="str">
        <f>IFERROR(INDEX(Cal!$C$18:$C$24,WEEKDAY(O8&amp;".03."&amp;Year)),"")</f>
        <v>Sun</v>
      </c>
      <c r="P7" s="183" t="str">
        <f>IFERROR(INDEX(Cal!$C$18:$C$24,WEEKDAY(P8&amp;".03."&amp;Year)),"")</f>
        <v>Mon</v>
      </c>
      <c r="Q7" s="183" t="str">
        <f>IFERROR(INDEX(Cal!$C$18:$C$24,WEEKDAY(Q8&amp;".03."&amp;Year)),"")</f>
        <v>Tue</v>
      </c>
      <c r="R7" s="183" t="str">
        <f>IFERROR(INDEX(Cal!$C$18:$C$24,WEEKDAY(R8&amp;".03."&amp;Year)),"")</f>
        <v>Wed</v>
      </c>
      <c r="S7" s="183" t="str">
        <f>IFERROR(INDEX(Cal!$C$18:$C$24,WEEKDAY(S8&amp;".03."&amp;Year)),"")</f>
        <v>Thu</v>
      </c>
      <c r="T7" s="183" t="str">
        <f>IFERROR(INDEX(Cal!$C$18:$C$24,WEEKDAY(T8&amp;".03."&amp;Year)),"")</f>
        <v>Fri</v>
      </c>
      <c r="U7" s="183" t="str">
        <f>IFERROR(INDEX(Cal!$C$18:$C$24,WEEKDAY(U8&amp;".03."&amp;Year)),"")</f>
        <v>Sat</v>
      </c>
      <c r="V7" s="183" t="str">
        <f>IFERROR(INDEX(Cal!$C$18:$C$24,WEEKDAY(V8&amp;".03."&amp;Year)),"")</f>
        <v>Sun</v>
      </c>
      <c r="W7" s="183" t="str">
        <f>IFERROR(INDEX(Cal!$C$18:$C$24,WEEKDAY(W8&amp;".03."&amp;Year)),"")</f>
        <v>Mon</v>
      </c>
      <c r="X7" s="183" t="str">
        <f>IFERROR(INDEX(Cal!$C$18:$C$24,WEEKDAY(X8&amp;".03."&amp;Year)),"")</f>
        <v>Tue</v>
      </c>
      <c r="Y7" s="183" t="str">
        <f>IFERROR(INDEX(Cal!$C$18:$C$24,WEEKDAY(Y8&amp;".03."&amp;Year)),"")</f>
        <v>Wed</v>
      </c>
      <c r="Z7" s="183" t="str">
        <f>IFERROR(INDEX(Cal!$C$18:$C$24,WEEKDAY(Z8&amp;".03."&amp;Year)),"")</f>
        <v>Thu</v>
      </c>
      <c r="AA7" s="183" t="str">
        <f>IFERROR(INDEX(Cal!$C$18:$C$24,WEEKDAY(AA8&amp;".03."&amp;Year)),"")</f>
        <v>Fri</v>
      </c>
      <c r="AB7" s="183" t="str">
        <f>IFERROR(INDEX(Cal!$C$18:$C$24,WEEKDAY(AB8&amp;".03."&amp;Year)),"")</f>
        <v>Sat</v>
      </c>
      <c r="AC7" s="183" t="str">
        <f>IFERROR(INDEX(Cal!$C$18:$C$24,WEEKDAY(AC8&amp;".03."&amp;Year)),"")</f>
        <v>Sun</v>
      </c>
      <c r="AD7" s="183" t="str">
        <f>IFERROR(INDEX(Cal!$C$18:$C$24,WEEKDAY(AD8&amp;".03."&amp;Year)),"")</f>
        <v>Mon</v>
      </c>
      <c r="AE7" s="183" t="str">
        <f>IFERROR(INDEX(Cal!$C$18:$C$24,WEEKDAY(AE8&amp;".03."&amp;Year)),"")</f>
        <v>Tue</v>
      </c>
      <c r="AF7" s="183" t="str">
        <f>IFERROR(INDEX(Cal!$C$18:$C$24,WEEKDAY(AF8&amp;".03."&amp;Year)),"")</f>
        <v>Wed</v>
      </c>
      <c r="AG7" s="183" t="str">
        <f>IFERROR(INDEX(Cal!$C$18:$C$24,WEEKDAY(AG8&amp;".03."&amp;Year)),"")</f>
        <v>Thu</v>
      </c>
      <c r="AH7" s="183" t="str">
        <f>IFERROR(INDEX(Cal!$C$18:$C$24,WEEKDAY(AH8&amp;".03."&amp;Year)),"")</f>
        <v>Fri</v>
      </c>
      <c r="AI7" s="103"/>
      <c r="AJ7" s="104"/>
    </row>
    <row r="8" spans="1:36" ht="24" customHeight="1" x14ac:dyDescent="0.25">
      <c r="B8" s="102"/>
      <c r="C8" s="89" t="s">
        <v>46</v>
      </c>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6" ht="20.100000000000001" customHeight="1" x14ac:dyDescent="0.25">
      <c r="B9" s="102"/>
      <c r="C9" s="105" t="s">
        <v>44</v>
      </c>
      <c r="D9" s="90">
        <v>7</v>
      </c>
      <c r="E9" s="90">
        <v>7</v>
      </c>
      <c r="F9" s="90">
        <v>7</v>
      </c>
      <c r="G9" s="90">
        <v>7</v>
      </c>
      <c r="H9" s="90">
        <v>7</v>
      </c>
      <c r="I9" s="90"/>
      <c r="J9" s="90"/>
      <c r="K9" s="91">
        <v>7</v>
      </c>
      <c r="L9" s="90">
        <v>7</v>
      </c>
      <c r="M9" s="90">
        <v>7</v>
      </c>
      <c r="N9" s="90">
        <v>7</v>
      </c>
      <c r="O9" s="90">
        <v>7</v>
      </c>
      <c r="P9" s="90"/>
      <c r="Q9" s="90"/>
      <c r="R9" s="91">
        <v>7</v>
      </c>
      <c r="S9" s="90">
        <v>7</v>
      </c>
      <c r="T9" s="90">
        <v>7</v>
      </c>
      <c r="U9" s="90"/>
      <c r="V9" s="90"/>
      <c r="W9" s="90">
        <v>7</v>
      </c>
      <c r="X9" s="90">
        <v>7</v>
      </c>
      <c r="Y9" s="91">
        <v>7</v>
      </c>
      <c r="Z9" s="90">
        <v>7</v>
      </c>
      <c r="AA9" s="90">
        <v>7</v>
      </c>
      <c r="AB9" s="90"/>
      <c r="AC9" s="90"/>
      <c r="AD9" s="90">
        <v>7</v>
      </c>
      <c r="AE9" s="90">
        <v>7</v>
      </c>
      <c r="AF9" s="91">
        <v>7</v>
      </c>
      <c r="AG9" s="90">
        <v>7</v>
      </c>
      <c r="AH9" s="90">
        <v>7</v>
      </c>
      <c r="AI9" s="191">
        <f>IF(LEN(C8)=0,"",SUM(D9:AH9))</f>
        <v>161</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f>IF(LEN(C8)=0,"",SUM(D10:AH10))</f>
        <v>0</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f>IF(LEN(C8)=0,"",SUMPRODUCT(D10:AH10,D11:AH11))</f>
        <v>0</v>
      </c>
      <c r="AJ11" s="104"/>
    </row>
    <row r="12" spans="1:36" ht="20.100000000000001" customHeight="1" x14ac:dyDescent="0.25">
      <c r="B12" s="102"/>
      <c r="C12" s="105" t="s">
        <v>25</v>
      </c>
      <c r="D12" s="190">
        <f>IFERROR(IF(AND(LEN(D9)=0,LEN(D10)=0),"",D9+D10),"")</f>
        <v>7</v>
      </c>
      <c r="E12" s="190">
        <f t="shared" ref="E12:AH12" si="0">IFERROR(IF(AND(LEN(E9)=0,LEN(E10)=0),"",E9+E10),"")</f>
        <v>7</v>
      </c>
      <c r="F12" s="190">
        <f t="shared" si="0"/>
        <v>7</v>
      </c>
      <c r="G12" s="190">
        <f t="shared" si="0"/>
        <v>7</v>
      </c>
      <c r="H12" s="190">
        <f t="shared" si="0"/>
        <v>7</v>
      </c>
      <c r="I12" s="190" t="str">
        <f t="shared" si="0"/>
        <v/>
      </c>
      <c r="J12" s="190" t="str">
        <f t="shared" si="0"/>
        <v/>
      </c>
      <c r="K12" s="190">
        <f t="shared" si="0"/>
        <v>7</v>
      </c>
      <c r="L12" s="190">
        <f t="shared" si="0"/>
        <v>7</v>
      </c>
      <c r="M12" s="190">
        <f t="shared" si="0"/>
        <v>7</v>
      </c>
      <c r="N12" s="190">
        <f t="shared" si="0"/>
        <v>7</v>
      </c>
      <c r="O12" s="190">
        <f t="shared" si="0"/>
        <v>7</v>
      </c>
      <c r="P12" s="190" t="str">
        <f t="shared" si="0"/>
        <v/>
      </c>
      <c r="Q12" s="190" t="str">
        <f t="shared" si="0"/>
        <v/>
      </c>
      <c r="R12" s="190">
        <f t="shared" si="0"/>
        <v>7</v>
      </c>
      <c r="S12" s="190">
        <f t="shared" si="0"/>
        <v>7</v>
      </c>
      <c r="T12" s="190">
        <f t="shared" si="0"/>
        <v>7</v>
      </c>
      <c r="U12" s="190" t="str">
        <f t="shared" si="0"/>
        <v/>
      </c>
      <c r="V12" s="190" t="str">
        <f t="shared" si="0"/>
        <v/>
      </c>
      <c r="W12" s="190">
        <f t="shared" si="0"/>
        <v>7</v>
      </c>
      <c r="X12" s="190">
        <f t="shared" si="0"/>
        <v>7</v>
      </c>
      <c r="Y12" s="190">
        <f t="shared" si="0"/>
        <v>7</v>
      </c>
      <c r="Z12" s="190">
        <f t="shared" si="0"/>
        <v>7</v>
      </c>
      <c r="AA12" s="190">
        <f t="shared" si="0"/>
        <v>7</v>
      </c>
      <c r="AB12" s="190" t="str">
        <f t="shared" si="0"/>
        <v/>
      </c>
      <c r="AC12" s="190" t="str">
        <f t="shared" si="0"/>
        <v/>
      </c>
      <c r="AD12" s="190">
        <f t="shared" si="0"/>
        <v>7</v>
      </c>
      <c r="AE12" s="190">
        <f t="shared" si="0"/>
        <v>7</v>
      </c>
      <c r="AF12" s="190">
        <f t="shared" si="0"/>
        <v>7</v>
      </c>
      <c r="AG12" s="190">
        <f t="shared" si="0"/>
        <v>7</v>
      </c>
      <c r="AH12" s="190">
        <f t="shared" si="0"/>
        <v>7</v>
      </c>
      <c r="AI12" s="193">
        <f>IF(LEN(C8)=0,"",SUM(D12:AH12))</f>
        <v>161</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 t="shared" ref="D14:S35" si="1">D$7</f>
        <v>Wed</v>
      </c>
      <c r="E14" s="183" t="str">
        <f t="shared" si="1"/>
        <v>Thu</v>
      </c>
      <c r="F14" s="183" t="str">
        <f t="shared" si="1"/>
        <v>Fri</v>
      </c>
      <c r="G14" s="183" t="str">
        <f t="shared" si="1"/>
        <v>Sat</v>
      </c>
      <c r="H14" s="183" t="str">
        <f t="shared" si="1"/>
        <v>Sun</v>
      </c>
      <c r="I14" s="183" t="str">
        <f t="shared" si="1"/>
        <v>Mon</v>
      </c>
      <c r="J14" s="183" t="str">
        <f t="shared" si="1"/>
        <v>Tue</v>
      </c>
      <c r="K14" s="183" t="str">
        <f t="shared" si="1"/>
        <v>Wed</v>
      </c>
      <c r="L14" s="183" t="str">
        <f t="shared" si="1"/>
        <v>Thu</v>
      </c>
      <c r="M14" s="183" t="str">
        <f t="shared" si="1"/>
        <v>Fri</v>
      </c>
      <c r="N14" s="183" t="str">
        <f t="shared" si="1"/>
        <v>Sat</v>
      </c>
      <c r="O14" s="183" t="str">
        <f t="shared" si="1"/>
        <v>Sun</v>
      </c>
      <c r="P14" s="183" t="str">
        <f t="shared" si="1"/>
        <v>Mon</v>
      </c>
      <c r="Q14" s="183" t="str">
        <f t="shared" si="1"/>
        <v>Tue</v>
      </c>
      <c r="R14" s="183" t="str">
        <f t="shared" si="1"/>
        <v>Wed</v>
      </c>
      <c r="S14" s="183" t="str">
        <f t="shared" si="1"/>
        <v>Thu</v>
      </c>
      <c r="T14" s="183" t="str">
        <f t="shared" ref="T14:AH42" si="2">T$7</f>
        <v>Fri</v>
      </c>
      <c r="U14" s="183" t="str">
        <f t="shared" si="2"/>
        <v>Sat</v>
      </c>
      <c r="V14" s="183" t="str">
        <f t="shared" si="2"/>
        <v>Sun</v>
      </c>
      <c r="W14" s="183" t="str">
        <f t="shared" si="2"/>
        <v>Mon</v>
      </c>
      <c r="X14" s="183" t="str">
        <f t="shared" si="2"/>
        <v>Tue</v>
      </c>
      <c r="Y14" s="183" t="str">
        <f t="shared" si="2"/>
        <v>Wed</v>
      </c>
      <c r="Z14" s="183" t="str">
        <f t="shared" si="2"/>
        <v>Thu</v>
      </c>
      <c r="AA14" s="183" t="str">
        <f t="shared" si="2"/>
        <v>Fri</v>
      </c>
      <c r="AB14" s="183" t="str">
        <f t="shared" si="2"/>
        <v>Sat</v>
      </c>
      <c r="AC14" s="183" t="str">
        <f t="shared" si="2"/>
        <v>Sun</v>
      </c>
      <c r="AD14" s="183" t="str">
        <f t="shared" si="2"/>
        <v>Mon</v>
      </c>
      <c r="AE14" s="183" t="str">
        <f t="shared" si="2"/>
        <v>Tue</v>
      </c>
      <c r="AF14" s="183" t="str">
        <f t="shared" si="2"/>
        <v>Wed</v>
      </c>
      <c r="AG14" s="183" t="str">
        <f t="shared" si="2"/>
        <v>Thu</v>
      </c>
      <c r="AH14" s="183" t="str">
        <f t="shared" si="2"/>
        <v>Fri</v>
      </c>
      <c r="AI14" s="103"/>
      <c r="AJ14" s="104"/>
    </row>
    <row r="15" spans="1:36" ht="24" customHeight="1" x14ac:dyDescent="0.25">
      <c r="B15" s="102"/>
      <c r="C15" s="89" t="s">
        <v>47</v>
      </c>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6" ht="20.100000000000001" customHeight="1" x14ac:dyDescent="0.25">
      <c r="B16" s="102"/>
      <c r="C16" s="105" t="s">
        <v>44</v>
      </c>
      <c r="D16" s="90">
        <v>8</v>
      </c>
      <c r="E16" s="90">
        <v>8</v>
      </c>
      <c r="F16" s="90">
        <v>8</v>
      </c>
      <c r="G16" s="90"/>
      <c r="H16" s="90"/>
      <c r="I16" s="90">
        <v>8</v>
      </c>
      <c r="J16" s="90">
        <v>8</v>
      </c>
      <c r="K16" s="91">
        <v>8</v>
      </c>
      <c r="L16" s="90">
        <v>8</v>
      </c>
      <c r="M16" s="90">
        <v>8</v>
      </c>
      <c r="N16" s="90"/>
      <c r="O16" s="90"/>
      <c r="P16" s="90">
        <v>8</v>
      </c>
      <c r="Q16" s="90">
        <v>8</v>
      </c>
      <c r="R16" s="91">
        <v>8</v>
      </c>
      <c r="S16" s="90">
        <v>8</v>
      </c>
      <c r="T16" s="90">
        <v>8</v>
      </c>
      <c r="U16" s="90"/>
      <c r="V16" s="90"/>
      <c r="W16" s="90">
        <v>8</v>
      </c>
      <c r="X16" s="90">
        <v>8</v>
      </c>
      <c r="Y16" s="91">
        <v>8</v>
      </c>
      <c r="Z16" s="90">
        <v>8</v>
      </c>
      <c r="AA16" s="90">
        <v>8</v>
      </c>
      <c r="AB16" s="90"/>
      <c r="AC16" s="90"/>
      <c r="AD16" s="90">
        <v>8</v>
      </c>
      <c r="AE16" s="90">
        <v>8</v>
      </c>
      <c r="AF16" s="91">
        <v>8</v>
      </c>
      <c r="AG16" s="90">
        <v>8</v>
      </c>
      <c r="AH16" s="90">
        <v>8</v>
      </c>
      <c r="AI16" s="191">
        <f t="shared" ref="AI16:AI37" si="3">IF(LEN(C15)=0,"",SUM(D16:AH16))</f>
        <v>184</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f t="shared" ref="AI17:AI38" si="4">IF(LEN(C15)=0,"",SUM(D17:AH17))</f>
        <v>0</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f t="shared" ref="AI18:AI39" si="5">IF(LEN(C15)=0,"",SUMPRODUCT(D17:AH17,D18:AH18))</f>
        <v>0</v>
      </c>
      <c r="AJ18" s="104"/>
    </row>
    <row r="19" spans="1:36" ht="20.100000000000001" customHeight="1" x14ac:dyDescent="0.25">
      <c r="B19" s="102"/>
      <c r="C19" s="105" t="s">
        <v>25</v>
      </c>
      <c r="D19" s="190">
        <f>IFERROR(IF(AND(LEN(D16)=0,LEN(D17)=0),"",D16+D17),"")</f>
        <v>8</v>
      </c>
      <c r="E19" s="190">
        <f t="shared" ref="E19:AH19" si="6">IFERROR(IF(AND(LEN(E16)=0,LEN(E17)=0),"",E16+E17),"")</f>
        <v>8</v>
      </c>
      <c r="F19" s="190">
        <f t="shared" si="6"/>
        <v>8</v>
      </c>
      <c r="G19" s="190" t="str">
        <f t="shared" si="6"/>
        <v/>
      </c>
      <c r="H19" s="190" t="str">
        <f t="shared" si="6"/>
        <v/>
      </c>
      <c r="I19" s="190">
        <f t="shared" si="6"/>
        <v>8</v>
      </c>
      <c r="J19" s="190">
        <f t="shared" si="6"/>
        <v>8</v>
      </c>
      <c r="K19" s="190">
        <f t="shared" si="6"/>
        <v>8</v>
      </c>
      <c r="L19" s="190">
        <f t="shared" si="6"/>
        <v>8</v>
      </c>
      <c r="M19" s="190">
        <f t="shared" si="6"/>
        <v>8</v>
      </c>
      <c r="N19" s="190" t="str">
        <f t="shared" si="6"/>
        <v/>
      </c>
      <c r="O19" s="190" t="str">
        <f t="shared" si="6"/>
        <v/>
      </c>
      <c r="P19" s="190">
        <f t="shared" si="6"/>
        <v>8</v>
      </c>
      <c r="Q19" s="190">
        <f t="shared" si="6"/>
        <v>8</v>
      </c>
      <c r="R19" s="190">
        <f t="shared" si="6"/>
        <v>8</v>
      </c>
      <c r="S19" s="190">
        <f t="shared" si="6"/>
        <v>8</v>
      </c>
      <c r="T19" s="190">
        <f t="shared" si="6"/>
        <v>8</v>
      </c>
      <c r="U19" s="190" t="str">
        <f t="shared" si="6"/>
        <v/>
      </c>
      <c r="V19" s="190" t="str">
        <f t="shared" si="6"/>
        <v/>
      </c>
      <c r="W19" s="190">
        <f t="shared" si="6"/>
        <v>8</v>
      </c>
      <c r="X19" s="190">
        <f t="shared" si="6"/>
        <v>8</v>
      </c>
      <c r="Y19" s="190">
        <f t="shared" si="6"/>
        <v>8</v>
      </c>
      <c r="Z19" s="190">
        <f t="shared" si="6"/>
        <v>8</v>
      </c>
      <c r="AA19" s="190">
        <f t="shared" si="6"/>
        <v>8</v>
      </c>
      <c r="AB19" s="190" t="str">
        <f t="shared" si="6"/>
        <v/>
      </c>
      <c r="AC19" s="190" t="str">
        <f t="shared" si="6"/>
        <v/>
      </c>
      <c r="AD19" s="190">
        <f t="shared" si="6"/>
        <v>8</v>
      </c>
      <c r="AE19" s="190">
        <f t="shared" si="6"/>
        <v>8</v>
      </c>
      <c r="AF19" s="190">
        <f t="shared" si="6"/>
        <v>8</v>
      </c>
      <c r="AG19" s="190">
        <f t="shared" si="6"/>
        <v>8</v>
      </c>
      <c r="AH19" s="190">
        <f t="shared" si="6"/>
        <v>8</v>
      </c>
      <c r="AI19" s="193">
        <f t="shared" ref="AI19:AI40" si="7">IF(LEN(C15)=0,"",SUM(D19:AH19))</f>
        <v>184</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si="1"/>
        <v>Wed</v>
      </c>
      <c r="E21" s="183" t="str">
        <f t="shared" si="1"/>
        <v>Thu</v>
      </c>
      <c r="F21" s="183" t="str">
        <f t="shared" si="1"/>
        <v>Fri</v>
      </c>
      <c r="G21" s="183" t="str">
        <f t="shared" si="1"/>
        <v>Sat</v>
      </c>
      <c r="H21" s="183" t="str">
        <f t="shared" si="1"/>
        <v>Sun</v>
      </c>
      <c r="I21" s="183" t="str">
        <f t="shared" si="1"/>
        <v>Mon</v>
      </c>
      <c r="J21" s="183" t="str">
        <f t="shared" si="1"/>
        <v>Tue</v>
      </c>
      <c r="K21" s="183" t="str">
        <f t="shared" si="1"/>
        <v>Wed</v>
      </c>
      <c r="L21" s="183" t="str">
        <f t="shared" si="1"/>
        <v>Thu</v>
      </c>
      <c r="M21" s="183" t="str">
        <f t="shared" si="1"/>
        <v>Fri</v>
      </c>
      <c r="N21" s="183" t="str">
        <f t="shared" si="1"/>
        <v>Sat</v>
      </c>
      <c r="O21" s="183" t="str">
        <f t="shared" si="1"/>
        <v>Sun</v>
      </c>
      <c r="P21" s="183" t="str">
        <f t="shared" si="1"/>
        <v>Mon</v>
      </c>
      <c r="Q21" s="183" t="str">
        <f t="shared" si="1"/>
        <v>Tue</v>
      </c>
      <c r="R21" s="183" t="str">
        <f t="shared" si="1"/>
        <v>Wed</v>
      </c>
      <c r="S21" s="183" t="str">
        <f t="shared" si="1"/>
        <v>Thu</v>
      </c>
      <c r="T21" s="183" t="str">
        <f t="shared" si="2"/>
        <v>Fri</v>
      </c>
      <c r="U21" s="183" t="str">
        <f t="shared" si="2"/>
        <v>Sat</v>
      </c>
      <c r="V21" s="183" t="str">
        <f t="shared" si="2"/>
        <v>Sun</v>
      </c>
      <c r="W21" s="183" t="str">
        <f t="shared" si="2"/>
        <v>Mon</v>
      </c>
      <c r="X21" s="183" t="str">
        <f t="shared" si="2"/>
        <v>Tue</v>
      </c>
      <c r="Y21" s="183" t="str">
        <f t="shared" si="2"/>
        <v>Wed</v>
      </c>
      <c r="Z21" s="183" t="str">
        <f t="shared" si="2"/>
        <v>Thu</v>
      </c>
      <c r="AA21" s="183" t="str">
        <f t="shared" si="2"/>
        <v>Fri</v>
      </c>
      <c r="AB21" s="183" t="str">
        <f t="shared" si="2"/>
        <v>Sat</v>
      </c>
      <c r="AC21" s="183" t="str">
        <f t="shared" si="2"/>
        <v>Sun</v>
      </c>
      <c r="AD21" s="183" t="str">
        <f t="shared" si="2"/>
        <v>Mon</v>
      </c>
      <c r="AE21" s="183" t="str">
        <f t="shared" si="2"/>
        <v>Tue</v>
      </c>
      <c r="AF21" s="183" t="str">
        <f t="shared" si="2"/>
        <v>Wed</v>
      </c>
      <c r="AG21" s="183" t="str">
        <f t="shared" si="2"/>
        <v>Thu</v>
      </c>
      <c r="AH21" s="183" t="str">
        <f t="shared" si="2"/>
        <v>Fri</v>
      </c>
      <c r="AI21" s="103"/>
      <c r="AJ21" s="104"/>
    </row>
    <row r="22" spans="1:36" ht="24" customHeight="1" x14ac:dyDescent="0.25">
      <c r="B22" s="102"/>
      <c r="C22" s="89" t="s">
        <v>48</v>
      </c>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v>8</v>
      </c>
      <c r="E23" s="90">
        <v>8</v>
      </c>
      <c r="F23" s="90">
        <v>8</v>
      </c>
      <c r="G23" s="90"/>
      <c r="H23" s="90"/>
      <c r="I23" s="90">
        <v>8</v>
      </c>
      <c r="J23" s="90">
        <v>8</v>
      </c>
      <c r="K23" s="91">
        <v>8</v>
      </c>
      <c r="L23" s="90">
        <v>8</v>
      </c>
      <c r="M23" s="90">
        <v>8</v>
      </c>
      <c r="N23" s="90"/>
      <c r="O23" s="90"/>
      <c r="P23" s="90">
        <v>8</v>
      </c>
      <c r="Q23" s="90">
        <v>8</v>
      </c>
      <c r="R23" s="91">
        <v>8</v>
      </c>
      <c r="S23" s="90">
        <v>8</v>
      </c>
      <c r="T23" s="90">
        <v>8</v>
      </c>
      <c r="U23" s="90"/>
      <c r="V23" s="90"/>
      <c r="W23" s="90">
        <v>8</v>
      </c>
      <c r="X23" s="90">
        <v>8</v>
      </c>
      <c r="Y23" s="91">
        <v>8</v>
      </c>
      <c r="Z23" s="90">
        <v>8</v>
      </c>
      <c r="AA23" s="90">
        <v>8</v>
      </c>
      <c r="AB23" s="90"/>
      <c r="AC23" s="90"/>
      <c r="AD23" s="90">
        <v>8</v>
      </c>
      <c r="AE23" s="90">
        <v>8</v>
      </c>
      <c r="AF23" s="91">
        <v>8</v>
      </c>
      <c r="AG23" s="90">
        <v>8</v>
      </c>
      <c r="AH23" s="90">
        <v>8</v>
      </c>
      <c r="AI23" s="191">
        <f t="shared" si="3"/>
        <v>184</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f t="shared" si="4"/>
        <v>0</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f t="shared" si="5"/>
        <v>0</v>
      </c>
      <c r="AJ25" s="104"/>
    </row>
    <row r="26" spans="1:36" ht="20.100000000000001" customHeight="1" x14ac:dyDescent="0.25">
      <c r="B26" s="102"/>
      <c r="C26" s="105" t="s">
        <v>25</v>
      </c>
      <c r="D26" s="190">
        <f>IFERROR(IF(AND(LEN(D23)=0,LEN(D24)=0),"",D23+D24),"")</f>
        <v>8</v>
      </c>
      <c r="E26" s="190">
        <f t="shared" ref="E26:AH26" si="8">IFERROR(IF(AND(LEN(E23)=0,LEN(E24)=0),"",E23+E24),"")</f>
        <v>8</v>
      </c>
      <c r="F26" s="190">
        <f t="shared" si="8"/>
        <v>8</v>
      </c>
      <c r="G26" s="190" t="str">
        <f t="shared" si="8"/>
        <v/>
      </c>
      <c r="H26" s="190" t="str">
        <f t="shared" si="8"/>
        <v/>
      </c>
      <c r="I26" s="190">
        <f t="shared" si="8"/>
        <v>8</v>
      </c>
      <c r="J26" s="190">
        <f t="shared" si="8"/>
        <v>8</v>
      </c>
      <c r="K26" s="190">
        <f t="shared" si="8"/>
        <v>8</v>
      </c>
      <c r="L26" s="190">
        <f t="shared" si="8"/>
        <v>8</v>
      </c>
      <c r="M26" s="190">
        <f t="shared" si="8"/>
        <v>8</v>
      </c>
      <c r="N26" s="190" t="str">
        <f t="shared" si="8"/>
        <v/>
      </c>
      <c r="O26" s="190" t="str">
        <f t="shared" si="8"/>
        <v/>
      </c>
      <c r="P26" s="190">
        <f t="shared" si="8"/>
        <v>8</v>
      </c>
      <c r="Q26" s="190">
        <f t="shared" si="8"/>
        <v>8</v>
      </c>
      <c r="R26" s="190">
        <f t="shared" si="8"/>
        <v>8</v>
      </c>
      <c r="S26" s="190">
        <f t="shared" si="8"/>
        <v>8</v>
      </c>
      <c r="T26" s="190">
        <f t="shared" si="8"/>
        <v>8</v>
      </c>
      <c r="U26" s="190" t="str">
        <f t="shared" si="8"/>
        <v/>
      </c>
      <c r="V26" s="190" t="str">
        <f t="shared" si="8"/>
        <v/>
      </c>
      <c r="W26" s="190">
        <f t="shared" si="8"/>
        <v>8</v>
      </c>
      <c r="X26" s="190">
        <f t="shared" si="8"/>
        <v>8</v>
      </c>
      <c r="Y26" s="190">
        <f t="shared" si="8"/>
        <v>8</v>
      </c>
      <c r="Z26" s="190">
        <f t="shared" si="8"/>
        <v>8</v>
      </c>
      <c r="AA26" s="190">
        <f t="shared" si="8"/>
        <v>8</v>
      </c>
      <c r="AB26" s="190" t="str">
        <f t="shared" si="8"/>
        <v/>
      </c>
      <c r="AC26" s="190" t="str">
        <f t="shared" si="8"/>
        <v/>
      </c>
      <c r="AD26" s="190">
        <f t="shared" si="8"/>
        <v>8</v>
      </c>
      <c r="AE26" s="190">
        <f t="shared" si="8"/>
        <v>8</v>
      </c>
      <c r="AF26" s="190">
        <f t="shared" si="8"/>
        <v>8</v>
      </c>
      <c r="AG26" s="190">
        <f t="shared" si="8"/>
        <v>8</v>
      </c>
      <c r="AH26" s="190">
        <f t="shared" si="8"/>
        <v>8</v>
      </c>
      <c r="AI26" s="193">
        <f t="shared" si="7"/>
        <v>184</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si="1"/>
        <v>Wed</v>
      </c>
      <c r="E28" s="183" t="str">
        <f t="shared" si="1"/>
        <v>Thu</v>
      </c>
      <c r="F28" s="183" t="str">
        <f t="shared" si="1"/>
        <v>Fri</v>
      </c>
      <c r="G28" s="183" t="str">
        <f t="shared" si="1"/>
        <v>Sat</v>
      </c>
      <c r="H28" s="183" t="str">
        <f t="shared" si="1"/>
        <v>Sun</v>
      </c>
      <c r="I28" s="183" t="str">
        <f t="shared" si="1"/>
        <v>Mon</v>
      </c>
      <c r="J28" s="183" t="str">
        <f t="shared" si="1"/>
        <v>Tue</v>
      </c>
      <c r="K28" s="183" t="str">
        <f t="shared" si="1"/>
        <v>Wed</v>
      </c>
      <c r="L28" s="183" t="str">
        <f t="shared" si="1"/>
        <v>Thu</v>
      </c>
      <c r="M28" s="183" t="str">
        <f t="shared" si="1"/>
        <v>Fri</v>
      </c>
      <c r="N28" s="183" t="str">
        <f t="shared" si="1"/>
        <v>Sat</v>
      </c>
      <c r="O28" s="183" t="str">
        <f t="shared" si="1"/>
        <v>Sun</v>
      </c>
      <c r="P28" s="183" t="str">
        <f t="shared" si="1"/>
        <v>Mon</v>
      </c>
      <c r="Q28" s="183" t="str">
        <f t="shared" si="1"/>
        <v>Tue</v>
      </c>
      <c r="R28" s="183" t="str">
        <f t="shared" si="1"/>
        <v>Wed</v>
      </c>
      <c r="S28" s="183" t="str">
        <f t="shared" si="1"/>
        <v>Thu</v>
      </c>
      <c r="T28" s="183" t="str">
        <f t="shared" si="2"/>
        <v>Fri</v>
      </c>
      <c r="U28" s="183" t="str">
        <f t="shared" si="2"/>
        <v>Sat</v>
      </c>
      <c r="V28" s="183" t="str">
        <f t="shared" si="2"/>
        <v>Sun</v>
      </c>
      <c r="W28" s="183" t="str">
        <f t="shared" si="2"/>
        <v>Mon</v>
      </c>
      <c r="X28" s="183" t="str">
        <f t="shared" si="2"/>
        <v>Tue</v>
      </c>
      <c r="Y28" s="183" t="str">
        <f t="shared" si="2"/>
        <v>Wed</v>
      </c>
      <c r="Z28" s="183" t="str">
        <f t="shared" si="2"/>
        <v>Thu</v>
      </c>
      <c r="AA28" s="183" t="str">
        <f t="shared" si="2"/>
        <v>Fri</v>
      </c>
      <c r="AB28" s="183" t="str">
        <f t="shared" si="2"/>
        <v>Sat</v>
      </c>
      <c r="AC28" s="183" t="str">
        <f t="shared" si="2"/>
        <v>Sun</v>
      </c>
      <c r="AD28" s="183" t="str">
        <f t="shared" si="2"/>
        <v>Mon</v>
      </c>
      <c r="AE28" s="183" t="str">
        <f t="shared" si="2"/>
        <v>Tue</v>
      </c>
      <c r="AF28" s="183" t="str">
        <f t="shared" si="2"/>
        <v>Wed</v>
      </c>
      <c r="AG28" s="183" t="str">
        <f t="shared" si="2"/>
        <v>Thu</v>
      </c>
      <c r="AH28" s="183" t="str">
        <f t="shared" si="2"/>
        <v>Fri</v>
      </c>
      <c r="AI28" s="103"/>
      <c r="AJ28" s="104"/>
    </row>
    <row r="29" spans="1:36" ht="24" customHeight="1" x14ac:dyDescent="0.25">
      <c r="B29" s="102"/>
      <c r="C29" s="89" t="s">
        <v>51</v>
      </c>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v>8</v>
      </c>
      <c r="E30" s="90">
        <v>8</v>
      </c>
      <c r="F30" s="90">
        <v>8</v>
      </c>
      <c r="G30" s="90"/>
      <c r="H30" s="90"/>
      <c r="I30" s="90">
        <v>8</v>
      </c>
      <c r="J30" s="90">
        <v>8</v>
      </c>
      <c r="K30" s="91">
        <v>8</v>
      </c>
      <c r="L30" s="90">
        <v>8</v>
      </c>
      <c r="M30" s="90">
        <v>8</v>
      </c>
      <c r="N30" s="90"/>
      <c r="O30" s="90"/>
      <c r="P30" s="90">
        <v>8</v>
      </c>
      <c r="Q30" s="90">
        <v>8</v>
      </c>
      <c r="R30" s="91">
        <v>8</v>
      </c>
      <c r="S30" s="90">
        <v>8</v>
      </c>
      <c r="T30" s="90">
        <v>8</v>
      </c>
      <c r="U30" s="90"/>
      <c r="V30" s="90"/>
      <c r="W30" s="90">
        <v>8</v>
      </c>
      <c r="X30" s="90">
        <v>8</v>
      </c>
      <c r="Y30" s="91">
        <v>8</v>
      </c>
      <c r="Z30" s="90">
        <v>8</v>
      </c>
      <c r="AA30" s="90">
        <v>8</v>
      </c>
      <c r="AB30" s="90"/>
      <c r="AC30" s="90"/>
      <c r="AD30" s="90">
        <v>8</v>
      </c>
      <c r="AE30" s="90">
        <v>8</v>
      </c>
      <c r="AF30" s="91">
        <v>8</v>
      </c>
      <c r="AG30" s="90">
        <v>8</v>
      </c>
      <c r="AH30" s="90">
        <v>8</v>
      </c>
      <c r="AI30" s="191">
        <f t="shared" si="3"/>
        <v>184</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f t="shared" si="4"/>
        <v>0</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f t="shared" si="5"/>
        <v>0</v>
      </c>
      <c r="AJ32" s="104"/>
    </row>
    <row r="33" spans="1:36" ht="20.100000000000001" customHeight="1" x14ac:dyDescent="0.25">
      <c r="B33" s="102"/>
      <c r="C33" s="105" t="s">
        <v>25</v>
      </c>
      <c r="D33" s="190">
        <f>IFERROR(IF(AND(LEN(D30)=0,LEN(D31)=0),"",D30+D31),"")</f>
        <v>8</v>
      </c>
      <c r="E33" s="190">
        <f t="shared" ref="E33:AH33" si="9">IFERROR(IF(AND(LEN(E30)=0,LEN(E31)=0),"",E30+E31),"")</f>
        <v>8</v>
      </c>
      <c r="F33" s="190">
        <f t="shared" si="9"/>
        <v>8</v>
      </c>
      <c r="G33" s="190" t="str">
        <f t="shared" si="9"/>
        <v/>
      </c>
      <c r="H33" s="190" t="str">
        <f t="shared" si="9"/>
        <v/>
      </c>
      <c r="I33" s="190">
        <f t="shared" si="9"/>
        <v>8</v>
      </c>
      <c r="J33" s="190">
        <f t="shared" si="9"/>
        <v>8</v>
      </c>
      <c r="K33" s="190">
        <f t="shared" si="9"/>
        <v>8</v>
      </c>
      <c r="L33" s="190">
        <f t="shared" si="9"/>
        <v>8</v>
      </c>
      <c r="M33" s="190">
        <f t="shared" si="9"/>
        <v>8</v>
      </c>
      <c r="N33" s="190" t="str">
        <f t="shared" si="9"/>
        <v/>
      </c>
      <c r="O33" s="190" t="str">
        <f t="shared" si="9"/>
        <v/>
      </c>
      <c r="P33" s="190">
        <f t="shared" si="9"/>
        <v>8</v>
      </c>
      <c r="Q33" s="190">
        <f t="shared" si="9"/>
        <v>8</v>
      </c>
      <c r="R33" s="190">
        <f t="shared" si="9"/>
        <v>8</v>
      </c>
      <c r="S33" s="190">
        <f t="shared" si="9"/>
        <v>8</v>
      </c>
      <c r="T33" s="190">
        <f t="shared" si="9"/>
        <v>8</v>
      </c>
      <c r="U33" s="190" t="str">
        <f t="shared" si="9"/>
        <v/>
      </c>
      <c r="V33" s="190" t="str">
        <f t="shared" si="9"/>
        <v/>
      </c>
      <c r="W33" s="190">
        <f t="shared" si="9"/>
        <v>8</v>
      </c>
      <c r="X33" s="190">
        <f t="shared" si="9"/>
        <v>8</v>
      </c>
      <c r="Y33" s="190">
        <f t="shared" si="9"/>
        <v>8</v>
      </c>
      <c r="Z33" s="190">
        <f t="shared" si="9"/>
        <v>8</v>
      </c>
      <c r="AA33" s="190">
        <f t="shared" si="9"/>
        <v>8</v>
      </c>
      <c r="AB33" s="190" t="str">
        <f t="shared" si="9"/>
        <v/>
      </c>
      <c r="AC33" s="190" t="str">
        <f t="shared" si="9"/>
        <v/>
      </c>
      <c r="AD33" s="190">
        <f t="shared" si="9"/>
        <v>8</v>
      </c>
      <c r="AE33" s="190">
        <f t="shared" si="9"/>
        <v>8</v>
      </c>
      <c r="AF33" s="190">
        <f t="shared" si="9"/>
        <v>8</v>
      </c>
      <c r="AG33" s="190">
        <f t="shared" si="9"/>
        <v>8</v>
      </c>
      <c r="AH33" s="190">
        <f t="shared" si="9"/>
        <v>8</v>
      </c>
      <c r="AI33" s="193">
        <f t="shared" si="7"/>
        <v>184</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si="1"/>
        <v>Wed</v>
      </c>
      <c r="E35" s="183" t="str">
        <f t="shared" si="1"/>
        <v>Thu</v>
      </c>
      <c r="F35" s="183" t="str">
        <f t="shared" si="1"/>
        <v>Fri</v>
      </c>
      <c r="G35" s="183" t="str">
        <f t="shared" si="1"/>
        <v>Sat</v>
      </c>
      <c r="H35" s="183" t="str">
        <f t="shared" si="1"/>
        <v>Sun</v>
      </c>
      <c r="I35" s="183" t="str">
        <f t="shared" si="1"/>
        <v>Mon</v>
      </c>
      <c r="J35" s="183" t="str">
        <f t="shared" si="1"/>
        <v>Tue</v>
      </c>
      <c r="K35" s="183" t="str">
        <f t="shared" si="1"/>
        <v>Wed</v>
      </c>
      <c r="L35" s="183" t="str">
        <f t="shared" si="1"/>
        <v>Thu</v>
      </c>
      <c r="M35" s="183" t="str">
        <f t="shared" si="1"/>
        <v>Fri</v>
      </c>
      <c r="N35" s="183" t="str">
        <f t="shared" si="1"/>
        <v>Sat</v>
      </c>
      <c r="O35" s="183" t="str">
        <f t="shared" si="1"/>
        <v>Sun</v>
      </c>
      <c r="P35" s="183" t="str">
        <f t="shared" si="1"/>
        <v>Mon</v>
      </c>
      <c r="Q35" s="183" t="str">
        <f t="shared" si="1"/>
        <v>Tue</v>
      </c>
      <c r="R35" s="183" t="str">
        <f t="shared" si="1"/>
        <v>Wed</v>
      </c>
      <c r="S35" s="183" t="str">
        <f t="shared" si="1"/>
        <v>Thu</v>
      </c>
      <c r="T35" s="183" t="str">
        <f t="shared" si="2"/>
        <v>Fri</v>
      </c>
      <c r="U35" s="183" t="str">
        <f t="shared" si="2"/>
        <v>Sat</v>
      </c>
      <c r="V35" s="183" t="str">
        <f t="shared" si="2"/>
        <v>Sun</v>
      </c>
      <c r="W35" s="183" t="str">
        <f t="shared" si="2"/>
        <v>Mon</v>
      </c>
      <c r="X35" s="183" t="str">
        <f t="shared" si="2"/>
        <v>Tue</v>
      </c>
      <c r="Y35" s="183" t="str">
        <f t="shared" si="2"/>
        <v>Wed</v>
      </c>
      <c r="Z35" s="183" t="str">
        <f t="shared" si="2"/>
        <v>Thu</v>
      </c>
      <c r="AA35" s="183" t="str">
        <f t="shared" si="2"/>
        <v>Fri</v>
      </c>
      <c r="AB35" s="183" t="str">
        <f t="shared" si="2"/>
        <v>Sat</v>
      </c>
      <c r="AC35" s="183" t="str">
        <f t="shared" si="2"/>
        <v>Sun</v>
      </c>
      <c r="AD35" s="183" t="str">
        <f t="shared" si="2"/>
        <v>Mon</v>
      </c>
      <c r="AE35" s="183" t="str">
        <f t="shared" si="2"/>
        <v>Tue</v>
      </c>
      <c r="AF35" s="183" t="str">
        <f t="shared" si="2"/>
        <v>Wed</v>
      </c>
      <c r="AG35" s="183" t="str">
        <f t="shared" si="2"/>
        <v>Thu</v>
      </c>
      <c r="AH35" s="183" t="str">
        <f t="shared" si="2"/>
        <v>Fri</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si="3"/>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si="4"/>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si="5"/>
        <v/>
      </c>
      <c r="AJ39" s="104"/>
    </row>
    <row r="40" spans="1:36" ht="20.100000000000001" customHeight="1" x14ac:dyDescent="0.25">
      <c r="B40" s="102"/>
      <c r="C40" s="105" t="s">
        <v>25</v>
      </c>
      <c r="D40" s="190" t="str">
        <f>IFERROR(IF(AND(LEN(D37)=0,LEN(D38)=0),"",D37+D38),"")</f>
        <v/>
      </c>
      <c r="E40" s="190" t="str">
        <f t="shared" ref="E40:AH40" si="10">IFERROR(IF(AND(LEN(E37)=0,LEN(E38)=0),"",E37+E38),"")</f>
        <v/>
      </c>
      <c r="F40" s="190" t="str">
        <f t="shared" si="10"/>
        <v/>
      </c>
      <c r="G40" s="190" t="str">
        <f t="shared" si="10"/>
        <v/>
      </c>
      <c r="H40" s="190" t="str">
        <f t="shared" si="10"/>
        <v/>
      </c>
      <c r="I40" s="190" t="str">
        <f t="shared" si="10"/>
        <v/>
      </c>
      <c r="J40" s="190" t="str">
        <f t="shared" si="10"/>
        <v/>
      </c>
      <c r="K40" s="190" t="str">
        <f t="shared" si="10"/>
        <v/>
      </c>
      <c r="L40" s="190" t="str">
        <f t="shared" si="10"/>
        <v/>
      </c>
      <c r="M40" s="190" t="str">
        <f t="shared" si="10"/>
        <v/>
      </c>
      <c r="N40" s="190" t="str">
        <f t="shared" si="10"/>
        <v/>
      </c>
      <c r="O40" s="190" t="str">
        <f t="shared" si="10"/>
        <v/>
      </c>
      <c r="P40" s="190" t="str">
        <f t="shared" si="10"/>
        <v/>
      </c>
      <c r="Q40" s="190" t="str">
        <f t="shared" si="10"/>
        <v/>
      </c>
      <c r="R40" s="190" t="str">
        <f t="shared" si="10"/>
        <v/>
      </c>
      <c r="S40" s="190" t="str">
        <f t="shared" si="10"/>
        <v/>
      </c>
      <c r="T40" s="190" t="str">
        <f t="shared" si="10"/>
        <v/>
      </c>
      <c r="U40" s="190" t="str">
        <f t="shared" si="10"/>
        <v/>
      </c>
      <c r="V40" s="190" t="str">
        <f t="shared" si="10"/>
        <v/>
      </c>
      <c r="W40" s="190" t="str">
        <f t="shared" si="10"/>
        <v/>
      </c>
      <c r="X40" s="190" t="str">
        <f t="shared" si="10"/>
        <v/>
      </c>
      <c r="Y40" s="190" t="str">
        <f t="shared" si="10"/>
        <v/>
      </c>
      <c r="Z40" s="190" t="str">
        <f t="shared" si="10"/>
        <v/>
      </c>
      <c r="AA40" s="190" t="str">
        <f t="shared" si="10"/>
        <v/>
      </c>
      <c r="AB40" s="190" t="str">
        <f t="shared" si="10"/>
        <v/>
      </c>
      <c r="AC40" s="190" t="str">
        <f t="shared" si="10"/>
        <v/>
      </c>
      <c r="AD40" s="190" t="str">
        <f t="shared" si="10"/>
        <v/>
      </c>
      <c r="AE40" s="190" t="str">
        <f t="shared" si="10"/>
        <v/>
      </c>
      <c r="AF40" s="190" t="str">
        <f t="shared" si="10"/>
        <v/>
      </c>
      <c r="AG40" s="190" t="str">
        <f t="shared" si="10"/>
        <v/>
      </c>
      <c r="AH40" s="190" t="str">
        <f t="shared" si="10"/>
        <v/>
      </c>
      <c r="AI40" s="193" t="str">
        <f t="shared" si="7"/>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84" si="11">D$7</f>
        <v>Wed</v>
      </c>
      <c r="E42" s="183" t="str">
        <f t="shared" si="11"/>
        <v>Thu</v>
      </c>
      <c r="F42" s="183" t="str">
        <f t="shared" si="11"/>
        <v>Fri</v>
      </c>
      <c r="G42" s="183" t="str">
        <f t="shared" si="11"/>
        <v>Sat</v>
      </c>
      <c r="H42" s="183" t="str">
        <f t="shared" si="11"/>
        <v>Sun</v>
      </c>
      <c r="I42" s="183" t="str">
        <f t="shared" si="11"/>
        <v>Mon</v>
      </c>
      <c r="J42" s="183" t="str">
        <f t="shared" si="11"/>
        <v>Tue</v>
      </c>
      <c r="K42" s="183" t="str">
        <f t="shared" si="11"/>
        <v>Wed</v>
      </c>
      <c r="L42" s="183" t="str">
        <f t="shared" si="11"/>
        <v>Thu</v>
      </c>
      <c r="M42" s="183" t="str">
        <f t="shared" si="11"/>
        <v>Fri</v>
      </c>
      <c r="N42" s="183" t="str">
        <f t="shared" si="11"/>
        <v>Sat</v>
      </c>
      <c r="O42" s="183" t="str">
        <f t="shared" si="11"/>
        <v>Sun</v>
      </c>
      <c r="P42" s="183" t="str">
        <f t="shared" si="11"/>
        <v>Mon</v>
      </c>
      <c r="Q42" s="183" t="str">
        <f t="shared" si="11"/>
        <v>Tue</v>
      </c>
      <c r="R42" s="183" t="str">
        <f t="shared" si="11"/>
        <v>Wed</v>
      </c>
      <c r="S42" s="183" t="str">
        <f t="shared" si="11"/>
        <v>Thu</v>
      </c>
      <c r="T42" s="183" t="str">
        <f t="shared" si="2"/>
        <v>Fri</v>
      </c>
      <c r="U42" s="183" t="str">
        <f t="shared" si="2"/>
        <v>Sat</v>
      </c>
      <c r="V42" s="183" t="str">
        <f t="shared" si="2"/>
        <v>Sun</v>
      </c>
      <c r="W42" s="183" t="str">
        <f t="shared" si="2"/>
        <v>Mon</v>
      </c>
      <c r="X42" s="183" t="str">
        <f t="shared" si="2"/>
        <v>Tue</v>
      </c>
      <c r="Y42" s="183" t="str">
        <f t="shared" si="2"/>
        <v>Wed</v>
      </c>
      <c r="Z42" s="183" t="str">
        <f t="shared" si="2"/>
        <v>Thu</v>
      </c>
      <c r="AA42" s="183" t="str">
        <f t="shared" si="2"/>
        <v>Fri</v>
      </c>
      <c r="AB42" s="183" t="str">
        <f t="shared" si="2"/>
        <v>Sat</v>
      </c>
      <c r="AC42" s="183" t="str">
        <f t="shared" si="2"/>
        <v>Sun</v>
      </c>
      <c r="AD42" s="183" t="str">
        <f t="shared" si="2"/>
        <v>Mon</v>
      </c>
      <c r="AE42" s="183" t="str">
        <f t="shared" si="2"/>
        <v>Tue</v>
      </c>
      <c r="AF42" s="183" t="str">
        <f t="shared" si="2"/>
        <v>Wed</v>
      </c>
      <c r="AG42" s="183" t="str">
        <f t="shared" si="2"/>
        <v>Thu</v>
      </c>
      <c r="AH42" s="183" t="str">
        <f t="shared" si="2"/>
        <v>Fri</v>
      </c>
      <c r="AI42" s="103"/>
      <c r="AJ42" s="104"/>
    </row>
    <row r="43" spans="1:36" ht="24" customHeight="1" x14ac:dyDescent="0.25">
      <c r="B43" s="102"/>
      <c r="C43" s="211"/>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105" t="s">
        <v>44</v>
      </c>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3"/>
      <c r="AJ44" s="104"/>
    </row>
    <row r="45" spans="1:36" ht="20.100000000000001" customHeight="1" x14ac:dyDescent="0.25">
      <c r="B45" s="102"/>
      <c r="C45" s="105" t="s">
        <v>24</v>
      </c>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3"/>
      <c r="AJ45" s="104"/>
    </row>
    <row r="46" spans="1:36" ht="20.100000000000001" customHeight="1" x14ac:dyDescent="0.25">
      <c r="B46" s="102"/>
      <c r="C46" s="105" t="s">
        <v>103</v>
      </c>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3"/>
      <c r="AJ46" s="104"/>
    </row>
    <row r="47" spans="1:36" ht="20.100000000000001" customHeight="1" x14ac:dyDescent="0.25">
      <c r="B47" s="102"/>
      <c r="C47" s="105" t="s">
        <v>25</v>
      </c>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si="11"/>
        <v>Wed</v>
      </c>
      <c r="E49" s="183" t="str">
        <f t="shared" si="11"/>
        <v>Thu</v>
      </c>
      <c r="F49" s="183" t="str">
        <f t="shared" si="11"/>
        <v>Fri</v>
      </c>
      <c r="G49" s="183" t="str">
        <f t="shared" si="11"/>
        <v>Sat</v>
      </c>
      <c r="H49" s="183" t="str">
        <f t="shared" si="11"/>
        <v>Sun</v>
      </c>
      <c r="I49" s="183" t="str">
        <f t="shared" si="11"/>
        <v>Mon</v>
      </c>
      <c r="J49" s="183" t="str">
        <f t="shared" si="11"/>
        <v>Tue</v>
      </c>
      <c r="K49" s="183" t="str">
        <f t="shared" si="11"/>
        <v>Wed</v>
      </c>
      <c r="L49" s="183" t="str">
        <f t="shared" si="11"/>
        <v>Thu</v>
      </c>
      <c r="M49" s="183" t="str">
        <f t="shared" si="11"/>
        <v>Fri</v>
      </c>
      <c r="N49" s="183" t="str">
        <f t="shared" si="11"/>
        <v>Sat</v>
      </c>
      <c r="O49" s="183" t="str">
        <f t="shared" si="11"/>
        <v>Sun</v>
      </c>
      <c r="P49" s="183" t="str">
        <f t="shared" si="11"/>
        <v>Mon</v>
      </c>
      <c r="Q49" s="183" t="str">
        <f t="shared" si="11"/>
        <v>Tue</v>
      </c>
      <c r="R49" s="183" t="str">
        <f t="shared" si="11"/>
        <v>Wed</v>
      </c>
      <c r="S49" s="183" t="str">
        <f t="shared" si="11"/>
        <v>Thu</v>
      </c>
      <c r="T49" s="183" t="str">
        <f t="shared" ref="T49:AH112" si="12">T$7</f>
        <v>Fri</v>
      </c>
      <c r="U49" s="183" t="str">
        <f t="shared" si="12"/>
        <v>Sat</v>
      </c>
      <c r="V49" s="183" t="str">
        <f t="shared" si="12"/>
        <v>Sun</v>
      </c>
      <c r="W49" s="183" t="str">
        <f t="shared" si="12"/>
        <v>Mon</v>
      </c>
      <c r="X49" s="183" t="str">
        <f t="shared" si="12"/>
        <v>Tue</v>
      </c>
      <c r="Y49" s="183" t="str">
        <f t="shared" si="12"/>
        <v>Wed</v>
      </c>
      <c r="Z49" s="183" t="str">
        <f t="shared" si="12"/>
        <v>Thu</v>
      </c>
      <c r="AA49" s="183" t="str">
        <f t="shared" si="12"/>
        <v>Fri</v>
      </c>
      <c r="AB49" s="183" t="str">
        <f t="shared" si="12"/>
        <v>Sat</v>
      </c>
      <c r="AC49" s="183" t="str">
        <f t="shared" si="12"/>
        <v>Sun</v>
      </c>
      <c r="AD49" s="183" t="str">
        <f t="shared" si="12"/>
        <v>Mon</v>
      </c>
      <c r="AE49" s="183" t="str">
        <f t="shared" si="12"/>
        <v>Tue</v>
      </c>
      <c r="AF49" s="183" t="str">
        <f t="shared" si="12"/>
        <v>Wed</v>
      </c>
      <c r="AG49" s="183" t="str">
        <f t="shared" si="12"/>
        <v>Thu</v>
      </c>
      <c r="AH49" s="183" t="str">
        <f t="shared" si="12"/>
        <v>Fri</v>
      </c>
      <c r="AI49" s="103"/>
      <c r="AJ49" s="104"/>
    </row>
    <row r="50" spans="1:36" ht="24" customHeight="1" x14ac:dyDescent="0.25">
      <c r="B50" s="102"/>
      <c r="C50" s="211"/>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105" t="s">
        <v>44</v>
      </c>
      <c r="D51" s="212"/>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3"/>
      <c r="AJ51" s="104"/>
    </row>
    <row r="52" spans="1:36" ht="20.100000000000001" customHeight="1" x14ac:dyDescent="0.25">
      <c r="B52" s="102"/>
      <c r="C52" s="105" t="s">
        <v>24</v>
      </c>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3"/>
      <c r="AJ52" s="104"/>
    </row>
    <row r="53" spans="1:36" ht="20.100000000000001" customHeight="1" x14ac:dyDescent="0.25">
      <c r="B53" s="102"/>
      <c r="C53" s="105" t="s">
        <v>103</v>
      </c>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3"/>
      <c r="AJ53" s="104"/>
    </row>
    <row r="54" spans="1:36" ht="20.100000000000001" customHeight="1" x14ac:dyDescent="0.25">
      <c r="B54" s="102"/>
      <c r="C54" s="105" t="s">
        <v>25</v>
      </c>
      <c r="D54" s="213"/>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11"/>
        <v>Wed</v>
      </c>
      <c r="E56" s="183" t="str">
        <f t="shared" si="11"/>
        <v>Thu</v>
      </c>
      <c r="F56" s="183" t="str">
        <f t="shared" si="11"/>
        <v>Fri</v>
      </c>
      <c r="G56" s="183" t="str">
        <f t="shared" si="11"/>
        <v>Sat</v>
      </c>
      <c r="H56" s="183" t="str">
        <f t="shared" si="11"/>
        <v>Sun</v>
      </c>
      <c r="I56" s="183" t="str">
        <f t="shared" si="11"/>
        <v>Mon</v>
      </c>
      <c r="J56" s="183" t="str">
        <f t="shared" si="11"/>
        <v>Tue</v>
      </c>
      <c r="K56" s="183" t="str">
        <f t="shared" si="11"/>
        <v>Wed</v>
      </c>
      <c r="L56" s="183" t="str">
        <f t="shared" si="11"/>
        <v>Thu</v>
      </c>
      <c r="M56" s="183" t="str">
        <f t="shared" si="11"/>
        <v>Fri</v>
      </c>
      <c r="N56" s="183" t="str">
        <f t="shared" si="11"/>
        <v>Sat</v>
      </c>
      <c r="O56" s="183" t="str">
        <f t="shared" si="11"/>
        <v>Sun</v>
      </c>
      <c r="P56" s="183" t="str">
        <f t="shared" si="11"/>
        <v>Mon</v>
      </c>
      <c r="Q56" s="183" t="str">
        <f t="shared" si="11"/>
        <v>Tue</v>
      </c>
      <c r="R56" s="183" t="str">
        <f t="shared" si="11"/>
        <v>Wed</v>
      </c>
      <c r="S56" s="183" t="str">
        <f t="shared" si="11"/>
        <v>Thu</v>
      </c>
      <c r="T56" s="183" t="str">
        <f t="shared" si="12"/>
        <v>Fri</v>
      </c>
      <c r="U56" s="183" t="str">
        <f t="shared" si="12"/>
        <v>Sat</v>
      </c>
      <c r="V56" s="183" t="str">
        <f t="shared" si="12"/>
        <v>Sun</v>
      </c>
      <c r="W56" s="183" t="str">
        <f t="shared" si="12"/>
        <v>Mon</v>
      </c>
      <c r="X56" s="183" t="str">
        <f t="shared" si="12"/>
        <v>Tue</v>
      </c>
      <c r="Y56" s="183" t="str">
        <f t="shared" si="12"/>
        <v>Wed</v>
      </c>
      <c r="Z56" s="183" t="str">
        <f t="shared" si="12"/>
        <v>Thu</v>
      </c>
      <c r="AA56" s="183" t="str">
        <f t="shared" si="12"/>
        <v>Fri</v>
      </c>
      <c r="AB56" s="183" t="str">
        <f t="shared" si="12"/>
        <v>Sat</v>
      </c>
      <c r="AC56" s="183" t="str">
        <f t="shared" si="12"/>
        <v>Sun</v>
      </c>
      <c r="AD56" s="183" t="str">
        <f t="shared" si="12"/>
        <v>Mon</v>
      </c>
      <c r="AE56" s="183" t="str">
        <f t="shared" si="12"/>
        <v>Tue</v>
      </c>
      <c r="AF56" s="183" t="str">
        <f t="shared" si="12"/>
        <v>Wed</v>
      </c>
      <c r="AG56" s="183" t="str">
        <f t="shared" si="12"/>
        <v>Thu</v>
      </c>
      <c r="AH56" s="183" t="str">
        <f t="shared" si="12"/>
        <v>Fri</v>
      </c>
      <c r="AI56" s="103"/>
      <c r="AJ56" s="104"/>
    </row>
    <row r="57" spans="1:36" ht="24" customHeight="1" x14ac:dyDescent="0.25">
      <c r="B57" s="102"/>
      <c r="C57" s="211"/>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105" t="s">
        <v>44</v>
      </c>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3"/>
      <c r="AJ58" s="104"/>
    </row>
    <row r="59" spans="1:36" ht="20.100000000000001" customHeight="1" x14ac:dyDescent="0.25">
      <c r="B59" s="102"/>
      <c r="C59" s="105" t="s">
        <v>24</v>
      </c>
      <c r="D59" s="212"/>
      <c r="E59" s="212"/>
      <c r="F59" s="212"/>
      <c r="G59" s="212"/>
      <c r="H59" s="212"/>
      <c r="I59" s="212"/>
      <c r="J59" s="212"/>
      <c r="K59" s="212"/>
      <c r="L59" s="212"/>
      <c r="M59" s="212"/>
      <c r="N59" s="212"/>
      <c r="O59" s="212"/>
      <c r="P59" s="212"/>
      <c r="Q59" s="212"/>
      <c r="R59" s="212"/>
      <c r="S59" s="212"/>
      <c r="T59" s="212"/>
      <c r="U59" s="212"/>
      <c r="V59" s="212"/>
      <c r="W59" s="212"/>
      <c r="X59" s="212"/>
      <c r="Y59" s="212"/>
      <c r="Z59" s="212"/>
      <c r="AA59" s="212"/>
      <c r="AB59" s="212"/>
      <c r="AC59" s="212"/>
      <c r="AD59" s="212"/>
      <c r="AE59" s="212"/>
      <c r="AF59" s="212"/>
      <c r="AG59" s="212"/>
      <c r="AH59" s="212"/>
      <c r="AI59" s="213"/>
      <c r="AJ59" s="104"/>
    </row>
    <row r="60" spans="1:36" ht="20.100000000000001" customHeight="1" x14ac:dyDescent="0.25">
      <c r="B60" s="102"/>
      <c r="C60" s="105" t="s">
        <v>103</v>
      </c>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212"/>
      <c r="AC60" s="212"/>
      <c r="AD60" s="212"/>
      <c r="AE60" s="212"/>
      <c r="AF60" s="212"/>
      <c r="AG60" s="212"/>
      <c r="AH60" s="212"/>
      <c r="AI60" s="213"/>
      <c r="AJ60" s="104"/>
    </row>
    <row r="61" spans="1:36" ht="20.100000000000001" customHeight="1" x14ac:dyDescent="0.25">
      <c r="B61" s="102"/>
      <c r="C61" s="105" t="s">
        <v>25</v>
      </c>
      <c r="D61" s="213"/>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c r="AI61" s="213"/>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11"/>
        <v>Wed</v>
      </c>
      <c r="E63" s="183" t="str">
        <f t="shared" si="11"/>
        <v>Thu</v>
      </c>
      <c r="F63" s="183" t="str">
        <f t="shared" si="11"/>
        <v>Fri</v>
      </c>
      <c r="G63" s="183" t="str">
        <f t="shared" si="11"/>
        <v>Sat</v>
      </c>
      <c r="H63" s="183" t="str">
        <f t="shared" si="11"/>
        <v>Sun</v>
      </c>
      <c r="I63" s="183" t="str">
        <f t="shared" si="11"/>
        <v>Mon</v>
      </c>
      <c r="J63" s="183" t="str">
        <f t="shared" si="11"/>
        <v>Tue</v>
      </c>
      <c r="K63" s="183" t="str">
        <f t="shared" si="11"/>
        <v>Wed</v>
      </c>
      <c r="L63" s="183" t="str">
        <f t="shared" si="11"/>
        <v>Thu</v>
      </c>
      <c r="M63" s="183" t="str">
        <f t="shared" si="11"/>
        <v>Fri</v>
      </c>
      <c r="N63" s="183" t="str">
        <f t="shared" si="11"/>
        <v>Sat</v>
      </c>
      <c r="O63" s="183" t="str">
        <f t="shared" si="11"/>
        <v>Sun</v>
      </c>
      <c r="P63" s="183" t="str">
        <f t="shared" si="11"/>
        <v>Mon</v>
      </c>
      <c r="Q63" s="183" t="str">
        <f t="shared" si="11"/>
        <v>Tue</v>
      </c>
      <c r="R63" s="183" t="str">
        <f t="shared" si="11"/>
        <v>Wed</v>
      </c>
      <c r="S63" s="183" t="str">
        <f t="shared" si="11"/>
        <v>Thu</v>
      </c>
      <c r="T63" s="183" t="str">
        <f t="shared" si="12"/>
        <v>Fri</v>
      </c>
      <c r="U63" s="183" t="str">
        <f t="shared" si="12"/>
        <v>Sat</v>
      </c>
      <c r="V63" s="183" t="str">
        <f t="shared" si="12"/>
        <v>Sun</v>
      </c>
      <c r="W63" s="183" t="str">
        <f t="shared" si="12"/>
        <v>Mon</v>
      </c>
      <c r="X63" s="183" t="str">
        <f t="shared" si="12"/>
        <v>Tue</v>
      </c>
      <c r="Y63" s="183" t="str">
        <f t="shared" si="12"/>
        <v>Wed</v>
      </c>
      <c r="Z63" s="183" t="str">
        <f t="shared" si="12"/>
        <v>Thu</v>
      </c>
      <c r="AA63" s="183" t="str">
        <f t="shared" si="12"/>
        <v>Fri</v>
      </c>
      <c r="AB63" s="183" t="str">
        <f t="shared" si="12"/>
        <v>Sat</v>
      </c>
      <c r="AC63" s="183" t="str">
        <f t="shared" si="12"/>
        <v>Sun</v>
      </c>
      <c r="AD63" s="183" t="str">
        <f t="shared" si="12"/>
        <v>Mon</v>
      </c>
      <c r="AE63" s="183" t="str">
        <f t="shared" si="12"/>
        <v>Tue</v>
      </c>
      <c r="AF63" s="183" t="str">
        <f t="shared" si="12"/>
        <v>Wed</v>
      </c>
      <c r="AG63" s="183" t="str">
        <f t="shared" si="12"/>
        <v>Thu</v>
      </c>
      <c r="AH63" s="183" t="str">
        <f t="shared" si="12"/>
        <v>Fri</v>
      </c>
      <c r="AI63" s="103"/>
      <c r="AJ63" s="104"/>
    </row>
    <row r="64" spans="1:36" ht="24" customHeight="1" x14ac:dyDescent="0.25">
      <c r="B64" s="102"/>
      <c r="C64" s="211"/>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105" t="s">
        <v>44</v>
      </c>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3"/>
      <c r="AJ65" s="104"/>
    </row>
    <row r="66" spans="1:36" ht="20.100000000000001" customHeight="1" x14ac:dyDescent="0.25">
      <c r="B66" s="102"/>
      <c r="C66" s="105" t="s">
        <v>24</v>
      </c>
      <c r="D66" s="212"/>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212"/>
      <c r="AC66" s="212"/>
      <c r="AD66" s="212"/>
      <c r="AE66" s="212"/>
      <c r="AF66" s="212"/>
      <c r="AG66" s="212"/>
      <c r="AH66" s="212"/>
      <c r="AI66" s="213"/>
      <c r="AJ66" s="104"/>
    </row>
    <row r="67" spans="1:36" ht="20.100000000000001" customHeight="1" x14ac:dyDescent="0.25">
      <c r="B67" s="102"/>
      <c r="C67" s="105" t="s">
        <v>103</v>
      </c>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c r="AH67" s="212"/>
      <c r="AI67" s="213"/>
      <c r="AJ67" s="104"/>
    </row>
    <row r="68" spans="1:36" ht="20.100000000000001" customHeight="1" x14ac:dyDescent="0.25">
      <c r="B68" s="102"/>
      <c r="C68" s="105" t="s">
        <v>25</v>
      </c>
      <c r="D68" s="213"/>
      <c r="E68" s="213"/>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11"/>
        <v>Wed</v>
      </c>
      <c r="E70" s="183" t="str">
        <f t="shared" si="11"/>
        <v>Thu</v>
      </c>
      <c r="F70" s="183" t="str">
        <f t="shared" si="11"/>
        <v>Fri</v>
      </c>
      <c r="G70" s="183" t="str">
        <f t="shared" si="11"/>
        <v>Sat</v>
      </c>
      <c r="H70" s="183" t="str">
        <f t="shared" si="11"/>
        <v>Sun</v>
      </c>
      <c r="I70" s="183" t="str">
        <f t="shared" si="11"/>
        <v>Mon</v>
      </c>
      <c r="J70" s="183" t="str">
        <f t="shared" si="11"/>
        <v>Tue</v>
      </c>
      <c r="K70" s="183" t="str">
        <f t="shared" si="11"/>
        <v>Wed</v>
      </c>
      <c r="L70" s="183" t="str">
        <f t="shared" si="11"/>
        <v>Thu</v>
      </c>
      <c r="M70" s="183" t="str">
        <f t="shared" si="11"/>
        <v>Fri</v>
      </c>
      <c r="N70" s="183" t="str">
        <f t="shared" si="11"/>
        <v>Sat</v>
      </c>
      <c r="O70" s="183" t="str">
        <f t="shared" si="11"/>
        <v>Sun</v>
      </c>
      <c r="P70" s="183" t="str">
        <f t="shared" si="11"/>
        <v>Mon</v>
      </c>
      <c r="Q70" s="183" t="str">
        <f t="shared" si="11"/>
        <v>Tue</v>
      </c>
      <c r="R70" s="183" t="str">
        <f t="shared" si="11"/>
        <v>Wed</v>
      </c>
      <c r="S70" s="183" t="str">
        <f t="shared" si="11"/>
        <v>Thu</v>
      </c>
      <c r="T70" s="183" t="str">
        <f t="shared" si="12"/>
        <v>Fri</v>
      </c>
      <c r="U70" s="183" t="str">
        <f t="shared" si="12"/>
        <v>Sat</v>
      </c>
      <c r="V70" s="183" t="str">
        <f t="shared" si="12"/>
        <v>Sun</v>
      </c>
      <c r="W70" s="183" t="str">
        <f t="shared" si="12"/>
        <v>Mon</v>
      </c>
      <c r="X70" s="183" t="str">
        <f t="shared" si="12"/>
        <v>Tue</v>
      </c>
      <c r="Y70" s="183" t="str">
        <f t="shared" si="12"/>
        <v>Wed</v>
      </c>
      <c r="Z70" s="183" t="str">
        <f t="shared" si="12"/>
        <v>Thu</v>
      </c>
      <c r="AA70" s="183" t="str">
        <f t="shared" si="12"/>
        <v>Fri</v>
      </c>
      <c r="AB70" s="183" t="str">
        <f t="shared" si="12"/>
        <v>Sat</v>
      </c>
      <c r="AC70" s="183" t="str">
        <f t="shared" si="12"/>
        <v>Sun</v>
      </c>
      <c r="AD70" s="183" t="str">
        <f t="shared" si="12"/>
        <v>Mon</v>
      </c>
      <c r="AE70" s="183" t="str">
        <f t="shared" si="12"/>
        <v>Tue</v>
      </c>
      <c r="AF70" s="183" t="str">
        <f t="shared" si="12"/>
        <v>Wed</v>
      </c>
      <c r="AG70" s="183" t="str">
        <f t="shared" si="12"/>
        <v>Thu</v>
      </c>
      <c r="AH70" s="183" t="str">
        <f t="shared" si="12"/>
        <v>Fri</v>
      </c>
      <c r="AI70" s="103"/>
      <c r="AJ70" s="104"/>
    </row>
    <row r="71" spans="1:36" ht="24" customHeight="1" x14ac:dyDescent="0.25">
      <c r="B71" s="102"/>
      <c r="C71" s="211"/>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105" t="s">
        <v>44</v>
      </c>
      <c r="D72" s="212"/>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212"/>
      <c r="AC72" s="212"/>
      <c r="AD72" s="212"/>
      <c r="AE72" s="212"/>
      <c r="AF72" s="212"/>
      <c r="AG72" s="212"/>
      <c r="AH72" s="212"/>
      <c r="AI72" s="213"/>
      <c r="AJ72" s="104"/>
    </row>
    <row r="73" spans="1:36" ht="20.100000000000001" customHeight="1" x14ac:dyDescent="0.25">
      <c r="B73" s="102"/>
      <c r="C73" s="105" t="s">
        <v>24</v>
      </c>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3"/>
      <c r="AJ73" s="104"/>
    </row>
    <row r="74" spans="1:36" ht="20.100000000000001" customHeight="1" x14ac:dyDescent="0.25">
      <c r="B74" s="102"/>
      <c r="C74" s="105" t="s">
        <v>103</v>
      </c>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c r="AD74" s="212"/>
      <c r="AE74" s="212"/>
      <c r="AF74" s="212"/>
      <c r="AG74" s="212"/>
      <c r="AH74" s="212"/>
      <c r="AI74" s="213"/>
      <c r="AJ74" s="104"/>
    </row>
    <row r="75" spans="1:36" ht="20.100000000000001" customHeight="1" x14ac:dyDescent="0.25">
      <c r="B75" s="102"/>
      <c r="C75" s="105" t="s">
        <v>25</v>
      </c>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11"/>
        <v>Wed</v>
      </c>
      <c r="E77" s="183" t="str">
        <f t="shared" si="11"/>
        <v>Thu</v>
      </c>
      <c r="F77" s="183" t="str">
        <f t="shared" si="11"/>
        <v>Fri</v>
      </c>
      <c r="G77" s="183" t="str">
        <f t="shared" si="11"/>
        <v>Sat</v>
      </c>
      <c r="H77" s="183" t="str">
        <f t="shared" si="11"/>
        <v>Sun</v>
      </c>
      <c r="I77" s="183" t="str">
        <f t="shared" si="11"/>
        <v>Mon</v>
      </c>
      <c r="J77" s="183" t="str">
        <f t="shared" si="11"/>
        <v>Tue</v>
      </c>
      <c r="K77" s="183" t="str">
        <f t="shared" si="11"/>
        <v>Wed</v>
      </c>
      <c r="L77" s="183" t="str">
        <f t="shared" si="11"/>
        <v>Thu</v>
      </c>
      <c r="M77" s="183" t="str">
        <f t="shared" si="11"/>
        <v>Fri</v>
      </c>
      <c r="N77" s="183" t="str">
        <f t="shared" si="11"/>
        <v>Sat</v>
      </c>
      <c r="O77" s="183" t="str">
        <f t="shared" si="11"/>
        <v>Sun</v>
      </c>
      <c r="P77" s="183" t="str">
        <f t="shared" si="11"/>
        <v>Mon</v>
      </c>
      <c r="Q77" s="183" t="str">
        <f t="shared" si="11"/>
        <v>Tue</v>
      </c>
      <c r="R77" s="183" t="str">
        <f t="shared" si="11"/>
        <v>Wed</v>
      </c>
      <c r="S77" s="183" t="str">
        <f t="shared" si="11"/>
        <v>Thu</v>
      </c>
      <c r="T77" s="183" t="str">
        <f t="shared" si="12"/>
        <v>Fri</v>
      </c>
      <c r="U77" s="183" t="str">
        <f t="shared" si="12"/>
        <v>Sat</v>
      </c>
      <c r="V77" s="183" t="str">
        <f t="shared" si="12"/>
        <v>Sun</v>
      </c>
      <c r="W77" s="183" t="str">
        <f t="shared" si="12"/>
        <v>Mon</v>
      </c>
      <c r="X77" s="183" t="str">
        <f t="shared" si="12"/>
        <v>Tue</v>
      </c>
      <c r="Y77" s="183" t="str">
        <f t="shared" si="12"/>
        <v>Wed</v>
      </c>
      <c r="Z77" s="183" t="str">
        <f t="shared" si="12"/>
        <v>Thu</v>
      </c>
      <c r="AA77" s="183" t="str">
        <f t="shared" si="12"/>
        <v>Fri</v>
      </c>
      <c r="AB77" s="183" t="str">
        <f t="shared" si="12"/>
        <v>Sat</v>
      </c>
      <c r="AC77" s="183" t="str">
        <f t="shared" si="12"/>
        <v>Sun</v>
      </c>
      <c r="AD77" s="183" t="str">
        <f t="shared" si="12"/>
        <v>Mon</v>
      </c>
      <c r="AE77" s="183" t="str">
        <f t="shared" si="12"/>
        <v>Tue</v>
      </c>
      <c r="AF77" s="183" t="str">
        <f t="shared" si="12"/>
        <v>Wed</v>
      </c>
      <c r="AG77" s="183" t="str">
        <f t="shared" si="12"/>
        <v>Thu</v>
      </c>
      <c r="AH77" s="183" t="str">
        <f t="shared" si="12"/>
        <v>Fri</v>
      </c>
      <c r="AI77" s="103"/>
      <c r="AJ77" s="104"/>
    </row>
    <row r="78" spans="1:36" ht="24" customHeight="1" x14ac:dyDescent="0.25">
      <c r="B78" s="102"/>
      <c r="C78" s="211"/>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105" t="s">
        <v>44</v>
      </c>
      <c r="D79" s="212"/>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3"/>
      <c r="AJ79" s="104"/>
    </row>
    <row r="80" spans="1:36" ht="20.100000000000001" customHeight="1" x14ac:dyDescent="0.25">
      <c r="B80" s="102"/>
      <c r="C80" s="105" t="s">
        <v>24</v>
      </c>
      <c r="D80" s="212"/>
      <c r="E80" s="212"/>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3"/>
      <c r="AJ80" s="104"/>
    </row>
    <row r="81" spans="1:36" ht="20.100000000000001" customHeight="1" x14ac:dyDescent="0.25">
      <c r="B81" s="102"/>
      <c r="C81" s="105" t="s">
        <v>103</v>
      </c>
      <c r="D81" s="212"/>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3"/>
      <c r="AJ81" s="104"/>
    </row>
    <row r="82" spans="1:36" ht="20.100000000000001" customHeight="1" x14ac:dyDescent="0.25">
      <c r="B82" s="102"/>
      <c r="C82" s="105" t="s">
        <v>25</v>
      </c>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11"/>
        <v>Wed</v>
      </c>
      <c r="E84" s="183" t="str">
        <f t="shared" si="11"/>
        <v>Thu</v>
      </c>
      <c r="F84" s="183" t="str">
        <f t="shared" si="11"/>
        <v>Fri</v>
      </c>
      <c r="G84" s="183" t="str">
        <f t="shared" si="11"/>
        <v>Sat</v>
      </c>
      <c r="H84" s="183" t="str">
        <f t="shared" si="11"/>
        <v>Sun</v>
      </c>
      <c r="I84" s="183" t="str">
        <f t="shared" si="11"/>
        <v>Mon</v>
      </c>
      <c r="J84" s="183" t="str">
        <f t="shared" si="11"/>
        <v>Tue</v>
      </c>
      <c r="K84" s="183" t="str">
        <f t="shared" si="11"/>
        <v>Wed</v>
      </c>
      <c r="L84" s="183" t="str">
        <f t="shared" si="11"/>
        <v>Thu</v>
      </c>
      <c r="M84" s="183" t="str">
        <f t="shared" si="11"/>
        <v>Fri</v>
      </c>
      <c r="N84" s="183" t="str">
        <f t="shared" si="11"/>
        <v>Sat</v>
      </c>
      <c r="O84" s="183" t="str">
        <f t="shared" si="11"/>
        <v>Sun</v>
      </c>
      <c r="P84" s="183" t="str">
        <f t="shared" si="11"/>
        <v>Mon</v>
      </c>
      <c r="Q84" s="183" t="str">
        <f t="shared" si="11"/>
        <v>Tue</v>
      </c>
      <c r="R84" s="183" t="str">
        <f t="shared" si="11"/>
        <v>Wed</v>
      </c>
      <c r="S84" s="183" t="str">
        <f t="shared" ref="D84:S147" si="13">S$7</f>
        <v>Thu</v>
      </c>
      <c r="T84" s="183" t="str">
        <f t="shared" si="12"/>
        <v>Fri</v>
      </c>
      <c r="U84" s="183" t="str">
        <f t="shared" si="12"/>
        <v>Sat</v>
      </c>
      <c r="V84" s="183" t="str">
        <f t="shared" si="12"/>
        <v>Sun</v>
      </c>
      <c r="W84" s="183" t="str">
        <f t="shared" si="12"/>
        <v>Mon</v>
      </c>
      <c r="X84" s="183" t="str">
        <f t="shared" si="12"/>
        <v>Tue</v>
      </c>
      <c r="Y84" s="183" t="str">
        <f t="shared" si="12"/>
        <v>Wed</v>
      </c>
      <c r="Z84" s="183" t="str">
        <f t="shared" si="12"/>
        <v>Thu</v>
      </c>
      <c r="AA84" s="183" t="str">
        <f t="shared" si="12"/>
        <v>Fri</v>
      </c>
      <c r="AB84" s="183" t="str">
        <f t="shared" si="12"/>
        <v>Sat</v>
      </c>
      <c r="AC84" s="183" t="str">
        <f t="shared" si="12"/>
        <v>Sun</v>
      </c>
      <c r="AD84" s="183" t="str">
        <f t="shared" si="12"/>
        <v>Mon</v>
      </c>
      <c r="AE84" s="183" t="str">
        <f t="shared" si="12"/>
        <v>Tue</v>
      </c>
      <c r="AF84" s="183" t="str">
        <f t="shared" si="12"/>
        <v>Wed</v>
      </c>
      <c r="AG84" s="183" t="str">
        <f t="shared" si="12"/>
        <v>Thu</v>
      </c>
      <c r="AH84" s="183" t="str">
        <f t="shared" si="12"/>
        <v>Fri</v>
      </c>
      <c r="AI84" s="103"/>
      <c r="AJ84" s="104"/>
    </row>
    <row r="85" spans="1:36" ht="24" customHeight="1" x14ac:dyDescent="0.25">
      <c r="B85" s="102"/>
      <c r="C85" s="211"/>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105" t="s">
        <v>44</v>
      </c>
      <c r="D86" s="212"/>
      <c r="E86" s="212"/>
      <c r="F86" s="212"/>
      <c r="G86" s="212"/>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3"/>
      <c r="AJ86" s="104"/>
    </row>
    <row r="87" spans="1:36" ht="20.100000000000001" customHeight="1" x14ac:dyDescent="0.25">
      <c r="B87" s="102"/>
      <c r="C87" s="105" t="s">
        <v>24</v>
      </c>
      <c r="D87" s="212"/>
      <c r="E87" s="212"/>
      <c r="F87" s="212"/>
      <c r="G87" s="212"/>
      <c r="H87" s="212"/>
      <c r="I87" s="212"/>
      <c r="J87" s="212"/>
      <c r="K87" s="212"/>
      <c r="L87" s="212"/>
      <c r="M87" s="212"/>
      <c r="N87" s="212"/>
      <c r="O87" s="212"/>
      <c r="P87" s="212"/>
      <c r="Q87" s="212"/>
      <c r="R87" s="212"/>
      <c r="S87" s="212"/>
      <c r="T87" s="212"/>
      <c r="U87" s="212"/>
      <c r="V87" s="212"/>
      <c r="W87" s="212"/>
      <c r="X87" s="212"/>
      <c r="Y87" s="212"/>
      <c r="Z87" s="212"/>
      <c r="AA87" s="212"/>
      <c r="AB87" s="212"/>
      <c r="AC87" s="212"/>
      <c r="AD87" s="212"/>
      <c r="AE87" s="212"/>
      <c r="AF87" s="212"/>
      <c r="AG87" s="212"/>
      <c r="AH87" s="212"/>
      <c r="AI87" s="213"/>
      <c r="AJ87" s="104"/>
    </row>
    <row r="88" spans="1:36" ht="20.100000000000001" customHeight="1" x14ac:dyDescent="0.25">
      <c r="B88" s="102"/>
      <c r="C88" s="105" t="s">
        <v>103</v>
      </c>
      <c r="D88" s="212"/>
      <c r="E88" s="212"/>
      <c r="F88" s="212"/>
      <c r="G88" s="212"/>
      <c r="H88" s="212"/>
      <c r="I88" s="212"/>
      <c r="J88" s="212"/>
      <c r="K88" s="212"/>
      <c r="L88" s="212"/>
      <c r="M88" s="212"/>
      <c r="N88" s="212"/>
      <c r="O88" s="212"/>
      <c r="P88" s="212"/>
      <c r="Q88" s="212"/>
      <c r="R88" s="212"/>
      <c r="S88" s="212"/>
      <c r="T88" s="212"/>
      <c r="U88" s="212"/>
      <c r="V88" s="212"/>
      <c r="W88" s="212"/>
      <c r="X88" s="212"/>
      <c r="Y88" s="212"/>
      <c r="Z88" s="212"/>
      <c r="AA88" s="212"/>
      <c r="AB88" s="212"/>
      <c r="AC88" s="212"/>
      <c r="AD88" s="212"/>
      <c r="AE88" s="212"/>
      <c r="AF88" s="212"/>
      <c r="AG88" s="212"/>
      <c r="AH88" s="212"/>
      <c r="AI88" s="213"/>
      <c r="AJ88" s="104"/>
    </row>
    <row r="89" spans="1:36" ht="20.100000000000001" customHeight="1" x14ac:dyDescent="0.25">
      <c r="B89" s="102"/>
      <c r="C89" s="105" t="s">
        <v>25</v>
      </c>
      <c r="D89" s="213"/>
      <c r="E89" s="213"/>
      <c r="F89" s="213"/>
      <c r="G89" s="213"/>
      <c r="H89" s="213"/>
      <c r="I89" s="213"/>
      <c r="J89" s="213"/>
      <c r="K89" s="213"/>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13"/>
        <v>Wed</v>
      </c>
      <c r="E91" s="183" t="str">
        <f t="shared" si="13"/>
        <v>Thu</v>
      </c>
      <c r="F91" s="183" t="str">
        <f t="shared" si="13"/>
        <v>Fri</v>
      </c>
      <c r="G91" s="183" t="str">
        <f t="shared" si="13"/>
        <v>Sat</v>
      </c>
      <c r="H91" s="183" t="str">
        <f t="shared" si="13"/>
        <v>Sun</v>
      </c>
      <c r="I91" s="183" t="str">
        <f t="shared" si="13"/>
        <v>Mon</v>
      </c>
      <c r="J91" s="183" t="str">
        <f t="shared" si="13"/>
        <v>Tue</v>
      </c>
      <c r="K91" s="183" t="str">
        <f t="shared" si="13"/>
        <v>Wed</v>
      </c>
      <c r="L91" s="183" t="str">
        <f t="shared" si="13"/>
        <v>Thu</v>
      </c>
      <c r="M91" s="183" t="str">
        <f t="shared" si="13"/>
        <v>Fri</v>
      </c>
      <c r="N91" s="183" t="str">
        <f t="shared" si="13"/>
        <v>Sat</v>
      </c>
      <c r="O91" s="183" t="str">
        <f t="shared" si="13"/>
        <v>Sun</v>
      </c>
      <c r="P91" s="183" t="str">
        <f t="shared" si="13"/>
        <v>Mon</v>
      </c>
      <c r="Q91" s="183" t="str">
        <f t="shared" si="13"/>
        <v>Tue</v>
      </c>
      <c r="R91" s="183" t="str">
        <f t="shared" si="13"/>
        <v>Wed</v>
      </c>
      <c r="S91" s="183" t="str">
        <f t="shared" si="13"/>
        <v>Thu</v>
      </c>
      <c r="T91" s="183" t="str">
        <f t="shared" si="12"/>
        <v>Fri</v>
      </c>
      <c r="U91" s="183" t="str">
        <f t="shared" si="12"/>
        <v>Sat</v>
      </c>
      <c r="V91" s="183" t="str">
        <f t="shared" si="12"/>
        <v>Sun</v>
      </c>
      <c r="W91" s="183" t="str">
        <f t="shared" si="12"/>
        <v>Mon</v>
      </c>
      <c r="X91" s="183" t="str">
        <f t="shared" si="12"/>
        <v>Tue</v>
      </c>
      <c r="Y91" s="183" t="str">
        <f t="shared" si="12"/>
        <v>Wed</v>
      </c>
      <c r="Z91" s="183" t="str">
        <f t="shared" si="12"/>
        <v>Thu</v>
      </c>
      <c r="AA91" s="183" t="str">
        <f t="shared" si="12"/>
        <v>Fri</v>
      </c>
      <c r="AB91" s="183" t="str">
        <f t="shared" si="12"/>
        <v>Sat</v>
      </c>
      <c r="AC91" s="183" t="str">
        <f t="shared" si="12"/>
        <v>Sun</v>
      </c>
      <c r="AD91" s="183" t="str">
        <f t="shared" si="12"/>
        <v>Mon</v>
      </c>
      <c r="AE91" s="183" t="str">
        <f t="shared" si="12"/>
        <v>Tue</v>
      </c>
      <c r="AF91" s="183" t="str">
        <f t="shared" si="12"/>
        <v>Wed</v>
      </c>
      <c r="AG91" s="183" t="str">
        <f t="shared" si="12"/>
        <v>Thu</v>
      </c>
      <c r="AH91" s="183" t="str">
        <f t="shared" si="12"/>
        <v>Fri</v>
      </c>
      <c r="AI91" s="103"/>
      <c r="AJ91" s="104"/>
    </row>
    <row r="92" spans="1:36" ht="24" customHeight="1" x14ac:dyDescent="0.25">
      <c r="B92" s="102"/>
      <c r="C92" s="211"/>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105" t="s">
        <v>44</v>
      </c>
      <c r="D93" s="212"/>
      <c r="E93" s="212"/>
      <c r="F93" s="212"/>
      <c r="G93" s="212"/>
      <c r="H93" s="212"/>
      <c r="I93" s="212"/>
      <c r="J93" s="212"/>
      <c r="K93" s="212"/>
      <c r="L93" s="212"/>
      <c r="M93" s="212"/>
      <c r="N93" s="212"/>
      <c r="O93" s="212"/>
      <c r="P93" s="212"/>
      <c r="Q93" s="212"/>
      <c r="R93" s="212"/>
      <c r="S93" s="212"/>
      <c r="T93" s="212"/>
      <c r="U93" s="212"/>
      <c r="V93" s="212"/>
      <c r="W93" s="212"/>
      <c r="X93" s="212"/>
      <c r="Y93" s="212"/>
      <c r="Z93" s="212"/>
      <c r="AA93" s="212"/>
      <c r="AB93" s="212"/>
      <c r="AC93" s="212"/>
      <c r="AD93" s="212"/>
      <c r="AE93" s="212"/>
      <c r="AF93" s="212"/>
      <c r="AG93" s="212"/>
      <c r="AH93" s="212"/>
      <c r="AI93" s="213"/>
      <c r="AJ93" s="104"/>
    </row>
    <row r="94" spans="1:36" ht="20.100000000000001" customHeight="1" x14ac:dyDescent="0.25">
      <c r="B94" s="102"/>
      <c r="C94" s="105" t="s">
        <v>24</v>
      </c>
      <c r="D94" s="212"/>
      <c r="E94" s="212"/>
      <c r="F94" s="212"/>
      <c r="G94" s="212"/>
      <c r="H94" s="212"/>
      <c r="I94" s="212"/>
      <c r="J94" s="212"/>
      <c r="K94" s="212"/>
      <c r="L94" s="212"/>
      <c r="M94" s="212"/>
      <c r="N94" s="212"/>
      <c r="O94" s="212"/>
      <c r="P94" s="212"/>
      <c r="Q94" s="212"/>
      <c r="R94" s="212"/>
      <c r="S94" s="212"/>
      <c r="T94" s="212"/>
      <c r="U94" s="212"/>
      <c r="V94" s="212"/>
      <c r="W94" s="212"/>
      <c r="X94" s="212"/>
      <c r="Y94" s="212"/>
      <c r="Z94" s="212"/>
      <c r="AA94" s="212"/>
      <c r="AB94" s="212"/>
      <c r="AC94" s="212"/>
      <c r="AD94" s="212"/>
      <c r="AE94" s="212"/>
      <c r="AF94" s="212"/>
      <c r="AG94" s="212"/>
      <c r="AH94" s="212"/>
      <c r="AI94" s="213"/>
      <c r="AJ94" s="104"/>
    </row>
    <row r="95" spans="1:36" ht="20.100000000000001" customHeight="1" x14ac:dyDescent="0.25">
      <c r="B95" s="102"/>
      <c r="C95" s="105" t="s">
        <v>103</v>
      </c>
      <c r="D95" s="212"/>
      <c r="E95" s="212"/>
      <c r="F95" s="212"/>
      <c r="G95" s="212"/>
      <c r="H95" s="212"/>
      <c r="I95" s="212"/>
      <c r="J95" s="212"/>
      <c r="K95" s="212"/>
      <c r="L95" s="212"/>
      <c r="M95" s="212"/>
      <c r="N95" s="212"/>
      <c r="O95" s="212"/>
      <c r="P95" s="212"/>
      <c r="Q95" s="212"/>
      <c r="R95" s="212"/>
      <c r="S95" s="212"/>
      <c r="T95" s="212"/>
      <c r="U95" s="212"/>
      <c r="V95" s="212"/>
      <c r="W95" s="212"/>
      <c r="X95" s="212"/>
      <c r="Y95" s="212"/>
      <c r="Z95" s="212"/>
      <c r="AA95" s="212"/>
      <c r="AB95" s="212"/>
      <c r="AC95" s="212"/>
      <c r="AD95" s="212"/>
      <c r="AE95" s="212"/>
      <c r="AF95" s="212"/>
      <c r="AG95" s="212"/>
      <c r="AH95" s="212"/>
      <c r="AI95" s="213"/>
      <c r="AJ95" s="104"/>
    </row>
    <row r="96" spans="1:36" ht="20.100000000000001" customHeight="1" x14ac:dyDescent="0.25">
      <c r="B96" s="102"/>
      <c r="C96" s="105" t="s">
        <v>25</v>
      </c>
      <c r="D96" s="213"/>
      <c r="E96" s="213"/>
      <c r="F96" s="213"/>
      <c r="G96" s="213"/>
      <c r="H96" s="213"/>
      <c r="I96" s="213"/>
      <c r="J96" s="213"/>
      <c r="K96" s="213"/>
      <c r="L96" s="213"/>
      <c r="M96" s="213"/>
      <c r="N96" s="213"/>
      <c r="O96" s="213"/>
      <c r="P96" s="213"/>
      <c r="Q96" s="213"/>
      <c r="R96" s="213"/>
      <c r="S96" s="213"/>
      <c r="T96" s="213"/>
      <c r="U96" s="213"/>
      <c r="V96" s="213"/>
      <c r="W96" s="213"/>
      <c r="X96" s="213"/>
      <c r="Y96" s="213"/>
      <c r="Z96" s="213"/>
      <c r="AA96" s="213"/>
      <c r="AB96" s="213"/>
      <c r="AC96" s="213"/>
      <c r="AD96" s="213"/>
      <c r="AE96" s="213"/>
      <c r="AF96" s="213"/>
      <c r="AG96" s="213"/>
      <c r="AH96" s="213"/>
      <c r="AI96" s="213"/>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13"/>
        <v>Wed</v>
      </c>
      <c r="E98" s="183" t="str">
        <f t="shared" si="13"/>
        <v>Thu</v>
      </c>
      <c r="F98" s="183" t="str">
        <f t="shared" si="13"/>
        <v>Fri</v>
      </c>
      <c r="G98" s="183" t="str">
        <f t="shared" si="13"/>
        <v>Sat</v>
      </c>
      <c r="H98" s="183" t="str">
        <f t="shared" si="13"/>
        <v>Sun</v>
      </c>
      <c r="I98" s="183" t="str">
        <f t="shared" si="13"/>
        <v>Mon</v>
      </c>
      <c r="J98" s="183" t="str">
        <f t="shared" si="13"/>
        <v>Tue</v>
      </c>
      <c r="K98" s="183" t="str">
        <f t="shared" si="13"/>
        <v>Wed</v>
      </c>
      <c r="L98" s="183" t="str">
        <f t="shared" si="13"/>
        <v>Thu</v>
      </c>
      <c r="M98" s="183" t="str">
        <f t="shared" si="13"/>
        <v>Fri</v>
      </c>
      <c r="N98" s="183" t="str">
        <f t="shared" si="13"/>
        <v>Sat</v>
      </c>
      <c r="O98" s="183" t="str">
        <f t="shared" si="13"/>
        <v>Sun</v>
      </c>
      <c r="P98" s="183" t="str">
        <f t="shared" si="13"/>
        <v>Mon</v>
      </c>
      <c r="Q98" s="183" t="str">
        <f t="shared" si="13"/>
        <v>Tue</v>
      </c>
      <c r="R98" s="183" t="str">
        <f t="shared" si="13"/>
        <v>Wed</v>
      </c>
      <c r="S98" s="183" t="str">
        <f t="shared" si="13"/>
        <v>Thu</v>
      </c>
      <c r="T98" s="183" t="str">
        <f t="shared" si="12"/>
        <v>Fri</v>
      </c>
      <c r="U98" s="183" t="str">
        <f t="shared" si="12"/>
        <v>Sat</v>
      </c>
      <c r="V98" s="183" t="str">
        <f t="shared" si="12"/>
        <v>Sun</v>
      </c>
      <c r="W98" s="183" t="str">
        <f t="shared" si="12"/>
        <v>Mon</v>
      </c>
      <c r="X98" s="183" t="str">
        <f t="shared" si="12"/>
        <v>Tue</v>
      </c>
      <c r="Y98" s="183" t="str">
        <f t="shared" si="12"/>
        <v>Wed</v>
      </c>
      <c r="Z98" s="183" t="str">
        <f t="shared" si="12"/>
        <v>Thu</v>
      </c>
      <c r="AA98" s="183" t="str">
        <f t="shared" si="12"/>
        <v>Fri</v>
      </c>
      <c r="AB98" s="183" t="str">
        <f t="shared" si="12"/>
        <v>Sat</v>
      </c>
      <c r="AC98" s="183" t="str">
        <f t="shared" si="12"/>
        <v>Sun</v>
      </c>
      <c r="AD98" s="183" t="str">
        <f t="shared" si="12"/>
        <v>Mon</v>
      </c>
      <c r="AE98" s="183" t="str">
        <f t="shared" si="12"/>
        <v>Tue</v>
      </c>
      <c r="AF98" s="183" t="str">
        <f t="shared" si="12"/>
        <v>Wed</v>
      </c>
      <c r="AG98" s="183" t="str">
        <f t="shared" si="12"/>
        <v>Thu</v>
      </c>
      <c r="AH98" s="183" t="str">
        <f t="shared" si="12"/>
        <v>Fri</v>
      </c>
      <c r="AI98" s="103"/>
      <c r="AJ98" s="104"/>
    </row>
    <row r="99" spans="1:36" ht="24" customHeight="1" x14ac:dyDescent="0.25">
      <c r="B99" s="102"/>
      <c r="C99" s="211"/>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105" t="s">
        <v>44</v>
      </c>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2"/>
      <c r="AA100" s="212"/>
      <c r="AB100" s="212"/>
      <c r="AC100" s="212"/>
      <c r="AD100" s="212"/>
      <c r="AE100" s="212"/>
      <c r="AF100" s="212"/>
      <c r="AG100" s="212"/>
      <c r="AH100" s="212"/>
      <c r="AI100" s="213"/>
      <c r="AJ100" s="104"/>
    </row>
    <row r="101" spans="1:36" ht="20.100000000000001" customHeight="1" x14ac:dyDescent="0.25">
      <c r="B101" s="102"/>
      <c r="C101" s="105" t="s">
        <v>24</v>
      </c>
      <c r="D101" s="212"/>
      <c r="E101" s="212"/>
      <c r="F101" s="212"/>
      <c r="G101" s="212"/>
      <c r="H101" s="212"/>
      <c r="I101" s="212"/>
      <c r="J101" s="212"/>
      <c r="K101" s="212"/>
      <c r="L101" s="212"/>
      <c r="M101" s="212"/>
      <c r="N101" s="212"/>
      <c r="O101" s="212"/>
      <c r="P101" s="212"/>
      <c r="Q101" s="212"/>
      <c r="R101" s="212"/>
      <c r="S101" s="212"/>
      <c r="T101" s="212"/>
      <c r="U101" s="212"/>
      <c r="V101" s="212"/>
      <c r="W101" s="212"/>
      <c r="X101" s="212"/>
      <c r="Y101" s="212"/>
      <c r="Z101" s="212"/>
      <c r="AA101" s="212"/>
      <c r="AB101" s="212"/>
      <c r="AC101" s="212"/>
      <c r="AD101" s="212"/>
      <c r="AE101" s="212"/>
      <c r="AF101" s="212"/>
      <c r="AG101" s="212"/>
      <c r="AH101" s="212"/>
      <c r="AI101" s="213"/>
      <c r="AJ101" s="104"/>
    </row>
    <row r="102" spans="1:36" ht="20.100000000000001" customHeight="1" x14ac:dyDescent="0.25">
      <c r="B102" s="102"/>
      <c r="C102" s="105" t="s">
        <v>103</v>
      </c>
      <c r="D102" s="212"/>
      <c r="E102" s="212"/>
      <c r="F102" s="212"/>
      <c r="G102" s="212"/>
      <c r="H102" s="212"/>
      <c r="I102" s="212"/>
      <c r="J102" s="212"/>
      <c r="K102" s="212"/>
      <c r="L102" s="212"/>
      <c r="M102" s="212"/>
      <c r="N102" s="212"/>
      <c r="O102" s="212"/>
      <c r="P102" s="212"/>
      <c r="Q102" s="212"/>
      <c r="R102" s="212"/>
      <c r="S102" s="212"/>
      <c r="T102" s="212"/>
      <c r="U102" s="212"/>
      <c r="V102" s="212"/>
      <c r="W102" s="212"/>
      <c r="X102" s="212"/>
      <c r="Y102" s="212"/>
      <c r="Z102" s="212"/>
      <c r="AA102" s="212"/>
      <c r="AB102" s="212"/>
      <c r="AC102" s="212"/>
      <c r="AD102" s="212"/>
      <c r="AE102" s="212"/>
      <c r="AF102" s="212"/>
      <c r="AG102" s="212"/>
      <c r="AH102" s="212"/>
      <c r="AI102" s="213"/>
      <c r="AJ102" s="104"/>
    </row>
    <row r="103" spans="1:36" ht="20.100000000000001" customHeight="1" x14ac:dyDescent="0.25">
      <c r="B103" s="102"/>
      <c r="C103" s="105" t="s">
        <v>25</v>
      </c>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3"/>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13"/>
        <v>Wed</v>
      </c>
      <c r="E105" s="183" t="str">
        <f t="shared" si="13"/>
        <v>Thu</v>
      </c>
      <c r="F105" s="183" t="str">
        <f t="shared" si="13"/>
        <v>Fri</v>
      </c>
      <c r="G105" s="183" t="str">
        <f t="shared" si="13"/>
        <v>Sat</v>
      </c>
      <c r="H105" s="183" t="str">
        <f t="shared" si="13"/>
        <v>Sun</v>
      </c>
      <c r="I105" s="183" t="str">
        <f t="shared" si="13"/>
        <v>Mon</v>
      </c>
      <c r="J105" s="183" t="str">
        <f t="shared" si="13"/>
        <v>Tue</v>
      </c>
      <c r="K105" s="183" t="str">
        <f t="shared" si="13"/>
        <v>Wed</v>
      </c>
      <c r="L105" s="183" t="str">
        <f t="shared" si="13"/>
        <v>Thu</v>
      </c>
      <c r="M105" s="183" t="str">
        <f t="shared" si="13"/>
        <v>Fri</v>
      </c>
      <c r="N105" s="183" t="str">
        <f t="shared" si="13"/>
        <v>Sat</v>
      </c>
      <c r="O105" s="183" t="str">
        <f t="shared" si="13"/>
        <v>Sun</v>
      </c>
      <c r="P105" s="183" t="str">
        <f t="shared" si="13"/>
        <v>Mon</v>
      </c>
      <c r="Q105" s="183" t="str">
        <f t="shared" si="13"/>
        <v>Tue</v>
      </c>
      <c r="R105" s="183" t="str">
        <f t="shared" si="13"/>
        <v>Wed</v>
      </c>
      <c r="S105" s="183" t="str">
        <f t="shared" si="13"/>
        <v>Thu</v>
      </c>
      <c r="T105" s="183" t="str">
        <f t="shared" si="12"/>
        <v>Fri</v>
      </c>
      <c r="U105" s="183" t="str">
        <f t="shared" si="12"/>
        <v>Sat</v>
      </c>
      <c r="V105" s="183" t="str">
        <f t="shared" si="12"/>
        <v>Sun</v>
      </c>
      <c r="W105" s="183" t="str">
        <f t="shared" si="12"/>
        <v>Mon</v>
      </c>
      <c r="X105" s="183" t="str">
        <f t="shared" si="12"/>
        <v>Tue</v>
      </c>
      <c r="Y105" s="183" t="str">
        <f t="shared" si="12"/>
        <v>Wed</v>
      </c>
      <c r="Z105" s="183" t="str">
        <f t="shared" si="12"/>
        <v>Thu</v>
      </c>
      <c r="AA105" s="183" t="str">
        <f t="shared" si="12"/>
        <v>Fri</v>
      </c>
      <c r="AB105" s="183" t="str">
        <f t="shared" si="12"/>
        <v>Sat</v>
      </c>
      <c r="AC105" s="183" t="str">
        <f t="shared" si="12"/>
        <v>Sun</v>
      </c>
      <c r="AD105" s="183" t="str">
        <f t="shared" si="12"/>
        <v>Mon</v>
      </c>
      <c r="AE105" s="183" t="str">
        <f t="shared" si="12"/>
        <v>Tue</v>
      </c>
      <c r="AF105" s="183" t="str">
        <f t="shared" si="12"/>
        <v>Wed</v>
      </c>
      <c r="AG105" s="183" t="str">
        <f t="shared" si="12"/>
        <v>Thu</v>
      </c>
      <c r="AH105" s="183" t="str">
        <f t="shared" si="12"/>
        <v>Fri</v>
      </c>
      <c r="AI105" s="103"/>
      <c r="AJ105" s="104"/>
    </row>
    <row r="106" spans="1:36" ht="24" customHeight="1" x14ac:dyDescent="0.25">
      <c r="B106" s="102"/>
      <c r="C106" s="211"/>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105" t="s">
        <v>44</v>
      </c>
      <c r="D107" s="21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2"/>
      <c r="AA107" s="212"/>
      <c r="AB107" s="212"/>
      <c r="AC107" s="212"/>
      <c r="AD107" s="212"/>
      <c r="AE107" s="212"/>
      <c r="AF107" s="212"/>
      <c r="AG107" s="212"/>
      <c r="AH107" s="212"/>
      <c r="AI107" s="213"/>
      <c r="AJ107" s="104"/>
    </row>
    <row r="108" spans="1:36" ht="20.100000000000001" customHeight="1" x14ac:dyDescent="0.25">
      <c r="B108" s="102"/>
      <c r="C108" s="105" t="s">
        <v>24</v>
      </c>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2"/>
      <c r="AA108" s="212"/>
      <c r="AB108" s="212"/>
      <c r="AC108" s="212"/>
      <c r="AD108" s="212"/>
      <c r="AE108" s="212"/>
      <c r="AF108" s="212"/>
      <c r="AG108" s="212"/>
      <c r="AH108" s="212"/>
      <c r="AI108" s="213"/>
      <c r="AJ108" s="104"/>
    </row>
    <row r="109" spans="1:36" ht="20.100000000000001" customHeight="1" x14ac:dyDescent="0.25">
      <c r="B109" s="102"/>
      <c r="C109" s="105" t="s">
        <v>103</v>
      </c>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2"/>
      <c r="AA109" s="212"/>
      <c r="AB109" s="212"/>
      <c r="AC109" s="212"/>
      <c r="AD109" s="212"/>
      <c r="AE109" s="212"/>
      <c r="AF109" s="212"/>
      <c r="AG109" s="212"/>
      <c r="AH109" s="212"/>
      <c r="AI109" s="213"/>
      <c r="AJ109" s="104"/>
    </row>
    <row r="110" spans="1:36" ht="20.100000000000001" customHeight="1" x14ac:dyDescent="0.25">
      <c r="B110" s="102"/>
      <c r="C110" s="105" t="s">
        <v>25</v>
      </c>
      <c r="D110" s="213"/>
      <c r="E110" s="213"/>
      <c r="F110" s="213"/>
      <c r="G110" s="213"/>
      <c r="H110" s="213"/>
      <c r="I110" s="213"/>
      <c r="J110" s="213"/>
      <c r="K110" s="213"/>
      <c r="L110" s="213"/>
      <c r="M110" s="213"/>
      <c r="N110" s="213"/>
      <c r="O110" s="213"/>
      <c r="P110" s="213"/>
      <c r="Q110" s="213"/>
      <c r="R110" s="213"/>
      <c r="S110" s="213"/>
      <c r="T110" s="213"/>
      <c r="U110" s="213"/>
      <c r="V110" s="213"/>
      <c r="W110" s="213"/>
      <c r="X110" s="213"/>
      <c r="Y110" s="213"/>
      <c r="Z110" s="213"/>
      <c r="AA110" s="213"/>
      <c r="AB110" s="213"/>
      <c r="AC110" s="213"/>
      <c r="AD110" s="213"/>
      <c r="AE110" s="213"/>
      <c r="AF110" s="213"/>
      <c r="AG110" s="213"/>
      <c r="AH110" s="213"/>
      <c r="AI110" s="213"/>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13"/>
        <v>Wed</v>
      </c>
      <c r="E112" s="183" t="str">
        <f t="shared" si="13"/>
        <v>Thu</v>
      </c>
      <c r="F112" s="183" t="str">
        <f t="shared" si="13"/>
        <v>Fri</v>
      </c>
      <c r="G112" s="183" t="str">
        <f t="shared" si="13"/>
        <v>Sat</v>
      </c>
      <c r="H112" s="183" t="str">
        <f t="shared" si="13"/>
        <v>Sun</v>
      </c>
      <c r="I112" s="183" t="str">
        <f t="shared" si="13"/>
        <v>Mon</v>
      </c>
      <c r="J112" s="183" t="str">
        <f t="shared" si="13"/>
        <v>Tue</v>
      </c>
      <c r="K112" s="183" t="str">
        <f t="shared" si="13"/>
        <v>Wed</v>
      </c>
      <c r="L112" s="183" t="str">
        <f t="shared" si="13"/>
        <v>Thu</v>
      </c>
      <c r="M112" s="183" t="str">
        <f t="shared" si="13"/>
        <v>Fri</v>
      </c>
      <c r="N112" s="183" t="str">
        <f t="shared" si="13"/>
        <v>Sat</v>
      </c>
      <c r="O112" s="183" t="str">
        <f t="shared" si="13"/>
        <v>Sun</v>
      </c>
      <c r="P112" s="183" t="str">
        <f t="shared" si="13"/>
        <v>Mon</v>
      </c>
      <c r="Q112" s="183" t="str">
        <f t="shared" si="13"/>
        <v>Tue</v>
      </c>
      <c r="R112" s="183" t="str">
        <f t="shared" si="13"/>
        <v>Wed</v>
      </c>
      <c r="S112" s="183" t="str">
        <f t="shared" si="13"/>
        <v>Thu</v>
      </c>
      <c r="T112" s="183" t="str">
        <f t="shared" si="12"/>
        <v>Fri</v>
      </c>
      <c r="U112" s="183" t="str">
        <f t="shared" si="12"/>
        <v>Sat</v>
      </c>
      <c r="V112" s="183" t="str">
        <f t="shared" si="12"/>
        <v>Sun</v>
      </c>
      <c r="W112" s="183" t="str">
        <f t="shared" si="12"/>
        <v>Mon</v>
      </c>
      <c r="X112" s="183" t="str">
        <f t="shared" si="12"/>
        <v>Tue</v>
      </c>
      <c r="Y112" s="183" t="str">
        <f t="shared" si="12"/>
        <v>Wed</v>
      </c>
      <c r="Z112" s="183" t="str">
        <f t="shared" si="12"/>
        <v>Thu</v>
      </c>
      <c r="AA112" s="183" t="str">
        <f t="shared" si="12"/>
        <v>Fri</v>
      </c>
      <c r="AB112" s="183" t="str">
        <f t="shared" si="12"/>
        <v>Sat</v>
      </c>
      <c r="AC112" s="183" t="str">
        <f t="shared" si="12"/>
        <v>Sun</v>
      </c>
      <c r="AD112" s="183" t="str">
        <f t="shared" si="12"/>
        <v>Mon</v>
      </c>
      <c r="AE112" s="183" t="str">
        <f t="shared" si="12"/>
        <v>Tue</v>
      </c>
      <c r="AF112" s="183" t="str">
        <f t="shared" si="12"/>
        <v>Wed</v>
      </c>
      <c r="AG112" s="183" t="str">
        <f t="shared" si="12"/>
        <v>Thu</v>
      </c>
      <c r="AH112" s="183" t="str">
        <f t="shared" si="12"/>
        <v>Fri</v>
      </c>
      <c r="AI112" s="103"/>
      <c r="AJ112" s="104"/>
    </row>
    <row r="113" spans="1:36" ht="24" customHeight="1" x14ac:dyDescent="0.25">
      <c r="B113" s="102"/>
      <c r="C113" s="211"/>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105" t="s">
        <v>44</v>
      </c>
      <c r="D114" s="212"/>
      <c r="E114" s="212"/>
      <c r="F114" s="212"/>
      <c r="G114" s="212"/>
      <c r="H114" s="212"/>
      <c r="I114" s="212"/>
      <c r="J114" s="212"/>
      <c r="K114" s="212"/>
      <c r="L114" s="212"/>
      <c r="M114" s="212"/>
      <c r="N114" s="212"/>
      <c r="O114" s="212"/>
      <c r="P114" s="212"/>
      <c r="Q114" s="212"/>
      <c r="R114" s="212"/>
      <c r="S114" s="212"/>
      <c r="T114" s="212"/>
      <c r="U114" s="212"/>
      <c r="V114" s="212"/>
      <c r="W114" s="212"/>
      <c r="X114" s="212"/>
      <c r="Y114" s="212"/>
      <c r="Z114" s="212"/>
      <c r="AA114" s="212"/>
      <c r="AB114" s="212"/>
      <c r="AC114" s="212"/>
      <c r="AD114" s="212"/>
      <c r="AE114" s="212"/>
      <c r="AF114" s="212"/>
      <c r="AG114" s="212"/>
      <c r="AH114" s="212"/>
      <c r="AI114" s="213"/>
      <c r="AJ114" s="104"/>
    </row>
    <row r="115" spans="1:36" ht="20.100000000000001" customHeight="1" x14ac:dyDescent="0.25">
      <c r="B115" s="102"/>
      <c r="C115" s="105" t="s">
        <v>24</v>
      </c>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2"/>
      <c r="AA115" s="212"/>
      <c r="AB115" s="212"/>
      <c r="AC115" s="212"/>
      <c r="AD115" s="212"/>
      <c r="AE115" s="212"/>
      <c r="AF115" s="212"/>
      <c r="AG115" s="212"/>
      <c r="AH115" s="212"/>
      <c r="AI115" s="213"/>
      <c r="AJ115" s="104"/>
    </row>
    <row r="116" spans="1:36" ht="20.100000000000001" customHeight="1" x14ac:dyDescent="0.25">
      <c r="B116" s="102"/>
      <c r="C116" s="105" t="s">
        <v>103</v>
      </c>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2"/>
      <c r="AA116" s="212"/>
      <c r="AB116" s="212"/>
      <c r="AC116" s="212"/>
      <c r="AD116" s="212"/>
      <c r="AE116" s="212"/>
      <c r="AF116" s="212"/>
      <c r="AG116" s="212"/>
      <c r="AH116" s="212"/>
      <c r="AI116" s="213"/>
      <c r="AJ116" s="104"/>
    </row>
    <row r="117" spans="1:36" ht="20.100000000000001" customHeight="1" x14ac:dyDescent="0.25">
      <c r="B117" s="102"/>
      <c r="C117" s="105" t="s">
        <v>25</v>
      </c>
      <c r="D117" s="213"/>
      <c r="E117" s="213"/>
      <c r="F117" s="213"/>
      <c r="G117" s="213"/>
      <c r="H117" s="213"/>
      <c r="I117" s="213"/>
      <c r="J117" s="213"/>
      <c r="K117" s="213"/>
      <c r="L117" s="213"/>
      <c r="M117" s="213"/>
      <c r="N117" s="213"/>
      <c r="O117" s="213"/>
      <c r="P117" s="213"/>
      <c r="Q117" s="213"/>
      <c r="R117" s="213"/>
      <c r="S117" s="213"/>
      <c r="T117" s="213"/>
      <c r="U117" s="213"/>
      <c r="V117" s="213"/>
      <c r="W117" s="213"/>
      <c r="X117" s="213"/>
      <c r="Y117" s="213"/>
      <c r="Z117" s="213"/>
      <c r="AA117" s="213"/>
      <c r="AB117" s="213"/>
      <c r="AC117" s="213"/>
      <c r="AD117" s="213"/>
      <c r="AE117" s="213"/>
      <c r="AF117" s="213"/>
      <c r="AG117" s="213"/>
      <c r="AH117" s="213"/>
      <c r="AI117" s="213"/>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si="13"/>
        <v>Wed</v>
      </c>
      <c r="E119" s="183" t="str">
        <f t="shared" si="13"/>
        <v>Thu</v>
      </c>
      <c r="F119" s="183" t="str">
        <f t="shared" si="13"/>
        <v>Fri</v>
      </c>
      <c r="G119" s="183" t="str">
        <f t="shared" si="13"/>
        <v>Sat</v>
      </c>
      <c r="H119" s="183" t="str">
        <f t="shared" si="13"/>
        <v>Sun</v>
      </c>
      <c r="I119" s="183" t="str">
        <f t="shared" si="13"/>
        <v>Mon</v>
      </c>
      <c r="J119" s="183" t="str">
        <f t="shared" si="13"/>
        <v>Tue</v>
      </c>
      <c r="K119" s="183" t="str">
        <f t="shared" si="13"/>
        <v>Wed</v>
      </c>
      <c r="L119" s="183" t="str">
        <f t="shared" si="13"/>
        <v>Thu</v>
      </c>
      <c r="M119" s="183" t="str">
        <f t="shared" si="13"/>
        <v>Fri</v>
      </c>
      <c r="N119" s="183" t="str">
        <f t="shared" si="13"/>
        <v>Sat</v>
      </c>
      <c r="O119" s="183" t="str">
        <f t="shared" si="13"/>
        <v>Sun</v>
      </c>
      <c r="P119" s="183" t="str">
        <f t="shared" si="13"/>
        <v>Mon</v>
      </c>
      <c r="Q119" s="183" t="str">
        <f t="shared" si="13"/>
        <v>Tue</v>
      </c>
      <c r="R119" s="183" t="str">
        <f t="shared" si="13"/>
        <v>Wed</v>
      </c>
      <c r="S119" s="183" t="str">
        <f t="shared" si="13"/>
        <v>Thu</v>
      </c>
      <c r="T119" s="183" t="str">
        <f t="shared" ref="T119:AH182" si="14">T$7</f>
        <v>Fri</v>
      </c>
      <c r="U119" s="183" t="str">
        <f t="shared" si="14"/>
        <v>Sat</v>
      </c>
      <c r="V119" s="183" t="str">
        <f t="shared" si="14"/>
        <v>Sun</v>
      </c>
      <c r="W119" s="183" t="str">
        <f t="shared" si="14"/>
        <v>Mon</v>
      </c>
      <c r="X119" s="183" t="str">
        <f t="shared" si="14"/>
        <v>Tue</v>
      </c>
      <c r="Y119" s="183" t="str">
        <f t="shared" si="14"/>
        <v>Wed</v>
      </c>
      <c r="Z119" s="183" t="str">
        <f t="shared" si="14"/>
        <v>Thu</v>
      </c>
      <c r="AA119" s="183" t="str">
        <f t="shared" si="14"/>
        <v>Fri</v>
      </c>
      <c r="AB119" s="183" t="str">
        <f t="shared" si="14"/>
        <v>Sat</v>
      </c>
      <c r="AC119" s="183" t="str">
        <f t="shared" si="14"/>
        <v>Sun</v>
      </c>
      <c r="AD119" s="183" t="str">
        <f t="shared" si="14"/>
        <v>Mon</v>
      </c>
      <c r="AE119" s="183" t="str">
        <f t="shared" si="14"/>
        <v>Tue</v>
      </c>
      <c r="AF119" s="183" t="str">
        <f t="shared" si="14"/>
        <v>Wed</v>
      </c>
      <c r="AG119" s="183" t="str">
        <f t="shared" si="14"/>
        <v>Thu</v>
      </c>
      <c r="AH119" s="183" t="str">
        <f t="shared" si="14"/>
        <v>Fri</v>
      </c>
      <c r="AI119" s="103"/>
      <c r="AJ119" s="104"/>
    </row>
    <row r="120" spans="1:36" ht="24" customHeight="1" x14ac:dyDescent="0.25">
      <c r="B120" s="102"/>
      <c r="C120" s="211"/>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105" t="s">
        <v>44</v>
      </c>
      <c r="D121" s="212"/>
      <c r="E121" s="212"/>
      <c r="F121" s="212"/>
      <c r="G121" s="212"/>
      <c r="H121" s="212"/>
      <c r="I121" s="212"/>
      <c r="J121" s="212"/>
      <c r="K121" s="212"/>
      <c r="L121" s="212"/>
      <c r="M121" s="212"/>
      <c r="N121" s="212"/>
      <c r="O121" s="212"/>
      <c r="P121" s="212"/>
      <c r="Q121" s="212"/>
      <c r="R121" s="212"/>
      <c r="S121" s="212"/>
      <c r="T121" s="212"/>
      <c r="U121" s="212"/>
      <c r="V121" s="212"/>
      <c r="W121" s="212"/>
      <c r="X121" s="212"/>
      <c r="Y121" s="212"/>
      <c r="Z121" s="212"/>
      <c r="AA121" s="212"/>
      <c r="AB121" s="212"/>
      <c r="AC121" s="212"/>
      <c r="AD121" s="212"/>
      <c r="AE121" s="212"/>
      <c r="AF121" s="212"/>
      <c r="AG121" s="212"/>
      <c r="AH121" s="212"/>
      <c r="AI121" s="213"/>
      <c r="AJ121" s="104"/>
    </row>
    <row r="122" spans="1:36" ht="20.100000000000001" customHeight="1" x14ac:dyDescent="0.25">
      <c r="B122" s="102"/>
      <c r="C122" s="105" t="s">
        <v>24</v>
      </c>
      <c r="D122" s="212"/>
      <c r="E122" s="212"/>
      <c r="F122" s="212"/>
      <c r="G122" s="212"/>
      <c r="H122" s="212"/>
      <c r="I122" s="212"/>
      <c r="J122" s="212"/>
      <c r="K122" s="212"/>
      <c r="L122" s="212"/>
      <c r="M122" s="212"/>
      <c r="N122" s="212"/>
      <c r="O122" s="212"/>
      <c r="P122" s="212"/>
      <c r="Q122" s="212"/>
      <c r="R122" s="212"/>
      <c r="S122" s="212"/>
      <c r="T122" s="212"/>
      <c r="U122" s="212"/>
      <c r="V122" s="212"/>
      <c r="W122" s="212"/>
      <c r="X122" s="212"/>
      <c r="Y122" s="212"/>
      <c r="Z122" s="212"/>
      <c r="AA122" s="212"/>
      <c r="AB122" s="212"/>
      <c r="AC122" s="212"/>
      <c r="AD122" s="212"/>
      <c r="AE122" s="212"/>
      <c r="AF122" s="212"/>
      <c r="AG122" s="212"/>
      <c r="AH122" s="212"/>
      <c r="AI122" s="213"/>
      <c r="AJ122" s="104"/>
    </row>
    <row r="123" spans="1:36" ht="20.100000000000001" customHeight="1" x14ac:dyDescent="0.25">
      <c r="B123" s="102"/>
      <c r="C123" s="105" t="s">
        <v>103</v>
      </c>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c r="AA123" s="212"/>
      <c r="AB123" s="212"/>
      <c r="AC123" s="212"/>
      <c r="AD123" s="212"/>
      <c r="AE123" s="212"/>
      <c r="AF123" s="212"/>
      <c r="AG123" s="212"/>
      <c r="AH123" s="212"/>
      <c r="AI123" s="213"/>
      <c r="AJ123" s="104"/>
    </row>
    <row r="124" spans="1:36" ht="20.100000000000001" customHeight="1" x14ac:dyDescent="0.25">
      <c r="B124" s="102"/>
      <c r="C124" s="105" t="s">
        <v>25</v>
      </c>
      <c r="D124" s="213"/>
      <c r="E124" s="213"/>
      <c r="F124" s="213"/>
      <c r="G124" s="213"/>
      <c r="H124" s="213"/>
      <c r="I124" s="213"/>
      <c r="J124" s="213"/>
      <c r="K124" s="213"/>
      <c r="L124" s="213"/>
      <c r="M124" s="213"/>
      <c r="N124" s="213"/>
      <c r="O124" s="213"/>
      <c r="P124" s="213"/>
      <c r="Q124" s="213"/>
      <c r="R124" s="213"/>
      <c r="S124" s="213"/>
      <c r="T124" s="213"/>
      <c r="U124" s="213"/>
      <c r="V124" s="213"/>
      <c r="W124" s="213"/>
      <c r="X124" s="213"/>
      <c r="Y124" s="213"/>
      <c r="Z124" s="213"/>
      <c r="AA124" s="213"/>
      <c r="AB124" s="213"/>
      <c r="AC124" s="213"/>
      <c r="AD124" s="213"/>
      <c r="AE124" s="213"/>
      <c r="AF124" s="213"/>
      <c r="AG124" s="213"/>
      <c r="AH124" s="213"/>
      <c r="AI124" s="213"/>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13"/>
        <v>Wed</v>
      </c>
      <c r="E126" s="183" t="str">
        <f t="shared" si="13"/>
        <v>Thu</v>
      </c>
      <c r="F126" s="183" t="str">
        <f t="shared" si="13"/>
        <v>Fri</v>
      </c>
      <c r="G126" s="183" t="str">
        <f t="shared" si="13"/>
        <v>Sat</v>
      </c>
      <c r="H126" s="183" t="str">
        <f t="shared" si="13"/>
        <v>Sun</v>
      </c>
      <c r="I126" s="183" t="str">
        <f t="shared" si="13"/>
        <v>Mon</v>
      </c>
      <c r="J126" s="183" t="str">
        <f t="shared" si="13"/>
        <v>Tue</v>
      </c>
      <c r="K126" s="183" t="str">
        <f t="shared" si="13"/>
        <v>Wed</v>
      </c>
      <c r="L126" s="183" t="str">
        <f t="shared" si="13"/>
        <v>Thu</v>
      </c>
      <c r="M126" s="183" t="str">
        <f t="shared" si="13"/>
        <v>Fri</v>
      </c>
      <c r="N126" s="183" t="str">
        <f t="shared" si="13"/>
        <v>Sat</v>
      </c>
      <c r="O126" s="183" t="str">
        <f t="shared" si="13"/>
        <v>Sun</v>
      </c>
      <c r="P126" s="183" t="str">
        <f t="shared" si="13"/>
        <v>Mon</v>
      </c>
      <c r="Q126" s="183" t="str">
        <f t="shared" si="13"/>
        <v>Tue</v>
      </c>
      <c r="R126" s="183" t="str">
        <f t="shared" si="13"/>
        <v>Wed</v>
      </c>
      <c r="S126" s="183" t="str">
        <f t="shared" si="13"/>
        <v>Thu</v>
      </c>
      <c r="T126" s="183" t="str">
        <f t="shared" si="14"/>
        <v>Fri</v>
      </c>
      <c r="U126" s="183" t="str">
        <f t="shared" si="14"/>
        <v>Sat</v>
      </c>
      <c r="V126" s="183" t="str">
        <f t="shared" si="14"/>
        <v>Sun</v>
      </c>
      <c r="W126" s="183" t="str">
        <f t="shared" si="14"/>
        <v>Mon</v>
      </c>
      <c r="X126" s="183" t="str">
        <f t="shared" si="14"/>
        <v>Tue</v>
      </c>
      <c r="Y126" s="183" t="str">
        <f t="shared" si="14"/>
        <v>Wed</v>
      </c>
      <c r="Z126" s="183" t="str">
        <f t="shared" si="14"/>
        <v>Thu</v>
      </c>
      <c r="AA126" s="183" t="str">
        <f t="shared" si="14"/>
        <v>Fri</v>
      </c>
      <c r="AB126" s="183" t="str">
        <f t="shared" si="14"/>
        <v>Sat</v>
      </c>
      <c r="AC126" s="183" t="str">
        <f t="shared" si="14"/>
        <v>Sun</v>
      </c>
      <c r="AD126" s="183" t="str">
        <f t="shared" si="14"/>
        <v>Mon</v>
      </c>
      <c r="AE126" s="183" t="str">
        <f t="shared" si="14"/>
        <v>Tue</v>
      </c>
      <c r="AF126" s="183" t="str">
        <f t="shared" si="14"/>
        <v>Wed</v>
      </c>
      <c r="AG126" s="183" t="str">
        <f t="shared" si="14"/>
        <v>Thu</v>
      </c>
      <c r="AH126" s="183" t="str">
        <f t="shared" si="14"/>
        <v>Fri</v>
      </c>
      <c r="AI126" s="103"/>
      <c r="AJ126" s="104"/>
    </row>
    <row r="127" spans="1:36" ht="24" customHeight="1" x14ac:dyDescent="0.25">
      <c r="B127" s="102"/>
      <c r="C127" s="211"/>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105" t="s">
        <v>44</v>
      </c>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c r="AA128" s="212"/>
      <c r="AB128" s="212"/>
      <c r="AC128" s="212"/>
      <c r="AD128" s="212"/>
      <c r="AE128" s="212"/>
      <c r="AF128" s="212"/>
      <c r="AG128" s="212"/>
      <c r="AH128" s="212"/>
      <c r="AI128" s="213"/>
      <c r="AJ128" s="104"/>
    </row>
    <row r="129" spans="1:36" ht="20.100000000000001" customHeight="1" x14ac:dyDescent="0.25">
      <c r="B129" s="102"/>
      <c r="C129" s="105" t="s">
        <v>24</v>
      </c>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c r="AA129" s="212"/>
      <c r="AB129" s="212"/>
      <c r="AC129" s="212"/>
      <c r="AD129" s="212"/>
      <c r="AE129" s="212"/>
      <c r="AF129" s="212"/>
      <c r="AG129" s="212"/>
      <c r="AH129" s="212"/>
      <c r="AI129" s="213"/>
      <c r="AJ129" s="104"/>
    </row>
    <row r="130" spans="1:36" ht="20.100000000000001" customHeight="1" x14ac:dyDescent="0.25">
      <c r="B130" s="102"/>
      <c r="C130" s="105" t="s">
        <v>103</v>
      </c>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2"/>
      <c r="AA130" s="212"/>
      <c r="AB130" s="212"/>
      <c r="AC130" s="212"/>
      <c r="AD130" s="212"/>
      <c r="AE130" s="212"/>
      <c r="AF130" s="212"/>
      <c r="AG130" s="212"/>
      <c r="AH130" s="212"/>
      <c r="AI130" s="213"/>
      <c r="AJ130" s="104"/>
    </row>
    <row r="131" spans="1:36" ht="20.100000000000001" customHeight="1" x14ac:dyDescent="0.25">
      <c r="B131" s="102"/>
      <c r="C131" s="105" t="s">
        <v>25</v>
      </c>
      <c r="D131" s="213"/>
      <c r="E131" s="213"/>
      <c r="F131" s="213"/>
      <c r="G131" s="213"/>
      <c r="H131" s="213"/>
      <c r="I131" s="213"/>
      <c r="J131" s="213"/>
      <c r="K131" s="213"/>
      <c r="L131" s="213"/>
      <c r="M131" s="213"/>
      <c r="N131" s="213"/>
      <c r="O131" s="213"/>
      <c r="P131" s="213"/>
      <c r="Q131" s="213"/>
      <c r="R131" s="213"/>
      <c r="S131" s="213"/>
      <c r="T131" s="213"/>
      <c r="U131" s="213"/>
      <c r="V131" s="213"/>
      <c r="W131" s="213"/>
      <c r="X131" s="213"/>
      <c r="Y131" s="213"/>
      <c r="Z131" s="213"/>
      <c r="AA131" s="213"/>
      <c r="AB131" s="213"/>
      <c r="AC131" s="213"/>
      <c r="AD131" s="213"/>
      <c r="AE131" s="213"/>
      <c r="AF131" s="213"/>
      <c r="AG131" s="213"/>
      <c r="AH131" s="213"/>
      <c r="AI131" s="213"/>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13"/>
        <v>Wed</v>
      </c>
      <c r="E133" s="183" t="str">
        <f t="shared" si="13"/>
        <v>Thu</v>
      </c>
      <c r="F133" s="183" t="str">
        <f t="shared" si="13"/>
        <v>Fri</v>
      </c>
      <c r="G133" s="183" t="str">
        <f t="shared" si="13"/>
        <v>Sat</v>
      </c>
      <c r="H133" s="183" t="str">
        <f t="shared" si="13"/>
        <v>Sun</v>
      </c>
      <c r="I133" s="183" t="str">
        <f t="shared" si="13"/>
        <v>Mon</v>
      </c>
      <c r="J133" s="183" t="str">
        <f t="shared" si="13"/>
        <v>Tue</v>
      </c>
      <c r="K133" s="183" t="str">
        <f t="shared" si="13"/>
        <v>Wed</v>
      </c>
      <c r="L133" s="183" t="str">
        <f t="shared" si="13"/>
        <v>Thu</v>
      </c>
      <c r="M133" s="183" t="str">
        <f t="shared" si="13"/>
        <v>Fri</v>
      </c>
      <c r="N133" s="183" t="str">
        <f t="shared" si="13"/>
        <v>Sat</v>
      </c>
      <c r="O133" s="183" t="str">
        <f t="shared" si="13"/>
        <v>Sun</v>
      </c>
      <c r="P133" s="183" t="str">
        <f t="shared" si="13"/>
        <v>Mon</v>
      </c>
      <c r="Q133" s="183" t="str">
        <f t="shared" si="13"/>
        <v>Tue</v>
      </c>
      <c r="R133" s="183" t="str">
        <f t="shared" si="13"/>
        <v>Wed</v>
      </c>
      <c r="S133" s="183" t="str">
        <f t="shared" si="13"/>
        <v>Thu</v>
      </c>
      <c r="T133" s="183" t="str">
        <f t="shared" si="14"/>
        <v>Fri</v>
      </c>
      <c r="U133" s="183" t="str">
        <f t="shared" si="14"/>
        <v>Sat</v>
      </c>
      <c r="V133" s="183" t="str">
        <f t="shared" si="14"/>
        <v>Sun</v>
      </c>
      <c r="W133" s="183" t="str">
        <f t="shared" si="14"/>
        <v>Mon</v>
      </c>
      <c r="X133" s="183" t="str">
        <f t="shared" si="14"/>
        <v>Tue</v>
      </c>
      <c r="Y133" s="183" t="str">
        <f t="shared" si="14"/>
        <v>Wed</v>
      </c>
      <c r="Z133" s="183" t="str">
        <f t="shared" si="14"/>
        <v>Thu</v>
      </c>
      <c r="AA133" s="183" t="str">
        <f t="shared" si="14"/>
        <v>Fri</v>
      </c>
      <c r="AB133" s="183" t="str">
        <f t="shared" si="14"/>
        <v>Sat</v>
      </c>
      <c r="AC133" s="183" t="str">
        <f t="shared" si="14"/>
        <v>Sun</v>
      </c>
      <c r="AD133" s="183" t="str">
        <f t="shared" si="14"/>
        <v>Mon</v>
      </c>
      <c r="AE133" s="183" t="str">
        <f t="shared" si="14"/>
        <v>Tue</v>
      </c>
      <c r="AF133" s="183" t="str">
        <f t="shared" si="14"/>
        <v>Wed</v>
      </c>
      <c r="AG133" s="183" t="str">
        <f t="shared" si="14"/>
        <v>Thu</v>
      </c>
      <c r="AH133" s="183" t="str">
        <f t="shared" si="14"/>
        <v>Fri</v>
      </c>
      <c r="AI133" s="103"/>
      <c r="AJ133" s="104"/>
    </row>
    <row r="134" spans="1:36" ht="24" customHeight="1" x14ac:dyDescent="0.25">
      <c r="B134" s="102"/>
      <c r="C134" s="211"/>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105" t="s">
        <v>44</v>
      </c>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3"/>
      <c r="AJ135" s="104"/>
    </row>
    <row r="136" spans="1:36" ht="20.100000000000001" customHeight="1" x14ac:dyDescent="0.25">
      <c r="B136" s="102"/>
      <c r="C136" s="105" t="s">
        <v>24</v>
      </c>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2"/>
      <c r="AA136" s="212"/>
      <c r="AB136" s="212"/>
      <c r="AC136" s="212"/>
      <c r="AD136" s="212"/>
      <c r="AE136" s="212"/>
      <c r="AF136" s="212"/>
      <c r="AG136" s="212"/>
      <c r="AH136" s="212"/>
      <c r="AI136" s="213"/>
      <c r="AJ136" s="104"/>
    </row>
    <row r="137" spans="1:36" ht="20.100000000000001" customHeight="1" x14ac:dyDescent="0.25">
      <c r="B137" s="102"/>
      <c r="C137" s="105" t="s">
        <v>103</v>
      </c>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c r="AA137" s="212"/>
      <c r="AB137" s="212"/>
      <c r="AC137" s="212"/>
      <c r="AD137" s="212"/>
      <c r="AE137" s="212"/>
      <c r="AF137" s="212"/>
      <c r="AG137" s="212"/>
      <c r="AH137" s="212"/>
      <c r="AI137" s="213"/>
      <c r="AJ137" s="104"/>
    </row>
    <row r="138" spans="1:36" ht="20.100000000000001" customHeight="1" x14ac:dyDescent="0.25">
      <c r="B138" s="102"/>
      <c r="C138" s="105" t="s">
        <v>25</v>
      </c>
      <c r="D138" s="213"/>
      <c r="E138" s="213"/>
      <c r="F138" s="213"/>
      <c r="G138" s="213"/>
      <c r="H138" s="213"/>
      <c r="I138" s="213"/>
      <c r="J138" s="213"/>
      <c r="K138" s="213"/>
      <c r="L138" s="213"/>
      <c r="M138" s="213"/>
      <c r="N138" s="213"/>
      <c r="O138" s="213"/>
      <c r="P138" s="213"/>
      <c r="Q138" s="213"/>
      <c r="R138" s="213"/>
      <c r="S138" s="213"/>
      <c r="T138" s="213"/>
      <c r="U138" s="213"/>
      <c r="V138" s="213"/>
      <c r="W138" s="213"/>
      <c r="X138" s="213"/>
      <c r="Y138" s="213"/>
      <c r="Z138" s="213"/>
      <c r="AA138" s="213"/>
      <c r="AB138" s="213"/>
      <c r="AC138" s="213"/>
      <c r="AD138" s="213"/>
      <c r="AE138" s="213"/>
      <c r="AF138" s="213"/>
      <c r="AG138" s="213"/>
      <c r="AH138" s="213"/>
      <c r="AI138" s="213"/>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13"/>
        <v>Wed</v>
      </c>
      <c r="E140" s="183" t="str">
        <f t="shared" si="13"/>
        <v>Thu</v>
      </c>
      <c r="F140" s="183" t="str">
        <f t="shared" si="13"/>
        <v>Fri</v>
      </c>
      <c r="G140" s="183" t="str">
        <f t="shared" si="13"/>
        <v>Sat</v>
      </c>
      <c r="H140" s="183" t="str">
        <f t="shared" si="13"/>
        <v>Sun</v>
      </c>
      <c r="I140" s="183" t="str">
        <f t="shared" si="13"/>
        <v>Mon</v>
      </c>
      <c r="J140" s="183" t="str">
        <f t="shared" si="13"/>
        <v>Tue</v>
      </c>
      <c r="K140" s="183" t="str">
        <f t="shared" si="13"/>
        <v>Wed</v>
      </c>
      <c r="L140" s="183" t="str">
        <f t="shared" si="13"/>
        <v>Thu</v>
      </c>
      <c r="M140" s="183" t="str">
        <f t="shared" si="13"/>
        <v>Fri</v>
      </c>
      <c r="N140" s="183" t="str">
        <f t="shared" si="13"/>
        <v>Sat</v>
      </c>
      <c r="O140" s="183" t="str">
        <f t="shared" si="13"/>
        <v>Sun</v>
      </c>
      <c r="P140" s="183" t="str">
        <f t="shared" si="13"/>
        <v>Mon</v>
      </c>
      <c r="Q140" s="183" t="str">
        <f t="shared" si="13"/>
        <v>Tue</v>
      </c>
      <c r="R140" s="183" t="str">
        <f t="shared" si="13"/>
        <v>Wed</v>
      </c>
      <c r="S140" s="183" t="str">
        <f t="shared" si="13"/>
        <v>Thu</v>
      </c>
      <c r="T140" s="183" t="str">
        <f t="shared" si="14"/>
        <v>Fri</v>
      </c>
      <c r="U140" s="183" t="str">
        <f t="shared" si="14"/>
        <v>Sat</v>
      </c>
      <c r="V140" s="183" t="str">
        <f t="shared" si="14"/>
        <v>Sun</v>
      </c>
      <c r="W140" s="183" t="str">
        <f t="shared" si="14"/>
        <v>Mon</v>
      </c>
      <c r="X140" s="183" t="str">
        <f t="shared" si="14"/>
        <v>Tue</v>
      </c>
      <c r="Y140" s="183" t="str">
        <f t="shared" si="14"/>
        <v>Wed</v>
      </c>
      <c r="Z140" s="183" t="str">
        <f t="shared" si="14"/>
        <v>Thu</v>
      </c>
      <c r="AA140" s="183" t="str">
        <f t="shared" si="14"/>
        <v>Fri</v>
      </c>
      <c r="AB140" s="183" t="str">
        <f t="shared" si="14"/>
        <v>Sat</v>
      </c>
      <c r="AC140" s="183" t="str">
        <f t="shared" si="14"/>
        <v>Sun</v>
      </c>
      <c r="AD140" s="183" t="str">
        <f t="shared" si="14"/>
        <v>Mon</v>
      </c>
      <c r="AE140" s="183" t="str">
        <f t="shared" si="14"/>
        <v>Tue</v>
      </c>
      <c r="AF140" s="183" t="str">
        <f t="shared" si="14"/>
        <v>Wed</v>
      </c>
      <c r="AG140" s="183" t="str">
        <f t="shared" si="14"/>
        <v>Thu</v>
      </c>
      <c r="AH140" s="183" t="str">
        <f t="shared" si="14"/>
        <v>Fri</v>
      </c>
      <c r="AI140" s="103"/>
      <c r="AJ140" s="104"/>
    </row>
    <row r="141" spans="1:36" ht="24" customHeight="1" x14ac:dyDescent="0.25">
      <c r="B141" s="102"/>
      <c r="C141" s="211"/>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105" t="s">
        <v>44</v>
      </c>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2"/>
      <c r="AA142" s="212"/>
      <c r="AB142" s="212"/>
      <c r="AC142" s="212"/>
      <c r="AD142" s="212"/>
      <c r="AE142" s="212"/>
      <c r="AF142" s="212"/>
      <c r="AG142" s="212"/>
      <c r="AH142" s="212"/>
      <c r="AI142" s="213"/>
      <c r="AJ142" s="104"/>
    </row>
    <row r="143" spans="1:36" ht="20.100000000000001" customHeight="1" x14ac:dyDescent="0.25">
      <c r="B143" s="102"/>
      <c r="C143" s="105" t="s">
        <v>24</v>
      </c>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2"/>
      <c r="AA143" s="212"/>
      <c r="AB143" s="212"/>
      <c r="AC143" s="212"/>
      <c r="AD143" s="212"/>
      <c r="AE143" s="212"/>
      <c r="AF143" s="212"/>
      <c r="AG143" s="212"/>
      <c r="AH143" s="212"/>
      <c r="AI143" s="213"/>
      <c r="AJ143" s="104"/>
    </row>
    <row r="144" spans="1:36" ht="20.100000000000001" customHeight="1" x14ac:dyDescent="0.25">
      <c r="B144" s="102"/>
      <c r="C144" s="105" t="s">
        <v>103</v>
      </c>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c r="Z144" s="212"/>
      <c r="AA144" s="212"/>
      <c r="AB144" s="212"/>
      <c r="AC144" s="212"/>
      <c r="AD144" s="212"/>
      <c r="AE144" s="212"/>
      <c r="AF144" s="212"/>
      <c r="AG144" s="212"/>
      <c r="AH144" s="212"/>
      <c r="AI144" s="213"/>
      <c r="AJ144" s="104"/>
    </row>
    <row r="145" spans="1:36" ht="20.100000000000001" customHeight="1" x14ac:dyDescent="0.25">
      <c r="B145" s="102"/>
      <c r="C145" s="105" t="s">
        <v>25</v>
      </c>
      <c r="D145" s="213"/>
      <c r="E145" s="213"/>
      <c r="F145" s="213"/>
      <c r="G145" s="213"/>
      <c r="H145" s="213"/>
      <c r="I145" s="213"/>
      <c r="J145" s="213"/>
      <c r="K145" s="213"/>
      <c r="L145" s="213"/>
      <c r="M145" s="213"/>
      <c r="N145" s="213"/>
      <c r="O145" s="213"/>
      <c r="P145" s="213"/>
      <c r="Q145" s="213"/>
      <c r="R145" s="213"/>
      <c r="S145" s="213"/>
      <c r="T145" s="213"/>
      <c r="U145" s="213"/>
      <c r="V145" s="213"/>
      <c r="W145" s="213"/>
      <c r="X145" s="213"/>
      <c r="Y145" s="213"/>
      <c r="Z145" s="213"/>
      <c r="AA145" s="213"/>
      <c r="AB145" s="213"/>
      <c r="AC145" s="213"/>
      <c r="AD145" s="213"/>
      <c r="AE145" s="213"/>
      <c r="AF145" s="213"/>
      <c r="AG145" s="213"/>
      <c r="AH145" s="213"/>
      <c r="AI145" s="213"/>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13"/>
        <v>Wed</v>
      </c>
      <c r="E147" s="183" t="str">
        <f t="shared" si="13"/>
        <v>Thu</v>
      </c>
      <c r="F147" s="183" t="str">
        <f t="shared" si="13"/>
        <v>Fri</v>
      </c>
      <c r="G147" s="183" t="str">
        <f t="shared" si="13"/>
        <v>Sat</v>
      </c>
      <c r="H147" s="183" t="str">
        <f t="shared" si="13"/>
        <v>Sun</v>
      </c>
      <c r="I147" s="183" t="str">
        <f t="shared" si="13"/>
        <v>Mon</v>
      </c>
      <c r="J147" s="183" t="str">
        <f t="shared" si="13"/>
        <v>Tue</v>
      </c>
      <c r="K147" s="183" t="str">
        <f t="shared" si="13"/>
        <v>Wed</v>
      </c>
      <c r="L147" s="183" t="str">
        <f t="shared" si="13"/>
        <v>Thu</v>
      </c>
      <c r="M147" s="183" t="str">
        <f t="shared" si="13"/>
        <v>Fri</v>
      </c>
      <c r="N147" s="183" t="str">
        <f t="shared" si="13"/>
        <v>Sat</v>
      </c>
      <c r="O147" s="183" t="str">
        <f t="shared" si="13"/>
        <v>Sun</v>
      </c>
      <c r="P147" s="183" t="str">
        <f t="shared" si="13"/>
        <v>Mon</v>
      </c>
      <c r="Q147" s="183" t="str">
        <f t="shared" si="13"/>
        <v>Tue</v>
      </c>
      <c r="R147" s="183" t="str">
        <f t="shared" si="13"/>
        <v>Wed</v>
      </c>
      <c r="S147" s="183" t="str">
        <f t="shared" si="13"/>
        <v>Thu</v>
      </c>
      <c r="T147" s="183" t="str">
        <f t="shared" si="14"/>
        <v>Fri</v>
      </c>
      <c r="U147" s="183" t="str">
        <f t="shared" si="14"/>
        <v>Sat</v>
      </c>
      <c r="V147" s="183" t="str">
        <f t="shared" si="14"/>
        <v>Sun</v>
      </c>
      <c r="W147" s="183" t="str">
        <f t="shared" si="14"/>
        <v>Mon</v>
      </c>
      <c r="X147" s="183" t="str">
        <f t="shared" si="14"/>
        <v>Tue</v>
      </c>
      <c r="Y147" s="183" t="str">
        <f t="shared" si="14"/>
        <v>Wed</v>
      </c>
      <c r="Z147" s="183" t="str">
        <f t="shared" si="14"/>
        <v>Thu</v>
      </c>
      <c r="AA147" s="183" t="str">
        <f t="shared" si="14"/>
        <v>Fri</v>
      </c>
      <c r="AB147" s="183" t="str">
        <f t="shared" si="14"/>
        <v>Sat</v>
      </c>
      <c r="AC147" s="183" t="str">
        <f t="shared" si="14"/>
        <v>Sun</v>
      </c>
      <c r="AD147" s="183" t="str">
        <f t="shared" si="14"/>
        <v>Mon</v>
      </c>
      <c r="AE147" s="183" t="str">
        <f t="shared" si="14"/>
        <v>Tue</v>
      </c>
      <c r="AF147" s="183" t="str">
        <f t="shared" si="14"/>
        <v>Wed</v>
      </c>
      <c r="AG147" s="183" t="str">
        <f t="shared" si="14"/>
        <v>Thu</v>
      </c>
      <c r="AH147" s="183" t="str">
        <f t="shared" si="14"/>
        <v>Fri</v>
      </c>
      <c r="AI147" s="103"/>
      <c r="AJ147" s="104"/>
    </row>
    <row r="148" spans="1:36" ht="24" customHeight="1" x14ac:dyDescent="0.25">
      <c r="B148" s="102"/>
      <c r="C148" s="211"/>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105" t="s">
        <v>44</v>
      </c>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c r="AA149" s="212"/>
      <c r="AB149" s="212"/>
      <c r="AC149" s="212"/>
      <c r="AD149" s="212"/>
      <c r="AE149" s="212"/>
      <c r="AF149" s="212"/>
      <c r="AG149" s="212"/>
      <c r="AH149" s="212"/>
      <c r="AI149" s="213"/>
      <c r="AJ149" s="104"/>
    </row>
    <row r="150" spans="1:36" ht="20.100000000000001" customHeight="1" x14ac:dyDescent="0.25">
      <c r="B150" s="102"/>
      <c r="C150" s="105" t="s">
        <v>24</v>
      </c>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212"/>
      <c r="AI150" s="213"/>
      <c r="AJ150" s="104"/>
    </row>
    <row r="151" spans="1:36" ht="20.100000000000001" customHeight="1" x14ac:dyDescent="0.25">
      <c r="B151" s="102"/>
      <c r="C151" s="105" t="s">
        <v>103</v>
      </c>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3"/>
      <c r="AJ151" s="104"/>
    </row>
    <row r="152" spans="1:36" ht="20.100000000000001" customHeight="1" x14ac:dyDescent="0.25">
      <c r="B152" s="102"/>
      <c r="C152" s="105" t="s">
        <v>25</v>
      </c>
      <c r="D152" s="213"/>
      <c r="E152" s="213"/>
      <c r="F152" s="213"/>
      <c r="G152" s="213"/>
      <c r="H152" s="213"/>
      <c r="I152" s="213"/>
      <c r="J152" s="213"/>
      <c r="K152" s="213"/>
      <c r="L152" s="213"/>
      <c r="M152" s="213"/>
      <c r="N152" s="213"/>
      <c r="O152" s="213"/>
      <c r="P152" s="213"/>
      <c r="Q152" s="213"/>
      <c r="R152" s="213"/>
      <c r="S152" s="213"/>
      <c r="T152" s="213"/>
      <c r="U152" s="213"/>
      <c r="V152" s="213"/>
      <c r="W152" s="213"/>
      <c r="X152" s="213"/>
      <c r="Y152" s="213"/>
      <c r="Z152" s="213"/>
      <c r="AA152" s="213"/>
      <c r="AB152" s="213"/>
      <c r="AC152" s="213"/>
      <c r="AD152" s="213"/>
      <c r="AE152" s="213"/>
      <c r="AF152" s="213"/>
      <c r="AG152" s="213"/>
      <c r="AH152" s="213"/>
      <c r="AI152" s="213"/>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ref="D154:S217" si="15">D$7</f>
        <v>Wed</v>
      </c>
      <c r="E154" s="183" t="str">
        <f t="shared" si="15"/>
        <v>Thu</v>
      </c>
      <c r="F154" s="183" t="str">
        <f t="shared" si="15"/>
        <v>Fri</v>
      </c>
      <c r="G154" s="183" t="str">
        <f t="shared" si="15"/>
        <v>Sat</v>
      </c>
      <c r="H154" s="183" t="str">
        <f t="shared" si="15"/>
        <v>Sun</v>
      </c>
      <c r="I154" s="183" t="str">
        <f t="shared" si="15"/>
        <v>Mon</v>
      </c>
      <c r="J154" s="183" t="str">
        <f t="shared" si="15"/>
        <v>Tue</v>
      </c>
      <c r="K154" s="183" t="str">
        <f t="shared" si="15"/>
        <v>Wed</v>
      </c>
      <c r="L154" s="183" t="str">
        <f t="shared" si="15"/>
        <v>Thu</v>
      </c>
      <c r="M154" s="183" t="str">
        <f t="shared" si="15"/>
        <v>Fri</v>
      </c>
      <c r="N154" s="183" t="str">
        <f t="shared" si="15"/>
        <v>Sat</v>
      </c>
      <c r="O154" s="183" t="str">
        <f t="shared" si="15"/>
        <v>Sun</v>
      </c>
      <c r="P154" s="183" t="str">
        <f t="shared" si="15"/>
        <v>Mon</v>
      </c>
      <c r="Q154" s="183" t="str">
        <f t="shared" si="15"/>
        <v>Tue</v>
      </c>
      <c r="R154" s="183" t="str">
        <f t="shared" si="15"/>
        <v>Wed</v>
      </c>
      <c r="S154" s="183" t="str">
        <f t="shared" si="15"/>
        <v>Thu</v>
      </c>
      <c r="T154" s="183" t="str">
        <f t="shared" si="14"/>
        <v>Fri</v>
      </c>
      <c r="U154" s="183" t="str">
        <f t="shared" si="14"/>
        <v>Sat</v>
      </c>
      <c r="V154" s="183" t="str">
        <f t="shared" si="14"/>
        <v>Sun</v>
      </c>
      <c r="W154" s="183" t="str">
        <f t="shared" si="14"/>
        <v>Mon</v>
      </c>
      <c r="X154" s="183" t="str">
        <f t="shared" si="14"/>
        <v>Tue</v>
      </c>
      <c r="Y154" s="183" t="str">
        <f t="shared" si="14"/>
        <v>Wed</v>
      </c>
      <c r="Z154" s="183" t="str">
        <f t="shared" si="14"/>
        <v>Thu</v>
      </c>
      <c r="AA154" s="183" t="str">
        <f t="shared" si="14"/>
        <v>Fri</v>
      </c>
      <c r="AB154" s="183" t="str">
        <f t="shared" si="14"/>
        <v>Sat</v>
      </c>
      <c r="AC154" s="183" t="str">
        <f t="shared" si="14"/>
        <v>Sun</v>
      </c>
      <c r="AD154" s="183" t="str">
        <f t="shared" si="14"/>
        <v>Mon</v>
      </c>
      <c r="AE154" s="183" t="str">
        <f t="shared" si="14"/>
        <v>Tue</v>
      </c>
      <c r="AF154" s="183" t="str">
        <f t="shared" si="14"/>
        <v>Wed</v>
      </c>
      <c r="AG154" s="183" t="str">
        <f t="shared" si="14"/>
        <v>Thu</v>
      </c>
      <c r="AH154" s="183" t="str">
        <f t="shared" si="14"/>
        <v>Fri</v>
      </c>
      <c r="AI154" s="103"/>
      <c r="AJ154" s="104"/>
    </row>
    <row r="155" spans="1:36" ht="24" customHeight="1" x14ac:dyDescent="0.25">
      <c r="B155" s="102"/>
      <c r="C155" s="211"/>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105" t="s">
        <v>44</v>
      </c>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c r="AA156" s="212"/>
      <c r="AB156" s="212"/>
      <c r="AC156" s="212"/>
      <c r="AD156" s="212"/>
      <c r="AE156" s="212"/>
      <c r="AF156" s="212"/>
      <c r="AG156" s="212"/>
      <c r="AH156" s="212"/>
      <c r="AI156" s="213"/>
      <c r="AJ156" s="104"/>
    </row>
    <row r="157" spans="1:36" ht="20.100000000000001" customHeight="1" x14ac:dyDescent="0.25">
      <c r="B157" s="102"/>
      <c r="C157" s="105" t="s">
        <v>24</v>
      </c>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c r="AA157" s="212"/>
      <c r="AB157" s="212"/>
      <c r="AC157" s="212"/>
      <c r="AD157" s="212"/>
      <c r="AE157" s="212"/>
      <c r="AF157" s="212"/>
      <c r="AG157" s="212"/>
      <c r="AH157" s="212"/>
      <c r="AI157" s="213"/>
      <c r="AJ157" s="104"/>
    </row>
    <row r="158" spans="1:36" ht="20.100000000000001" customHeight="1" x14ac:dyDescent="0.25">
      <c r="B158" s="102"/>
      <c r="C158" s="105" t="s">
        <v>103</v>
      </c>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c r="AA158" s="212"/>
      <c r="AB158" s="212"/>
      <c r="AC158" s="212"/>
      <c r="AD158" s="212"/>
      <c r="AE158" s="212"/>
      <c r="AF158" s="212"/>
      <c r="AG158" s="212"/>
      <c r="AH158" s="212"/>
      <c r="AI158" s="213"/>
      <c r="AJ158" s="104"/>
    </row>
    <row r="159" spans="1:36" ht="20.100000000000001" customHeight="1" x14ac:dyDescent="0.25">
      <c r="B159" s="102"/>
      <c r="C159" s="105" t="s">
        <v>25</v>
      </c>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213"/>
      <c r="Z159" s="213"/>
      <c r="AA159" s="213"/>
      <c r="AB159" s="213"/>
      <c r="AC159" s="213"/>
      <c r="AD159" s="213"/>
      <c r="AE159" s="213"/>
      <c r="AF159" s="213"/>
      <c r="AG159" s="213"/>
      <c r="AH159" s="213"/>
      <c r="AI159" s="213"/>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15"/>
        <v>Wed</v>
      </c>
      <c r="E161" s="183" t="str">
        <f t="shared" si="15"/>
        <v>Thu</v>
      </c>
      <c r="F161" s="183" t="str">
        <f t="shared" si="15"/>
        <v>Fri</v>
      </c>
      <c r="G161" s="183" t="str">
        <f t="shared" si="15"/>
        <v>Sat</v>
      </c>
      <c r="H161" s="183" t="str">
        <f t="shared" si="15"/>
        <v>Sun</v>
      </c>
      <c r="I161" s="183" t="str">
        <f t="shared" si="15"/>
        <v>Mon</v>
      </c>
      <c r="J161" s="183" t="str">
        <f t="shared" si="15"/>
        <v>Tue</v>
      </c>
      <c r="K161" s="183" t="str">
        <f t="shared" si="15"/>
        <v>Wed</v>
      </c>
      <c r="L161" s="183" t="str">
        <f t="shared" si="15"/>
        <v>Thu</v>
      </c>
      <c r="M161" s="183" t="str">
        <f t="shared" si="15"/>
        <v>Fri</v>
      </c>
      <c r="N161" s="183" t="str">
        <f t="shared" si="15"/>
        <v>Sat</v>
      </c>
      <c r="O161" s="183" t="str">
        <f t="shared" si="15"/>
        <v>Sun</v>
      </c>
      <c r="P161" s="183" t="str">
        <f t="shared" si="15"/>
        <v>Mon</v>
      </c>
      <c r="Q161" s="183" t="str">
        <f t="shared" si="15"/>
        <v>Tue</v>
      </c>
      <c r="R161" s="183" t="str">
        <f t="shared" si="15"/>
        <v>Wed</v>
      </c>
      <c r="S161" s="183" t="str">
        <f t="shared" si="15"/>
        <v>Thu</v>
      </c>
      <c r="T161" s="183" t="str">
        <f t="shared" si="14"/>
        <v>Fri</v>
      </c>
      <c r="U161" s="183" t="str">
        <f t="shared" si="14"/>
        <v>Sat</v>
      </c>
      <c r="V161" s="183" t="str">
        <f t="shared" si="14"/>
        <v>Sun</v>
      </c>
      <c r="W161" s="183" t="str">
        <f t="shared" si="14"/>
        <v>Mon</v>
      </c>
      <c r="X161" s="183" t="str">
        <f t="shared" si="14"/>
        <v>Tue</v>
      </c>
      <c r="Y161" s="183" t="str">
        <f t="shared" si="14"/>
        <v>Wed</v>
      </c>
      <c r="Z161" s="183" t="str">
        <f t="shared" si="14"/>
        <v>Thu</v>
      </c>
      <c r="AA161" s="183" t="str">
        <f t="shared" si="14"/>
        <v>Fri</v>
      </c>
      <c r="AB161" s="183" t="str">
        <f t="shared" si="14"/>
        <v>Sat</v>
      </c>
      <c r="AC161" s="183" t="str">
        <f t="shared" si="14"/>
        <v>Sun</v>
      </c>
      <c r="AD161" s="183" t="str">
        <f t="shared" si="14"/>
        <v>Mon</v>
      </c>
      <c r="AE161" s="183" t="str">
        <f t="shared" si="14"/>
        <v>Tue</v>
      </c>
      <c r="AF161" s="183" t="str">
        <f t="shared" si="14"/>
        <v>Wed</v>
      </c>
      <c r="AG161" s="183" t="str">
        <f t="shared" si="14"/>
        <v>Thu</v>
      </c>
      <c r="AH161" s="183" t="str">
        <f t="shared" si="14"/>
        <v>Fri</v>
      </c>
      <c r="AI161" s="103"/>
      <c r="AJ161" s="104"/>
    </row>
    <row r="162" spans="1:36" ht="24" customHeight="1" x14ac:dyDescent="0.25">
      <c r="B162" s="102"/>
      <c r="C162" s="211"/>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105" t="s">
        <v>44</v>
      </c>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c r="AA163" s="212"/>
      <c r="AB163" s="212"/>
      <c r="AC163" s="212"/>
      <c r="AD163" s="212"/>
      <c r="AE163" s="212"/>
      <c r="AF163" s="212"/>
      <c r="AG163" s="212"/>
      <c r="AH163" s="212"/>
      <c r="AI163" s="213"/>
      <c r="AJ163" s="104"/>
    </row>
    <row r="164" spans="1:36" ht="20.100000000000001" customHeight="1" x14ac:dyDescent="0.25">
      <c r="B164" s="102"/>
      <c r="C164" s="105" t="s">
        <v>24</v>
      </c>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c r="AA164" s="212"/>
      <c r="AB164" s="212"/>
      <c r="AC164" s="212"/>
      <c r="AD164" s="212"/>
      <c r="AE164" s="212"/>
      <c r="AF164" s="212"/>
      <c r="AG164" s="212"/>
      <c r="AH164" s="212"/>
      <c r="AI164" s="213"/>
      <c r="AJ164" s="104"/>
    </row>
    <row r="165" spans="1:36" ht="20.100000000000001" customHeight="1" x14ac:dyDescent="0.25">
      <c r="B165" s="102"/>
      <c r="C165" s="105" t="s">
        <v>103</v>
      </c>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c r="AA165" s="212"/>
      <c r="AB165" s="212"/>
      <c r="AC165" s="212"/>
      <c r="AD165" s="212"/>
      <c r="AE165" s="212"/>
      <c r="AF165" s="212"/>
      <c r="AG165" s="212"/>
      <c r="AH165" s="212"/>
      <c r="AI165" s="213"/>
      <c r="AJ165" s="104"/>
    </row>
    <row r="166" spans="1:36" ht="20.100000000000001" customHeight="1" x14ac:dyDescent="0.25">
      <c r="B166" s="102"/>
      <c r="C166" s="105" t="s">
        <v>25</v>
      </c>
      <c r="D166" s="213"/>
      <c r="E166" s="213"/>
      <c r="F166" s="213"/>
      <c r="G166" s="213"/>
      <c r="H166" s="213"/>
      <c r="I166" s="213"/>
      <c r="J166" s="213"/>
      <c r="K166" s="213"/>
      <c r="L166" s="213"/>
      <c r="M166" s="213"/>
      <c r="N166" s="213"/>
      <c r="O166" s="213"/>
      <c r="P166" s="213"/>
      <c r="Q166" s="213"/>
      <c r="R166" s="213"/>
      <c r="S166" s="213"/>
      <c r="T166" s="213"/>
      <c r="U166" s="213"/>
      <c r="V166" s="213"/>
      <c r="W166" s="213"/>
      <c r="X166" s="213"/>
      <c r="Y166" s="213"/>
      <c r="Z166" s="213"/>
      <c r="AA166" s="213"/>
      <c r="AB166" s="213"/>
      <c r="AC166" s="213"/>
      <c r="AD166" s="213"/>
      <c r="AE166" s="213"/>
      <c r="AF166" s="213"/>
      <c r="AG166" s="213"/>
      <c r="AH166" s="213"/>
      <c r="AI166" s="213"/>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15"/>
        <v>Wed</v>
      </c>
      <c r="E168" s="183" t="str">
        <f t="shared" si="15"/>
        <v>Thu</v>
      </c>
      <c r="F168" s="183" t="str">
        <f t="shared" si="15"/>
        <v>Fri</v>
      </c>
      <c r="G168" s="183" t="str">
        <f t="shared" si="15"/>
        <v>Sat</v>
      </c>
      <c r="H168" s="183" t="str">
        <f t="shared" si="15"/>
        <v>Sun</v>
      </c>
      <c r="I168" s="183" t="str">
        <f t="shared" si="15"/>
        <v>Mon</v>
      </c>
      <c r="J168" s="183" t="str">
        <f t="shared" si="15"/>
        <v>Tue</v>
      </c>
      <c r="K168" s="183" t="str">
        <f t="shared" si="15"/>
        <v>Wed</v>
      </c>
      <c r="L168" s="183" t="str">
        <f t="shared" si="15"/>
        <v>Thu</v>
      </c>
      <c r="M168" s="183" t="str">
        <f t="shared" si="15"/>
        <v>Fri</v>
      </c>
      <c r="N168" s="183" t="str">
        <f t="shared" si="15"/>
        <v>Sat</v>
      </c>
      <c r="O168" s="183" t="str">
        <f t="shared" si="15"/>
        <v>Sun</v>
      </c>
      <c r="P168" s="183" t="str">
        <f t="shared" si="15"/>
        <v>Mon</v>
      </c>
      <c r="Q168" s="183" t="str">
        <f t="shared" si="15"/>
        <v>Tue</v>
      </c>
      <c r="R168" s="183" t="str">
        <f t="shared" si="15"/>
        <v>Wed</v>
      </c>
      <c r="S168" s="183" t="str">
        <f t="shared" si="15"/>
        <v>Thu</v>
      </c>
      <c r="T168" s="183" t="str">
        <f t="shared" si="14"/>
        <v>Fri</v>
      </c>
      <c r="U168" s="183" t="str">
        <f t="shared" si="14"/>
        <v>Sat</v>
      </c>
      <c r="V168" s="183" t="str">
        <f t="shared" si="14"/>
        <v>Sun</v>
      </c>
      <c r="W168" s="183" t="str">
        <f t="shared" si="14"/>
        <v>Mon</v>
      </c>
      <c r="X168" s="183" t="str">
        <f t="shared" si="14"/>
        <v>Tue</v>
      </c>
      <c r="Y168" s="183" t="str">
        <f t="shared" si="14"/>
        <v>Wed</v>
      </c>
      <c r="Z168" s="183" t="str">
        <f t="shared" si="14"/>
        <v>Thu</v>
      </c>
      <c r="AA168" s="183" t="str">
        <f t="shared" si="14"/>
        <v>Fri</v>
      </c>
      <c r="AB168" s="183" t="str">
        <f t="shared" si="14"/>
        <v>Sat</v>
      </c>
      <c r="AC168" s="183" t="str">
        <f t="shared" si="14"/>
        <v>Sun</v>
      </c>
      <c r="AD168" s="183" t="str">
        <f t="shared" si="14"/>
        <v>Mon</v>
      </c>
      <c r="AE168" s="183" t="str">
        <f t="shared" si="14"/>
        <v>Tue</v>
      </c>
      <c r="AF168" s="183" t="str">
        <f t="shared" si="14"/>
        <v>Wed</v>
      </c>
      <c r="AG168" s="183" t="str">
        <f t="shared" si="14"/>
        <v>Thu</v>
      </c>
      <c r="AH168" s="183" t="str">
        <f t="shared" si="14"/>
        <v>Fri</v>
      </c>
      <c r="AI168" s="103"/>
      <c r="AJ168" s="104"/>
    </row>
    <row r="169" spans="1:36" ht="24" customHeight="1" x14ac:dyDescent="0.25">
      <c r="B169" s="102"/>
      <c r="C169" s="211"/>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105" t="s">
        <v>44</v>
      </c>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c r="AA170" s="212"/>
      <c r="AB170" s="212"/>
      <c r="AC170" s="212"/>
      <c r="AD170" s="212"/>
      <c r="AE170" s="212"/>
      <c r="AF170" s="212"/>
      <c r="AG170" s="212"/>
      <c r="AH170" s="212"/>
      <c r="AI170" s="213"/>
      <c r="AJ170" s="104"/>
    </row>
    <row r="171" spans="1:36" ht="20.100000000000001" customHeight="1" x14ac:dyDescent="0.25">
      <c r="B171" s="102"/>
      <c r="C171" s="105" t="s">
        <v>24</v>
      </c>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c r="AA171" s="212"/>
      <c r="AB171" s="212"/>
      <c r="AC171" s="212"/>
      <c r="AD171" s="212"/>
      <c r="AE171" s="212"/>
      <c r="AF171" s="212"/>
      <c r="AG171" s="212"/>
      <c r="AH171" s="212"/>
      <c r="AI171" s="213"/>
      <c r="AJ171" s="104"/>
    </row>
    <row r="172" spans="1:36" ht="20.100000000000001" customHeight="1" x14ac:dyDescent="0.25">
      <c r="B172" s="102"/>
      <c r="C172" s="105" t="s">
        <v>103</v>
      </c>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c r="AB172" s="212"/>
      <c r="AC172" s="212"/>
      <c r="AD172" s="212"/>
      <c r="AE172" s="212"/>
      <c r="AF172" s="212"/>
      <c r="AG172" s="212"/>
      <c r="AH172" s="212"/>
      <c r="AI172" s="213"/>
      <c r="AJ172" s="104"/>
    </row>
    <row r="173" spans="1:36" ht="20.100000000000001" customHeight="1" x14ac:dyDescent="0.25">
      <c r="B173" s="102"/>
      <c r="C173" s="105" t="s">
        <v>25</v>
      </c>
      <c r="D173" s="213"/>
      <c r="E173" s="213"/>
      <c r="F173" s="213"/>
      <c r="G173" s="213"/>
      <c r="H173" s="213"/>
      <c r="I173" s="213"/>
      <c r="J173" s="213"/>
      <c r="K173" s="213"/>
      <c r="L173" s="213"/>
      <c r="M173" s="213"/>
      <c r="N173" s="213"/>
      <c r="O173" s="213"/>
      <c r="P173" s="213"/>
      <c r="Q173" s="213"/>
      <c r="R173" s="213"/>
      <c r="S173" s="213"/>
      <c r="T173" s="213"/>
      <c r="U173" s="213"/>
      <c r="V173" s="213"/>
      <c r="W173" s="213"/>
      <c r="X173" s="213"/>
      <c r="Y173" s="213"/>
      <c r="Z173" s="213"/>
      <c r="AA173" s="213"/>
      <c r="AB173" s="213"/>
      <c r="AC173" s="213"/>
      <c r="AD173" s="213"/>
      <c r="AE173" s="213"/>
      <c r="AF173" s="213"/>
      <c r="AG173" s="213"/>
      <c r="AH173" s="213"/>
      <c r="AI173" s="213"/>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15"/>
        <v>Wed</v>
      </c>
      <c r="E175" s="183" t="str">
        <f t="shared" si="15"/>
        <v>Thu</v>
      </c>
      <c r="F175" s="183" t="str">
        <f t="shared" si="15"/>
        <v>Fri</v>
      </c>
      <c r="G175" s="183" t="str">
        <f t="shared" si="15"/>
        <v>Sat</v>
      </c>
      <c r="H175" s="183" t="str">
        <f t="shared" si="15"/>
        <v>Sun</v>
      </c>
      <c r="I175" s="183" t="str">
        <f t="shared" si="15"/>
        <v>Mon</v>
      </c>
      <c r="J175" s="183" t="str">
        <f t="shared" si="15"/>
        <v>Tue</v>
      </c>
      <c r="K175" s="183" t="str">
        <f t="shared" si="15"/>
        <v>Wed</v>
      </c>
      <c r="L175" s="183" t="str">
        <f t="shared" si="15"/>
        <v>Thu</v>
      </c>
      <c r="M175" s="183" t="str">
        <f t="shared" si="15"/>
        <v>Fri</v>
      </c>
      <c r="N175" s="183" t="str">
        <f t="shared" si="15"/>
        <v>Sat</v>
      </c>
      <c r="O175" s="183" t="str">
        <f t="shared" si="15"/>
        <v>Sun</v>
      </c>
      <c r="P175" s="183" t="str">
        <f t="shared" si="15"/>
        <v>Mon</v>
      </c>
      <c r="Q175" s="183" t="str">
        <f t="shared" si="15"/>
        <v>Tue</v>
      </c>
      <c r="R175" s="183" t="str">
        <f t="shared" si="15"/>
        <v>Wed</v>
      </c>
      <c r="S175" s="183" t="str">
        <f t="shared" si="15"/>
        <v>Thu</v>
      </c>
      <c r="T175" s="183" t="str">
        <f t="shared" si="14"/>
        <v>Fri</v>
      </c>
      <c r="U175" s="183" t="str">
        <f t="shared" si="14"/>
        <v>Sat</v>
      </c>
      <c r="V175" s="183" t="str">
        <f t="shared" si="14"/>
        <v>Sun</v>
      </c>
      <c r="W175" s="183" t="str">
        <f t="shared" si="14"/>
        <v>Mon</v>
      </c>
      <c r="X175" s="183" t="str">
        <f t="shared" si="14"/>
        <v>Tue</v>
      </c>
      <c r="Y175" s="183" t="str">
        <f t="shared" si="14"/>
        <v>Wed</v>
      </c>
      <c r="Z175" s="183" t="str">
        <f t="shared" si="14"/>
        <v>Thu</v>
      </c>
      <c r="AA175" s="183" t="str">
        <f t="shared" si="14"/>
        <v>Fri</v>
      </c>
      <c r="AB175" s="183" t="str">
        <f t="shared" si="14"/>
        <v>Sat</v>
      </c>
      <c r="AC175" s="183" t="str">
        <f t="shared" si="14"/>
        <v>Sun</v>
      </c>
      <c r="AD175" s="183" t="str">
        <f t="shared" si="14"/>
        <v>Mon</v>
      </c>
      <c r="AE175" s="183" t="str">
        <f t="shared" si="14"/>
        <v>Tue</v>
      </c>
      <c r="AF175" s="183" t="str">
        <f t="shared" si="14"/>
        <v>Wed</v>
      </c>
      <c r="AG175" s="183" t="str">
        <f t="shared" si="14"/>
        <v>Thu</v>
      </c>
      <c r="AH175" s="183" t="str">
        <f t="shared" si="14"/>
        <v>Fri</v>
      </c>
      <c r="AI175" s="103"/>
      <c r="AJ175" s="104"/>
    </row>
    <row r="176" spans="1:36" ht="24" customHeight="1" x14ac:dyDescent="0.25">
      <c r="B176" s="102"/>
      <c r="C176" s="211"/>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105" t="s">
        <v>44</v>
      </c>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c r="AA177" s="212"/>
      <c r="AB177" s="212"/>
      <c r="AC177" s="212"/>
      <c r="AD177" s="212"/>
      <c r="AE177" s="212"/>
      <c r="AF177" s="212"/>
      <c r="AG177" s="212"/>
      <c r="AH177" s="212"/>
      <c r="AI177" s="213"/>
      <c r="AJ177" s="104"/>
    </row>
    <row r="178" spans="1:36" ht="20.100000000000001" customHeight="1" x14ac:dyDescent="0.25">
      <c r="B178" s="102"/>
      <c r="C178" s="105" t="s">
        <v>24</v>
      </c>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c r="AA178" s="212"/>
      <c r="AB178" s="212"/>
      <c r="AC178" s="212"/>
      <c r="AD178" s="212"/>
      <c r="AE178" s="212"/>
      <c r="AF178" s="212"/>
      <c r="AG178" s="212"/>
      <c r="AH178" s="212"/>
      <c r="AI178" s="213"/>
      <c r="AJ178" s="104"/>
    </row>
    <row r="179" spans="1:36" ht="20.100000000000001" customHeight="1" x14ac:dyDescent="0.25">
      <c r="B179" s="102"/>
      <c r="C179" s="105" t="s">
        <v>103</v>
      </c>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2"/>
      <c r="AA179" s="212"/>
      <c r="AB179" s="212"/>
      <c r="AC179" s="212"/>
      <c r="AD179" s="212"/>
      <c r="AE179" s="212"/>
      <c r="AF179" s="212"/>
      <c r="AG179" s="212"/>
      <c r="AH179" s="212"/>
      <c r="AI179" s="213"/>
      <c r="AJ179" s="104"/>
    </row>
    <row r="180" spans="1:36" ht="20.100000000000001" customHeight="1" x14ac:dyDescent="0.25">
      <c r="B180" s="102"/>
      <c r="C180" s="105" t="s">
        <v>25</v>
      </c>
      <c r="D180" s="213"/>
      <c r="E180" s="213"/>
      <c r="F180" s="213"/>
      <c r="G180" s="213"/>
      <c r="H180" s="213"/>
      <c r="I180" s="213"/>
      <c r="J180" s="213"/>
      <c r="K180" s="213"/>
      <c r="L180" s="213"/>
      <c r="M180" s="213"/>
      <c r="N180" s="213"/>
      <c r="O180" s="213"/>
      <c r="P180" s="213"/>
      <c r="Q180" s="213"/>
      <c r="R180" s="213"/>
      <c r="S180" s="213"/>
      <c r="T180" s="213"/>
      <c r="U180" s="213"/>
      <c r="V180" s="213"/>
      <c r="W180" s="213"/>
      <c r="X180" s="213"/>
      <c r="Y180" s="213"/>
      <c r="Z180" s="213"/>
      <c r="AA180" s="213"/>
      <c r="AB180" s="213"/>
      <c r="AC180" s="213"/>
      <c r="AD180" s="213"/>
      <c r="AE180" s="213"/>
      <c r="AF180" s="213"/>
      <c r="AG180" s="213"/>
      <c r="AH180" s="213"/>
      <c r="AI180" s="213"/>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15"/>
        <v>Wed</v>
      </c>
      <c r="E182" s="183" t="str">
        <f t="shared" si="15"/>
        <v>Thu</v>
      </c>
      <c r="F182" s="183" t="str">
        <f t="shared" si="15"/>
        <v>Fri</v>
      </c>
      <c r="G182" s="183" t="str">
        <f t="shared" si="15"/>
        <v>Sat</v>
      </c>
      <c r="H182" s="183" t="str">
        <f t="shared" si="15"/>
        <v>Sun</v>
      </c>
      <c r="I182" s="183" t="str">
        <f t="shared" si="15"/>
        <v>Mon</v>
      </c>
      <c r="J182" s="183" t="str">
        <f t="shared" si="15"/>
        <v>Tue</v>
      </c>
      <c r="K182" s="183" t="str">
        <f t="shared" si="15"/>
        <v>Wed</v>
      </c>
      <c r="L182" s="183" t="str">
        <f t="shared" si="15"/>
        <v>Thu</v>
      </c>
      <c r="M182" s="183" t="str">
        <f t="shared" si="15"/>
        <v>Fri</v>
      </c>
      <c r="N182" s="183" t="str">
        <f t="shared" si="15"/>
        <v>Sat</v>
      </c>
      <c r="O182" s="183" t="str">
        <f t="shared" si="15"/>
        <v>Sun</v>
      </c>
      <c r="P182" s="183" t="str">
        <f t="shared" si="15"/>
        <v>Mon</v>
      </c>
      <c r="Q182" s="183" t="str">
        <f t="shared" si="15"/>
        <v>Tue</v>
      </c>
      <c r="R182" s="183" t="str">
        <f t="shared" si="15"/>
        <v>Wed</v>
      </c>
      <c r="S182" s="183" t="str">
        <f t="shared" si="15"/>
        <v>Thu</v>
      </c>
      <c r="T182" s="183" t="str">
        <f t="shared" si="14"/>
        <v>Fri</v>
      </c>
      <c r="U182" s="183" t="str">
        <f t="shared" si="14"/>
        <v>Sat</v>
      </c>
      <c r="V182" s="183" t="str">
        <f t="shared" si="14"/>
        <v>Sun</v>
      </c>
      <c r="W182" s="183" t="str">
        <f t="shared" si="14"/>
        <v>Mon</v>
      </c>
      <c r="X182" s="183" t="str">
        <f t="shared" si="14"/>
        <v>Tue</v>
      </c>
      <c r="Y182" s="183" t="str">
        <f t="shared" si="14"/>
        <v>Wed</v>
      </c>
      <c r="Z182" s="183" t="str">
        <f t="shared" si="14"/>
        <v>Thu</v>
      </c>
      <c r="AA182" s="183" t="str">
        <f t="shared" si="14"/>
        <v>Fri</v>
      </c>
      <c r="AB182" s="183" t="str">
        <f t="shared" si="14"/>
        <v>Sat</v>
      </c>
      <c r="AC182" s="183" t="str">
        <f t="shared" si="14"/>
        <v>Sun</v>
      </c>
      <c r="AD182" s="183" t="str">
        <f t="shared" si="14"/>
        <v>Mon</v>
      </c>
      <c r="AE182" s="183" t="str">
        <f t="shared" si="14"/>
        <v>Tue</v>
      </c>
      <c r="AF182" s="183" t="str">
        <f t="shared" si="14"/>
        <v>Wed</v>
      </c>
      <c r="AG182" s="183" t="str">
        <f t="shared" si="14"/>
        <v>Thu</v>
      </c>
      <c r="AH182" s="183" t="str">
        <f t="shared" si="14"/>
        <v>Fri</v>
      </c>
      <c r="AI182" s="103"/>
      <c r="AJ182" s="104"/>
    </row>
    <row r="183" spans="1:36" ht="24" customHeight="1" x14ac:dyDescent="0.25">
      <c r="B183" s="102"/>
      <c r="C183" s="211"/>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105" t="s">
        <v>44</v>
      </c>
      <c r="D184" s="212"/>
      <c r="E184" s="212"/>
      <c r="F184" s="212"/>
      <c r="G184" s="212"/>
      <c r="H184" s="212"/>
      <c r="I184" s="212"/>
      <c r="J184" s="212"/>
      <c r="K184" s="212"/>
      <c r="L184" s="212"/>
      <c r="M184" s="212"/>
      <c r="N184" s="212"/>
      <c r="O184" s="212"/>
      <c r="P184" s="212"/>
      <c r="Q184" s="212"/>
      <c r="R184" s="212"/>
      <c r="S184" s="212"/>
      <c r="T184" s="212"/>
      <c r="U184" s="212"/>
      <c r="V184" s="212"/>
      <c r="W184" s="212"/>
      <c r="X184" s="212"/>
      <c r="Y184" s="212"/>
      <c r="Z184" s="212"/>
      <c r="AA184" s="212"/>
      <c r="AB184" s="212"/>
      <c r="AC184" s="212"/>
      <c r="AD184" s="212"/>
      <c r="AE184" s="212"/>
      <c r="AF184" s="212"/>
      <c r="AG184" s="212"/>
      <c r="AH184" s="212"/>
      <c r="AI184" s="213"/>
      <c r="AJ184" s="104"/>
    </row>
    <row r="185" spans="1:36" ht="20.100000000000001" customHeight="1" x14ac:dyDescent="0.25">
      <c r="B185" s="102"/>
      <c r="C185" s="105" t="s">
        <v>24</v>
      </c>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2"/>
      <c r="AA185" s="212"/>
      <c r="AB185" s="212"/>
      <c r="AC185" s="212"/>
      <c r="AD185" s="212"/>
      <c r="AE185" s="212"/>
      <c r="AF185" s="212"/>
      <c r="AG185" s="212"/>
      <c r="AH185" s="212"/>
      <c r="AI185" s="213"/>
      <c r="AJ185" s="104"/>
    </row>
    <row r="186" spans="1:36" ht="20.100000000000001" customHeight="1" x14ac:dyDescent="0.25">
      <c r="B186" s="102"/>
      <c r="C186" s="105" t="s">
        <v>103</v>
      </c>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3"/>
      <c r="AJ186" s="104"/>
    </row>
    <row r="187" spans="1:36" ht="20.100000000000001" customHeight="1" x14ac:dyDescent="0.25">
      <c r="B187" s="102"/>
      <c r="C187" s="105" t="s">
        <v>25</v>
      </c>
      <c r="D187" s="213"/>
      <c r="E187" s="213"/>
      <c r="F187" s="213"/>
      <c r="G187" s="213"/>
      <c r="H187" s="213"/>
      <c r="I187" s="213"/>
      <c r="J187" s="213"/>
      <c r="K187" s="213"/>
      <c r="L187" s="213"/>
      <c r="M187" s="213"/>
      <c r="N187" s="213"/>
      <c r="O187" s="213"/>
      <c r="P187" s="213"/>
      <c r="Q187" s="213"/>
      <c r="R187" s="213"/>
      <c r="S187" s="213"/>
      <c r="T187" s="213"/>
      <c r="U187" s="213"/>
      <c r="V187" s="213"/>
      <c r="W187" s="213"/>
      <c r="X187" s="213"/>
      <c r="Y187" s="213"/>
      <c r="Z187" s="213"/>
      <c r="AA187" s="213"/>
      <c r="AB187" s="213"/>
      <c r="AC187" s="213"/>
      <c r="AD187" s="213"/>
      <c r="AE187" s="213"/>
      <c r="AF187" s="213"/>
      <c r="AG187" s="213"/>
      <c r="AH187" s="213"/>
      <c r="AI187" s="213"/>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si="15"/>
        <v>Wed</v>
      </c>
      <c r="E189" s="183" t="str">
        <f t="shared" si="15"/>
        <v>Thu</v>
      </c>
      <c r="F189" s="183" t="str">
        <f t="shared" si="15"/>
        <v>Fri</v>
      </c>
      <c r="G189" s="183" t="str">
        <f t="shared" si="15"/>
        <v>Sat</v>
      </c>
      <c r="H189" s="183" t="str">
        <f t="shared" si="15"/>
        <v>Sun</v>
      </c>
      <c r="I189" s="183" t="str">
        <f t="shared" si="15"/>
        <v>Mon</v>
      </c>
      <c r="J189" s="183" t="str">
        <f t="shared" si="15"/>
        <v>Tue</v>
      </c>
      <c r="K189" s="183" t="str">
        <f t="shared" si="15"/>
        <v>Wed</v>
      </c>
      <c r="L189" s="183" t="str">
        <f t="shared" si="15"/>
        <v>Thu</v>
      </c>
      <c r="M189" s="183" t="str">
        <f t="shared" si="15"/>
        <v>Fri</v>
      </c>
      <c r="N189" s="183" t="str">
        <f t="shared" si="15"/>
        <v>Sat</v>
      </c>
      <c r="O189" s="183" t="str">
        <f t="shared" si="15"/>
        <v>Sun</v>
      </c>
      <c r="P189" s="183" t="str">
        <f t="shared" si="15"/>
        <v>Mon</v>
      </c>
      <c r="Q189" s="183" t="str">
        <f t="shared" si="15"/>
        <v>Tue</v>
      </c>
      <c r="R189" s="183" t="str">
        <f t="shared" si="15"/>
        <v>Wed</v>
      </c>
      <c r="S189" s="183" t="str">
        <f t="shared" si="15"/>
        <v>Thu</v>
      </c>
      <c r="T189" s="183" t="str">
        <f t="shared" ref="T189:AH252" si="16">T$7</f>
        <v>Fri</v>
      </c>
      <c r="U189" s="183" t="str">
        <f t="shared" si="16"/>
        <v>Sat</v>
      </c>
      <c r="V189" s="183" t="str">
        <f t="shared" si="16"/>
        <v>Sun</v>
      </c>
      <c r="W189" s="183" t="str">
        <f t="shared" si="16"/>
        <v>Mon</v>
      </c>
      <c r="X189" s="183" t="str">
        <f t="shared" si="16"/>
        <v>Tue</v>
      </c>
      <c r="Y189" s="183" t="str">
        <f t="shared" si="16"/>
        <v>Wed</v>
      </c>
      <c r="Z189" s="183" t="str">
        <f t="shared" si="16"/>
        <v>Thu</v>
      </c>
      <c r="AA189" s="183" t="str">
        <f t="shared" si="16"/>
        <v>Fri</v>
      </c>
      <c r="AB189" s="183" t="str">
        <f t="shared" si="16"/>
        <v>Sat</v>
      </c>
      <c r="AC189" s="183" t="str">
        <f t="shared" si="16"/>
        <v>Sun</v>
      </c>
      <c r="AD189" s="183" t="str">
        <f t="shared" si="16"/>
        <v>Mon</v>
      </c>
      <c r="AE189" s="183" t="str">
        <f t="shared" si="16"/>
        <v>Tue</v>
      </c>
      <c r="AF189" s="183" t="str">
        <f t="shared" si="16"/>
        <v>Wed</v>
      </c>
      <c r="AG189" s="183" t="str">
        <f t="shared" si="16"/>
        <v>Thu</v>
      </c>
      <c r="AH189" s="183" t="str">
        <f t="shared" si="16"/>
        <v>Fri</v>
      </c>
      <c r="AI189" s="103"/>
      <c r="AJ189" s="104"/>
    </row>
    <row r="190" spans="1:36" ht="24" customHeight="1" x14ac:dyDescent="0.25">
      <c r="B190" s="102"/>
      <c r="C190" s="211"/>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105" t="s">
        <v>44</v>
      </c>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3"/>
      <c r="AJ191" s="104"/>
    </row>
    <row r="192" spans="1:36" ht="20.100000000000001" customHeight="1" x14ac:dyDescent="0.25">
      <c r="B192" s="102"/>
      <c r="C192" s="105" t="s">
        <v>24</v>
      </c>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3"/>
      <c r="AJ192" s="104"/>
    </row>
    <row r="193" spans="1:36" ht="20.100000000000001" customHeight="1" x14ac:dyDescent="0.25">
      <c r="B193" s="102"/>
      <c r="C193" s="105" t="s">
        <v>103</v>
      </c>
      <c r="D193" s="212"/>
      <c r="E193" s="212"/>
      <c r="F193" s="212"/>
      <c r="G193" s="212"/>
      <c r="H193" s="212"/>
      <c r="I193" s="212"/>
      <c r="J193" s="212"/>
      <c r="K193" s="212"/>
      <c r="L193" s="212"/>
      <c r="M193" s="212"/>
      <c r="N193" s="212"/>
      <c r="O193" s="212"/>
      <c r="P193" s="212"/>
      <c r="Q193" s="212"/>
      <c r="R193" s="212"/>
      <c r="S193" s="212"/>
      <c r="T193" s="212"/>
      <c r="U193" s="212"/>
      <c r="V193" s="212"/>
      <c r="W193" s="212"/>
      <c r="X193" s="212"/>
      <c r="Y193" s="212"/>
      <c r="Z193" s="212"/>
      <c r="AA193" s="212"/>
      <c r="AB193" s="212"/>
      <c r="AC193" s="212"/>
      <c r="AD193" s="212"/>
      <c r="AE193" s="212"/>
      <c r="AF193" s="212"/>
      <c r="AG193" s="212"/>
      <c r="AH193" s="212"/>
      <c r="AI193" s="213"/>
      <c r="AJ193" s="104"/>
    </row>
    <row r="194" spans="1:36" ht="20.100000000000001" customHeight="1" x14ac:dyDescent="0.25">
      <c r="B194" s="102"/>
      <c r="C194" s="105" t="s">
        <v>25</v>
      </c>
      <c r="D194" s="213"/>
      <c r="E194" s="213"/>
      <c r="F194" s="213"/>
      <c r="G194" s="213"/>
      <c r="H194" s="213"/>
      <c r="I194" s="213"/>
      <c r="J194" s="213"/>
      <c r="K194" s="213"/>
      <c r="L194" s="213"/>
      <c r="M194" s="213"/>
      <c r="N194" s="213"/>
      <c r="O194" s="213"/>
      <c r="P194" s="213"/>
      <c r="Q194" s="213"/>
      <c r="R194" s="213"/>
      <c r="S194" s="213"/>
      <c r="T194" s="213"/>
      <c r="U194" s="213"/>
      <c r="V194" s="213"/>
      <c r="W194" s="213"/>
      <c r="X194" s="213"/>
      <c r="Y194" s="213"/>
      <c r="Z194" s="213"/>
      <c r="AA194" s="213"/>
      <c r="AB194" s="213"/>
      <c r="AC194" s="213"/>
      <c r="AD194" s="213"/>
      <c r="AE194" s="213"/>
      <c r="AF194" s="213"/>
      <c r="AG194" s="213"/>
      <c r="AH194" s="213"/>
      <c r="AI194" s="213"/>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15"/>
        <v>Wed</v>
      </c>
      <c r="E196" s="183" t="str">
        <f t="shared" si="15"/>
        <v>Thu</v>
      </c>
      <c r="F196" s="183" t="str">
        <f t="shared" si="15"/>
        <v>Fri</v>
      </c>
      <c r="G196" s="183" t="str">
        <f t="shared" si="15"/>
        <v>Sat</v>
      </c>
      <c r="H196" s="183" t="str">
        <f t="shared" si="15"/>
        <v>Sun</v>
      </c>
      <c r="I196" s="183" t="str">
        <f t="shared" si="15"/>
        <v>Mon</v>
      </c>
      <c r="J196" s="183" t="str">
        <f t="shared" si="15"/>
        <v>Tue</v>
      </c>
      <c r="K196" s="183" t="str">
        <f t="shared" si="15"/>
        <v>Wed</v>
      </c>
      <c r="L196" s="183" t="str">
        <f t="shared" si="15"/>
        <v>Thu</v>
      </c>
      <c r="M196" s="183" t="str">
        <f t="shared" si="15"/>
        <v>Fri</v>
      </c>
      <c r="N196" s="183" t="str">
        <f t="shared" si="15"/>
        <v>Sat</v>
      </c>
      <c r="O196" s="183" t="str">
        <f t="shared" si="15"/>
        <v>Sun</v>
      </c>
      <c r="P196" s="183" t="str">
        <f t="shared" si="15"/>
        <v>Mon</v>
      </c>
      <c r="Q196" s="183" t="str">
        <f t="shared" si="15"/>
        <v>Tue</v>
      </c>
      <c r="R196" s="183" t="str">
        <f t="shared" si="15"/>
        <v>Wed</v>
      </c>
      <c r="S196" s="183" t="str">
        <f t="shared" si="15"/>
        <v>Thu</v>
      </c>
      <c r="T196" s="183" t="str">
        <f t="shared" si="16"/>
        <v>Fri</v>
      </c>
      <c r="U196" s="183" t="str">
        <f t="shared" si="16"/>
        <v>Sat</v>
      </c>
      <c r="V196" s="183" t="str">
        <f t="shared" si="16"/>
        <v>Sun</v>
      </c>
      <c r="W196" s="183" t="str">
        <f t="shared" si="16"/>
        <v>Mon</v>
      </c>
      <c r="X196" s="183" t="str">
        <f t="shared" si="16"/>
        <v>Tue</v>
      </c>
      <c r="Y196" s="183" t="str">
        <f t="shared" si="16"/>
        <v>Wed</v>
      </c>
      <c r="Z196" s="183" t="str">
        <f t="shared" si="16"/>
        <v>Thu</v>
      </c>
      <c r="AA196" s="183" t="str">
        <f t="shared" si="16"/>
        <v>Fri</v>
      </c>
      <c r="AB196" s="183" t="str">
        <f t="shared" si="16"/>
        <v>Sat</v>
      </c>
      <c r="AC196" s="183" t="str">
        <f t="shared" si="16"/>
        <v>Sun</v>
      </c>
      <c r="AD196" s="183" t="str">
        <f t="shared" si="16"/>
        <v>Mon</v>
      </c>
      <c r="AE196" s="183" t="str">
        <f t="shared" si="16"/>
        <v>Tue</v>
      </c>
      <c r="AF196" s="183" t="str">
        <f t="shared" si="16"/>
        <v>Wed</v>
      </c>
      <c r="AG196" s="183" t="str">
        <f t="shared" si="16"/>
        <v>Thu</v>
      </c>
      <c r="AH196" s="183" t="str">
        <f t="shared" si="16"/>
        <v>Fri</v>
      </c>
      <c r="AI196" s="103"/>
      <c r="AJ196" s="104"/>
    </row>
    <row r="197" spans="1:36" ht="24" customHeight="1" x14ac:dyDescent="0.25">
      <c r="B197" s="102"/>
      <c r="C197" s="211"/>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105" t="s">
        <v>44</v>
      </c>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3"/>
      <c r="AJ198" s="104"/>
    </row>
    <row r="199" spans="1:36" ht="20.100000000000001" customHeight="1" x14ac:dyDescent="0.25">
      <c r="B199" s="102"/>
      <c r="C199" s="105" t="s">
        <v>24</v>
      </c>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3"/>
      <c r="AJ199" s="104"/>
    </row>
    <row r="200" spans="1:36" ht="20.100000000000001" customHeight="1" x14ac:dyDescent="0.25">
      <c r="B200" s="102"/>
      <c r="C200" s="105" t="s">
        <v>103</v>
      </c>
      <c r="D200" s="212"/>
      <c r="E200" s="212"/>
      <c r="F200" s="212"/>
      <c r="G200" s="212"/>
      <c r="H200" s="212"/>
      <c r="I200" s="212"/>
      <c r="J200" s="212"/>
      <c r="K200" s="212"/>
      <c r="L200" s="212"/>
      <c r="M200" s="21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3"/>
      <c r="AJ200" s="104"/>
    </row>
    <row r="201" spans="1:36" ht="20.100000000000001" customHeight="1" x14ac:dyDescent="0.25">
      <c r="B201" s="102"/>
      <c r="C201" s="105" t="s">
        <v>25</v>
      </c>
      <c r="D201" s="213"/>
      <c r="E201" s="213"/>
      <c r="F201" s="213"/>
      <c r="G201" s="213"/>
      <c r="H201" s="213"/>
      <c r="I201" s="213"/>
      <c r="J201" s="213"/>
      <c r="K201" s="213"/>
      <c r="L201" s="213"/>
      <c r="M201" s="213"/>
      <c r="N201" s="213"/>
      <c r="O201" s="213"/>
      <c r="P201" s="213"/>
      <c r="Q201" s="213"/>
      <c r="R201" s="213"/>
      <c r="S201" s="213"/>
      <c r="T201" s="213"/>
      <c r="U201" s="213"/>
      <c r="V201" s="213"/>
      <c r="W201" s="213"/>
      <c r="X201" s="213"/>
      <c r="Y201" s="213"/>
      <c r="Z201" s="213"/>
      <c r="AA201" s="213"/>
      <c r="AB201" s="213"/>
      <c r="AC201" s="213"/>
      <c r="AD201" s="213"/>
      <c r="AE201" s="213"/>
      <c r="AF201" s="213"/>
      <c r="AG201" s="213"/>
      <c r="AH201" s="213"/>
      <c r="AI201" s="213"/>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15"/>
        <v>Wed</v>
      </c>
      <c r="E203" s="183" t="str">
        <f t="shared" si="15"/>
        <v>Thu</v>
      </c>
      <c r="F203" s="183" t="str">
        <f t="shared" si="15"/>
        <v>Fri</v>
      </c>
      <c r="G203" s="183" t="str">
        <f t="shared" si="15"/>
        <v>Sat</v>
      </c>
      <c r="H203" s="183" t="str">
        <f t="shared" si="15"/>
        <v>Sun</v>
      </c>
      <c r="I203" s="183" t="str">
        <f t="shared" si="15"/>
        <v>Mon</v>
      </c>
      <c r="J203" s="183" t="str">
        <f t="shared" si="15"/>
        <v>Tue</v>
      </c>
      <c r="K203" s="183" t="str">
        <f t="shared" si="15"/>
        <v>Wed</v>
      </c>
      <c r="L203" s="183" t="str">
        <f t="shared" si="15"/>
        <v>Thu</v>
      </c>
      <c r="M203" s="183" t="str">
        <f t="shared" si="15"/>
        <v>Fri</v>
      </c>
      <c r="N203" s="183" t="str">
        <f t="shared" si="15"/>
        <v>Sat</v>
      </c>
      <c r="O203" s="183" t="str">
        <f t="shared" si="15"/>
        <v>Sun</v>
      </c>
      <c r="P203" s="183" t="str">
        <f t="shared" si="15"/>
        <v>Mon</v>
      </c>
      <c r="Q203" s="183" t="str">
        <f t="shared" si="15"/>
        <v>Tue</v>
      </c>
      <c r="R203" s="183" t="str">
        <f t="shared" si="15"/>
        <v>Wed</v>
      </c>
      <c r="S203" s="183" t="str">
        <f t="shared" si="15"/>
        <v>Thu</v>
      </c>
      <c r="T203" s="183" t="str">
        <f t="shared" si="16"/>
        <v>Fri</v>
      </c>
      <c r="U203" s="183" t="str">
        <f t="shared" si="16"/>
        <v>Sat</v>
      </c>
      <c r="V203" s="183" t="str">
        <f t="shared" si="16"/>
        <v>Sun</v>
      </c>
      <c r="W203" s="183" t="str">
        <f t="shared" si="16"/>
        <v>Mon</v>
      </c>
      <c r="X203" s="183" t="str">
        <f t="shared" si="16"/>
        <v>Tue</v>
      </c>
      <c r="Y203" s="183" t="str">
        <f t="shared" si="16"/>
        <v>Wed</v>
      </c>
      <c r="Z203" s="183" t="str">
        <f t="shared" si="16"/>
        <v>Thu</v>
      </c>
      <c r="AA203" s="183" t="str">
        <f t="shared" si="16"/>
        <v>Fri</v>
      </c>
      <c r="AB203" s="183" t="str">
        <f t="shared" si="16"/>
        <v>Sat</v>
      </c>
      <c r="AC203" s="183" t="str">
        <f t="shared" si="16"/>
        <v>Sun</v>
      </c>
      <c r="AD203" s="183" t="str">
        <f t="shared" si="16"/>
        <v>Mon</v>
      </c>
      <c r="AE203" s="183" t="str">
        <f t="shared" si="16"/>
        <v>Tue</v>
      </c>
      <c r="AF203" s="183" t="str">
        <f t="shared" si="16"/>
        <v>Wed</v>
      </c>
      <c r="AG203" s="183" t="str">
        <f t="shared" si="16"/>
        <v>Thu</v>
      </c>
      <c r="AH203" s="183" t="str">
        <f t="shared" si="16"/>
        <v>Fri</v>
      </c>
      <c r="AI203" s="103"/>
      <c r="AJ203" s="104"/>
    </row>
    <row r="204" spans="1:36" ht="24" customHeight="1" x14ac:dyDescent="0.25">
      <c r="B204" s="102"/>
      <c r="C204" s="211"/>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105" t="s">
        <v>44</v>
      </c>
      <c r="D205" s="212"/>
      <c r="E205" s="212"/>
      <c r="F205" s="212"/>
      <c r="G205" s="212"/>
      <c r="H205" s="212"/>
      <c r="I205" s="212"/>
      <c r="J205" s="212"/>
      <c r="K205" s="212"/>
      <c r="L205" s="212"/>
      <c r="M205" s="212"/>
      <c r="N205" s="212"/>
      <c r="O205" s="212"/>
      <c r="P205" s="212"/>
      <c r="Q205" s="212"/>
      <c r="R205" s="212"/>
      <c r="S205" s="212"/>
      <c r="T205" s="212"/>
      <c r="U205" s="212"/>
      <c r="V205" s="212"/>
      <c r="W205" s="212"/>
      <c r="X205" s="212"/>
      <c r="Y205" s="212"/>
      <c r="Z205" s="212"/>
      <c r="AA205" s="212"/>
      <c r="AB205" s="212"/>
      <c r="AC205" s="212"/>
      <c r="AD205" s="212"/>
      <c r="AE205" s="212"/>
      <c r="AF205" s="212"/>
      <c r="AG205" s="212"/>
      <c r="AH205" s="212"/>
      <c r="AI205" s="213"/>
      <c r="AJ205" s="104"/>
    </row>
    <row r="206" spans="1:36" ht="20.100000000000001" customHeight="1" x14ac:dyDescent="0.25">
      <c r="B206" s="102"/>
      <c r="C206" s="105" t="s">
        <v>24</v>
      </c>
      <c r="D206" s="212"/>
      <c r="E206" s="212"/>
      <c r="F206" s="212"/>
      <c r="G206" s="212"/>
      <c r="H206" s="212"/>
      <c r="I206" s="212"/>
      <c r="J206" s="212"/>
      <c r="K206" s="212"/>
      <c r="L206" s="212"/>
      <c r="M206" s="212"/>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3"/>
      <c r="AJ206" s="104"/>
    </row>
    <row r="207" spans="1:36" ht="20.100000000000001" customHeight="1" x14ac:dyDescent="0.25">
      <c r="B207" s="102"/>
      <c r="C207" s="105" t="s">
        <v>103</v>
      </c>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2"/>
      <c r="AA207" s="212"/>
      <c r="AB207" s="212"/>
      <c r="AC207" s="212"/>
      <c r="AD207" s="212"/>
      <c r="AE207" s="212"/>
      <c r="AF207" s="212"/>
      <c r="AG207" s="212"/>
      <c r="AH207" s="212"/>
      <c r="AI207" s="213"/>
      <c r="AJ207" s="104"/>
    </row>
    <row r="208" spans="1:36" ht="20.100000000000001" customHeight="1" x14ac:dyDescent="0.25">
      <c r="B208" s="102"/>
      <c r="C208" s="105" t="s">
        <v>25</v>
      </c>
      <c r="D208" s="213"/>
      <c r="E208" s="213"/>
      <c r="F208" s="213"/>
      <c r="G208" s="213"/>
      <c r="H208" s="213"/>
      <c r="I208" s="213"/>
      <c r="J208" s="213"/>
      <c r="K208" s="213"/>
      <c r="L208" s="213"/>
      <c r="M208" s="213"/>
      <c r="N208" s="213"/>
      <c r="O208" s="213"/>
      <c r="P208" s="213"/>
      <c r="Q208" s="213"/>
      <c r="R208" s="213"/>
      <c r="S208" s="213"/>
      <c r="T208" s="213"/>
      <c r="U208" s="213"/>
      <c r="V208" s="213"/>
      <c r="W208" s="213"/>
      <c r="X208" s="213"/>
      <c r="Y208" s="213"/>
      <c r="Z208" s="213"/>
      <c r="AA208" s="213"/>
      <c r="AB208" s="213"/>
      <c r="AC208" s="213"/>
      <c r="AD208" s="213"/>
      <c r="AE208" s="213"/>
      <c r="AF208" s="213"/>
      <c r="AG208" s="213"/>
      <c r="AH208" s="213"/>
      <c r="AI208" s="213"/>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15"/>
        <v>Wed</v>
      </c>
      <c r="E210" s="183" t="str">
        <f t="shared" si="15"/>
        <v>Thu</v>
      </c>
      <c r="F210" s="183" t="str">
        <f t="shared" si="15"/>
        <v>Fri</v>
      </c>
      <c r="G210" s="183" t="str">
        <f t="shared" si="15"/>
        <v>Sat</v>
      </c>
      <c r="H210" s="183" t="str">
        <f t="shared" si="15"/>
        <v>Sun</v>
      </c>
      <c r="I210" s="183" t="str">
        <f t="shared" si="15"/>
        <v>Mon</v>
      </c>
      <c r="J210" s="183" t="str">
        <f t="shared" si="15"/>
        <v>Tue</v>
      </c>
      <c r="K210" s="183" t="str">
        <f t="shared" si="15"/>
        <v>Wed</v>
      </c>
      <c r="L210" s="183" t="str">
        <f t="shared" si="15"/>
        <v>Thu</v>
      </c>
      <c r="M210" s="183" t="str">
        <f t="shared" si="15"/>
        <v>Fri</v>
      </c>
      <c r="N210" s="183" t="str">
        <f t="shared" si="15"/>
        <v>Sat</v>
      </c>
      <c r="O210" s="183" t="str">
        <f t="shared" si="15"/>
        <v>Sun</v>
      </c>
      <c r="P210" s="183" t="str">
        <f t="shared" si="15"/>
        <v>Mon</v>
      </c>
      <c r="Q210" s="183" t="str">
        <f t="shared" si="15"/>
        <v>Tue</v>
      </c>
      <c r="R210" s="183" t="str">
        <f t="shared" si="15"/>
        <v>Wed</v>
      </c>
      <c r="S210" s="183" t="str">
        <f t="shared" si="15"/>
        <v>Thu</v>
      </c>
      <c r="T210" s="183" t="str">
        <f t="shared" si="16"/>
        <v>Fri</v>
      </c>
      <c r="U210" s="183" t="str">
        <f t="shared" si="16"/>
        <v>Sat</v>
      </c>
      <c r="V210" s="183" t="str">
        <f t="shared" si="16"/>
        <v>Sun</v>
      </c>
      <c r="W210" s="183" t="str">
        <f t="shared" si="16"/>
        <v>Mon</v>
      </c>
      <c r="X210" s="183" t="str">
        <f t="shared" si="16"/>
        <v>Tue</v>
      </c>
      <c r="Y210" s="183" t="str">
        <f t="shared" si="16"/>
        <v>Wed</v>
      </c>
      <c r="Z210" s="183" t="str">
        <f t="shared" si="16"/>
        <v>Thu</v>
      </c>
      <c r="AA210" s="183" t="str">
        <f t="shared" si="16"/>
        <v>Fri</v>
      </c>
      <c r="AB210" s="183" t="str">
        <f t="shared" si="16"/>
        <v>Sat</v>
      </c>
      <c r="AC210" s="183" t="str">
        <f t="shared" si="16"/>
        <v>Sun</v>
      </c>
      <c r="AD210" s="183" t="str">
        <f t="shared" si="16"/>
        <v>Mon</v>
      </c>
      <c r="AE210" s="183" t="str">
        <f t="shared" si="16"/>
        <v>Tue</v>
      </c>
      <c r="AF210" s="183" t="str">
        <f t="shared" si="16"/>
        <v>Wed</v>
      </c>
      <c r="AG210" s="183" t="str">
        <f t="shared" si="16"/>
        <v>Thu</v>
      </c>
      <c r="AH210" s="183" t="str">
        <f t="shared" si="16"/>
        <v>Fri</v>
      </c>
      <c r="AI210" s="103"/>
      <c r="AJ210" s="104"/>
    </row>
    <row r="211" spans="1:36" ht="24" customHeight="1" x14ac:dyDescent="0.25">
      <c r="B211" s="102"/>
      <c r="C211" s="211"/>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105" t="s">
        <v>44</v>
      </c>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3"/>
      <c r="AJ212" s="104"/>
    </row>
    <row r="213" spans="1:36" ht="20.100000000000001" customHeight="1" x14ac:dyDescent="0.25">
      <c r="B213" s="102"/>
      <c r="C213" s="105" t="s">
        <v>24</v>
      </c>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3"/>
      <c r="AJ213" s="104"/>
    </row>
    <row r="214" spans="1:36" ht="20.100000000000001" customHeight="1" x14ac:dyDescent="0.25">
      <c r="B214" s="102"/>
      <c r="C214" s="105" t="s">
        <v>103</v>
      </c>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3"/>
      <c r="AJ214" s="104"/>
    </row>
    <row r="215" spans="1:36" ht="20.100000000000001" customHeight="1" x14ac:dyDescent="0.25">
      <c r="B215" s="102"/>
      <c r="C215" s="105" t="s">
        <v>25</v>
      </c>
      <c r="D215" s="213"/>
      <c r="E215" s="213"/>
      <c r="F215" s="213"/>
      <c r="G215" s="213"/>
      <c r="H215" s="213"/>
      <c r="I215" s="213"/>
      <c r="J215" s="213"/>
      <c r="K215" s="213"/>
      <c r="L215" s="213"/>
      <c r="M215" s="213"/>
      <c r="N215" s="213"/>
      <c r="O215" s="213"/>
      <c r="P215" s="213"/>
      <c r="Q215" s="213"/>
      <c r="R215" s="213"/>
      <c r="S215" s="213"/>
      <c r="T215" s="213"/>
      <c r="U215" s="213"/>
      <c r="V215" s="213"/>
      <c r="W215" s="213"/>
      <c r="X215" s="213"/>
      <c r="Y215" s="213"/>
      <c r="Z215" s="213"/>
      <c r="AA215" s="213"/>
      <c r="AB215" s="213"/>
      <c r="AC215" s="213"/>
      <c r="AD215" s="213"/>
      <c r="AE215" s="213"/>
      <c r="AF215" s="213"/>
      <c r="AG215" s="213"/>
      <c r="AH215" s="213"/>
      <c r="AI215" s="213"/>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15"/>
        <v>Wed</v>
      </c>
      <c r="E217" s="183" t="str">
        <f t="shared" si="15"/>
        <v>Thu</v>
      </c>
      <c r="F217" s="183" t="str">
        <f t="shared" si="15"/>
        <v>Fri</v>
      </c>
      <c r="G217" s="183" t="str">
        <f t="shared" si="15"/>
        <v>Sat</v>
      </c>
      <c r="H217" s="183" t="str">
        <f t="shared" si="15"/>
        <v>Sun</v>
      </c>
      <c r="I217" s="183" t="str">
        <f t="shared" si="15"/>
        <v>Mon</v>
      </c>
      <c r="J217" s="183" t="str">
        <f t="shared" si="15"/>
        <v>Tue</v>
      </c>
      <c r="K217" s="183" t="str">
        <f t="shared" si="15"/>
        <v>Wed</v>
      </c>
      <c r="L217" s="183" t="str">
        <f t="shared" si="15"/>
        <v>Thu</v>
      </c>
      <c r="M217" s="183" t="str">
        <f t="shared" si="15"/>
        <v>Fri</v>
      </c>
      <c r="N217" s="183" t="str">
        <f t="shared" si="15"/>
        <v>Sat</v>
      </c>
      <c r="O217" s="183" t="str">
        <f t="shared" si="15"/>
        <v>Sun</v>
      </c>
      <c r="P217" s="183" t="str">
        <f t="shared" si="15"/>
        <v>Mon</v>
      </c>
      <c r="Q217" s="183" t="str">
        <f t="shared" si="15"/>
        <v>Tue</v>
      </c>
      <c r="R217" s="183" t="str">
        <f t="shared" si="15"/>
        <v>Wed</v>
      </c>
      <c r="S217" s="183" t="str">
        <f t="shared" si="15"/>
        <v>Thu</v>
      </c>
      <c r="T217" s="183" t="str">
        <f t="shared" si="16"/>
        <v>Fri</v>
      </c>
      <c r="U217" s="183" t="str">
        <f t="shared" si="16"/>
        <v>Sat</v>
      </c>
      <c r="V217" s="183" t="str">
        <f t="shared" si="16"/>
        <v>Sun</v>
      </c>
      <c r="W217" s="183" t="str">
        <f t="shared" si="16"/>
        <v>Mon</v>
      </c>
      <c r="X217" s="183" t="str">
        <f t="shared" si="16"/>
        <v>Tue</v>
      </c>
      <c r="Y217" s="183" t="str">
        <f t="shared" si="16"/>
        <v>Wed</v>
      </c>
      <c r="Z217" s="183" t="str">
        <f t="shared" si="16"/>
        <v>Thu</v>
      </c>
      <c r="AA217" s="183" t="str">
        <f t="shared" si="16"/>
        <v>Fri</v>
      </c>
      <c r="AB217" s="183" t="str">
        <f t="shared" si="16"/>
        <v>Sat</v>
      </c>
      <c r="AC217" s="183" t="str">
        <f t="shared" si="16"/>
        <v>Sun</v>
      </c>
      <c r="AD217" s="183" t="str">
        <f t="shared" si="16"/>
        <v>Mon</v>
      </c>
      <c r="AE217" s="183" t="str">
        <f t="shared" si="16"/>
        <v>Tue</v>
      </c>
      <c r="AF217" s="183" t="str">
        <f t="shared" si="16"/>
        <v>Wed</v>
      </c>
      <c r="AG217" s="183" t="str">
        <f t="shared" si="16"/>
        <v>Thu</v>
      </c>
      <c r="AH217" s="183" t="str">
        <f t="shared" si="16"/>
        <v>Fri</v>
      </c>
      <c r="AI217" s="103"/>
      <c r="AJ217" s="104"/>
    </row>
    <row r="218" spans="1:36" ht="24" customHeight="1" x14ac:dyDescent="0.25">
      <c r="B218" s="102"/>
      <c r="C218" s="211"/>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105" t="s">
        <v>44</v>
      </c>
      <c r="D219" s="212"/>
      <c r="E219" s="212"/>
      <c r="F219" s="212"/>
      <c r="G219" s="212"/>
      <c r="H219" s="212"/>
      <c r="I219" s="212"/>
      <c r="J219" s="212"/>
      <c r="K219" s="212"/>
      <c r="L219" s="212"/>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3"/>
      <c r="AJ219" s="104"/>
    </row>
    <row r="220" spans="1:36" ht="20.100000000000001" customHeight="1" x14ac:dyDescent="0.25">
      <c r="B220" s="102"/>
      <c r="C220" s="105" t="s">
        <v>24</v>
      </c>
      <c r="D220" s="212"/>
      <c r="E220" s="212"/>
      <c r="F220" s="212"/>
      <c r="G220" s="212"/>
      <c r="H220" s="212"/>
      <c r="I220" s="212"/>
      <c r="J220" s="212"/>
      <c r="K220" s="212"/>
      <c r="L220" s="212"/>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3"/>
      <c r="AJ220" s="104"/>
    </row>
    <row r="221" spans="1:36" ht="20.100000000000001" customHeight="1" x14ac:dyDescent="0.25">
      <c r="B221" s="102"/>
      <c r="C221" s="105" t="s">
        <v>103</v>
      </c>
      <c r="D221" s="212"/>
      <c r="E221" s="212"/>
      <c r="F221" s="212"/>
      <c r="G221" s="212"/>
      <c r="H221" s="212"/>
      <c r="I221" s="212"/>
      <c r="J221" s="212"/>
      <c r="K221" s="212"/>
      <c r="L221" s="212"/>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3"/>
      <c r="AJ221" s="104"/>
    </row>
    <row r="222" spans="1:36" ht="20.100000000000001" customHeight="1" x14ac:dyDescent="0.25">
      <c r="B222" s="102"/>
      <c r="C222" s="105" t="s">
        <v>25</v>
      </c>
      <c r="D222" s="213"/>
      <c r="E222" s="213"/>
      <c r="F222" s="213"/>
      <c r="G222" s="213"/>
      <c r="H222" s="213"/>
      <c r="I222" s="213"/>
      <c r="J222" s="213"/>
      <c r="K222" s="213"/>
      <c r="L222" s="213"/>
      <c r="M222" s="213"/>
      <c r="N222" s="213"/>
      <c r="O222" s="213"/>
      <c r="P222" s="213"/>
      <c r="Q222" s="213"/>
      <c r="R222" s="213"/>
      <c r="S222" s="213"/>
      <c r="T222" s="213"/>
      <c r="U222" s="213"/>
      <c r="V222" s="213"/>
      <c r="W222" s="213"/>
      <c r="X222" s="213"/>
      <c r="Y222" s="213"/>
      <c r="Z222" s="213"/>
      <c r="AA222" s="213"/>
      <c r="AB222" s="213"/>
      <c r="AC222" s="213"/>
      <c r="AD222" s="213"/>
      <c r="AE222" s="213"/>
      <c r="AF222" s="213"/>
      <c r="AG222" s="213"/>
      <c r="AH222" s="213"/>
      <c r="AI222" s="213"/>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ref="D224:S287" si="17">D$7</f>
        <v>Wed</v>
      </c>
      <c r="E224" s="183" t="str">
        <f t="shared" si="17"/>
        <v>Thu</v>
      </c>
      <c r="F224" s="183" t="str">
        <f t="shared" si="17"/>
        <v>Fri</v>
      </c>
      <c r="G224" s="183" t="str">
        <f t="shared" si="17"/>
        <v>Sat</v>
      </c>
      <c r="H224" s="183" t="str">
        <f t="shared" si="17"/>
        <v>Sun</v>
      </c>
      <c r="I224" s="183" t="str">
        <f t="shared" si="17"/>
        <v>Mon</v>
      </c>
      <c r="J224" s="183" t="str">
        <f t="shared" si="17"/>
        <v>Tue</v>
      </c>
      <c r="K224" s="183" t="str">
        <f t="shared" si="17"/>
        <v>Wed</v>
      </c>
      <c r="L224" s="183" t="str">
        <f t="shared" si="17"/>
        <v>Thu</v>
      </c>
      <c r="M224" s="183" t="str">
        <f t="shared" si="17"/>
        <v>Fri</v>
      </c>
      <c r="N224" s="183" t="str">
        <f t="shared" si="17"/>
        <v>Sat</v>
      </c>
      <c r="O224" s="183" t="str">
        <f t="shared" si="17"/>
        <v>Sun</v>
      </c>
      <c r="P224" s="183" t="str">
        <f t="shared" si="17"/>
        <v>Mon</v>
      </c>
      <c r="Q224" s="183" t="str">
        <f t="shared" si="17"/>
        <v>Tue</v>
      </c>
      <c r="R224" s="183" t="str">
        <f t="shared" si="17"/>
        <v>Wed</v>
      </c>
      <c r="S224" s="183" t="str">
        <f t="shared" si="17"/>
        <v>Thu</v>
      </c>
      <c r="T224" s="183" t="str">
        <f t="shared" si="16"/>
        <v>Fri</v>
      </c>
      <c r="U224" s="183" t="str">
        <f t="shared" si="16"/>
        <v>Sat</v>
      </c>
      <c r="V224" s="183" t="str">
        <f t="shared" si="16"/>
        <v>Sun</v>
      </c>
      <c r="W224" s="183" t="str">
        <f t="shared" si="16"/>
        <v>Mon</v>
      </c>
      <c r="X224" s="183" t="str">
        <f t="shared" si="16"/>
        <v>Tue</v>
      </c>
      <c r="Y224" s="183" t="str">
        <f t="shared" si="16"/>
        <v>Wed</v>
      </c>
      <c r="Z224" s="183" t="str">
        <f t="shared" si="16"/>
        <v>Thu</v>
      </c>
      <c r="AA224" s="183" t="str">
        <f t="shared" si="16"/>
        <v>Fri</v>
      </c>
      <c r="AB224" s="183" t="str">
        <f t="shared" si="16"/>
        <v>Sat</v>
      </c>
      <c r="AC224" s="183" t="str">
        <f t="shared" si="16"/>
        <v>Sun</v>
      </c>
      <c r="AD224" s="183" t="str">
        <f t="shared" si="16"/>
        <v>Mon</v>
      </c>
      <c r="AE224" s="183" t="str">
        <f t="shared" si="16"/>
        <v>Tue</v>
      </c>
      <c r="AF224" s="183" t="str">
        <f t="shared" si="16"/>
        <v>Wed</v>
      </c>
      <c r="AG224" s="183" t="str">
        <f t="shared" si="16"/>
        <v>Thu</v>
      </c>
      <c r="AH224" s="183" t="str">
        <f t="shared" si="16"/>
        <v>Fri</v>
      </c>
      <c r="AI224" s="103"/>
      <c r="AJ224" s="104"/>
    </row>
    <row r="225" spans="1:36" ht="24" customHeight="1" x14ac:dyDescent="0.25">
      <c r="B225" s="102"/>
      <c r="C225" s="211"/>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105" t="s">
        <v>44</v>
      </c>
      <c r="D226" s="212"/>
      <c r="E226" s="212"/>
      <c r="F226" s="212"/>
      <c r="G226" s="212"/>
      <c r="H226" s="212"/>
      <c r="I226" s="212"/>
      <c r="J226" s="212"/>
      <c r="K226" s="212"/>
      <c r="L226" s="212"/>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3"/>
      <c r="AJ226" s="104"/>
    </row>
    <row r="227" spans="1:36" ht="20.100000000000001" customHeight="1" x14ac:dyDescent="0.25">
      <c r="B227" s="102"/>
      <c r="C227" s="105" t="s">
        <v>24</v>
      </c>
      <c r="D227" s="212"/>
      <c r="E227" s="212"/>
      <c r="F227" s="212"/>
      <c r="G227" s="212"/>
      <c r="H227" s="212"/>
      <c r="I227" s="212"/>
      <c r="J227" s="212"/>
      <c r="K227" s="212"/>
      <c r="L227" s="212"/>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3"/>
      <c r="AJ227" s="104"/>
    </row>
    <row r="228" spans="1:36" ht="20.100000000000001" customHeight="1" x14ac:dyDescent="0.25">
      <c r="B228" s="102"/>
      <c r="C228" s="105" t="s">
        <v>103</v>
      </c>
      <c r="D228" s="212"/>
      <c r="E228" s="212"/>
      <c r="F228" s="212"/>
      <c r="G228" s="212"/>
      <c r="H228" s="212"/>
      <c r="I228" s="212"/>
      <c r="J228" s="212"/>
      <c r="K228" s="212"/>
      <c r="L228" s="212"/>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3"/>
      <c r="AJ228" s="104"/>
    </row>
    <row r="229" spans="1:36" ht="20.100000000000001" customHeight="1" x14ac:dyDescent="0.25">
      <c r="B229" s="102"/>
      <c r="C229" s="105" t="s">
        <v>25</v>
      </c>
      <c r="D229" s="213"/>
      <c r="E229" s="213"/>
      <c r="F229" s="213"/>
      <c r="G229" s="213"/>
      <c r="H229" s="213"/>
      <c r="I229" s="213"/>
      <c r="J229" s="213"/>
      <c r="K229" s="213"/>
      <c r="L229" s="213"/>
      <c r="M229" s="213"/>
      <c r="N229" s="213"/>
      <c r="O229" s="213"/>
      <c r="P229" s="213"/>
      <c r="Q229" s="213"/>
      <c r="R229" s="213"/>
      <c r="S229" s="213"/>
      <c r="T229" s="213"/>
      <c r="U229" s="213"/>
      <c r="V229" s="213"/>
      <c r="W229" s="213"/>
      <c r="X229" s="213"/>
      <c r="Y229" s="213"/>
      <c r="Z229" s="213"/>
      <c r="AA229" s="213"/>
      <c r="AB229" s="213"/>
      <c r="AC229" s="213"/>
      <c r="AD229" s="213"/>
      <c r="AE229" s="213"/>
      <c r="AF229" s="213"/>
      <c r="AG229" s="213"/>
      <c r="AH229" s="213"/>
      <c r="AI229" s="213"/>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17"/>
        <v>Wed</v>
      </c>
      <c r="E231" s="183" t="str">
        <f t="shared" si="17"/>
        <v>Thu</v>
      </c>
      <c r="F231" s="183" t="str">
        <f t="shared" si="17"/>
        <v>Fri</v>
      </c>
      <c r="G231" s="183" t="str">
        <f t="shared" si="17"/>
        <v>Sat</v>
      </c>
      <c r="H231" s="183" t="str">
        <f t="shared" si="17"/>
        <v>Sun</v>
      </c>
      <c r="I231" s="183" t="str">
        <f t="shared" si="17"/>
        <v>Mon</v>
      </c>
      <c r="J231" s="183" t="str">
        <f t="shared" si="17"/>
        <v>Tue</v>
      </c>
      <c r="K231" s="183" t="str">
        <f t="shared" si="17"/>
        <v>Wed</v>
      </c>
      <c r="L231" s="183" t="str">
        <f t="shared" si="17"/>
        <v>Thu</v>
      </c>
      <c r="M231" s="183" t="str">
        <f t="shared" si="17"/>
        <v>Fri</v>
      </c>
      <c r="N231" s="183" t="str">
        <f t="shared" si="17"/>
        <v>Sat</v>
      </c>
      <c r="O231" s="183" t="str">
        <f t="shared" si="17"/>
        <v>Sun</v>
      </c>
      <c r="P231" s="183" t="str">
        <f t="shared" si="17"/>
        <v>Mon</v>
      </c>
      <c r="Q231" s="183" t="str">
        <f t="shared" si="17"/>
        <v>Tue</v>
      </c>
      <c r="R231" s="183" t="str">
        <f t="shared" si="17"/>
        <v>Wed</v>
      </c>
      <c r="S231" s="183" t="str">
        <f t="shared" si="17"/>
        <v>Thu</v>
      </c>
      <c r="T231" s="183" t="str">
        <f t="shared" si="16"/>
        <v>Fri</v>
      </c>
      <c r="U231" s="183" t="str">
        <f t="shared" si="16"/>
        <v>Sat</v>
      </c>
      <c r="V231" s="183" t="str">
        <f t="shared" si="16"/>
        <v>Sun</v>
      </c>
      <c r="W231" s="183" t="str">
        <f t="shared" si="16"/>
        <v>Mon</v>
      </c>
      <c r="X231" s="183" t="str">
        <f t="shared" si="16"/>
        <v>Tue</v>
      </c>
      <c r="Y231" s="183" t="str">
        <f t="shared" si="16"/>
        <v>Wed</v>
      </c>
      <c r="Z231" s="183" t="str">
        <f t="shared" si="16"/>
        <v>Thu</v>
      </c>
      <c r="AA231" s="183" t="str">
        <f t="shared" si="16"/>
        <v>Fri</v>
      </c>
      <c r="AB231" s="183" t="str">
        <f t="shared" si="16"/>
        <v>Sat</v>
      </c>
      <c r="AC231" s="183" t="str">
        <f t="shared" si="16"/>
        <v>Sun</v>
      </c>
      <c r="AD231" s="183" t="str">
        <f t="shared" si="16"/>
        <v>Mon</v>
      </c>
      <c r="AE231" s="183" t="str">
        <f t="shared" si="16"/>
        <v>Tue</v>
      </c>
      <c r="AF231" s="183" t="str">
        <f t="shared" si="16"/>
        <v>Wed</v>
      </c>
      <c r="AG231" s="183" t="str">
        <f t="shared" si="16"/>
        <v>Thu</v>
      </c>
      <c r="AH231" s="183" t="str">
        <f t="shared" si="16"/>
        <v>Fri</v>
      </c>
      <c r="AI231" s="103"/>
      <c r="AJ231" s="104"/>
    </row>
    <row r="232" spans="1:36" ht="24" customHeight="1" x14ac:dyDescent="0.25">
      <c r="B232" s="102"/>
      <c r="C232" s="211"/>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105" t="s">
        <v>44</v>
      </c>
      <c r="D233" s="212"/>
      <c r="E233" s="212"/>
      <c r="F233" s="212"/>
      <c r="G233" s="212"/>
      <c r="H233" s="212"/>
      <c r="I233" s="212"/>
      <c r="J233" s="212"/>
      <c r="K233" s="212"/>
      <c r="L233" s="212"/>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3"/>
      <c r="AJ233" s="104"/>
    </row>
    <row r="234" spans="1:36" ht="20.100000000000001" customHeight="1" x14ac:dyDescent="0.25">
      <c r="B234" s="102"/>
      <c r="C234" s="105" t="s">
        <v>24</v>
      </c>
      <c r="D234" s="212"/>
      <c r="E234" s="212"/>
      <c r="F234" s="212"/>
      <c r="G234" s="212"/>
      <c r="H234" s="212"/>
      <c r="I234" s="212"/>
      <c r="J234" s="212"/>
      <c r="K234" s="212"/>
      <c r="L234" s="212"/>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3"/>
      <c r="AJ234" s="104"/>
    </row>
    <row r="235" spans="1:36" ht="20.100000000000001" customHeight="1" x14ac:dyDescent="0.25">
      <c r="B235" s="102"/>
      <c r="C235" s="105" t="s">
        <v>103</v>
      </c>
      <c r="D235" s="212"/>
      <c r="E235" s="212"/>
      <c r="F235" s="212"/>
      <c r="G235" s="212"/>
      <c r="H235" s="212"/>
      <c r="I235" s="212"/>
      <c r="J235" s="212"/>
      <c r="K235" s="212"/>
      <c r="L235" s="212"/>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3"/>
      <c r="AJ235" s="104"/>
    </row>
    <row r="236" spans="1:36" ht="20.100000000000001" customHeight="1" x14ac:dyDescent="0.25">
      <c r="B236" s="102"/>
      <c r="C236" s="105" t="s">
        <v>25</v>
      </c>
      <c r="D236" s="213"/>
      <c r="E236" s="213"/>
      <c r="F236" s="213"/>
      <c r="G236" s="213"/>
      <c r="H236" s="213"/>
      <c r="I236" s="213"/>
      <c r="J236" s="213"/>
      <c r="K236" s="213"/>
      <c r="L236" s="213"/>
      <c r="M236" s="213"/>
      <c r="N236" s="213"/>
      <c r="O236" s="213"/>
      <c r="P236" s="213"/>
      <c r="Q236" s="213"/>
      <c r="R236" s="213"/>
      <c r="S236" s="213"/>
      <c r="T236" s="213"/>
      <c r="U236" s="213"/>
      <c r="V236" s="213"/>
      <c r="W236" s="213"/>
      <c r="X236" s="213"/>
      <c r="Y236" s="213"/>
      <c r="Z236" s="213"/>
      <c r="AA236" s="213"/>
      <c r="AB236" s="213"/>
      <c r="AC236" s="213"/>
      <c r="AD236" s="213"/>
      <c r="AE236" s="213"/>
      <c r="AF236" s="213"/>
      <c r="AG236" s="213"/>
      <c r="AH236" s="213"/>
      <c r="AI236" s="213"/>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17"/>
        <v>Wed</v>
      </c>
      <c r="E238" s="183" t="str">
        <f t="shared" si="17"/>
        <v>Thu</v>
      </c>
      <c r="F238" s="183" t="str">
        <f t="shared" si="17"/>
        <v>Fri</v>
      </c>
      <c r="G238" s="183" t="str">
        <f t="shared" si="17"/>
        <v>Sat</v>
      </c>
      <c r="H238" s="183" t="str">
        <f t="shared" si="17"/>
        <v>Sun</v>
      </c>
      <c r="I238" s="183" t="str">
        <f t="shared" si="17"/>
        <v>Mon</v>
      </c>
      <c r="J238" s="183" t="str">
        <f t="shared" si="17"/>
        <v>Tue</v>
      </c>
      <c r="K238" s="183" t="str">
        <f t="shared" si="17"/>
        <v>Wed</v>
      </c>
      <c r="L238" s="183" t="str">
        <f t="shared" si="17"/>
        <v>Thu</v>
      </c>
      <c r="M238" s="183" t="str">
        <f t="shared" si="17"/>
        <v>Fri</v>
      </c>
      <c r="N238" s="183" t="str">
        <f t="shared" si="17"/>
        <v>Sat</v>
      </c>
      <c r="O238" s="183" t="str">
        <f t="shared" si="17"/>
        <v>Sun</v>
      </c>
      <c r="P238" s="183" t="str">
        <f t="shared" si="17"/>
        <v>Mon</v>
      </c>
      <c r="Q238" s="183" t="str">
        <f t="shared" si="17"/>
        <v>Tue</v>
      </c>
      <c r="R238" s="183" t="str">
        <f t="shared" si="17"/>
        <v>Wed</v>
      </c>
      <c r="S238" s="183" t="str">
        <f t="shared" si="17"/>
        <v>Thu</v>
      </c>
      <c r="T238" s="183" t="str">
        <f t="shared" si="16"/>
        <v>Fri</v>
      </c>
      <c r="U238" s="183" t="str">
        <f t="shared" si="16"/>
        <v>Sat</v>
      </c>
      <c r="V238" s="183" t="str">
        <f t="shared" si="16"/>
        <v>Sun</v>
      </c>
      <c r="W238" s="183" t="str">
        <f t="shared" si="16"/>
        <v>Mon</v>
      </c>
      <c r="X238" s="183" t="str">
        <f t="shared" si="16"/>
        <v>Tue</v>
      </c>
      <c r="Y238" s="183" t="str">
        <f t="shared" si="16"/>
        <v>Wed</v>
      </c>
      <c r="Z238" s="183" t="str">
        <f t="shared" si="16"/>
        <v>Thu</v>
      </c>
      <c r="AA238" s="183" t="str">
        <f t="shared" si="16"/>
        <v>Fri</v>
      </c>
      <c r="AB238" s="183" t="str">
        <f t="shared" si="16"/>
        <v>Sat</v>
      </c>
      <c r="AC238" s="183" t="str">
        <f t="shared" si="16"/>
        <v>Sun</v>
      </c>
      <c r="AD238" s="183" t="str">
        <f t="shared" si="16"/>
        <v>Mon</v>
      </c>
      <c r="AE238" s="183" t="str">
        <f t="shared" si="16"/>
        <v>Tue</v>
      </c>
      <c r="AF238" s="183" t="str">
        <f t="shared" si="16"/>
        <v>Wed</v>
      </c>
      <c r="AG238" s="183" t="str">
        <f t="shared" si="16"/>
        <v>Thu</v>
      </c>
      <c r="AH238" s="183" t="str">
        <f t="shared" si="16"/>
        <v>Fri</v>
      </c>
      <c r="AI238" s="103"/>
      <c r="AJ238" s="104"/>
    </row>
    <row r="239" spans="1:36" ht="24" customHeight="1" x14ac:dyDescent="0.25">
      <c r="B239" s="102"/>
      <c r="C239" s="211"/>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105" t="s">
        <v>44</v>
      </c>
      <c r="D240" s="212"/>
      <c r="E240" s="212"/>
      <c r="F240" s="212"/>
      <c r="G240" s="212"/>
      <c r="H240" s="212"/>
      <c r="I240" s="212"/>
      <c r="J240" s="212"/>
      <c r="K240" s="212"/>
      <c r="L240" s="212"/>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3"/>
      <c r="AJ240" s="104"/>
    </row>
    <row r="241" spans="1:36" ht="20.100000000000001" customHeight="1" x14ac:dyDescent="0.25">
      <c r="B241" s="102"/>
      <c r="C241" s="105" t="s">
        <v>24</v>
      </c>
      <c r="D241" s="212"/>
      <c r="E241" s="212"/>
      <c r="F241" s="212"/>
      <c r="G241" s="212"/>
      <c r="H241" s="212"/>
      <c r="I241" s="212"/>
      <c r="J241" s="212"/>
      <c r="K241" s="212"/>
      <c r="L241" s="212"/>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3"/>
      <c r="AJ241" s="104"/>
    </row>
    <row r="242" spans="1:36" ht="20.100000000000001" customHeight="1" x14ac:dyDescent="0.25">
      <c r="B242" s="102"/>
      <c r="C242" s="105" t="s">
        <v>103</v>
      </c>
      <c r="D242" s="212"/>
      <c r="E242" s="212"/>
      <c r="F242" s="212"/>
      <c r="G242" s="212"/>
      <c r="H242" s="212"/>
      <c r="I242" s="212"/>
      <c r="J242" s="212"/>
      <c r="K242" s="212"/>
      <c r="L242" s="212"/>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3"/>
      <c r="AJ242" s="104"/>
    </row>
    <row r="243" spans="1:36" ht="20.100000000000001" customHeight="1" x14ac:dyDescent="0.25">
      <c r="B243" s="102"/>
      <c r="C243" s="105" t="s">
        <v>25</v>
      </c>
      <c r="D243" s="213"/>
      <c r="E243" s="213"/>
      <c r="F243" s="213"/>
      <c r="G243" s="213"/>
      <c r="H243" s="213"/>
      <c r="I243" s="213"/>
      <c r="J243" s="213"/>
      <c r="K243" s="213"/>
      <c r="L243" s="213"/>
      <c r="M243" s="213"/>
      <c r="N243" s="213"/>
      <c r="O243" s="213"/>
      <c r="P243" s="213"/>
      <c r="Q243" s="213"/>
      <c r="R243" s="213"/>
      <c r="S243" s="213"/>
      <c r="T243" s="213"/>
      <c r="U243" s="213"/>
      <c r="V243" s="213"/>
      <c r="W243" s="213"/>
      <c r="X243" s="213"/>
      <c r="Y243" s="213"/>
      <c r="Z243" s="213"/>
      <c r="AA243" s="213"/>
      <c r="AB243" s="213"/>
      <c r="AC243" s="213"/>
      <c r="AD243" s="213"/>
      <c r="AE243" s="213"/>
      <c r="AF243" s="213"/>
      <c r="AG243" s="213"/>
      <c r="AH243" s="213"/>
      <c r="AI243" s="213"/>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17"/>
        <v>Wed</v>
      </c>
      <c r="E245" s="183" t="str">
        <f t="shared" si="17"/>
        <v>Thu</v>
      </c>
      <c r="F245" s="183" t="str">
        <f t="shared" si="17"/>
        <v>Fri</v>
      </c>
      <c r="G245" s="183" t="str">
        <f t="shared" si="17"/>
        <v>Sat</v>
      </c>
      <c r="H245" s="183" t="str">
        <f t="shared" si="17"/>
        <v>Sun</v>
      </c>
      <c r="I245" s="183" t="str">
        <f t="shared" si="17"/>
        <v>Mon</v>
      </c>
      <c r="J245" s="183" t="str">
        <f t="shared" si="17"/>
        <v>Tue</v>
      </c>
      <c r="K245" s="183" t="str">
        <f t="shared" si="17"/>
        <v>Wed</v>
      </c>
      <c r="L245" s="183" t="str">
        <f t="shared" si="17"/>
        <v>Thu</v>
      </c>
      <c r="M245" s="183" t="str">
        <f t="shared" si="17"/>
        <v>Fri</v>
      </c>
      <c r="N245" s="183" t="str">
        <f t="shared" si="17"/>
        <v>Sat</v>
      </c>
      <c r="O245" s="183" t="str">
        <f t="shared" si="17"/>
        <v>Sun</v>
      </c>
      <c r="P245" s="183" t="str">
        <f t="shared" si="17"/>
        <v>Mon</v>
      </c>
      <c r="Q245" s="183" t="str">
        <f t="shared" si="17"/>
        <v>Tue</v>
      </c>
      <c r="R245" s="183" t="str">
        <f t="shared" si="17"/>
        <v>Wed</v>
      </c>
      <c r="S245" s="183" t="str">
        <f t="shared" si="17"/>
        <v>Thu</v>
      </c>
      <c r="T245" s="183" t="str">
        <f t="shared" si="16"/>
        <v>Fri</v>
      </c>
      <c r="U245" s="183" t="str">
        <f t="shared" si="16"/>
        <v>Sat</v>
      </c>
      <c r="V245" s="183" t="str">
        <f t="shared" si="16"/>
        <v>Sun</v>
      </c>
      <c r="W245" s="183" t="str">
        <f t="shared" si="16"/>
        <v>Mon</v>
      </c>
      <c r="X245" s="183" t="str">
        <f t="shared" si="16"/>
        <v>Tue</v>
      </c>
      <c r="Y245" s="183" t="str">
        <f t="shared" si="16"/>
        <v>Wed</v>
      </c>
      <c r="Z245" s="183" t="str">
        <f t="shared" si="16"/>
        <v>Thu</v>
      </c>
      <c r="AA245" s="183" t="str">
        <f t="shared" si="16"/>
        <v>Fri</v>
      </c>
      <c r="AB245" s="183" t="str">
        <f t="shared" si="16"/>
        <v>Sat</v>
      </c>
      <c r="AC245" s="183" t="str">
        <f t="shared" si="16"/>
        <v>Sun</v>
      </c>
      <c r="AD245" s="183" t="str">
        <f t="shared" si="16"/>
        <v>Mon</v>
      </c>
      <c r="AE245" s="183" t="str">
        <f t="shared" si="16"/>
        <v>Tue</v>
      </c>
      <c r="AF245" s="183" t="str">
        <f t="shared" si="16"/>
        <v>Wed</v>
      </c>
      <c r="AG245" s="183" t="str">
        <f t="shared" si="16"/>
        <v>Thu</v>
      </c>
      <c r="AH245" s="183" t="str">
        <f t="shared" si="16"/>
        <v>Fri</v>
      </c>
      <c r="AI245" s="103"/>
      <c r="AJ245" s="104"/>
    </row>
    <row r="246" spans="1:36" ht="24" customHeight="1" x14ac:dyDescent="0.25">
      <c r="B246" s="102"/>
      <c r="C246" s="211"/>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105" t="s">
        <v>44</v>
      </c>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3"/>
      <c r="AJ247" s="104"/>
    </row>
    <row r="248" spans="1:36" ht="20.100000000000001" customHeight="1" x14ac:dyDescent="0.25">
      <c r="B248" s="102"/>
      <c r="C248" s="105" t="s">
        <v>24</v>
      </c>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3"/>
      <c r="AJ248" s="104"/>
    </row>
    <row r="249" spans="1:36" ht="20.100000000000001" customHeight="1" x14ac:dyDescent="0.25">
      <c r="B249" s="102"/>
      <c r="C249" s="105" t="s">
        <v>103</v>
      </c>
      <c r="D249" s="212"/>
      <c r="E249" s="212"/>
      <c r="F249" s="212"/>
      <c r="G249" s="212"/>
      <c r="H249" s="212"/>
      <c r="I249" s="212"/>
      <c r="J249" s="212"/>
      <c r="K249" s="212"/>
      <c r="L249" s="212"/>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3"/>
      <c r="AJ249" s="104"/>
    </row>
    <row r="250" spans="1:36" ht="20.100000000000001" customHeight="1" x14ac:dyDescent="0.25">
      <c r="B250" s="102"/>
      <c r="C250" s="105" t="s">
        <v>25</v>
      </c>
      <c r="D250" s="213"/>
      <c r="E250" s="213"/>
      <c r="F250" s="213"/>
      <c r="G250" s="213"/>
      <c r="H250" s="213"/>
      <c r="I250" s="213"/>
      <c r="J250" s="213"/>
      <c r="K250" s="213"/>
      <c r="L250" s="213"/>
      <c r="M250" s="213"/>
      <c r="N250" s="213"/>
      <c r="O250" s="213"/>
      <c r="P250" s="213"/>
      <c r="Q250" s="213"/>
      <c r="R250" s="213"/>
      <c r="S250" s="213"/>
      <c r="T250" s="213"/>
      <c r="U250" s="213"/>
      <c r="V250" s="213"/>
      <c r="W250" s="213"/>
      <c r="X250" s="213"/>
      <c r="Y250" s="213"/>
      <c r="Z250" s="213"/>
      <c r="AA250" s="213"/>
      <c r="AB250" s="213"/>
      <c r="AC250" s="213"/>
      <c r="AD250" s="213"/>
      <c r="AE250" s="213"/>
      <c r="AF250" s="213"/>
      <c r="AG250" s="213"/>
      <c r="AH250" s="213"/>
      <c r="AI250" s="213"/>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17"/>
        <v>Wed</v>
      </c>
      <c r="E252" s="183" t="str">
        <f t="shared" si="17"/>
        <v>Thu</v>
      </c>
      <c r="F252" s="183" t="str">
        <f t="shared" si="17"/>
        <v>Fri</v>
      </c>
      <c r="G252" s="183" t="str">
        <f t="shared" si="17"/>
        <v>Sat</v>
      </c>
      <c r="H252" s="183" t="str">
        <f t="shared" si="17"/>
        <v>Sun</v>
      </c>
      <c r="I252" s="183" t="str">
        <f t="shared" si="17"/>
        <v>Mon</v>
      </c>
      <c r="J252" s="183" t="str">
        <f t="shared" si="17"/>
        <v>Tue</v>
      </c>
      <c r="K252" s="183" t="str">
        <f t="shared" si="17"/>
        <v>Wed</v>
      </c>
      <c r="L252" s="183" t="str">
        <f t="shared" si="17"/>
        <v>Thu</v>
      </c>
      <c r="M252" s="183" t="str">
        <f t="shared" si="17"/>
        <v>Fri</v>
      </c>
      <c r="N252" s="183" t="str">
        <f t="shared" si="17"/>
        <v>Sat</v>
      </c>
      <c r="O252" s="183" t="str">
        <f t="shared" si="17"/>
        <v>Sun</v>
      </c>
      <c r="P252" s="183" t="str">
        <f t="shared" si="17"/>
        <v>Mon</v>
      </c>
      <c r="Q252" s="183" t="str">
        <f t="shared" si="17"/>
        <v>Tue</v>
      </c>
      <c r="R252" s="183" t="str">
        <f t="shared" si="17"/>
        <v>Wed</v>
      </c>
      <c r="S252" s="183" t="str">
        <f t="shared" si="17"/>
        <v>Thu</v>
      </c>
      <c r="T252" s="183" t="str">
        <f t="shared" si="16"/>
        <v>Fri</v>
      </c>
      <c r="U252" s="183" t="str">
        <f t="shared" si="16"/>
        <v>Sat</v>
      </c>
      <c r="V252" s="183" t="str">
        <f t="shared" si="16"/>
        <v>Sun</v>
      </c>
      <c r="W252" s="183" t="str">
        <f t="shared" si="16"/>
        <v>Mon</v>
      </c>
      <c r="X252" s="183" t="str">
        <f t="shared" si="16"/>
        <v>Tue</v>
      </c>
      <c r="Y252" s="183" t="str">
        <f t="shared" si="16"/>
        <v>Wed</v>
      </c>
      <c r="Z252" s="183" t="str">
        <f t="shared" si="16"/>
        <v>Thu</v>
      </c>
      <c r="AA252" s="183" t="str">
        <f t="shared" si="16"/>
        <v>Fri</v>
      </c>
      <c r="AB252" s="183" t="str">
        <f t="shared" si="16"/>
        <v>Sat</v>
      </c>
      <c r="AC252" s="183" t="str">
        <f t="shared" si="16"/>
        <v>Sun</v>
      </c>
      <c r="AD252" s="183" t="str">
        <f t="shared" si="16"/>
        <v>Mon</v>
      </c>
      <c r="AE252" s="183" t="str">
        <f t="shared" si="16"/>
        <v>Tue</v>
      </c>
      <c r="AF252" s="183" t="str">
        <f t="shared" si="16"/>
        <v>Wed</v>
      </c>
      <c r="AG252" s="183" t="str">
        <f t="shared" si="16"/>
        <v>Thu</v>
      </c>
      <c r="AH252" s="183" t="str">
        <f t="shared" si="16"/>
        <v>Fri</v>
      </c>
      <c r="AI252" s="103"/>
      <c r="AJ252" s="104"/>
    </row>
    <row r="253" spans="1:36" ht="24" customHeight="1" x14ac:dyDescent="0.25">
      <c r="B253" s="102"/>
      <c r="C253" s="211"/>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105" t="s">
        <v>44</v>
      </c>
      <c r="D254" s="212"/>
      <c r="E254" s="212"/>
      <c r="F254" s="212"/>
      <c r="G254" s="212"/>
      <c r="H254" s="212"/>
      <c r="I254" s="212"/>
      <c r="J254" s="212"/>
      <c r="K254" s="212"/>
      <c r="L254" s="212"/>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3"/>
      <c r="AJ254" s="104"/>
    </row>
    <row r="255" spans="1:36" ht="20.100000000000001" customHeight="1" x14ac:dyDescent="0.25">
      <c r="B255" s="102"/>
      <c r="C255" s="105" t="s">
        <v>24</v>
      </c>
      <c r="D255" s="212"/>
      <c r="E255" s="212"/>
      <c r="F255" s="212"/>
      <c r="G255" s="212"/>
      <c r="H255" s="212"/>
      <c r="I255" s="212"/>
      <c r="J255" s="212"/>
      <c r="K255" s="212"/>
      <c r="L255" s="212"/>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3"/>
      <c r="AJ255" s="104"/>
    </row>
    <row r="256" spans="1:36" ht="20.100000000000001" customHeight="1" x14ac:dyDescent="0.25">
      <c r="B256" s="102"/>
      <c r="C256" s="105" t="s">
        <v>103</v>
      </c>
      <c r="D256" s="212"/>
      <c r="E256" s="212"/>
      <c r="F256" s="212"/>
      <c r="G256" s="212"/>
      <c r="H256" s="212"/>
      <c r="I256" s="212"/>
      <c r="J256" s="212"/>
      <c r="K256" s="212"/>
      <c r="L256" s="212"/>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3"/>
      <c r="AJ256" s="104"/>
    </row>
    <row r="257" spans="1:36" ht="20.100000000000001" customHeight="1" x14ac:dyDescent="0.25">
      <c r="B257" s="102"/>
      <c r="C257" s="105" t="s">
        <v>25</v>
      </c>
      <c r="D257" s="213"/>
      <c r="E257" s="213"/>
      <c r="F257" s="213"/>
      <c r="G257" s="213"/>
      <c r="H257" s="213"/>
      <c r="I257" s="213"/>
      <c r="J257" s="213"/>
      <c r="K257" s="213"/>
      <c r="L257" s="213"/>
      <c r="M257" s="213"/>
      <c r="N257" s="213"/>
      <c r="O257" s="213"/>
      <c r="P257" s="213"/>
      <c r="Q257" s="213"/>
      <c r="R257" s="213"/>
      <c r="S257" s="213"/>
      <c r="T257" s="213"/>
      <c r="U257" s="213"/>
      <c r="V257" s="213"/>
      <c r="W257" s="213"/>
      <c r="X257" s="213"/>
      <c r="Y257" s="213"/>
      <c r="Z257" s="213"/>
      <c r="AA257" s="213"/>
      <c r="AB257" s="213"/>
      <c r="AC257" s="213"/>
      <c r="AD257" s="213"/>
      <c r="AE257" s="213"/>
      <c r="AF257" s="213"/>
      <c r="AG257" s="213"/>
      <c r="AH257" s="213"/>
      <c r="AI257" s="213"/>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si="17"/>
        <v>Wed</v>
      </c>
      <c r="E259" s="183" t="str">
        <f t="shared" si="17"/>
        <v>Thu</v>
      </c>
      <c r="F259" s="183" t="str">
        <f t="shared" si="17"/>
        <v>Fri</v>
      </c>
      <c r="G259" s="183" t="str">
        <f t="shared" si="17"/>
        <v>Sat</v>
      </c>
      <c r="H259" s="183" t="str">
        <f t="shared" si="17"/>
        <v>Sun</v>
      </c>
      <c r="I259" s="183" t="str">
        <f t="shared" si="17"/>
        <v>Mon</v>
      </c>
      <c r="J259" s="183" t="str">
        <f t="shared" si="17"/>
        <v>Tue</v>
      </c>
      <c r="K259" s="183" t="str">
        <f t="shared" si="17"/>
        <v>Wed</v>
      </c>
      <c r="L259" s="183" t="str">
        <f t="shared" si="17"/>
        <v>Thu</v>
      </c>
      <c r="M259" s="183" t="str">
        <f t="shared" si="17"/>
        <v>Fri</v>
      </c>
      <c r="N259" s="183" t="str">
        <f t="shared" si="17"/>
        <v>Sat</v>
      </c>
      <c r="O259" s="183" t="str">
        <f t="shared" si="17"/>
        <v>Sun</v>
      </c>
      <c r="P259" s="183" t="str">
        <f t="shared" si="17"/>
        <v>Mon</v>
      </c>
      <c r="Q259" s="183" t="str">
        <f t="shared" si="17"/>
        <v>Tue</v>
      </c>
      <c r="R259" s="183" t="str">
        <f t="shared" si="17"/>
        <v>Wed</v>
      </c>
      <c r="S259" s="183" t="str">
        <f t="shared" si="17"/>
        <v>Thu</v>
      </c>
      <c r="T259" s="183" t="str">
        <f t="shared" ref="T259:AH322" si="18">T$7</f>
        <v>Fri</v>
      </c>
      <c r="U259" s="183" t="str">
        <f t="shared" si="18"/>
        <v>Sat</v>
      </c>
      <c r="V259" s="183" t="str">
        <f t="shared" si="18"/>
        <v>Sun</v>
      </c>
      <c r="W259" s="183" t="str">
        <f t="shared" si="18"/>
        <v>Mon</v>
      </c>
      <c r="X259" s="183" t="str">
        <f t="shared" si="18"/>
        <v>Tue</v>
      </c>
      <c r="Y259" s="183" t="str">
        <f t="shared" si="18"/>
        <v>Wed</v>
      </c>
      <c r="Z259" s="183" t="str">
        <f t="shared" si="18"/>
        <v>Thu</v>
      </c>
      <c r="AA259" s="183" t="str">
        <f t="shared" si="18"/>
        <v>Fri</v>
      </c>
      <c r="AB259" s="183" t="str">
        <f t="shared" si="18"/>
        <v>Sat</v>
      </c>
      <c r="AC259" s="183" t="str">
        <f t="shared" si="18"/>
        <v>Sun</v>
      </c>
      <c r="AD259" s="183" t="str">
        <f t="shared" si="18"/>
        <v>Mon</v>
      </c>
      <c r="AE259" s="183" t="str">
        <f t="shared" si="18"/>
        <v>Tue</v>
      </c>
      <c r="AF259" s="183" t="str">
        <f t="shared" si="18"/>
        <v>Wed</v>
      </c>
      <c r="AG259" s="183" t="str">
        <f t="shared" si="18"/>
        <v>Thu</v>
      </c>
      <c r="AH259" s="183" t="str">
        <f t="shared" si="18"/>
        <v>Fri</v>
      </c>
      <c r="AI259" s="103"/>
      <c r="AJ259" s="104"/>
    </row>
    <row r="260" spans="1:36" ht="24" customHeight="1" x14ac:dyDescent="0.25">
      <c r="B260" s="102"/>
      <c r="C260" s="211"/>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105" t="s">
        <v>44</v>
      </c>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3"/>
      <c r="AJ261" s="104"/>
    </row>
    <row r="262" spans="1:36" ht="20.100000000000001" customHeight="1" x14ac:dyDescent="0.25">
      <c r="B262" s="102"/>
      <c r="C262" s="105" t="s">
        <v>24</v>
      </c>
      <c r="D262" s="212"/>
      <c r="E262" s="212"/>
      <c r="F262" s="212"/>
      <c r="G262" s="212"/>
      <c r="H262" s="212"/>
      <c r="I262" s="212"/>
      <c r="J262" s="212"/>
      <c r="K262" s="212"/>
      <c r="L262" s="212"/>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3"/>
      <c r="AJ262" s="104"/>
    </row>
    <row r="263" spans="1:36" ht="20.100000000000001" customHeight="1" x14ac:dyDescent="0.25">
      <c r="B263" s="102"/>
      <c r="C263" s="105" t="s">
        <v>103</v>
      </c>
      <c r="D263" s="212"/>
      <c r="E263" s="212"/>
      <c r="F263" s="212"/>
      <c r="G263" s="212"/>
      <c r="H263" s="212"/>
      <c r="I263" s="212"/>
      <c r="J263" s="212"/>
      <c r="K263" s="212"/>
      <c r="L263" s="212"/>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3"/>
      <c r="AJ263" s="104"/>
    </row>
    <row r="264" spans="1:36" ht="20.100000000000001" customHeight="1" x14ac:dyDescent="0.25">
      <c r="B264" s="102"/>
      <c r="C264" s="105" t="s">
        <v>25</v>
      </c>
      <c r="D264" s="213"/>
      <c r="E264" s="213"/>
      <c r="F264" s="213"/>
      <c r="G264" s="213"/>
      <c r="H264" s="213"/>
      <c r="I264" s="213"/>
      <c r="J264" s="213"/>
      <c r="K264" s="213"/>
      <c r="L264" s="213"/>
      <c r="M264" s="213"/>
      <c r="N264" s="213"/>
      <c r="O264" s="213"/>
      <c r="P264" s="213"/>
      <c r="Q264" s="213"/>
      <c r="R264" s="213"/>
      <c r="S264" s="213"/>
      <c r="T264" s="213"/>
      <c r="U264" s="213"/>
      <c r="V264" s="213"/>
      <c r="W264" s="213"/>
      <c r="X264" s="213"/>
      <c r="Y264" s="213"/>
      <c r="Z264" s="213"/>
      <c r="AA264" s="213"/>
      <c r="AB264" s="213"/>
      <c r="AC264" s="213"/>
      <c r="AD264" s="213"/>
      <c r="AE264" s="213"/>
      <c r="AF264" s="213"/>
      <c r="AG264" s="213"/>
      <c r="AH264" s="213"/>
      <c r="AI264" s="213"/>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17"/>
        <v>Wed</v>
      </c>
      <c r="E266" s="183" t="str">
        <f t="shared" si="17"/>
        <v>Thu</v>
      </c>
      <c r="F266" s="183" t="str">
        <f t="shared" si="17"/>
        <v>Fri</v>
      </c>
      <c r="G266" s="183" t="str">
        <f t="shared" si="17"/>
        <v>Sat</v>
      </c>
      <c r="H266" s="183" t="str">
        <f t="shared" si="17"/>
        <v>Sun</v>
      </c>
      <c r="I266" s="183" t="str">
        <f t="shared" si="17"/>
        <v>Mon</v>
      </c>
      <c r="J266" s="183" t="str">
        <f t="shared" si="17"/>
        <v>Tue</v>
      </c>
      <c r="K266" s="183" t="str">
        <f t="shared" si="17"/>
        <v>Wed</v>
      </c>
      <c r="L266" s="183" t="str">
        <f t="shared" si="17"/>
        <v>Thu</v>
      </c>
      <c r="M266" s="183" t="str">
        <f t="shared" si="17"/>
        <v>Fri</v>
      </c>
      <c r="N266" s="183" t="str">
        <f t="shared" si="17"/>
        <v>Sat</v>
      </c>
      <c r="O266" s="183" t="str">
        <f t="shared" si="17"/>
        <v>Sun</v>
      </c>
      <c r="P266" s="183" t="str">
        <f t="shared" si="17"/>
        <v>Mon</v>
      </c>
      <c r="Q266" s="183" t="str">
        <f t="shared" si="17"/>
        <v>Tue</v>
      </c>
      <c r="R266" s="183" t="str">
        <f t="shared" si="17"/>
        <v>Wed</v>
      </c>
      <c r="S266" s="183" t="str">
        <f t="shared" si="17"/>
        <v>Thu</v>
      </c>
      <c r="T266" s="183" t="str">
        <f t="shared" si="18"/>
        <v>Fri</v>
      </c>
      <c r="U266" s="183" t="str">
        <f t="shared" si="18"/>
        <v>Sat</v>
      </c>
      <c r="V266" s="183" t="str">
        <f t="shared" si="18"/>
        <v>Sun</v>
      </c>
      <c r="W266" s="183" t="str">
        <f t="shared" si="18"/>
        <v>Mon</v>
      </c>
      <c r="X266" s="183" t="str">
        <f t="shared" si="18"/>
        <v>Tue</v>
      </c>
      <c r="Y266" s="183" t="str">
        <f t="shared" si="18"/>
        <v>Wed</v>
      </c>
      <c r="Z266" s="183" t="str">
        <f t="shared" si="18"/>
        <v>Thu</v>
      </c>
      <c r="AA266" s="183" t="str">
        <f t="shared" si="18"/>
        <v>Fri</v>
      </c>
      <c r="AB266" s="183" t="str">
        <f t="shared" si="18"/>
        <v>Sat</v>
      </c>
      <c r="AC266" s="183" t="str">
        <f t="shared" si="18"/>
        <v>Sun</v>
      </c>
      <c r="AD266" s="183" t="str">
        <f t="shared" si="18"/>
        <v>Mon</v>
      </c>
      <c r="AE266" s="183" t="str">
        <f t="shared" si="18"/>
        <v>Tue</v>
      </c>
      <c r="AF266" s="183" t="str">
        <f t="shared" si="18"/>
        <v>Wed</v>
      </c>
      <c r="AG266" s="183" t="str">
        <f t="shared" si="18"/>
        <v>Thu</v>
      </c>
      <c r="AH266" s="183" t="str">
        <f t="shared" si="18"/>
        <v>Fri</v>
      </c>
      <c r="AI266" s="103"/>
      <c r="AJ266" s="104"/>
    </row>
    <row r="267" spans="1:36" ht="24" customHeight="1" x14ac:dyDescent="0.25">
      <c r="B267" s="102"/>
      <c r="C267" s="211"/>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105" t="s">
        <v>44</v>
      </c>
      <c r="D268" s="212"/>
      <c r="E268" s="212"/>
      <c r="F268" s="212"/>
      <c r="G268" s="212"/>
      <c r="H268" s="212"/>
      <c r="I268" s="212"/>
      <c r="J268" s="212"/>
      <c r="K268" s="212"/>
      <c r="L268" s="212"/>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3"/>
      <c r="AJ268" s="104"/>
    </row>
    <row r="269" spans="1:36" ht="20.100000000000001" customHeight="1" x14ac:dyDescent="0.25">
      <c r="B269" s="102"/>
      <c r="C269" s="105" t="s">
        <v>24</v>
      </c>
      <c r="D269" s="212"/>
      <c r="E269" s="212"/>
      <c r="F269" s="212"/>
      <c r="G269" s="212"/>
      <c r="H269" s="212"/>
      <c r="I269" s="212"/>
      <c r="J269" s="212"/>
      <c r="K269" s="212"/>
      <c r="L269" s="212"/>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3"/>
      <c r="AJ269" s="104"/>
    </row>
    <row r="270" spans="1:36" ht="20.100000000000001" customHeight="1" x14ac:dyDescent="0.25">
      <c r="B270" s="102"/>
      <c r="C270" s="105" t="s">
        <v>103</v>
      </c>
      <c r="D270" s="212"/>
      <c r="E270" s="212"/>
      <c r="F270" s="212"/>
      <c r="G270" s="212"/>
      <c r="H270" s="212"/>
      <c r="I270" s="212"/>
      <c r="J270" s="212"/>
      <c r="K270" s="212"/>
      <c r="L270" s="212"/>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3"/>
      <c r="AJ270" s="104"/>
    </row>
    <row r="271" spans="1:36" ht="20.100000000000001" customHeight="1" x14ac:dyDescent="0.25">
      <c r="B271" s="102"/>
      <c r="C271" s="105" t="s">
        <v>25</v>
      </c>
      <c r="D271" s="213"/>
      <c r="E271" s="213"/>
      <c r="F271" s="213"/>
      <c r="G271" s="213"/>
      <c r="H271" s="213"/>
      <c r="I271" s="213"/>
      <c r="J271" s="213"/>
      <c r="K271" s="213"/>
      <c r="L271" s="213"/>
      <c r="M271" s="213"/>
      <c r="N271" s="213"/>
      <c r="O271" s="213"/>
      <c r="P271" s="213"/>
      <c r="Q271" s="213"/>
      <c r="R271" s="213"/>
      <c r="S271" s="213"/>
      <c r="T271" s="213"/>
      <c r="U271" s="213"/>
      <c r="V271" s="213"/>
      <c r="W271" s="213"/>
      <c r="X271" s="213"/>
      <c r="Y271" s="213"/>
      <c r="Z271" s="213"/>
      <c r="AA271" s="213"/>
      <c r="AB271" s="213"/>
      <c r="AC271" s="213"/>
      <c r="AD271" s="213"/>
      <c r="AE271" s="213"/>
      <c r="AF271" s="213"/>
      <c r="AG271" s="213"/>
      <c r="AH271" s="213"/>
      <c r="AI271" s="213"/>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17"/>
        <v>Wed</v>
      </c>
      <c r="E273" s="183" t="str">
        <f t="shared" si="17"/>
        <v>Thu</v>
      </c>
      <c r="F273" s="183" t="str">
        <f t="shared" si="17"/>
        <v>Fri</v>
      </c>
      <c r="G273" s="183" t="str">
        <f t="shared" si="17"/>
        <v>Sat</v>
      </c>
      <c r="H273" s="183" t="str">
        <f t="shared" si="17"/>
        <v>Sun</v>
      </c>
      <c r="I273" s="183" t="str">
        <f t="shared" si="17"/>
        <v>Mon</v>
      </c>
      <c r="J273" s="183" t="str">
        <f t="shared" si="17"/>
        <v>Tue</v>
      </c>
      <c r="K273" s="183" t="str">
        <f t="shared" si="17"/>
        <v>Wed</v>
      </c>
      <c r="L273" s="183" t="str">
        <f t="shared" si="17"/>
        <v>Thu</v>
      </c>
      <c r="M273" s="183" t="str">
        <f t="shared" si="17"/>
        <v>Fri</v>
      </c>
      <c r="N273" s="183" t="str">
        <f t="shared" si="17"/>
        <v>Sat</v>
      </c>
      <c r="O273" s="183" t="str">
        <f t="shared" si="17"/>
        <v>Sun</v>
      </c>
      <c r="P273" s="183" t="str">
        <f t="shared" si="17"/>
        <v>Mon</v>
      </c>
      <c r="Q273" s="183" t="str">
        <f t="shared" si="17"/>
        <v>Tue</v>
      </c>
      <c r="R273" s="183" t="str">
        <f t="shared" si="17"/>
        <v>Wed</v>
      </c>
      <c r="S273" s="183" t="str">
        <f t="shared" si="17"/>
        <v>Thu</v>
      </c>
      <c r="T273" s="183" t="str">
        <f t="shared" si="18"/>
        <v>Fri</v>
      </c>
      <c r="U273" s="183" t="str">
        <f t="shared" si="18"/>
        <v>Sat</v>
      </c>
      <c r="V273" s="183" t="str">
        <f t="shared" si="18"/>
        <v>Sun</v>
      </c>
      <c r="W273" s="183" t="str">
        <f t="shared" si="18"/>
        <v>Mon</v>
      </c>
      <c r="X273" s="183" t="str">
        <f t="shared" si="18"/>
        <v>Tue</v>
      </c>
      <c r="Y273" s="183" t="str">
        <f t="shared" si="18"/>
        <v>Wed</v>
      </c>
      <c r="Z273" s="183" t="str">
        <f t="shared" si="18"/>
        <v>Thu</v>
      </c>
      <c r="AA273" s="183" t="str">
        <f t="shared" si="18"/>
        <v>Fri</v>
      </c>
      <c r="AB273" s="183" t="str">
        <f t="shared" si="18"/>
        <v>Sat</v>
      </c>
      <c r="AC273" s="183" t="str">
        <f t="shared" si="18"/>
        <v>Sun</v>
      </c>
      <c r="AD273" s="183" t="str">
        <f t="shared" si="18"/>
        <v>Mon</v>
      </c>
      <c r="AE273" s="183" t="str">
        <f t="shared" si="18"/>
        <v>Tue</v>
      </c>
      <c r="AF273" s="183" t="str">
        <f t="shared" si="18"/>
        <v>Wed</v>
      </c>
      <c r="AG273" s="183" t="str">
        <f t="shared" si="18"/>
        <v>Thu</v>
      </c>
      <c r="AH273" s="183" t="str">
        <f t="shared" si="18"/>
        <v>Fri</v>
      </c>
      <c r="AI273" s="103"/>
      <c r="AJ273" s="104"/>
    </row>
    <row r="274" spans="1:36" ht="24" customHeight="1" x14ac:dyDescent="0.25">
      <c r="B274" s="102"/>
      <c r="C274" s="211"/>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105" t="s">
        <v>44</v>
      </c>
      <c r="D275" s="212"/>
      <c r="E275" s="212"/>
      <c r="F275" s="212"/>
      <c r="G275" s="212"/>
      <c r="H275" s="212"/>
      <c r="I275" s="212"/>
      <c r="J275" s="212"/>
      <c r="K275" s="212"/>
      <c r="L275" s="212"/>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3"/>
      <c r="AJ275" s="104"/>
    </row>
    <row r="276" spans="1:36" ht="20.100000000000001" customHeight="1" x14ac:dyDescent="0.25">
      <c r="B276" s="102"/>
      <c r="C276" s="105" t="s">
        <v>24</v>
      </c>
      <c r="D276" s="212"/>
      <c r="E276" s="212"/>
      <c r="F276" s="212"/>
      <c r="G276" s="212"/>
      <c r="H276" s="212"/>
      <c r="I276" s="212"/>
      <c r="J276" s="212"/>
      <c r="K276" s="212"/>
      <c r="L276" s="212"/>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3"/>
      <c r="AJ276" s="104"/>
    </row>
    <row r="277" spans="1:36" ht="20.100000000000001" customHeight="1" x14ac:dyDescent="0.25">
      <c r="B277" s="102"/>
      <c r="C277" s="105" t="s">
        <v>103</v>
      </c>
      <c r="D277" s="212"/>
      <c r="E277" s="212"/>
      <c r="F277" s="212"/>
      <c r="G277" s="212"/>
      <c r="H277" s="212"/>
      <c r="I277" s="212"/>
      <c r="J277" s="212"/>
      <c r="K277" s="212"/>
      <c r="L277" s="212"/>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3"/>
      <c r="AJ277" s="104"/>
    </row>
    <row r="278" spans="1:36" ht="20.100000000000001" customHeight="1" x14ac:dyDescent="0.25">
      <c r="B278" s="102"/>
      <c r="C278" s="105" t="s">
        <v>25</v>
      </c>
      <c r="D278" s="213"/>
      <c r="E278" s="213"/>
      <c r="F278" s="213"/>
      <c r="G278" s="213"/>
      <c r="H278" s="213"/>
      <c r="I278" s="213"/>
      <c r="J278" s="213"/>
      <c r="K278" s="213"/>
      <c r="L278" s="213"/>
      <c r="M278" s="213"/>
      <c r="N278" s="213"/>
      <c r="O278" s="213"/>
      <c r="P278" s="213"/>
      <c r="Q278" s="213"/>
      <c r="R278" s="213"/>
      <c r="S278" s="213"/>
      <c r="T278" s="213"/>
      <c r="U278" s="213"/>
      <c r="V278" s="213"/>
      <c r="W278" s="213"/>
      <c r="X278" s="213"/>
      <c r="Y278" s="213"/>
      <c r="Z278" s="213"/>
      <c r="AA278" s="213"/>
      <c r="AB278" s="213"/>
      <c r="AC278" s="213"/>
      <c r="AD278" s="213"/>
      <c r="AE278" s="213"/>
      <c r="AF278" s="213"/>
      <c r="AG278" s="213"/>
      <c r="AH278" s="213"/>
      <c r="AI278" s="213"/>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17"/>
        <v>Wed</v>
      </c>
      <c r="E280" s="183" t="str">
        <f t="shared" si="17"/>
        <v>Thu</v>
      </c>
      <c r="F280" s="183" t="str">
        <f t="shared" si="17"/>
        <v>Fri</v>
      </c>
      <c r="G280" s="183" t="str">
        <f t="shared" si="17"/>
        <v>Sat</v>
      </c>
      <c r="H280" s="183" t="str">
        <f t="shared" si="17"/>
        <v>Sun</v>
      </c>
      <c r="I280" s="183" t="str">
        <f t="shared" si="17"/>
        <v>Mon</v>
      </c>
      <c r="J280" s="183" t="str">
        <f t="shared" si="17"/>
        <v>Tue</v>
      </c>
      <c r="K280" s="183" t="str">
        <f t="shared" si="17"/>
        <v>Wed</v>
      </c>
      <c r="L280" s="183" t="str">
        <f t="shared" si="17"/>
        <v>Thu</v>
      </c>
      <c r="M280" s="183" t="str">
        <f t="shared" si="17"/>
        <v>Fri</v>
      </c>
      <c r="N280" s="183" t="str">
        <f t="shared" si="17"/>
        <v>Sat</v>
      </c>
      <c r="O280" s="183" t="str">
        <f t="shared" si="17"/>
        <v>Sun</v>
      </c>
      <c r="P280" s="183" t="str">
        <f t="shared" si="17"/>
        <v>Mon</v>
      </c>
      <c r="Q280" s="183" t="str">
        <f t="shared" si="17"/>
        <v>Tue</v>
      </c>
      <c r="R280" s="183" t="str">
        <f t="shared" si="17"/>
        <v>Wed</v>
      </c>
      <c r="S280" s="183" t="str">
        <f t="shared" si="17"/>
        <v>Thu</v>
      </c>
      <c r="T280" s="183" t="str">
        <f t="shared" si="18"/>
        <v>Fri</v>
      </c>
      <c r="U280" s="183" t="str">
        <f t="shared" si="18"/>
        <v>Sat</v>
      </c>
      <c r="V280" s="183" t="str">
        <f t="shared" si="18"/>
        <v>Sun</v>
      </c>
      <c r="W280" s="183" t="str">
        <f t="shared" si="18"/>
        <v>Mon</v>
      </c>
      <c r="X280" s="183" t="str">
        <f t="shared" si="18"/>
        <v>Tue</v>
      </c>
      <c r="Y280" s="183" t="str">
        <f t="shared" si="18"/>
        <v>Wed</v>
      </c>
      <c r="Z280" s="183" t="str">
        <f t="shared" si="18"/>
        <v>Thu</v>
      </c>
      <c r="AA280" s="183" t="str">
        <f t="shared" si="18"/>
        <v>Fri</v>
      </c>
      <c r="AB280" s="183" t="str">
        <f t="shared" si="18"/>
        <v>Sat</v>
      </c>
      <c r="AC280" s="183" t="str">
        <f t="shared" si="18"/>
        <v>Sun</v>
      </c>
      <c r="AD280" s="183" t="str">
        <f t="shared" si="18"/>
        <v>Mon</v>
      </c>
      <c r="AE280" s="183" t="str">
        <f t="shared" si="18"/>
        <v>Tue</v>
      </c>
      <c r="AF280" s="183" t="str">
        <f t="shared" si="18"/>
        <v>Wed</v>
      </c>
      <c r="AG280" s="183" t="str">
        <f t="shared" si="18"/>
        <v>Thu</v>
      </c>
      <c r="AH280" s="183" t="str">
        <f t="shared" si="18"/>
        <v>Fri</v>
      </c>
      <c r="AI280" s="103"/>
      <c r="AJ280" s="104"/>
    </row>
    <row r="281" spans="1:36" ht="24" customHeight="1" x14ac:dyDescent="0.25">
      <c r="B281" s="102"/>
      <c r="C281" s="211"/>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105" t="s">
        <v>44</v>
      </c>
      <c r="D282" s="212"/>
      <c r="E282" s="212"/>
      <c r="F282" s="212"/>
      <c r="G282" s="212"/>
      <c r="H282" s="212"/>
      <c r="I282" s="212"/>
      <c r="J282" s="212"/>
      <c r="K282" s="212"/>
      <c r="L282" s="212"/>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3"/>
      <c r="AJ282" s="104"/>
    </row>
    <row r="283" spans="1:36" ht="20.100000000000001" customHeight="1" x14ac:dyDescent="0.25">
      <c r="B283" s="102"/>
      <c r="C283" s="105" t="s">
        <v>24</v>
      </c>
      <c r="D283" s="212"/>
      <c r="E283" s="212"/>
      <c r="F283" s="212"/>
      <c r="G283" s="212"/>
      <c r="H283" s="212"/>
      <c r="I283" s="212"/>
      <c r="J283" s="212"/>
      <c r="K283" s="212"/>
      <c r="L283" s="212"/>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3"/>
      <c r="AJ283" s="104"/>
    </row>
    <row r="284" spans="1:36" ht="20.100000000000001" customHeight="1" x14ac:dyDescent="0.25">
      <c r="B284" s="102"/>
      <c r="C284" s="105" t="s">
        <v>103</v>
      </c>
      <c r="D284" s="212"/>
      <c r="E284" s="212"/>
      <c r="F284" s="212"/>
      <c r="G284" s="212"/>
      <c r="H284" s="212"/>
      <c r="I284" s="212"/>
      <c r="J284" s="212"/>
      <c r="K284" s="212"/>
      <c r="L284" s="212"/>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3"/>
      <c r="AJ284" s="104"/>
    </row>
    <row r="285" spans="1:36" ht="20.100000000000001" customHeight="1" x14ac:dyDescent="0.25">
      <c r="B285" s="102"/>
      <c r="C285" s="105" t="s">
        <v>25</v>
      </c>
      <c r="D285" s="213"/>
      <c r="E285" s="213"/>
      <c r="F285" s="213"/>
      <c r="G285" s="213"/>
      <c r="H285" s="213"/>
      <c r="I285" s="213"/>
      <c r="J285" s="213"/>
      <c r="K285" s="213"/>
      <c r="L285" s="213"/>
      <c r="M285" s="213"/>
      <c r="N285" s="213"/>
      <c r="O285" s="213"/>
      <c r="P285" s="213"/>
      <c r="Q285" s="213"/>
      <c r="R285" s="213"/>
      <c r="S285" s="213"/>
      <c r="T285" s="213"/>
      <c r="U285" s="213"/>
      <c r="V285" s="213"/>
      <c r="W285" s="213"/>
      <c r="X285" s="213"/>
      <c r="Y285" s="213"/>
      <c r="Z285" s="213"/>
      <c r="AA285" s="213"/>
      <c r="AB285" s="213"/>
      <c r="AC285" s="213"/>
      <c r="AD285" s="213"/>
      <c r="AE285" s="213"/>
      <c r="AF285" s="213"/>
      <c r="AG285" s="213"/>
      <c r="AH285" s="213"/>
      <c r="AI285" s="213"/>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17"/>
        <v>Wed</v>
      </c>
      <c r="E287" s="183" t="str">
        <f t="shared" si="17"/>
        <v>Thu</v>
      </c>
      <c r="F287" s="183" t="str">
        <f t="shared" si="17"/>
        <v>Fri</v>
      </c>
      <c r="G287" s="183" t="str">
        <f t="shared" si="17"/>
        <v>Sat</v>
      </c>
      <c r="H287" s="183" t="str">
        <f t="shared" si="17"/>
        <v>Sun</v>
      </c>
      <c r="I287" s="183" t="str">
        <f t="shared" si="17"/>
        <v>Mon</v>
      </c>
      <c r="J287" s="183" t="str">
        <f t="shared" si="17"/>
        <v>Tue</v>
      </c>
      <c r="K287" s="183" t="str">
        <f t="shared" si="17"/>
        <v>Wed</v>
      </c>
      <c r="L287" s="183" t="str">
        <f t="shared" si="17"/>
        <v>Thu</v>
      </c>
      <c r="M287" s="183" t="str">
        <f t="shared" si="17"/>
        <v>Fri</v>
      </c>
      <c r="N287" s="183" t="str">
        <f t="shared" si="17"/>
        <v>Sat</v>
      </c>
      <c r="O287" s="183" t="str">
        <f t="shared" si="17"/>
        <v>Sun</v>
      </c>
      <c r="P287" s="183" t="str">
        <f t="shared" si="17"/>
        <v>Mon</v>
      </c>
      <c r="Q287" s="183" t="str">
        <f t="shared" si="17"/>
        <v>Tue</v>
      </c>
      <c r="R287" s="183" t="str">
        <f t="shared" si="17"/>
        <v>Wed</v>
      </c>
      <c r="S287" s="183" t="str">
        <f t="shared" si="17"/>
        <v>Thu</v>
      </c>
      <c r="T287" s="183" t="str">
        <f t="shared" si="18"/>
        <v>Fri</v>
      </c>
      <c r="U287" s="183" t="str">
        <f t="shared" si="18"/>
        <v>Sat</v>
      </c>
      <c r="V287" s="183" t="str">
        <f t="shared" si="18"/>
        <v>Sun</v>
      </c>
      <c r="W287" s="183" t="str">
        <f t="shared" si="18"/>
        <v>Mon</v>
      </c>
      <c r="X287" s="183" t="str">
        <f t="shared" si="18"/>
        <v>Tue</v>
      </c>
      <c r="Y287" s="183" t="str">
        <f t="shared" si="18"/>
        <v>Wed</v>
      </c>
      <c r="Z287" s="183" t="str">
        <f t="shared" si="18"/>
        <v>Thu</v>
      </c>
      <c r="AA287" s="183" t="str">
        <f t="shared" si="18"/>
        <v>Fri</v>
      </c>
      <c r="AB287" s="183" t="str">
        <f t="shared" si="18"/>
        <v>Sat</v>
      </c>
      <c r="AC287" s="183" t="str">
        <f t="shared" si="18"/>
        <v>Sun</v>
      </c>
      <c r="AD287" s="183" t="str">
        <f t="shared" si="18"/>
        <v>Mon</v>
      </c>
      <c r="AE287" s="183" t="str">
        <f t="shared" si="18"/>
        <v>Tue</v>
      </c>
      <c r="AF287" s="183" t="str">
        <f t="shared" si="18"/>
        <v>Wed</v>
      </c>
      <c r="AG287" s="183" t="str">
        <f t="shared" si="18"/>
        <v>Thu</v>
      </c>
      <c r="AH287" s="183" t="str">
        <f t="shared" si="18"/>
        <v>Fri</v>
      </c>
      <c r="AI287" s="103"/>
      <c r="AJ287" s="104"/>
    </row>
    <row r="288" spans="1:36" ht="24" customHeight="1" x14ac:dyDescent="0.25">
      <c r="B288" s="102"/>
      <c r="C288" s="211"/>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105" t="s">
        <v>44</v>
      </c>
      <c r="D289" s="212"/>
      <c r="E289" s="212"/>
      <c r="F289" s="212"/>
      <c r="G289" s="212"/>
      <c r="H289" s="212"/>
      <c r="I289" s="212"/>
      <c r="J289" s="212"/>
      <c r="K289" s="212"/>
      <c r="L289" s="212"/>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3"/>
      <c r="AJ289" s="104"/>
    </row>
    <row r="290" spans="1:36" ht="20.100000000000001" customHeight="1" x14ac:dyDescent="0.25">
      <c r="B290" s="102"/>
      <c r="C290" s="105" t="s">
        <v>24</v>
      </c>
      <c r="D290" s="212"/>
      <c r="E290" s="212"/>
      <c r="F290" s="212"/>
      <c r="G290" s="212"/>
      <c r="H290" s="212"/>
      <c r="I290" s="212"/>
      <c r="J290" s="212"/>
      <c r="K290" s="212"/>
      <c r="L290" s="212"/>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3"/>
      <c r="AJ290" s="104"/>
    </row>
    <row r="291" spans="1:36" ht="20.100000000000001" customHeight="1" x14ac:dyDescent="0.25">
      <c r="B291" s="102"/>
      <c r="C291" s="105" t="s">
        <v>103</v>
      </c>
      <c r="D291" s="212"/>
      <c r="E291" s="212"/>
      <c r="F291" s="212"/>
      <c r="G291" s="212"/>
      <c r="H291" s="212"/>
      <c r="I291" s="212"/>
      <c r="J291" s="212"/>
      <c r="K291" s="212"/>
      <c r="L291" s="212"/>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3"/>
      <c r="AJ291" s="104"/>
    </row>
    <row r="292" spans="1:36" ht="20.100000000000001" customHeight="1" x14ac:dyDescent="0.25">
      <c r="B292" s="102"/>
      <c r="C292" s="105" t="s">
        <v>25</v>
      </c>
      <c r="D292" s="213"/>
      <c r="E292" s="213"/>
      <c r="F292" s="213"/>
      <c r="G292" s="213"/>
      <c r="H292" s="213"/>
      <c r="I292" s="213"/>
      <c r="J292" s="213"/>
      <c r="K292" s="213"/>
      <c r="L292" s="213"/>
      <c r="M292" s="213"/>
      <c r="N292" s="213"/>
      <c r="O292" s="213"/>
      <c r="P292" s="213"/>
      <c r="Q292" s="213"/>
      <c r="R292" s="213"/>
      <c r="S292" s="213"/>
      <c r="T292" s="213"/>
      <c r="U292" s="213"/>
      <c r="V292" s="213"/>
      <c r="W292" s="213"/>
      <c r="X292" s="213"/>
      <c r="Y292" s="213"/>
      <c r="Z292" s="213"/>
      <c r="AA292" s="213"/>
      <c r="AB292" s="213"/>
      <c r="AC292" s="213"/>
      <c r="AD292" s="213"/>
      <c r="AE292" s="213"/>
      <c r="AF292" s="213"/>
      <c r="AG292" s="213"/>
      <c r="AH292" s="213"/>
      <c r="AI292" s="213"/>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ref="D294:S350" si="19">D$7</f>
        <v>Wed</v>
      </c>
      <c r="E294" s="183" t="str">
        <f t="shared" si="19"/>
        <v>Thu</v>
      </c>
      <c r="F294" s="183" t="str">
        <f t="shared" si="19"/>
        <v>Fri</v>
      </c>
      <c r="G294" s="183" t="str">
        <f t="shared" si="19"/>
        <v>Sat</v>
      </c>
      <c r="H294" s="183" t="str">
        <f t="shared" si="19"/>
        <v>Sun</v>
      </c>
      <c r="I294" s="183" t="str">
        <f t="shared" si="19"/>
        <v>Mon</v>
      </c>
      <c r="J294" s="183" t="str">
        <f t="shared" si="19"/>
        <v>Tue</v>
      </c>
      <c r="K294" s="183" t="str">
        <f t="shared" si="19"/>
        <v>Wed</v>
      </c>
      <c r="L294" s="183" t="str">
        <f t="shared" si="19"/>
        <v>Thu</v>
      </c>
      <c r="M294" s="183" t="str">
        <f t="shared" si="19"/>
        <v>Fri</v>
      </c>
      <c r="N294" s="183" t="str">
        <f t="shared" si="19"/>
        <v>Sat</v>
      </c>
      <c r="O294" s="183" t="str">
        <f t="shared" si="19"/>
        <v>Sun</v>
      </c>
      <c r="P294" s="183" t="str">
        <f t="shared" si="19"/>
        <v>Mon</v>
      </c>
      <c r="Q294" s="183" t="str">
        <f t="shared" si="19"/>
        <v>Tue</v>
      </c>
      <c r="R294" s="183" t="str">
        <f t="shared" si="19"/>
        <v>Wed</v>
      </c>
      <c r="S294" s="183" t="str">
        <f t="shared" si="19"/>
        <v>Thu</v>
      </c>
      <c r="T294" s="183" t="str">
        <f t="shared" si="18"/>
        <v>Fri</v>
      </c>
      <c r="U294" s="183" t="str">
        <f t="shared" si="18"/>
        <v>Sat</v>
      </c>
      <c r="V294" s="183" t="str">
        <f t="shared" si="18"/>
        <v>Sun</v>
      </c>
      <c r="W294" s="183" t="str">
        <f t="shared" si="18"/>
        <v>Mon</v>
      </c>
      <c r="X294" s="183" t="str">
        <f t="shared" si="18"/>
        <v>Tue</v>
      </c>
      <c r="Y294" s="183" t="str">
        <f t="shared" si="18"/>
        <v>Wed</v>
      </c>
      <c r="Z294" s="183" t="str">
        <f t="shared" si="18"/>
        <v>Thu</v>
      </c>
      <c r="AA294" s="183" t="str">
        <f t="shared" si="18"/>
        <v>Fri</v>
      </c>
      <c r="AB294" s="183" t="str">
        <f t="shared" si="18"/>
        <v>Sat</v>
      </c>
      <c r="AC294" s="183" t="str">
        <f t="shared" si="18"/>
        <v>Sun</v>
      </c>
      <c r="AD294" s="183" t="str">
        <f t="shared" si="18"/>
        <v>Mon</v>
      </c>
      <c r="AE294" s="183" t="str">
        <f t="shared" si="18"/>
        <v>Tue</v>
      </c>
      <c r="AF294" s="183" t="str">
        <f t="shared" si="18"/>
        <v>Wed</v>
      </c>
      <c r="AG294" s="183" t="str">
        <f t="shared" si="18"/>
        <v>Thu</v>
      </c>
      <c r="AH294" s="183" t="str">
        <f t="shared" si="18"/>
        <v>Fri</v>
      </c>
      <c r="AI294" s="103"/>
      <c r="AJ294" s="104"/>
    </row>
    <row r="295" spans="1:36" ht="24" customHeight="1" x14ac:dyDescent="0.25">
      <c r="B295" s="102"/>
      <c r="C295" s="211"/>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105" t="s">
        <v>44</v>
      </c>
      <c r="D296" s="212"/>
      <c r="E296" s="212"/>
      <c r="F296" s="212"/>
      <c r="G296" s="212"/>
      <c r="H296" s="212"/>
      <c r="I296" s="212"/>
      <c r="J296" s="212"/>
      <c r="K296" s="212"/>
      <c r="L296" s="212"/>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3"/>
      <c r="AJ296" s="104"/>
    </row>
    <row r="297" spans="1:36" ht="20.100000000000001" customHeight="1" x14ac:dyDescent="0.25">
      <c r="B297" s="102"/>
      <c r="C297" s="105" t="s">
        <v>24</v>
      </c>
      <c r="D297" s="212"/>
      <c r="E297" s="212"/>
      <c r="F297" s="212"/>
      <c r="G297" s="212"/>
      <c r="H297" s="212"/>
      <c r="I297" s="212"/>
      <c r="J297" s="212"/>
      <c r="K297" s="212"/>
      <c r="L297" s="212"/>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3"/>
      <c r="AJ297" s="104"/>
    </row>
    <row r="298" spans="1:36" ht="20.100000000000001" customHeight="1" x14ac:dyDescent="0.25">
      <c r="B298" s="102"/>
      <c r="C298" s="105" t="s">
        <v>103</v>
      </c>
      <c r="D298" s="212"/>
      <c r="E298" s="212"/>
      <c r="F298" s="212"/>
      <c r="G298" s="212"/>
      <c r="H298" s="212"/>
      <c r="I298" s="212"/>
      <c r="J298" s="212"/>
      <c r="K298" s="212"/>
      <c r="L298" s="212"/>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3"/>
      <c r="AJ298" s="104"/>
    </row>
    <row r="299" spans="1:36" ht="20.100000000000001" customHeight="1" x14ac:dyDescent="0.25">
      <c r="B299" s="102"/>
      <c r="C299" s="105" t="s">
        <v>25</v>
      </c>
      <c r="D299" s="213"/>
      <c r="E299" s="213"/>
      <c r="F299" s="213"/>
      <c r="G299" s="213"/>
      <c r="H299" s="213"/>
      <c r="I299" s="213"/>
      <c r="J299" s="213"/>
      <c r="K299" s="213"/>
      <c r="L299" s="213"/>
      <c r="M299" s="213"/>
      <c r="N299" s="213"/>
      <c r="O299" s="213"/>
      <c r="P299" s="213"/>
      <c r="Q299" s="213"/>
      <c r="R299" s="213"/>
      <c r="S299" s="213"/>
      <c r="T299" s="213"/>
      <c r="U299" s="213"/>
      <c r="V299" s="213"/>
      <c r="W299" s="213"/>
      <c r="X299" s="213"/>
      <c r="Y299" s="213"/>
      <c r="Z299" s="213"/>
      <c r="AA299" s="213"/>
      <c r="AB299" s="213"/>
      <c r="AC299" s="213"/>
      <c r="AD299" s="213"/>
      <c r="AE299" s="213"/>
      <c r="AF299" s="213"/>
      <c r="AG299" s="213"/>
      <c r="AH299" s="213"/>
      <c r="AI299" s="213"/>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19"/>
        <v>Wed</v>
      </c>
      <c r="E301" s="183" t="str">
        <f t="shared" si="19"/>
        <v>Thu</v>
      </c>
      <c r="F301" s="183" t="str">
        <f t="shared" si="19"/>
        <v>Fri</v>
      </c>
      <c r="G301" s="183" t="str">
        <f t="shared" si="19"/>
        <v>Sat</v>
      </c>
      <c r="H301" s="183" t="str">
        <f t="shared" si="19"/>
        <v>Sun</v>
      </c>
      <c r="I301" s="183" t="str">
        <f t="shared" si="19"/>
        <v>Mon</v>
      </c>
      <c r="J301" s="183" t="str">
        <f t="shared" si="19"/>
        <v>Tue</v>
      </c>
      <c r="K301" s="183" t="str">
        <f t="shared" si="19"/>
        <v>Wed</v>
      </c>
      <c r="L301" s="183" t="str">
        <f t="shared" si="19"/>
        <v>Thu</v>
      </c>
      <c r="M301" s="183" t="str">
        <f t="shared" si="19"/>
        <v>Fri</v>
      </c>
      <c r="N301" s="183" t="str">
        <f t="shared" si="19"/>
        <v>Sat</v>
      </c>
      <c r="O301" s="183" t="str">
        <f t="shared" si="19"/>
        <v>Sun</v>
      </c>
      <c r="P301" s="183" t="str">
        <f t="shared" si="19"/>
        <v>Mon</v>
      </c>
      <c r="Q301" s="183" t="str">
        <f t="shared" si="19"/>
        <v>Tue</v>
      </c>
      <c r="R301" s="183" t="str">
        <f t="shared" si="19"/>
        <v>Wed</v>
      </c>
      <c r="S301" s="183" t="str">
        <f t="shared" si="19"/>
        <v>Thu</v>
      </c>
      <c r="T301" s="183" t="str">
        <f t="shared" si="18"/>
        <v>Fri</v>
      </c>
      <c r="U301" s="183" t="str">
        <f t="shared" si="18"/>
        <v>Sat</v>
      </c>
      <c r="V301" s="183" t="str">
        <f t="shared" si="18"/>
        <v>Sun</v>
      </c>
      <c r="W301" s="183" t="str">
        <f t="shared" si="18"/>
        <v>Mon</v>
      </c>
      <c r="X301" s="183" t="str">
        <f t="shared" si="18"/>
        <v>Tue</v>
      </c>
      <c r="Y301" s="183" t="str">
        <f t="shared" si="18"/>
        <v>Wed</v>
      </c>
      <c r="Z301" s="183" t="str">
        <f t="shared" si="18"/>
        <v>Thu</v>
      </c>
      <c r="AA301" s="183" t="str">
        <f t="shared" si="18"/>
        <v>Fri</v>
      </c>
      <c r="AB301" s="183" t="str">
        <f t="shared" si="18"/>
        <v>Sat</v>
      </c>
      <c r="AC301" s="183" t="str">
        <f t="shared" si="18"/>
        <v>Sun</v>
      </c>
      <c r="AD301" s="183" t="str">
        <f t="shared" si="18"/>
        <v>Mon</v>
      </c>
      <c r="AE301" s="183" t="str">
        <f t="shared" si="18"/>
        <v>Tue</v>
      </c>
      <c r="AF301" s="183" t="str">
        <f t="shared" si="18"/>
        <v>Wed</v>
      </c>
      <c r="AG301" s="183" t="str">
        <f t="shared" si="18"/>
        <v>Thu</v>
      </c>
      <c r="AH301" s="183" t="str">
        <f t="shared" si="18"/>
        <v>Fri</v>
      </c>
      <c r="AI301" s="103"/>
      <c r="AJ301" s="104"/>
    </row>
    <row r="302" spans="1:36" ht="24" customHeight="1" x14ac:dyDescent="0.25">
      <c r="B302" s="102"/>
      <c r="C302" s="211"/>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105" t="s">
        <v>44</v>
      </c>
      <c r="D303" s="212"/>
      <c r="E303" s="212"/>
      <c r="F303" s="212"/>
      <c r="G303" s="212"/>
      <c r="H303" s="212"/>
      <c r="I303" s="212"/>
      <c r="J303" s="212"/>
      <c r="K303" s="212"/>
      <c r="L303" s="212"/>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3"/>
      <c r="AJ303" s="104"/>
    </row>
    <row r="304" spans="1:36" ht="20.100000000000001" customHeight="1" x14ac:dyDescent="0.25">
      <c r="B304" s="102"/>
      <c r="C304" s="105" t="s">
        <v>24</v>
      </c>
      <c r="D304" s="212"/>
      <c r="E304" s="212"/>
      <c r="F304" s="212"/>
      <c r="G304" s="212"/>
      <c r="H304" s="212"/>
      <c r="I304" s="212"/>
      <c r="J304" s="212"/>
      <c r="K304" s="212"/>
      <c r="L304" s="212"/>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3"/>
      <c r="AJ304" s="104"/>
    </row>
    <row r="305" spans="1:36" ht="20.100000000000001" customHeight="1" x14ac:dyDescent="0.25">
      <c r="B305" s="102"/>
      <c r="C305" s="105" t="s">
        <v>103</v>
      </c>
      <c r="D305" s="212"/>
      <c r="E305" s="212"/>
      <c r="F305" s="212"/>
      <c r="G305" s="212"/>
      <c r="H305" s="212"/>
      <c r="I305" s="212"/>
      <c r="J305" s="212"/>
      <c r="K305" s="212"/>
      <c r="L305" s="212"/>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3"/>
      <c r="AJ305" s="104"/>
    </row>
    <row r="306" spans="1:36" ht="20.100000000000001" customHeight="1" x14ac:dyDescent="0.25">
      <c r="B306" s="102"/>
      <c r="C306" s="105" t="s">
        <v>25</v>
      </c>
      <c r="D306" s="213"/>
      <c r="E306" s="213"/>
      <c r="F306" s="213"/>
      <c r="G306" s="213"/>
      <c r="H306" s="213"/>
      <c r="I306" s="213"/>
      <c r="J306" s="213"/>
      <c r="K306" s="213"/>
      <c r="L306" s="213"/>
      <c r="M306" s="213"/>
      <c r="N306" s="213"/>
      <c r="O306" s="213"/>
      <c r="P306" s="213"/>
      <c r="Q306" s="213"/>
      <c r="R306" s="213"/>
      <c r="S306" s="213"/>
      <c r="T306" s="213"/>
      <c r="U306" s="213"/>
      <c r="V306" s="213"/>
      <c r="W306" s="213"/>
      <c r="X306" s="213"/>
      <c r="Y306" s="213"/>
      <c r="Z306" s="213"/>
      <c r="AA306" s="213"/>
      <c r="AB306" s="213"/>
      <c r="AC306" s="213"/>
      <c r="AD306" s="213"/>
      <c r="AE306" s="213"/>
      <c r="AF306" s="213"/>
      <c r="AG306" s="213"/>
      <c r="AH306" s="213"/>
      <c r="AI306" s="213"/>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19"/>
        <v>Wed</v>
      </c>
      <c r="E308" s="183" t="str">
        <f t="shared" si="19"/>
        <v>Thu</v>
      </c>
      <c r="F308" s="183" t="str">
        <f t="shared" si="19"/>
        <v>Fri</v>
      </c>
      <c r="G308" s="183" t="str">
        <f t="shared" si="19"/>
        <v>Sat</v>
      </c>
      <c r="H308" s="183" t="str">
        <f t="shared" si="19"/>
        <v>Sun</v>
      </c>
      <c r="I308" s="183" t="str">
        <f t="shared" si="19"/>
        <v>Mon</v>
      </c>
      <c r="J308" s="183" t="str">
        <f t="shared" si="19"/>
        <v>Tue</v>
      </c>
      <c r="K308" s="183" t="str">
        <f t="shared" si="19"/>
        <v>Wed</v>
      </c>
      <c r="L308" s="183" t="str">
        <f t="shared" si="19"/>
        <v>Thu</v>
      </c>
      <c r="M308" s="183" t="str">
        <f t="shared" si="19"/>
        <v>Fri</v>
      </c>
      <c r="N308" s="183" t="str">
        <f t="shared" si="19"/>
        <v>Sat</v>
      </c>
      <c r="O308" s="183" t="str">
        <f t="shared" si="19"/>
        <v>Sun</v>
      </c>
      <c r="P308" s="183" t="str">
        <f t="shared" si="19"/>
        <v>Mon</v>
      </c>
      <c r="Q308" s="183" t="str">
        <f t="shared" si="19"/>
        <v>Tue</v>
      </c>
      <c r="R308" s="183" t="str">
        <f t="shared" si="19"/>
        <v>Wed</v>
      </c>
      <c r="S308" s="183" t="str">
        <f t="shared" si="19"/>
        <v>Thu</v>
      </c>
      <c r="T308" s="183" t="str">
        <f t="shared" si="18"/>
        <v>Fri</v>
      </c>
      <c r="U308" s="183" t="str">
        <f t="shared" si="18"/>
        <v>Sat</v>
      </c>
      <c r="V308" s="183" t="str">
        <f t="shared" si="18"/>
        <v>Sun</v>
      </c>
      <c r="W308" s="183" t="str">
        <f t="shared" si="18"/>
        <v>Mon</v>
      </c>
      <c r="X308" s="183" t="str">
        <f t="shared" si="18"/>
        <v>Tue</v>
      </c>
      <c r="Y308" s="183" t="str">
        <f t="shared" si="18"/>
        <v>Wed</v>
      </c>
      <c r="Z308" s="183" t="str">
        <f t="shared" si="18"/>
        <v>Thu</v>
      </c>
      <c r="AA308" s="183" t="str">
        <f t="shared" si="18"/>
        <v>Fri</v>
      </c>
      <c r="AB308" s="183" t="str">
        <f t="shared" si="18"/>
        <v>Sat</v>
      </c>
      <c r="AC308" s="183" t="str">
        <f t="shared" si="18"/>
        <v>Sun</v>
      </c>
      <c r="AD308" s="183" t="str">
        <f t="shared" si="18"/>
        <v>Mon</v>
      </c>
      <c r="AE308" s="183" t="str">
        <f t="shared" si="18"/>
        <v>Tue</v>
      </c>
      <c r="AF308" s="183" t="str">
        <f t="shared" si="18"/>
        <v>Wed</v>
      </c>
      <c r="AG308" s="183" t="str">
        <f t="shared" si="18"/>
        <v>Thu</v>
      </c>
      <c r="AH308" s="183" t="str">
        <f t="shared" si="18"/>
        <v>Fri</v>
      </c>
      <c r="AI308" s="103"/>
      <c r="AJ308" s="104"/>
    </row>
    <row r="309" spans="1:36" ht="24" customHeight="1" x14ac:dyDescent="0.25">
      <c r="B309" s="102"/>
      <c r="C309" s="211"/>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105" t="s">
        <v>44</v>
      </c>
      <c r="D310" s="212"/>
      <c r="E310" s="212"/>
      <c r="F310" s="212"/>
      <c r="G310" s="212"/>
      <c r="H310" s="212"/>
      <c r="I310" s="212"/>
      <c r="J310" s="212"/>
      <c r="K310" s="212"/>
      <c r="L310" s="212"/>
      <c r="M310" s="212"/>
      <c r="N310" s="212"/>
      <c r="O310" s="212"/>
      <c r="P310" s="212"/>
      <c r="Q310" s="212"/>
      <c r="R310" s="212"/>
      <c r="S310" s="212"/>
      <c r="T310" s="212"/>
      <c r="U310" s="212"/>
      <c r="V310" s="212"/>
      <c r="W310" s="212"/>
      <c r="X310" s="212"/>
      <c r="Y310" s="212"/>
      <c r="Z310" s="212"/>
      <c r="AA310" s="212"/>
      <c r="AB310" s="212"/>
      <c r="AC310" s="212"/>
      <c r="AD310" s="212"/>
      <c r="AE310" s="212"/>
      <c r="AF310" s="212"/>
      <c r="AG310" s="212"/>
      <c r="AH310" s="212"/>
      <c r="AI310" s="213"/>
      <c r="AJ310" s="104"/>
    </row>
    <row r="311" spans="1:36" ht="20.100000000000001" customHeight="1" x14ac:dyDescent="0.25">
      <c r="B311" s="102"/>
      <c r="C311" s="105" t="s">
        <v>24</v>
      </c>
      <c r="D311" s="212"/>
      <c r="E311" s="212"/>
      <c r="F311" s="212"/>
      <c r="G311" s="212"/>
      <c r="H311" s="212"/>
      <c r="I311" s="212"/>
      <c r="J311" s="212"/>
      <c r="K311" s="212"/>
      <c r="L311" s="212"/>
      <c r="M311" s="212"/>
      <c r="N311" s="212"/>
      <c r="O311" s="212"/>
      <c r="P311" s="212"/>
      <c r="Q311" s="212"/>
      <c r="R311" s="212"/>
      <c r="S311" s="212"/>
      <c r="T311" s="212"/>
      <c r="U311" s="212"/>
      <c r="V311" s="212"/>
      <c r="W311" s="212"/>
      <c r="X311" s="212"/>
      <c r="Y311" s="212"/>
      <c r="Z311" s="212"/>
      <c r="AA311" s="212"/>
      <c r="AB311" s="212"/>
      <c r="AC311" s="212"/>
      <c r="AD311" s="212"/>
      <c r="AE311" s="212"/>
      <c r="AF311" s="212"/>
      <c r="AG311" s="212"/>
      <c r="AH311" s="212"/>
      <c r="AI311" s="213"/>
      <c r="AJ311" s="104"/>
    </row>
    <row r="312" spans="1:36" ht="20.100000000000001" customHeight="1" x14ac:dyDescent="0.25">
      <c r="B312" s="102"/>
      <c r="C312" s="105" t="s">
        <v>103</v>
      </c>
      <c r="D312" s="212"/>
      <c r="E312" s="212"/>
      <c r="F312" s="212"/>
      <c r="G312" s="212"/>
      <c r="H312" s="212"/>
      <c r="I312" s="212"/>
      <c r="J312" s="212"/>
      <c r="K312" s="212"/>
      <c r="L312" s="212"/>
      <c r="M312" s="212"/>
      <c r="N312" s="212"/>
      <c r="O312" s="212"/>
      <c r="P312" s="212"/>
      <c r="Q312" s="212"/>
      <c r="R312" s="212"/>
      <c r="S312" s="212"/>
      <c r="T312" s="212"/>
      <c r="U312" s="212"/>
      <c r="V312" s="212"/>
      <c r="W312" s="212"/>
      <c r="X312" s="212"/>
      <c r="Y312" s="212"/>
      <c r="Z312" s="212"/>
      <c r="AA312" s="212"/>
      <c r="AB312" s="212"/>
      <c r="AC312" s="212"/>
      <c r="AD312" s="212"/>
      <c r="AE312" s="212"/>
      <c r="AF312" s="212"/>
      <c r="AG312" s="212"/>
      <c r="AH312" s="212"/>
      <c r="AI312" s="213"/>
      <c r="AJ312" s="104"/>
    </row>
    <row r="313" spans="1:36" ht="20.100000000000001" customHeight="1" x14ac:dyDescent="0.25">
      <c r="B313" s="102"/>
      <c r="C313" s="105" t="s">
        <v>25</v>
      </c>
      <c r="D313" s="213"/>
      <c r="E313" s="213"/>
      <c r="F313" s="213"/>
      <c r="G313" s="213"/>
      <c r="H313" s="213"/>
      <c r="I313" s="213"/>
      <c r="J313" s="213"/>
      <c r="K313" s="213"/>
      <c r="L313" s="213"/>
      <c r="M313" s="213"/>
      <c r="N313" s="213"/>
      <c r="O313" s="213"/>
      <c r="P313" s="213"/>
      <c r="Q313" s="213"/>
      <c r="R313" s="213"/>
      <c r="S313" s="213"/>
      <c r="T313" s="213"/>
      <c r="U313" s="213"/>
      <c r="V313" s="213"/>
      <c r="W313" s="213"/>
      <c r="X313" s="213"/>
      <c r="Y313" s="213"/>
      <c r="Z313" s="213"/>
      <c r="AA313" s="213"/>
      <c r="AB313" s="213"/>
      <c r="AC313" s="213"/>
      <c r="AD313" s="213"/>
      <c r="AE313" s="213"/>
      <c r="AF313" s="213"/>
      <c r="AG313" s="213"/>
      <c r="AH313" s="213"/>
      <c r="AI313" s="213"/>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19"/>
        <v>Wed</v>
      </c>
      <c r="E315" s="183" t="str">
        <f t="shared" si="19"/>
        <v>Thu</v>
      </c>
      <c r="F315" s="183" t="str">
        <f t="shared" si="19"/>
        <v>Fri</v>
      </c>
      <c r="G315" s="183" t="str">
        <f t="shared" si="19"/>
        <v>Sat</v>
      </c>
      <c r="H315" s="183" t="str">
        <f t="shared" si="19"/>
        <v>Sun</v>
      </c>
      <c r="I315" s="183" t="str">
        <f t="shared" si="19"/>
        <v>Mon</v>
      </c>
      <c r="J315" s="183" t="str">
        <f t="shared" si="19"/>
        <v>Tue</v>
      </c>
      <c r="K315" s="183" t="str">
        <f t="shared" si="19"/>
        <v>Wed</v>
      </c>
      <c r="L315" s="183" t="str">
        <f t="shared" si="19"/>
        <v>Thu</v>
      </c>
      <c r="M315" s="183" t="str">
        <f t="shared" si="19"/>
        <v>Fri</v>
      </c>
      <c r="N315" s="183" t="str">
        <f t="shared" si="19"/>
        <v>Sat</v>
      </c>
      <c r="O315" s="183" t="str">
        <f t="shared" si="19"/>
        <v>Sun</v>
      </c>
      <c r="P315" s="183" t="str">
        <f t="shared" si="19"/>
        <v>Mon</v>
      </c>
      <c r="Q315" s="183" t="str">
        <f t="shared" si="19"/>
        <v>Tue</v>
      </c>
      <c r="R315" s="183" t="str">
        <f t="shared" si="19"/>
        <v>Wed</v>
      </c>
      <c r="S315" s="183" t="str">
        <f t="shared" si="19"/>
        <v>Thu</v>
      </c>
      <c r="T315" s="183" t="str">
        <f t="shared" si="18"/>
        <v>Fri</v>
      </c>
      <c r="U315" s="183" t="str">
        <f t="shared" si="18"/>
        <v>Sat</v>
      </c>
      <c r="V315" s="183" t="str">
        <f t="shared" si="18"/>
        <v>Sun</v>
      </c>
      <c r="W315" s="183" t="str">
        <f t="shared" si="18"/>
        <v>Mon</v>
      </c>
      <c r="X315" s="183" t="str">
        <f t="shared" si="18"/>
        <v>Tue</v>
      </c>
      <c r="Y315" s="183" t="str">
        <f t="shared" si="18"/>
        <v>Wed</v>
      </c>
      <c r="Z315" s="183" t="str">
        <f t="shared" si="18"/>
        <v>Thu</v>
      </c>
      <c r="AA315" s="183" t="str">
        <f t="shared" si="18"/>
        <v>Fri</v>
      </c>
      <c r="AB315" s="183" t="str">
        <f t="shared" si="18"/>
        <v>Sat</v>
      </c>
      <c r="AC315" s="183" t="str">
        <f t="shared" si="18"/>
        <v>Sun</v>
      </c>
      <c r="AD315" s="183" t="str">
        <f t="shared" si="18"/>
        <v>Mon</v>
      </c>
      <c r="AE315" s="183" t="str">
        <f t="shared" si="18"/>
        <v>Tue</v>
      </c>
      <c r="AF315" s="183" t="str">
        <f t="shared" si="18"/>
        <v>Wed</v>
      </c>
      <c r="AG315" s="183" t="str">
        <f t="shared" si="18"/>
        <v>Thu</v>
      </c>
      <c r="AH315" s="183" t="str">
        <f t="shared" si="18"/>
        <v>Fri</v>
      </c>
      <c r="AI315" s="103"/>
      <c r="AJ315" s="104"/>
    </row>
    <row r="316" spans="1:36" ht="24" customHeight="1" x14ac:dyDescent="0.25">
      <c r="B316" s="102"/>
      <c r="C316" s="211"/>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105" t="s">
        <v>44</v>
      </c>
      <c r="D317" s="212"/>
      <c r="E317" s="212"/>
      <c r="F317" s="212"/>
      <c r="G317" s="212"/>
      <c r="H317" s="212"/>
      <c r="I317" s="212"/>
      <c r="J317" s="212"/>
      <c r="K317" s="212"/>
      <c r="L317" s="212"/>
      <c r="M317" s="212"/>
      <c r="N317" s="212"/>
      <c r="O317" s="212"/>
      <c r="P317" s="212"/>
      <c r="Q317" s="212"/>
      <c r="R317" s="212"/>
      <c r="S317" s="212"/>
      <c r="T317" s="212"/>
      <c r="U317" s="212"/>
      <c r="V317" s="212"/>
      <c r="W317" s="212"/>
      <c r="X317" s="212"/>
      <c r="Y317" s="212"/>
      <c r="Z317" s="212"/>
      <c r="AA317" s="212"/>
      <c r="AB317" s="212"/>
      <c r="AC317" s="212"/>
      <c r="AD317" s="212"/>
      <c r="AE317" s="212"/>
      <c r="AF317" s="212"/>
      <c r="AG317" s="212"/>
      <c r="AH317" s="212"/>
      <c r="AI317" s="213"/>
      <c r="AJ317" s="104"/>
    </row>
    <row r="318" spans="1:36" ht="20.100000000000001" customHeight="1" x14ac:dyDescent="0.25">
      <c r="B318" s="102"/>
      <c r="C318" s="105" t="s">
        <v>24</v>
      </c>
      <c r="D318" s="212"/>
      <c r="E318" s="212"/>
      <c r="F318" s="212"/>
      <c r="G318" s="212"/>
      <c r="H318" s="212"/>
      <c r="I318" s="212"/>
      <c r="J318" s="212"/>
      <c r="K318" s="212"/>
      <c r="L318" s="212"/>
      <c r="M318" s="212"/>
      <c r="N318" s="212"/>
      <c r="O318" s="212"/>
      <c r="P318" s="212"/>
      <c r="Q318" s="212"/>
      <c r="R318" s="212"/>
      <c r="S318" s="212"/>
      <c r="T318" s="212"/>
      <c r="U318" s="212"/>
      <c r="V318" s="212"/>
      <c r="W318" s="212"/>
      <c r="X318" s="212"/>
      <c r="Y318" s="212"/>
      <c r="Z318" s="212"/>
      <c r="AA318" s="212"/>
      <c r="AB318" s="212"/>
      <c r="AC318" s="212"/>
      <c r="AD318" s="212"/>
      <c r="AE318" s="212"/>
      <c r="AF318" s="212"/>
      <c r="AG318" s="212"/>
      <c r="AH318" s="212"/>
      <c r="AI318" s="213"/>
      <c r="AJ318" s="104"/>
    </row>
    <row r="319" spans="1:36" ht="20.100000000000001" customHeight="1" x14ac:dyDescent="0.25">
      <c r="B319" s="102"/>
      <c r="C319" s="105" t="s">
        <v>103</v>
      </c>
      <c r="D319" s="212"/>
      <c r="E319" s="212"/>
      <c r="F319" s="212"/>
      <c r="G319" s="212"/>
      <c r="H319" s="212"/>
      <c r="I319" s="212"/>
      <c r="J319" s="212"/>
      <c r="K319" s="212"/>
      <c r="L319" s="212"/>
      <c r="M319" s="212"/>
      <c r="N319" s="212"/>
      <c r="O319" s="212"/>
      <c r="P319" s="212"/>
      <c r="Q319" s="212"/>
      <c r="R319" s="212"/>
      <c r="S319" s="212"/>
      <c r="T319" s="212"/>
      <c r="U319" s="212"/>
      <c r="V319" s="212"/>
      <c r="W319" s="212"/>
      <c r="X319" s="212"/>
      <c r="Y319" s="212"/>
      <c r="Z319" s="212"/>
      <c r="AA319" s="212"/>
      <c r="AB319" s="212"/>
      <c r="AC319" s="212"/>
      <c r="AD319" s="212"/>
      <c r="AE319" s="212"/>
      <c r="AF319" s="212"/>
      <c r="AG319" s="212"/>
      <c r="AH319" s="212"/>
      <c r="AI319" s="213"/>
      <c r="AJ319" s="104"/>
    </row>
    <row r="320" spans="1:36" ht="20.100000000000001" customHeight="1" x14ac:dyDescent="0.25">
      <c r="B320" s="102"/>
      <c r="C320" s="105" t="s">
        <v>25</v>
      </c>
      <c r="D320" s="213"/>
      <c r="E320" s="213"/>
      <c r="F320" s="213"/>
      <c r="G320" s="213"/>
      <c r="H320" s="213"/>
      <c r="I320" s="213"/>
      <c r="J320" s="213"/>
      <c r="K320" s="213"/>
      <c r="L320" s="213"/>
      <c r="M320" s="213"/>
      <c r="N320" s="213"/>
      <c r="O320" s="213"/>
      <c r="P320" s="213"/>
      <c r="Q320" s="213"/>
      <c r="R320" s="213"/>
      <c r="S320" s="213"/>
      <c r="T320" s="213"/>
      <c r="U320" s="213"/>
      <c r="V320" s="213"/>
      <c r="W320" s="213"/>
      <c r="X320" s="213"/>
      <c r="Y320" s="213"/>
      <c r="Z320" s="213"/>
      <c r="AA320" s="213"/>
      <c r="AB320" s="213"/>
      <c r="AC320" s="213"/>
      <c r="AD320" s="213"/>
      <c r="AE320" s="213"/>
      <c r="AF320" s="213"/>
      <c r="AG320" s="213"/>
      <c r="AH320" s="213"/>
      <c r="AI320" s="213"/>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19"/>
        <v>Wed</v>
      </c>
      <c r="E322" s="183" t="str">
        <f t="shared" si="19"/>
        <v>Thu</v>
      </c>
      <c r="F322" s="183" t="str">
        <f t="shared" si="19"/>
        <v>Fri</v>
      </c>
      <c r="G322" s="183" t="str">
        <f t="shared" si="19"/>
        <v>Sat</v>
      </c>
      <c r="H322" s="183" t="str">
        <f t="shared" si="19"/>
        <v>Sun</v>
      </c>
      <c r="I322" s="183" t="str">
        <f t="shared" si="19"/>
        <v>Mon</v>
      </c>
      <c r="J322" s="183" t="str">
        <f t="shared" si="19"/>
        <v>Tue</v>
      </c>
      <c r="K322" s="183" t="str">
        <f t="shared" si="19"/>
        <v>Wed</v>
      </c>
      <c r="L322" s="183" t="str">
        <f t="shared" si="19"/>
        <v>Thu</v>
      </c>
      <c r="M322" s="183" t="str">
        <f t="shared" si="19"/>
        <v>Fri</v>
      </c>
      <c r="N322" s="183" t="str">
        <f t="shared" si="19"/>
        <v>Sat</v>
      </c>
      <c r="O322" s="183" t="str">
        <f t="shared" si="19"/>
        <v>Sun</v>
      </c>
      <c r="P322" s="183" t="str">
        <f t="shared" si="19"/>
        <v>Mon</v>
      </c>
      <c r="Q322" s="183" t="str">
        <f t="shared" si="19"/>
        <v>Tue</v>
      </c>
      <c r="R322" s="183" t="str">
        <f t="shared" si="19"/>
        <v>Wed</v>
      </c>
      <c r="S322" s="183" t="str">
        <f t="shared" si="19"/>
        <v>Thu</v>
      </c>
      <c r="T322" s="183" t="str">
        <f t="shared" si="18"/>
        <v>Fri</v>
      </c>
      <c r="U322" s="183" t="str">
        <f t="shared" si="18"/>
        <v>Sat</v>
      </c>
      <c r="V322" s="183" t="str">
        <f t="shared" si="18"/>
        <v>Sun</v>
      </c>
      <c r="W322" s="183" t="str">
        <f t="shared" si="18"/>
        <v>Mon</v>
      </c>
      <c r="X322" s="183" t="str">
        <f t="shared" si="18"/>
        <v>Tue</v>
      </c>
      <c r="Y322" s="183" t="str">
        <f t="shared" si="18"/>
        <v>Wed</v>
      </c>
      <c r="Z322" s="183" t="str">
        <f t="shared" si="18"/>
        <v>Thu</v>
      </c>
      <c r="AA322" s="183" t="str">
        <f t="shared" si="18"/>
        <v>Fri</v>
      </c>
      <c r="AB322" s="183" t="str">
        <f t="shared" si="18"/>
        <v>Sat</v>
      </c>
      <c r="AC322" s="183" t="str">
        <f t="shared" si="18"/>
        <v>Sun</v>
      </c>
      <c r="AD322" s="183" t="str">
        <f t="shared" si="18"/>
        <v>Mon</v>
      </c>
      <c r="AE322" s="183" t="str">
        <f t="shared" si="18"/>
        <v>Tue</v>
      </c>
      <c r="AF322" s="183" t="str">
        <f t="shared" si="18"/>
        <v>Wed</v>
      </c>
      <c r="AG322" s="183" t="str">
        <f t="shared" si="18"/>
        <v>Thu</v>
      </c>
      <c r="AH322" s="183" t="str">
        <f t="shared" si="18"/>
        <v>Fri</v>
      </c>
      <c r="AI322" s="103"/>
      <c r="AJ322" s="104"/>
    </row>
    <row r="323" spans="1:36" ht="24" customHeight="1" x14ac:dyDescent="0.25">
      <c r="B323" s="102"/>
      <c r="C323" s="211"/>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105" t="s">
        <v>44</v>
      </c>
      <c r="D324" s="212"/>
      <c r="E324" s="212"/>
      <c r="F324" s="212"/>
      <c r="G324" s="212"/>
      <c r="H324" s="212"/>
      <c r="I324" s="212"/>
      <c r="J324" s="212"/>
      <c r="K324" s="212"/>
      <c r="L324" s="212"/>
      <c r="M324" s="212"/>
      <c r="N324" s="212"/>
      <c r="O324" s="212"/>
      <c r="P324" s="212"/>
      <c r="Q324" s="212"/>
      <c r="R324" s="212"/>
      <c r="S324" s="212"/>
      <c r="T324" s="212"/>
      <c r="U324" s="212"/>
      <c r="V324" s="212"/>
      <c r="W324" s="212"/>
      <c r="X324" s="212"/>
      <c r="Y324" s="212"/>
      <c r="Z324" s="212"/>
      <c r="AA324" s="212"/>
      <c r="AB324" s="212"/>
      <c r="AC324" s="212"/>
      <c r="AD324" s="212"/>
      <c r="AE324" s="212"/>
      <c r="AF324" s="212"/>
      <c r="AG324" s="212"/>
      <c r="AH324" s="212"/>
      <c r="AI324" s="213"/>
      <c r="AJ324" s="104"/>
    </row>
    <row r="325" spans="1:36" ht="20.100000000000001" customHeight="1" x14ac:dyDescent="0.25">
      <c r="B325" s="102"/>
      <c r="C325" s="105" t="s">
        <v>24</v>
      </c>
      <c r="D325" s="212"/>
      <c r="E325" s="212"/>
      <c r="F325" s="212"/>
      <c r="G325" s="212"/>
      <c r="H325" s="212"/>
      <c r="I325" s="212"/>
      <c r="J325" s="212"/>
      <c r="K325" s="212"/>
      <c r="L325" s="212"/>
      <c r="M325" s="212"/>
      <c r="N325" s="212"/>
      <c r="O325" s="212"/>
      <c r="P325" s="212"/>
      <c r="Q325" s="212"/>
      <c r="R325" s="212"/>
      <c r="S325" s="212"/>
      <c r="T325" s="212"/>
      <c r="U325" s="212"/>
      <c r="V325" s="212"/>
      <c r="W325" s="212"/>
      <c r="X325" s="212"/>
      <c r="Y325" s="212"/>
      <c r="Z325" s="212"/>
      <c r="AA325" s="212"/>
      <c r="AB325" s="212"/>
      <c r="AC325" s="212"/>
      <c r="AD325" s="212"/>
      <c r="AE325" s="212"/>
      <c r="AF325" s="212"/>
      <c r="AG325" s="212"/>
      <c r="AH325" s="212"/>
      <c r="AI325" s="213"/>
      <c r="AJ325" s="104"/>
    </row>
    <row r="326" spans="1:36" ht="20.100000000000001" customHeight="1" x14ac:dyDescent="0.25">
      <c r="B326" s="102"/>
      <c r="C326" s="105" t="s">
        <v>103</v>
      </c>
      <c r="D326" s="212"/>
      <c r="E326" s="212"/>
      <c r="F326" s="212"/>
      <c r="G326" s="212"/>
      <c r="H326" s="212"/>
      <c r="I326" s="212"/>
      <c r="J326" s="212"/>
      <c r="K326" s="212"/>
      <c r="L326" s="212"/>
      <c r="M326" s="212"/>
      <c r="N326" s="212"/>
      <c r="O326" s="212"/>
      <c r="P326" s="212"/>
      <c r="Q326" s="212"/>
      <c r="R326" s="212"/>
      <c r="S326" s="212"/>
      <c r="T326" s="212"/>
      <c r="U326" s="212"/>
      <c r="V326" s="212"/>
      <c r="W326" s="212"/>
      <c r="X326" s="212"/>
      <c r="Y326" s="212"/>
      <c r="Z326" s="212"/>
      <c r="AA326" s="212"/>
      <c r="AB326" s="212"/>
      <c r="AC326" s="212"/>
      <c r="AD326" s="212"/>
      <c r="AE326" s="212"/>
      <c r="AF326" s="212"/>
      <c r="AG326" s="212"/>
      <c r="AH326" s="212"/>
      <c r="AI326" s="213"/>
      <c r="AJ326" s="104"/>
    </row>
    <row r="327" spans="1:36" ht="20.100000000000001" customHeight="1" x14ac:dyDescent="0.25">
      <c r="B327" s="102"/>
      <c r="C327" s="105" t="s">
        <v>25</v>
      </c>
      <c r="D327" s="213"/>
      <c r="E327" s="213"/>
      <c r="F327" s="213"/>
      <c r="G327" s="213"/>
      <c r="H327" s="213"/>
      <c r="I327" s="213"/>
      <c r="J327" s="213"/>
      <c r="K327" s="213"/>
      <c r="L327" s="213"/>
      <c r="M327" s="213"/>
      <c r="N327" s="213"/>
      <c r="O327" s="213"/>
      <c r="P327" s="213"/>
      <c r="Q327" s="213"/>
      <c r="R327" s="213"/>
      <c r="S327" s="213"/>
      <c r="T327" s="213"/>
      <c r="U327" s="213"/>
      <c r="V327" s="213"/>
      <c r="W327" s="213"/>
      <c r="X327" s="213"/>
      <c r="Y327" s="213"/>
      <c r="Z327" s="213"/>
      <c r="AA327" s="213"/>
      <c r="AB327" s="213"/>
      <c r="AC327" s="213"/>
      <c r="AD327" s="213"/>
      <c r="AE327" s="213"/>
      <c r="AF327" s="213"/>
      <c r="AG327" s="213"/>
      <c r="AH327" s="213"/>
      <c r="AI327" s="213"/>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si="19"/>
        <v>Wed</v>
      </c>
      <c r="E329" s="183" t="str">
        <f t="shared" si="19"/>
        <v>Thu</v>
      </c>
      <c r="F329" s="183" t="str">
        <f t="shared" si="19"/>
        <v>Fri</v>
      </c>
      <c r="G329" s="183" t="str">
        <f t="shared" si="19"/>
        <v>Sat</v>
      </c>
      <c r="H329" s="183" t="str">
        <f t="shared" si="19"/>
        <v>Sun</v>
      </c>
      <c r="I329" s="183" t="str">
        <f t="shared" si="19"/>
        <v>Mon</v>
      </c>
      <c r="J329" s="183" t="str">
        <f t="shared" si="19"/>
        <v>Tue</v>
      </c>
      <c r="K329" s="183" t="str">
        <f t="shared" si="19"/>
        <v>Wed</v>
      </c>
      <c r="L329" s="183" t="str">
        <f t="shared" si="19"/>
        <v>Thu</v>
      </c>
      <c r="M329" s="183" t="str">
        <f t="shared" si="19"/>
        <v>Fri</v>
      </c>
      <c r="N329" s="183" t="str">
        <f t="shared" si="19"/>
        <v>Sat</v>
      </c>
      <c r="O329" s="183" t="str">
        <f t="shared" si="19"/>
        <v>Sun</v>
      </c>
      <c r="P329" s="183" t="str">
        <f t="shared" si="19"/>
        <v>Mon</v>
      </c>
      <c r="Q329" s="183" t="str">
        <f t="shared" si="19"/>
        <v>Tue</v>
      </c>
      <c r="R329" s="183" t="str">
        <f t="shared" si="19"/>
        <v>Wed</v>
      </c>
      <c r="S329" s="183" t="str">
        <f t="shared" si="19"/>
        <v>Thu</v>
      </c>
      <c r="T329" s="183" t="str">
        <f t="shared" ref="T329:AH350" si="20">T$7</f>
        <v>Fri</v>
      </c>
      <c r="U329" s="183" t="str">
        <f t="shared" si="20"/>
        <v>Sat</v>
      </c>
      <c r="V329" s="183" t="str">
        <f t="shared" si="20"/>
        <v>Sun</v>
      </c>
      <c r="W329" s="183" t="str">
        <f t="shared" si="20"/>
        <v>Mon</v>
      </c>
      <c r="X329" s="183" t="str">
        <f t="shared" si="20"/>
        <v>Tue</v>
      </c>
      <c r="Y329" s="183" t="str">
        <f t="shared" si="20"/>
        <v>Wed</v>
      </c>
      <c r="Z329" s="183" t="str">
        <f t="shared" si="20"/>
        <v>Thu</v>
      </c>
      <c r="AA329" s="183" t="str">
        <f t="shared" si="20"/>
        <v>Fri</v>
      </c>
      <c r="AB329" s="183" t="str">
        <f t="shared" si="20"/>
        <v>Sat</v>
      </c>
      <c r="AC329" s="183" t="str">
        <f t="shared" si="20"/>
        <v>Sun</v>
      </c>
      <c r="AD329" s="183" t="str">
        <f t="shared" si="20"/>
        <v>Mon</v>
      </c>
      <c r="AE329" s="183" t="str">
        <f t="shared" si="20"/>
        <v>Tue</v>
      </c>
      <c r="AF329" s="183" t="str">
        <f t="shared" si="20"/>
        <v>Wed</v>
      </c>
      <c r="AG329" s="183" t="str">
        <f t="shared" si="20"/>
        <v>Thu</v>
      </c>
      <c r="AH329" s="183" t="str">
        <f t="shared" si="20"/>
        <v>Fri</v>
      </c>
      <c r="AI329" s="103"/>
      <c r="AJ329" s="104"/>
    </row>
    <row r="330" spans="1:36" ht="24" customHeight="1" x14ac:dyDescent="0.25">
      <c r="B330" s="102"/>
      <c r="C330" s="211"/>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105" t="s">
        <v>44</v>
      </c>
      <c r="D331" s="212"/>
      <c r="E331" s="212"/>
      <c r="F331" s="212"/>
      <c r="G331" s="212"/>
      <c r="H331" s="212"/>
      <c r="I331" s="212"/>
      <c r="J331" s="212"/>
      <c r="K331" s="212"/>
      <c r="L331" s="212"/>
      <c r="M331" s="212"/>
      <c r="N331" s="212"/>
      <c r="O331" s="212"/>
      <c r="P331" s="212"/>
      <c r="Q331" s="212"/>
      <c r="R331" s="212"/>
      <c r="S331" s="212"/>
      <c r="T331" s="212"/>
      <c r="U331" s="212"/>
      <c r="V331" s="212"/>
      <c r="W331" s="212"/>
      <c r="X331" s="212"/>
      <c r="Y331" s="212"/>
      <c r="Z331" s="212"/>
      <c r="AA331" s="212"/>
      <c r="AB331" s="212"/>
      <c r="AC331" s="212"/>
      <c r="AD331" s="212"/>
      <c r="AE331" s="212"/>
      <c r="AF331" s="212"/>
      <c r="AG331" s="212"/>
      <c r="AH331" s="212"/>
      <c r="AI331" s="213"/>
      <c r="AJ331" s="104"/>
    </row>
    <row r="332" spans="1:36" ht="20.100000000000001" customHeight="1" x14ac:dyDescent="0.25">
      <c r="B332" s="102"/>
      <c r="C332" s="105" t="s">
        <v>24</v>
      </c>
      <c r="D332" s="212"/>
      <c r="E332" s="212"/>
      <c r="F332" s="212"/>
      <c r="G332" s="212"/>
      <c r="H332" s="212"/>
      <c r="I332" s="212"/>
      <c r="J332" s="212"/>
      <c r="K332" s="212"/>
      <c r="L332" s="212"/>
      <c r="M332" s="212"/>
      <c r="N332" s="212"/>
      <c r="O332" s="212"/>
      <c r="P332" s="212"/>
      <c r="Q332" s="212"/>
      <c r="R332" s="212"/>
      <c r="S332" s="212"/>
      <c r="T332" s="212"/>
      <c r="U332" s="212"/>
      <c r="V332" s="212"/>
      <c r="W332" s="212"/>
      <c r="X332" s="212"/>
      <c r="Y332" s="212"/>
      <c r="Z332" s="212"/>
      <c r="AA332" s="212"/>
      <c r="AB332" s="212"/>
      <c r="AC332" s="212"/>
      <c r="AD332" s="212"/>
      <c r="AE332" s="212"/>
      <c r="AF332" s="212"/>
      <c r="AG332" s="212"/>
      <c r="AH332" s="212"/>
      <c r="AI332" s="213"/>
      <c r="AJ332" s="104"/>
    </row>
    <row r="333" spans="1:36" ht="20.100000000000001" customHeight="1" x14ac:dyDescent="0.25">
      <c r="B333" s="102"/>
      <c r="C333" s="105" t="s">
        <v>103</v>
      </c>
      <c r="D333" s="212"/>
      <c r="E333" s="212"/>
      <c r="F333" s="212"/>
      <c r="G333" s="212"/>
      <c r="H333" s="212"/>
      <c r="I333" s="212"/>
      <c r="J333" s="212"/>
      <c r="K333" s="212"/>
      <c r="L333" s="212"/>
      <c r="M333" s="212"/>
      <c r="N333" s="212"/>
      <c r="O333" s="212"/>
      <c r="P333" s="212"/>
      <c r="Q333" s="212"/>
      <c r="R333" s="212"/>
      <c r="S333" s="212"/>
      <c r="T333" s="212"/>
      <c r="U333" s="212"/>
      <c r="V333" s="212"/>
      <c r="W333" s="212"/>
      <c r="X333" s="212"/>
      <c r="Y333" s="212"/>
      <c r="Z333" s="212"/>
      <c r="AA333" s="212"/>
      <c r="AB333" s="212"/>
      <c r="AC333" s="212"/>
      <c r="AD333" s="212"/>
      <c r="AE333" s="212"/>
      <c r="AF333" s="212"/>
      <c r="AG333" s="212"/>
      <c r="AH333" s="212"/>
      <c r="AI333" s="213"/>
      <c r="AJ333" s="104"/>
    </row>
    <row r="334" spans="1:36" ht="20.100000000000001" customHeight="1" x14ac:dyDescent="0.25">
      <c r="B334" s="102"/>
      <c r="C334" s="105" t="s">
        <v>25</v>
      </c>
      <c r="D334" s="213"/>
      <c r="E334" s="213"/>
      <c r="F334" s="213"/>
      <c r="G334" s="213"/>
      <c r="H334" s="213"/>
      <c r="I334" s="213"/>
      <c r="J334" s="213"/>
      <c r="K334" s="213"/>
      <c r="L334" s="213"/>
      <c r="M334" s="213"/>
      <c r="N334" s="213"/>
      <c r="O334" s="213"/>
      <c r="P334" s="213"/>
      <c r="Q334" s="213"/>
      <c r="R334" s="213"/>
      <c r="S334" s="213"/>
      <c r="T334" s="213"/>
      <c r="U334" s="213"/>
      <c r="V334" s="213"/>
      <c r="W334" s="213"/>
      <c r="X334" s="213"/>
      <c r="Y334" s="213"/>
      <c r="Z334" s="213"/>
      <c r="AA334" s="213"/>
      <c r="AB334" s="213"/>
      <c r="AC334" s="213"/>
      <c r="AD334" s="213"/>
      <c r="AE334" s="213"/>
      <c r="AF334" s="213"/>
      <c r="AG334" s="213"/>
      <c r="AH334" s="213"/>
      <c r="AI334" s="213"/>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19"/>
        <v>Wed</v>
      </c>
      <c r="E336" s="183" t="str">
        <f t="shared" si="19"/>
        <v>Thu</v>
      </c>
      <c r="F336" s="183" t="str">
        <f t="shared" si="19"/>
        <v>Fri</v>
      </c>
      <c r="G336" s="183" t="str">
        <f t="shared" si="19"/>
        <v>Sat</v>
      </c>
      <c r="H336" s="183" t="str">
        <f t="shared" si="19"/>
        <v>Sun</v>
      </c>
      <c r="I336" s="183" t="str">
        <f t="shared" si="19"/>
        <v>Mon</v>
      </c>
      <c r="J336" s="183" t="str">
        <f t="shared" si="19"/>
        <v>Tue</v>
      </c>
      <c r="K336" s="183" t="str">
        <f t="shared" si="19"/>
        <v>Wed</v>
      </c>
      <c r="L336" s="183" t="str">
        <f t="shared" si="19"/>
        <v>Thu</v>
      </c>
      <c r="M336" s="183" t="str">
        <f t="shared" si="19"/>
        <v>Fri</v>
      </c>
      <c r="N336" s="183" t="str">
        <f t="shared" si="19"/>
        <v>Sat</v>
      </c>
      <c r="O336" s="183" t="str">
        <f t="shared" si="19"/>
        <v>Sun</v>
      </c>
      <c r="P336" s="183" t="str">
        <f t="shared" si="19"/>
        <v>Mon</v>
      </c>
      <c r="Q336" s="183" t="str">
        <f t="shared" si="19"/>
        <v>Tue</v>
      </c>
      <c r="R336" s="183" t="str">
        <f t="shared" si="19"/>
        <v>Wed</v>
      </c>
      <c r="S336" s="183" t="str">
        <f t="shared" si="19"/>
        <v>Thu</v>
      </c>
      <c r="T336" s="183" t="str">
        <f t="shared" si="20"/>
        <v>Fri</v>
      </c>
      <c r="U336" s="183" t="str">
        <f t="shared" si="20"/>
        <v>Sat</v>
      </c>
      <c r="V336" s="183" t="str">
        <f t="shared" si="20"/>
        <v>Sun</v>
      </c>
      <c r="W336" s="183" t="str">
        <f t="shared" si="20"/>
        <v>Mon</v>
      </c>
      <c r="X336" s="183" t="str">
        <f t="shared" si="20"/>
        <v>Tue</v>
      </c>
      <c r="Y336" s="183" t="str">
        <f t="shared" si="20"/>
        <v>Wed</v>
      </c>
      <c r="Z336" s="183" t="str">
        <f t="shared" si="20"/>
        <v>Thu</v>
      </c>
      <c r="AA336" s="183" t="str">
        <f t="shared" si="20"/>
        <v>Fri</v>
      </c>
      <c r="AB336" s="183" t="str">
        <f t="shared" si="20"/>
        <v>Sat</v>
      </c>
      <c r="AC336" s="183" t="str">
        <f t="shared" si="20"/>
        <v>Sun</v>
      </c>
      <c r="AD336" s="183" t="str">
        <f t="shared" si="20"/>
        <v>Mon</v>
      </c>
      <c r="AE336" s="183" t="str">
        <f t="shared" si="20"/>
        <v>Tue</v>
      </c>
      <c r="AF336" s="183" t="str">
        <f t="shared" si="20"/>
        <v>Wed</v>
      </c>
      <c r="AG336" s="183" t="str">
        <f t="shared" si="20"/>
        <v>Thu</v>
      </c>
      <c r="AH336" s="183" t="str">
        <f t="shared" si="20"/>
        <v>Fri</v>
      </c>
      <c r="AI336" s="103"/>
      <c r="AJ336" s="104"/>
    </row>
    <row r="337" spans="1:36" ht="24" customHeight="1" x14ac:dyDescent="0.25">
      <c r="B337" s="102"/>
      <c r="C337" s="211"/>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105" t="s">
        <v>44</v>
      </c>
      <c r="D338" s="212"/>
      <c r="E338" s="212"/>
      <c r="F338" s="212"/>
      <c r="G338" s="212"/>
      <c r="H338" s="212"/>
      <c r="I338" s="212"/>
      <c r="J338" s="212"/>
      <c r="K338" s="212"/>
      <c r="L338" s="212"/>
      <c r="M338" s="212"/>
      <c r="N338" s="212"/>
      <c r="O338" s="212"/>
      <c r="P338" s="212"/>
      <c r="Q338" s="212"/>
      <c r="R338" s="212"/>
      <c r="S338" s="212"/>
      <c r="T338" s="212"/>
      <c r="U338" s="212"/>
      <c r="V338" s="212"/>
      <c r="W338" s="212"/>
      <c r="X338" s="212"/>
      <c r="Y338" s="212"/>
      <c r="Z338" s="212"/>
      <c r="AA338" s="212"/>
      <c r="AB338" s="212"/>
      <c r="AC338" s="212"/>
      <c r="AD338" s="212"/>
      <c r="AE338" s="212"/>
      <c r="AF338" s="212"/>
      <c r="AG338" s="212"/>
      <c r="AH338" s="212"/>
      <c r="AI338" s="213"/>
      <c r="AJ338" s="104"/>
    </row>
    <row r="339" spans="1:36" ht="20.100000000000001" customHeight="1" x14ac:dyDescent="0.25">
      <c r="B339" s="102"/>
      <c r="C339" s="105" t="s">
        <v>24</v>
      </c>
      <c r="D339" s="212"/>
      <c r="E339" s="212"/>
      <c r="F339" s="212"/>
      <c r="G339" s="212"/>
      <c r="H339" s="212"/>
      <c r="I339" s="212"/>
      <c r="J339" s="212"/>
      <c r="K339" s="212"/>
      <c r="L339" s="212"/>
      <c r="M339" s="212"/>
      <c r="N339" s="212"/>
      <c r="O339" s="212"/>
      <c r="P339" s="212"/>
      <c r="Q339" s="212"/>
      <c r="R339" s="212"/>
      <c r="S339" s="212"/>
      <c r="T339" s="212"/>
      <c r="U339" s="212"/>
      <c r="V339" s="212"/>
      <c r="W339" s="212"/>
      <c r="X339" s="212"/>
      <c r="Y339" s="212"/>
      <c r="Z339" s="212"/>
      <c r="AA339" s="212"/>
      <c r="AB339" s="212"/>
      <c r="AC339" s="212"/>
      <c r="AD339" s="212"/>
      <c r="AE339" s="212"/>
      <c r="AF339" s="212"/>
      <c r="AG339" s="212"/>
      <c r="AH339" s="212"/>
      <c r="AI339" s="213"/>
      <c r="AJ339" s="104"/>
    </row>
    <row r="340" spans="1:36" ht="20.100000000000001" customHeight="1" x14ac:dyDescent="0.25">
      <c r="B340" s="102"/>
      <c r="C340" s="105" t="s">
        <v>103</v>
      </c>
      <c r="D340" s="212"/>
      <c r="E340" s="212"/>
      <c r="F340" s="212"/>
      <c r="G340" s="212"/>
      <c r="H340" s="212"/>
      <c r="I340" s="212"/>
      <c r="J340" s="212"/>
      <c r="K340" s="212"/>
      <c r="L340" s="212"/>
      <c r="M340" s="212"/>
      <c r="N340" s="212"/>
      <c r="O340" s="212"/>
      <c r="P340" s="212"/>
      <c r="Q340" s="212"/>
      <c r="R340" s="212"/>
      <c r="S340" s="212"/>
      <c r="T340" s="212"/>
      <c r="U340" s="212"/>
      <c r="V340" s="212"/>
      <c r="W340" s="212"/>
      <c r="X340" s="212"/>
      <c r="Y340" s="212"/>
      <c r="Z340" s="212"/>
      <c r="AA340" s="212"/>
      <c r="AB340" s="212"/>
      <c r="AC340" s="212"/>
      <c r="AD340" s="212"/>
      <c r="AE340" s="212"/>
      <c r="AF340" s="212"/>
      <c r="AG340" s="212"/>
      <c r="AH340" s="212"/>
      <c r="AI340" s="213"/>
      <c r="AJ340" s="104"/>
    </row>
    <row r="341" spans="1:36" ht="20.100000000000001" customHeight="1" x14ac:dyDescent="0.25">
      <c r="B341" s="102"/>
      <c r="C341" s="105" t="s">
        <v>25</v>
      </c>
      <c r="D341" s="213"/>
      <c r="E341" s="213"/>
      <c r="F341" s="213"/>
      <c r="G341" s="213"/>
      <c r="H341" s="213"/>
      <c r="I341" s="213"/>
      <c r="J341" s="213"/>
      <c r="K341" s="213"/>
      <c r="L341" s="213"/>
      <c r="M341" s="213"/>
      <c r="N341" s="213"/>
      <c r="O341" s="213"/>
      <c r="P341" s="213"/>
      <c r="Q341" s="213"/>
      <c r="R341" s="213"/>
      <c r="S341" s="213"/>
      <c r="T341" s="213"/>
      <c r="U341" s="213"/>
      <c r="V341" s="213"/>
      <c r="W341" s="213"/>
      <c r="X341" s="213"/>
      <c r="Y341" s="213"/>
      <c r="Z341" s="213"/>
      <c r="AA341" s="213"/>
      <c r="AB341" s="213"/>
      <c r="AC341" s="213"/>
      <c r="AD341" s="213"/>
      <c r="AE341" s="213"/>
      <c r="AF341" s="213"/>
      <c r="AG341" s="213"/>
      <c r="AH341" s="213"/>
      <c r="AI341" s="213"/>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si="19"/>
        <v>Wed</v>
      </c>
      <c r="E343" s="183" t="str">
        <f t="shared" si="19"/>
        <v>Thu</v>
      </c>
      <c r="F343" s="183" t="str">
        <f t="shared" si="19"/>
        <v>Fri</v>
      </c>
      <c r="G343" s="183" t="str">
        <f t="shared" si="19"/>
        <v>Sat</v>
      </c>
      <c r="H343" s="183" t="str">
        <f t="shared" si="19"/>
        <v>Sun</v>
      </c>
      <c r="I343" s="183" t="str">
        <f t="shared" si="19"/>
        <v>Mon</v>
      </c>
      <c r="J343" s="183" t="str">
        <f t="shared" si="19"/>
        <v>Tue</v>
      </c>
      <c r="K343" s="183" t="str">
        <f t="shared" si="19"/>
        <v>Wed</v>
      </c>
      <c r="L343" s="183" t="str">
        <f t="shared" si="19"/>
        <v>Thu</v>
      </c>
      <c r="M343" s="183" t="str">
        <f t="shared" si="19"/>
        <v>Fri</v>
      </c>
      <c r="N343" s="183" t="str">
        <f t="shared" si="19"/>
        <v>Sat</v>
      </c>
      <c r="O343" s="183" t="str">
        <f t="shared" si="19"/>
        <v>Sun</v>
      </c>
      <c r="P343" s="183" t="str">
        <f t="shared" si="19"/>
        <v>Mon</v>
      </c>
      <c r="Q343" s="183" t="str">
        <f t="shared" si="19"/>
        <v>Tue</v>
      </c>
      <c r="R343" s="183" t="str">
        <f t="shared" si="19"/>
        <v>Wed</v>
      </c>
      <c r="S343" s="183" t="str">
        <f t="shared" si="19"/>
        <v>Thu</v>
      </c>
      <c r="T343" s="183" t="str">
        <f t="shared" si="20"/>
        <v>Fri</v>
      </c>
      <c r="U343" s="183" t="str">
        <f t="shared" si="20"/>
        <v>Sat</v>
      </c>
      <c r="V343" s="183" t="str">
        <f t="shared" si="20"/>
        <v>Sun</v>
      </c>
      <c r="W343" s="183" t="str">
        <f t="shared" si="20"/>
        <v>Mon</v>
      </c>
      <c r="X343" s="183" t="str">
        <f t="shared" si="20"/>
        <v>Tue</v>
      </c>
      <c r="Y343" s="183" t="str">
        <f t="shared" si="20"/>
        <v>Wed</v>
      </c>
      <c r="Z343" s="183" t="str">
        <f t="shared" si="20"/>
        <v>Thu</v>
      </c>
      <c r="AA343" s="183" t="str">
        <f t="shared" si="20"/>
        <v>Fri</v>
      </c>
      <c r="AB343" s="183" t="str">
        <f t="shared" si="20"/>
        <v>Sat</v>
      </c>
      <c r="AC343" s="183" t="str">
        <f t="shared" si="20"/>
        <v>Sun</v>
      </c>
      <c r="AD343" s="183" t="str">
        <f t="shared" si="20"/>
        <v>Mon</v>
      </c>
      <c r="AE343" s="183" t="str">
        <f t="shared" si="20"/>
        <v>Tue</v>
      </c>
      <c r="AF343" s="183" t="str">
        <f t="shared" si="20"/>
        <v>Wed</v>
      </c>
      <c r="AG343" s="183" t="str">
        <f t="shared" si="20"/>
        <v>Thu</v>
      </c>
      <c r="AH343" s="183" t="str">
        <f t="shared" si="20"/>
        <v>Fri</v>
      </c>
      <c r="AI343" s="103"/>
      <c r="AJ343" s="104"/>
    </row>
    <row r="344" spans="1:36" ht="24" customHeight="1" x14ac:dyDescent="0.25">
      <c r="B344" s="102"/>
      <c r="C344" s="211"/>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105" t="s">
        <v>44</v>
      </c>
      <c r="D345" s="212"/>
      <c r="E345" s="212"/>
      <c r="F345" s="212"/>
      <c r="G345" s="212"/>
      <c r="H345" s="212"/>
      <c r="I345" s="212"/>
      <c r="J345" s="212"/>
      <c r="K345" s="212"/>
      <c r="L345" s="212"/>
      <c r="M345" s="212"/>
      <c r="N345" s="212"/>
      <c r="O345" s="212"/>
      <c r="P345" s="212"/>
      <c r="Q345" s="212"/>
      <c r="R345" s="212"/>
      <c r="S345" s="212"/>
      <c r="T345" s="212"/>
      <c r="U345" s="212"/>
      <c r="V345" s="212"/>
      <c r="W345" s="212"/>
      <c r="X345" s="212"/>
      <c r="Y345" s="212"/>
      <c r="Z345" s="212"/>
      <c r="AA345" s="212"/>
      <c r="AB345" s="212"/>
      <c r="AC345" s="212"/>
      <c r="AD345" s="212"/>
      <c r="AE345" s="212"/>
      <c r="AF345" s="212"/>
      <c r="AG345" s="212"/>
      <c r="AH345" s="212"/>
      <c r="AI345" s="213"/>
      <c r="AJ345" s="104"/>
    </row>
    <row r="346" spans="1:36" ht="20.100000000000001" customHeight="1" x14ac:dyDescent="0.25">
      <c r="B346" s="102"/>
      <c r="C346" s="105" t="s">
        <v>24</v>
      </c>
      <c r="D346" s="212"/>
      <c r="E346" s="212"/>
      <c r="F346" s="212"/>
      <c r="G346" s="212"/>
      <c r="H346" s="212"/>
      <c r="I346" s="212"/>
      <c r="J346" s="212"/>
      <c r="K346" s="212"/>
      <c r="L346" s="212"/>
      <c r="M346" s="212"/>
      <c r="N346" s="212"/>
      <c r="O346" s="212"/>
      <c r="P346" s="212"/>
      <c r="Q346" s="212"/>
      <c r="R346" s="212"/>
      <c r="S346" s="212"/>
      <c r="T346" s="212"/>
      <c r="U346" s="212"/>
      <c r="V346" s="212"/>
      <c r="W346" s="212"/>
      <c r="X346" s="212"/>
      <c r="Y346" s="212"/>
      <c r="Z346" s="212"/>
      <c r="AA346" s="212"/>
      <c r="AB346" s="212"/>
      <c r="AC346" s="212"/>
      <c r="AD346" s="212"/>
      <c r="AE346" s="212"/>
      <c r="AF346" s="212"/>
      <c r="AG346" s="212"/>
      <c r="AH346" s="212"/>
      <c r="AI346" s="213"/>
      <c r="AJ346" s="104"/>
    </row>
    <row r="347" spans="1:36" ht="20.100000000000001" customHeight="1" x14ac:dyDescent="0.25">
      <c r="B347" s="102"/>
      <c r="C347" s="105" t="s">
        <v>103</v>
      </c>
      <c r="D347" s="212"/>
      <c r="E347" s="212"/>
      <c r="F347" s="212"/>
      <c r="G347" s="212"/>
      <c r="H347" s="212"/>
      <c r="I347" s="212"/>
      <c r="J347" s="212"/>
      <c r="K347" s="212"/>
      <c r="L347" s="212"/>
      <c r="M347" s="212"/>
      <c r="N347" s="212"/>
      <c r="O347" s="212"/>
      <c r="P347" s="212"/>
      <c r="Q347" s="212"/>
      <c r="R347" s="212"/>
      <c r="S347" s="212"/>
      <c r="T347" s="212"/>
      <c r="U347" s="212"/>
      <c r="V347" s="212"/>
      <c r="W347" s="212"/>
      <c r="X347" s="212"/>
      <c r="Y347" s="212"/>
      <c r="Z347" s="212"/>
      <c r="AA347" s="212"/>
      <c r="AB347" s="212"/>
      <c r="AC347" s="212"/>
      <c r="AD347" s="212"/>
      <c r="AE347" s="212"/>
      <c r="AF347" s="212"/>
      <c r="AG347" s="212"/>
      <c r="AH347" s="212"/>
      <c r="AI347" s="213"/>
      <c r="AJ347" s="104"/>
    </row>
    <row r="348" spans="1:36" ht="20.100000000000001" customHeight="1" x14ac:dyDescent="0.25">
      <c r="B348" s="102"/>
      <c r="C348" s="105" t="s">
        <v>25</v>
      </c>
      <c r="D348" s="213"/>
      <c r="E348" s="213"/>
      <c r="F348" s="213"/>
      <c r="G348" s="213"/>
      <c r="H348" s="213"/>
      <c r="I348" s="213"/>
      <c r="J348" s="213"/>
      <c r="K348" s="213"/>
      <c r="L348" s="213"/>
      <c r="M348" s="213"/>
      <c r="N348" s="213"/>
      <c r="O348" s="213"/>
      <c r="P348" s="213"/>
      <c r="Q348" s="213"/>
      <c r="R348" s="213"/>
      <c r="S348" s="213"/>
      <c r="T348" s="213"/>
      <c r="U348" s="213"/>
      <c r="V348" s="213"/>
      <c r="W348" s="213"/>
      <c r="X348" s="213"/>
      <c r="Y348" s="213"/>
      <c r="Z348" s="213"/>
      <c r="AA348" s="213"/>
      <c r="AB348" s="213"/>
      <c r="AC348" s="213"/>
      <c r="AD348" s="213"/>
      <c r="AE348" s="213"/>
      <c r="AF348" s="213"/>
      <c r="AG348" s="213"/>
      <c r="AH348" s="213"/>
      <c r="AI348" s="213"/>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19"/>
        <v>Wed</v>
      </c>
      <c r="E350" s="183" t="str">
        <f t="shared" si="19"/>
        <v>Thu</v>
      </c>
      <c r="F350" s="183" t="str">
        <f t="shared" si="19"/>
        <v>Fri</v>
      </c>
      <c r="G350" s="183" t="str">
        <f t="shared" si="19"/>
        <v>Sat</v>
      </c>
      <c r="H350" s="183" t="str">
        <f t="shared" si="19"/>
        <v>Sun</v>
      </c>
      <c r="I350" s="183" t="str">
        <f t="shared" si="19"/>
        <v>Mon</v>
      </c>
      <c r="J350" s="183" t="str">
        <f t="shared" si="19"/>
        <v>Tue</v>
      </c>
      <c r="K350" s="183" t="str">
        <f t="shared" si="19"/>
        <v>Wed</v>
      </c>
      <c r="L350" s="183" t="str">
        <f t="shared" si="19"/>
        <v>Thu</v>
      </c>
      <c r="M350" s="183" t="str">
        <f t="shared" si="19"/>
        <v>Fri</v>
      </c>
      <c r="N350" s="183" t="str">
        <f t="shared" si="19"/>
        <v>Sat</v>
      </c>
      <c r="O350" s="183" t="str">
        <f t="shared" si="19"/>
        <v>Sun</v>
      </c>
      <c r="P350" s="183" t="str">
        <f t="shared" si="19"/>
        <v>Mon</v>
      </c>
      <c r="Q350" s="183" t="str">
        <f t="shared" si="19"/>
        <v>Tue</v>
      </c>
      <c r="R350" s="183" t="str">
        <f t="shared" si="19"/>
        <v>Wed</v>
      </c>
      <c r="S350" s="183" t="str">
        <f t="shared" si="19"/>
        <v>Thu</v>
      </c>
      <c r="T350" s="183" t="str">
        <f t="shared" si="20"/>
        <v>Fri</v>
      </c>
      <c r="U350" s="183" t="str">
        <f t="shared" si="20"/>
        <v>Sat</v>
      </c>
      <c r="V350" s="183" t="str">
        <f t="shared" si="20"/>
        <v>Sun</v>
      </c>
      <c r="W350" s="183" t="str">
        <f t="shared" si="20"/>
        <v>Mon</v>
      </c>
      <c r="X350" s="183" t="str">
        <f t="shared" si="20"/>
        <v>Tue</v>
      </c>
      <c r="Y350" s="183" t="str">
        <f t="shared" si="20"/>
        <v>Wed</v>
      </c>
      <c r="Z350" s="183" t="str">
        <f t="shared" si="20"/>
        <v>Thu</v>
      </c>
      <c r="AA350" s="183" t="str">
        <f t="shared" si="20"/>
        <v>Fri</v>
      </c>
      <c r="AB350" s="183" t="str">
        <f t="shared" si="20"/>
        <v>Sat</v>
      </c>
      <c r="AC350" s="183" t="str">
        <f t="shared" si="20"/>
        <v>Sun</v>
      </c>
      <c r="AD350" s="183" t="str">
        <f t="shared" si="20"/>
        <v>Mon</v>
      </c>
      <c r="AE350" s="183" t="str">
        <f t="shared" si="20"/>
        <v>Tue</v>
      </c>
      <c r="AF350" s="183" t="str">
        <f t="shared" si="20"/>
        <v>Wed</v>
      </c>
      <c r="AG350" s="183" t="str">
        <f t="shared" si="20"/>
        <v>Thu</v>
      </c>
      <c r="AH350" s="183" t="str">
        <f t="shared" si="20"/>
        <v>Fri</v>
      </c>
      <c r="AI350" s="103"/>
      <c r="AJ350" s="104"/>
    </row>
    <row r="351" spans="1:36" ht="24" customHeight="1" x14ac:dyDescent="0.25">
      <c r="B351" s="102"/>
      <c r="C351" s="211"/>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105" t="s">
        <v>44</v>
      </c>
      <c r="D352" s="212"/>
      <c r="E352" s="212"/>
      <c r="F352" s="212"/>
      <c r="G352" s="212"/>
      <c r="H352" s="212"/>
      <c r="I352" s="212"/>
      <c r="J352" s="212"/>
      <c r="K352" s="212"/>
      <c r="L352" s="212"/>
      <c r="M352" s="212"/>
      <c r="N352" s="212"/>
      <c r="O352" s="212"/>
      <c r="P352" s="212"/>
      <c r="Q352" s="212"/>
      <c r="R352" s="212"/>
      <c r="S352" s="212"/>
      <c r="T352" s="212"/>
      <c r="U352" s="212"/>
      <c r="V352" s="212"/>
      <c r="W352" s="212"/>
      <c r="X352" s="212"/>
      <c r="Y352" s="212"/>
      <c r="Z352" s="212"/>
      <c r="AA352" s="212"/>
      <c r="AB352" s="212"/>
      <c r="AC352" s="212"/>
      <c r="AD352" s="212"/>
      <c r="AE352" s="212"/>
      <c r="AF352" s="212"/>
      <c r="AG352" s="212"/>
      <c r="AH352" s="212"/>
      <c r="AI352" s="213"/>
      <c r="AJ352" s="104"/>
    </row>
    <row r="353" spans="2:36" ht="20.100000000000001" customHeight="1" x14ac:dyDescent="0.25">
      <c r="B353" s="102"/>
      <c r="C353" s="105" t="s">
        <v>24</v>
      </c>
      <c r="D353" s="212"/>
      <c r="E353" s="212"/>
      <c r="F353" s="212"/>
      <c r="G353" s="212"/>
      <c r="H353" s="212"/>
      <c r="I353" s="212"/>
      <c r="J353" s="212"/>
      <c r="K353" s="212"/>
      <c r="L353" s="212"/>
      <c r="M353" s="212"/>
      <c r="N353" s="212"/>
      <c r="O353" s="212"/>
      <c r="P353" s="212"/>
      <c r="Q353" s="212"/>
      <c r="R353" s="212"/>
      <c r="S353" s="212"/>
      <c r="T353" s="212"/>
      <c r="U353" s="212"/>
      <c r="V353" s="212"/>
      <c r="W353" s="212"/>
      <c r="X353" s="212"/>
      <c r="Y353" s="212"/>
      <c r="Z353" s="212"/>
      <c r="AA353" s="212"/>
      <c r="AB353" s="212"/>
      <c r="AC353" s="212"/>
      <c r="AD353" s="212"/>
      <c r="AE353" s="212"/>
      <c r="AF353" s="212"/>
      <c r="AG353" s="212"/>
      <c r="AH353" s="212"/>
      <c r="AI353" s="213"/>
      <c r="AJ353" s="104"/>
    </row>
    <row r="354" spans="2:36" ht="20.100000000000001" customHeight="1" x14ac:dyDescent="0.25">
      <c r="B354" s="102"/>
      <c r="C354" s="105" t="s">
        <v>103</v>
      </c>
      <c r="D354" s="212"/>
      <c r="E354" s="212"/>
      <c r="F354" s="212"/>
      <c r="G354" s="212"/>
      <c r="H354" s="212"/>
      <c r="I354" s="212"/>
      <c r="J354" s="212"/>
      <c r="K354" s="212"/>
      <c r="L354" s="212"/>
      <c r="M354" s="212"/>
      <c r="N354" s="212"/>
      <c r="O354" s="212"/>
      <c r="P354" s="212"/>
      <c r="Q354" s="212"/>
      <c r="R354" s="212"/>
      <c r="S354" s="212"/>
      <c r="T354" s="212"/>
      <c r="U354" s="212"/>
      <c r="V354" s="212"/>
      <c r="W354" s="212"/>
      <c r="X354" s="212"/>
      <c r="Y354" s="212"/>
      <c r="Z354" s="212"/>
      <c r="AA354" s="212"/>
      <c r="AB354" s="212"/>
      <c r="AC354" s="212"/>
      <c r="AD354" s="212"/>
      <c r="AE354" s="212"/>
      <c r="AF354" s="212"/>
      <c r="AG354" s="212"/>
      <c r="AH354" s="212"/>
      <c r="AI354" s="213"/>
      <c r="AJ354" s="104"/>
    </row>
    <row r="355" spans="2:36" ht="20.100000000000001" customHeight="1" x14ac:dyDescent="0.25">
      <c r="B355" s="102"/>
      <c r="C355" s="105" t="s">
        <v>25</v>
      </c>
      <c r="D355" s="213"/>
      <c r="E355" s="213"/>
      <c r="F355" s="213"/>
      <c r="G355" s="213"/>
      <c r="H355" s="213"/>
      <c r="I355" s="213"/>
      <c r="J355" s="213"/>
      <c r="K355" s="213"/>
      <c r="L355" s="213"/>
      <c r="M355" s="213"/>
      <c r="N355" s="213"/>
      <c r="O355" s="213"/>
      <c r="P355" s="213"/>
      <c r="Q355" s="213"/>
      <c r="R355" s="213"/>
      <c r="S355" s="213"/>
      <c r="T355" s="213"/>
      <c r="U355" s="213"/>
      <c r="V355" s="213"/>
      <c r="W355" s="213"/>
      <c r="X355" s="213"/>
      <c r="Y355" s="213"/>
      <c r="Z355" s="213"/>
      <c r="AA355" s="213"/>
      <c r="AB355" s="213"/>
      <c r="AC355" s="213"/>
      <c r="AD355" s="213"/>
      <c r="AE355" s="213"/>
      <c r="AF355" s="213"/>
      <c r="AG355" s="213"/>
      <c r="AH355" s="213"/>
      <c r="AI355" s="213"/>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v0AC3mC2JdRJuoFU9QYc11gmswD/vawks7K1opW9GJNEKiL3sq9/ucYBbfWduxPmvthXutP7sO+h463Uyb5W5Q==" saltValue="ISkQorkgeZas89NwKEBrxw==" spinCount="100000" sheet="1" objects="1" scenarios="1"/>
  <conditionalFormatting sqref="C7:C356">
    <cfRule type="expression" dxfId="33" priority="1">
      <formula>AND(C6="Employee Name",COUNTIF($C$7:$C$356,C7)&gt;1)</formula>
    </cfRule>
  </conditionalFormatting>
  <dataValidations count="1">
    <dataValidation type="list" allowBlank="1" showInputMessage="1" showErrorMessage="1" sqref="C15 C8 C36 C29 C22" xr:uid="{09206937-B5FC-4C70-AB57-EF0519B17AD1}">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EE063-F65C-45FC-B504-9A4FFA7E68B2}">
  <sheetPr codeName="Sheet8">
    <pageSetUpPr autoPageBreaks="0" fitToPage="1"/>
  </sheetPr>
  <dimension ref="A1:AK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114" customWidth="1"/>
    <col min="2" max="2" width="2.7109375" style="115" customWidth="1"/>
    <col min="3" max="3" width="20.28515625" style="115" bestFit="1" customWidth="1"/>
    <col min="4" max="34" width="4.7109375" style="116" customWidth="1"/>
    <col min="35" max="35" width="5.28515625" style="116" customWidth="1"/>
    <col min="36" max="36" width="2.7109375" style="115" customWidth="1"/>
    <col min="37" max="37" width="2.7109375" style="3" customWidth="1"/>
    <col min="38" max="16384" width="9.140625" style="115"/>
  </cols>
  <sheetData>
    <row r="1" spans="1:37"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7"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7" s="14" customFormat="1" ht="24" customHeight="1" x14ac:dyDescent="0.25">
      <c r="B3" s="66"/>
      <c r="C3" s="69" t="s">
        <v>114</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7"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7" s="114" customFormat="1" ht="4.9000000000000004" customHeight="1" x14ac:dyDescent="0.25">
      <c r="A5" s="111"/>
      <c r="B5" s="111"/>
      <c r="C5" s="111"/>
      <c r="D5" s="112"/>
      <c r="E5" s="112"/>
      <c r="F5" s="112"/>
      <c r="G5" s="112"/>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1"/>
      <c r="AK5" s="94"/>
    </row>
    <row r="6" spans="1:37" x14ac:dyDescent="0.25">
      <c r="A6" s="111"/>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7" ht="24" customHeight="1" x14ac:dyDescent="0.25">
      <c r="A7" s="111"/>
      <c r="B7" s="102"/>
      <c r="C7" s="182" t="s">
        <v>80</v>
      </c>
      <c r="D7" s="183" t="str">
        <f>IFERROR(INDEX(Cal!$C$18:$C$24,WEEKDAY(D8&amp;".04."&amp;Year)),"")</f>
        <v>Sat</v>
      </c>
      <c r="E7" s="183" t="str">
        <f>IFERROR(INDEX(Cal!$C$18:$C$24,WEEKDAY(E8&amp;".04."&amp;Year)),"")</f>
        <v>Sun</v>
      </c>
      <c r="F7" s="183" t="str">
        <f>IFERROR(INDEX(Cal!$C$18:$C$24,WEEKDAY(F8&amp;".04."&amp;Year)),"")</f>
        <v>Mon</v>
      </c>
      <c r="G7" s="183" t="str">
        <f>IFERROR(INDEX(Cal!$C$18:$C$24,WEEKDAY(G8&amp;".04."&amp;Year)),"")</f>
        <v>Tue</v>
      </c>
      <c r="H7" s="183" t="str">
        <f>IFERROR(INDEX(Cal!$C$18:$C$24,WEEKDAY(H8&amp;".04."&amp;Year)),"")</f>
        <v>Wed</v>
      </c>
      <c r="I7" s="183" t="str">
        <f>IFERROR(INDEX(Cal!$C$18:$C$24,WEEKDAY(I8&amp;".04."&amp;Year)),"")</f>
        <v>Thu</v>
      </c>
      <c r="J7" s="183" t="str">
        <f>IFERROR(INDEX(Cal!$C$18:$C$24,WEEKDAY(J8&amp;".04."&amp;Year)),"")</f>
        <v>Fri</v>
      </c>
      <c r="K7" s="183" t="str">
        <f>IFERROR(INDEX(Cal!$C$18:$C$24,WEEKDAY(K8&amp;".04."&amp;Year)),"")</f>
        <v>Sat</v>
      </c>
      <c r="L7" s="183" t="str">
        <f>IFERROR(INDEX(Cal!$C$18:$C$24,WEEKDAY(L8&amp;".04."&amp;Year)),"")</f>
        <v>Sun</v>
      </c>
      <c r="M7" s="183" t="str">
        <f>IFERROR(INDEX(Cal!$C$18:$C$24,WEEKDAY(M8&amp;".04."&amp;Year)),"")</f>
        <v>Mon</v>
      </c>
      <c r="N7" s="183" t="str">
        <f>IFERROR(INDEX(Cal!$C$18:$C$24,WEEKDAY(N8&amp;".04."&amp;Year)),"")</f>
        <v>Tue</v>
      </c>
      <c r="O7" s="183" t="str">
        <f>IFERROR(INDEX(Cal!$C$18:$C$24,WEEKDAY(O8&amp;".04."&amp;Year)),"")</f>
        <v>Wed</v>
      </c>
      <c r="P7" s="183" t="str">
        <f>IFERROR(INDEX(Cal!$C$18:$C$24,WEEKDAY(P8&amp;".04."&amp;Year)),"")</f>
        <v>Thu</v>
      </c>
      <c r="Q7" s="183" t="str">
        <f>IFERROR(INDEX(Cal!$C$18:$C$24,WEEKDAY(Q8&amp;".04."&amp;Year)),"")</f>
        <v>Fri</v>
      </c>
      <c r="R7" s="183" t="str">
        <f>IFERROR(INDEX(Cal!$C$18:$C$24,WEEKDAY(R8&amp;".04."&amp;Year)),"")</f>
        <v>Sat</v>
      </c>
      <c r="S7" s="183" t="str">
        <f>IFERROR(INDEX(Cal!$C$18:$C$24,WEEKDAY(S8&amp;".04."&amp;Year)),"")</f>
        <v>Sun</v>
      </c>
      <c r="T7" s="183" t="str">
        <f>IFERROR(INDEX(Cal!$C$18:$C$24,WEEKDAY(T8&amp;".04."&amp;Year)),"")</f>
        <v>Mon</v>
      </c>
      <c r="U7" s="183" t="str">
        <f>IFERROR(INDEX(Cal!$C$18:$C$24,WEEKDAY(U8&amp;".04."&amp;Year)),"")</f>
        <v>Tue</v>
      </c>
      <c r="V7" s="183" t="str">
        <f>IFERROR(INDEX(Cal!$C$18:$C$24,WEEKDAY(V8&amp;".04."&amp;Year)),"")</f>
        <v>Wed</v>
      </c>
      <c r="W7" s="183" t="str">
        <f>IFERROR(INDEX(Cal!$C$18:$C$24,WEEKDAY(W8&amp;".04."&amp;Year)),"")</f>
        <v>Thu</v>
      </c>
      <c r="X7" s="183" t="str">
        <f>IFERROR(INDEX(Cal!$C$18:$C$24,WEEKDAY(X8&amp;".04."&amp;Year)),"")</f>
        <v>Fri</v>
      </c>
      <c r="Y7" s="183" t="str">
        <f>IFERROR(INDEX(Cal!$C$18:$C$24,WEEKDAY(Y8&amp;".04."&amp;Year)),"")</f>
        <v>Sat</v>
      </c>
      <c r="Z7" s="183" t="str">
        <f>IFERROR(INDEX(Cal!$C$18:$C$24,WEEKDAY(Z8&amp;".04."&amp;Year)),"")</f>
        <v>Sun</v>
      </c>
      <c r="AA7" s="183" t="str">
        <f>IFERROR(INDEX(Cal!$C$18:$C$24,WEEKDAY(AA8&amp;".04."&amp;Year)),"")</f>
        <v>Mon</v>
      </c>
      <c r="AB7" s="183" t="str">
        <f>IFERROR(INDEX(Cal!$C$18:$C$24,WEEKDAY(AB8&amp;".04."&amp;Year)),"")</f>
        <v>Tue</v>
      </c>
      <c r="AC7" s="183" t="str">
        <f>IFERROR(INDEX(Cal!$C$18:$C$24,WEEKDAY(AC8&amp;".04."&amp;Year)),"")</f>
        <v>Wed</v>
      </c>
      <c r="AD7" s="183" t="str">
        <f>IFERROR(INDEX(Cal!$C$18:$C$24,WEEKDAY(AD8&amp;".04."&amp;Year)),"")</f>
        <v>Thu</v>
      </c>
      <c r="AE7" s="183" t="str">
        <f>IFERROR(INDEX(Cal!$C$18:$C$24,WEEKDAY(AE8&amp;".04."&amp;Year)),"")</f>
        <v>Fri</v>
      </c>
      <c r="AF7" s="183" t="str">
        <f>IFERROR(INDEX(Cal!$C$18:$C$24,WEEKDAY(AF8&amp;".04."&amp;Year)),"")</f>
        <v>Sat</v>
      </c>
      <c r="AG7" s="183" t="str">
        <f>IFERROR(INDEX(Cal!$C$18:$C$24,WEEKDAY(AG8&amp;".04."&amp;Year)),"")</f>
        <v>Sun</v>
      </c>
      <c r="AH7" s="183"/>
      <c r="AI7" s="103"/>
      <c r="AJ7" s="104"/>
    </row>
    <row r="8" spans="1:37" ht="24" customHeight="1" x14ac:dyDescent="0.25">
      <c r="B8" s="102"/>
      <c r="C8" s="89" t="s">
        <v>46</v>
      </c>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c r="AI8" s="185" t="s">
        <v>89</v>
      </c>
      <c r="AJ8" s="104"/>
    </row>
    <row r="9" spans="1:37" ht="20.100000000000001" customHeight="1" x14ac:dyDescent="0.25">
      <c r="B9" s="102"/>
      <c r="C9" s="105" t="s">
        <v>44</v>
      </c>
      <c r="D9" s="90"/>
      <c r="E9" s="90"/>
      <c r="F9" s="90">
        <v>8</v>
      </c>
      <c r="G9" s="90">
        <v>8</v>
      </c>
      <c r="H9" s="90">
        <v>8</v>
      </c>
      <c r="I9" s="90">
        <v>8</v>
      </c>
      <c r="J9" s="90">
        <v>8</v>
      </c>
      <c r="K9" s="91"/>
      <c r="L9" s="90"/>
      <c r="M9" s="90">
        <v>8</v>
      </c>
      <c r="N9" s="90">
        <v>8</v>
      </c>
      <c r="O9" s="90">
        <v>8</v>
      </c>
      <c r="P9" s="90">
        <v>8</v>
      </c>
      <c r="Q9" s="90">
        <v>8</v>
      </c>
      <c r="R9" s="91"/>
      <c r="S9" s="90"/>
      <c r="T9" s="90">
        <v>8</v>
      </c>
      <c r="U9" s="90">
        <v>8</v>
      </c>
      <c r="V9" s="90">
        <v>8</v>
      </c>
      <c r="W9" s="90">
        <v>8</v>
      </c>
      <c r="X9" s="90">
        <v>8</v>
      </c>
      <c r="Y9" s="91"/>
      <c r="Z9" s="90"/>
      <c r="AA9" s="90">
        <v>8</v>
      </c>
      <c r="AB9" s="90">
        <v>8</v>
      </c>
      <c r="AC9" s="90">
        <v>8</v>
      </c>
      <c r="AD9" s="90">
        <v>8</v>
      </c>
      <c r="AE9" s="90">
        <v>8</v>
      </c>
      <c r="AF9" s="91"/>
      <c r="AG9" s="90"/>
      <c r="AH9" s="90"/>
      <c r="AI9" s="191">
        <f>IF(LEN(C8)=0,"",SUM(D9:AG9))</f>
        <v>160</v>
      </c>
      <c r="AJ9" s="104"/>
    </row>
    <row r="10" spans="1:37" ht="20.100000000000001" customHeight="1" x14ac:dyDescent="0.25">
      <c r="B10" s="102"/>
      <c r="C10" s="105" t="s">
        <v>24</v>
      </c>
      <c r="D10" s="92"/>
      <c r="E10" s="92"/>
      <c r="F10" s="93"/>
      <c r="G10" s="93"/>
      <c r="H10" s="93"/>
      <c r="I10" s="93"/>
      <c r="J10" s="93"/>
      <c r="K10" s="93"/>
      <c r="L10" s="93"/>
      <c r="M10" s="93"/>
      <c r="N10" s="93"/>
      <c r="O10" s="93"/>
      <c r="P10" s="93"/>
      <c r="Q10" s="93"/>
      <c r="R10" s="93">
        <v>4</v>
      </c>
      <c r="S10" s="93"/>
      <c r="T10" s="93"/>
      <c r="U10" s="93"/>
      <c r="V10" s="93"/>
      <c r="W10" s="93"/>
      <c r="X10" s="93"/>
      <c r="Y10" s="93">
        <v>4</v>
      </c>
      <c r="Z10" s="93"/>
      <c r="AA10" s="93"/>
      <c r="AB10" s="93"/>
      <c r="AC10" s="93"/>
      <c r="AD10" s="93"/>
      <c r="AE10" s="93"/>
      <c r="AF10" s="93"/>
      <c r="AG10" s="93">
        <v>4</v>
      </c>
      <c r="AH10" s="93"/>
      <c r="AI10" s="192">
        <f>IF(LEN(C8)=0,"",SUM(D10:AG10))</f>
        <v>12</v>
      </c>
      <c r="AJ10" s="104"/>
    </row>
    <row r="11" spans="1:37" ht="20.100000000000001" customHeight="1" x14ac:dyDescent="0.25">
      <c r="B11" s="102"/>
      <c r="C11" s="105" t="s">
        <v>103</v>
      </c>
      <c r="D11" s="92"/>
      <c r="E11" s="92"/>
      <c r="F11" s="93"/>
      <c r="G11" s="93"/>
      <c r="H11" s="93"/>
      <c r="I11" s="93"/>
      <c r="J11" s="93"/>
      <c r="K11" s="93"/>
      <c r="L11" s="93"/>
      <c r="M11" s="93"/>
      <c r="N11" s="93"/>
      <c r="O11" s="93"/>
      <c r="P11" s="93"/>
      <c r="Q11" s="93"/>
      <c r="R11" s="93">
        <v>50</v>
      </c>
      <c r="S11" s="93"/>
      <c r="T11" s="93"/>
      <c r="U11" s="93"/>
      <c r="V11" s="93"/>
      <c r="W11" s="93"/>
      <c r="X11" s="93"/>
      <c r="Y11" s="93">
        <v>50</v>
      </c>
      <c r="Z11" s="93"/>
      <c r="AA11" s="93"/>
      <c r="AB11" s="93"/>
      <c r="AC11" s="93"/>
      <c r="AD11" s="93"/>
      <c r="AE11" s="93"/>
      <c r="AF11" s="93"/>
      <c r="AG11" s="93">
        <v>60</v>
      </c>
      <c r="AH11" s="93"/>
      <c r="AI11" s="192">
        <f>IF(LEN(C8)=0,"",SUMPRODUCT(D10:AG10,D11:AG11))</f>
        <v>640</v>
      </c>
      <c r="AJ11" s="104"/>
    </row>
    <row r="12" spans="1:37" ht="20.100000000000001" customHeight="1" x14ac:dyDescent="0.25">
      <c r="B12" s="102"/>
      <c r="C12" s="105" t="s">
        <v>25</v>
      </c>
      <c r="D12" s="190" t="str">
        <f>IFERROR(IF(AND(LEN(D9)=0,LEN(D10)=0),"",D9+D10),"")</f>
        <v/>
      </c>
      <c r="E12" s="190" t="str">
        <f t="shared" ref="E12:AH12" si="0">IFERROR(IF(AND(LEN(E9)=0,LEN(E10)=0),"",E9+E10),"")</f>
        <v/>
      </c>
      <c r="F12" s="190">
        <f t="shared" si="0"/>
        <v>8</v>
      </c>
      <c r="G12" s="190">
        <f t="shared" si="0"/>
        <v>8</v>
      </c>
      <c r="H12" s="190">
        <f t="shared" si="0"/>
        <v>8</v>
      </c>
      <c r="I12" s="190">
        <f t="shared" si="0"/>
        <v>8</v>
      </c>
      <c r="J12" s="190">
        <f t="shared" si="0"/>
        <v>8</v>
      </c>
      <c r="K12" s="190" t="str">
        <f t="shared" si="0"/>
        <v/>
      </c>
      <c r="L12" s="190" t="str">
        <f t="shared" si="0"/>
        <v/>
      </c>
      <c r="M12" s="190">
        <f t="shared" si="0"/>
        <v>8</v>
      </c>
      <c r="N12" s="190">
        <f t="shared" si="0"/>
        <v>8</v>
      </c>
      <c r="O12" s="190">
        <f t="shared" si="0"/>
        <v>8</v>
      </c>
      <c r="P12" s="190">
        <f t="shared" si="0"/>
        <v>8</v>
      </c>
      <c r="Q12" s="190">
        <f t="shared" si="0"/>
        <v>8</v>
      </c>
      <c r="R12" s="190">
        <f t="shared" si="0"/>
        <v>4</v>
      </c>
      <c r="S12" s="190" t="str">
        <f t="shared" si="0"/>
        <v/>
      </c>
      <c r="T12" s="190">
        <f t="shared" si="0"/>
        <v>8</v>
      </c>
      <c r="U12" s="190">
        <f t="shared" si="0"/>
        <v>8</v>
      </c>
      <c r="V12" s="190">
        <f t="shared" si="0"/>
        <v>8</v>
      </c>
      <c r="W12" s="190">
        <f t="shared" si="0"/>
        <v>8</v>
      </c>
      <c r="X12" s="190">
        <f t="shared" si="0"/>
        <v>8</v>
      </c>
      <c r="Y12" s="190">
        <f t="shared" si="0"/>
        <v>4</v>
      </c>
      <c r="Z12" s="190" t="str">
        <f t="shared" si="0"/>
        <v/>
      </c>
      <c r="AA12" s="190">
        <f t="shared" si="0"/>
        <v>8</v>
      </c>
      <c r="AB12" s="190">
        <f t="shared" si="0"/>
        <v>8</v>
      </c>
      <c r="AC12" s="190">
        <f t="shared" si="0"/>
        <v>8</v>
      </c>
      <c r="AD12" s="190">
        <f t="shared" si="0"/>
        <v>8</v>
      </c>
      <c r="AE12" s="190">
        <f t="shared" si="0"/>
        <v>8</v>
      </c>
      <c r="AF12" s="190" t="str">
        <f t="shared" si="0"/>
        <v/>
      </c>
      <c r="AG12" s="190">
        <f t="shared" si="0"/>
        <v>4</v>
      </c>
      <c r="AH12" s="190" t="str">
        <f t="shared" si="0"/>
        <v/>
      </c>
      <c r="AI12" s="193">
        <f>IF(LEN(C8)=0,"",SUM(D12:AG12))</f>
        <v>172</v>
      </c>
      <c r="AJ12" s="104"/>
    </row>
    <row r="13" spans="1:37"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7" ht="24" customHeight="1" x14ac:dyDescent="0.25">
      <c r="A14" s="111"/>
      <c r="B14" s="102"/>
      <c r="C14" s="182" t="s">
        <v>80</v>
      </c>
      <c r="D14" s="183" t="str">
        <f>D$7</f>
        <v>Sat</v>
      </c>
      <c r="E14" s="183" t="str">
        <f t="shared" ref="E14:AG14" si="1">E$7</f>
        <v>Sun</v>
      </c>
      <c r="F14" s="183" t="str">
        <f t="shared" si="1"/>
        <v>Mon</v>
      </c>
      <c r="G14" s="183" t="str">
        <f t="shared" si="1"/>
        <v>Tue</v>
      </c>
      <c r="H14" s="183" t="str">
        <f t="shared" si="1"/>
        <v>Wed</v>
      </c>
      <c r="I14" s="183" t="str">
        <f t="shared" si="1"/>
        <v>Thu</v>
      </c>
      <c r="J14" s="183" t="str">
        <f t="shared" si="1"/>
        <v>Fri</v>
      </c>
      <c r="K14" s="183" t="str">
        <f t="shared" si="1"/>
        <v>Sat</v>
      </c>
      <c r="L14" s="183" t="str">
        <f t="shared" si="1"/>
        <v>Sun</v>
      </c>
      <c r="M14" s="183" t="str">
        <f t="shared" si="1"/>
        <v>Mon</v>
      </c>
      <c r="N14" s="183" t="str">
        <f t="shared" si="1"/>
        <v>Tue</v>
      </c>
      <c r="O14" s="183" t="str">
        <f t="shared" si="1"/>
        <v>Wed</v>
      </c>
      <c r="P14" s="183" t="str">
        <f t="shared" si="1"/>
        <v>Thu</v>
      </c>
      <c r="Q14" s="183" t="str">
        <f t="shared" si="1"/>
        <v>Fri</v>
      </c>
      <c r="R14" s="183" t="str">
        <f t="shared" si="1"/>
        <v>Sat</v>
      </c>
      <c r="S14" s="183" t="str">
        <f t="shared" si="1"/>
        <v>Sun</v>
      </c>
      <c r="T14" s="183" t="str">
        <f t="shared" si="1"/>
        <v>Mon</v>
      </c>
      <c r="U14" s="183" t="str">
        <f t="shared" si="1"/>
        <v>Tue</v>
      </c>
      <c r="V14" s="183" t="str">
        <f t="shared" si="1"/>
        <v>Wed</v>
      </c>
      <c r="W14" s="183" t="str">
        <f t="shared" si="1"/>
        <v>Thu</v>
      </c>
      <c r="X14" s="183" t="str">
        <f t="shared" si="1"/>
        <v>Fri</v>
      </c>
      <c r="Y14" s="183" t="str">
        <f t="shared" si="1"/>
        <v>Sat</v>
      </c>
      <c r="Z14" s="183" t="str">
        <f t="shared" si="1"/>
        <v>Sun</v>
      </c>
      <c r="AA14" s="183" t="str">
        <f t="shared" si="1"/>
        <v>Mon</v>
      </c>
      <c r="AB14" s="183" t="str">
        <f t="shared" si="1"/>
        <v>Tue</v>
      </c>
      <c r="AC14" s="183" t="str">
        <f t="shared" si="1"/>
        <v>Wed</v>
      </c>
      <c r="AD14" s="183" t="str">
        <f t="shared" si="1"/>
        <v>Thu</v>
      </c>
      <c r="AE14" s="183" t="str">
        <f t="shared" si="1"/>
        <v>Fri</v>
      </c>
      <c r="AF14" s="183" t="str">
        <f t="shared" si="1"/>
        <v>Sat</v>
      </c>
      <c r="AG14" s="183" t="str">
        <f t="shared" si="1"/>
        <v>Sun</v>
      </c>
      <c r="AH14" s="183"/>
      <c r="AI14" s="103"/>
      <c r="AJ14" s="104"/>
    </row>
    <row r="15" spans="1:37" ht="24" customHeight="1" x14ac:dyDescent="0.25">
      <c r="B15" s="102"/>
      <c r="C15" s="89" t="s">
        <v>47</v>
      </c>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c r="AI15" s="185" t="s">
        <v>89</v>
      </c>
      <c r="AJ15" s="104"/>
    </row>
    <row r="16" spans="1:37" ht="20.100000000000001" customHeight="1" x14ac:dyDescent="0.25">
      <c r="B16" s="102"/>
      <c r="C16" s="105" t="s">
        <v>44</v>
      </c>
      <c r="D16" s="90"/>
      <c r="E16" s="90"/>
      <c r="F16" s="90">
        <v>8</v>
      </c>
      <c r="G16" s="90">
        <v>8</v>
      </c>
      <c r="H16" s="90">
        <v>8</v>
      </c>
      <c r="I16" s="90">
        <v>8</v>
      </c>
      <c r="J16" s="90">
        <v>8</v>
      </c>
      <c r="K16" s="91"/>
      <c r="L16" s="90"/>
      <c r="M16" s="90">
        <v>8</v>
      </c>
      <c r="N16" s="90">
        <v>8</v>
      </c>
      <c r="O16" s="90">
        <v>8</v>
      </c>
      <c r="P16" s="90">
        <v>8</v>
      </c>
      <c r="Q16" s="90">
        <v>8</v>
      </c>
      <c r="R16" s="91"/>
      <c r="S16" s="90"/>
      <c r="T16" s="90">
        <v>8</v>
      </c>
      <c r="U16" s="90">
        <v>8</v>
      </c>
      <c r="V16" s="90">
        <v>8</v>
      </c>
      <c r="W16" s="90">
        <v>8</v>
      </c>
      <c r="X16" s="90">
        <v>8</v>
      </c>
      <c r="Y16" s="91"/>
      <c r="Z16" s="90"/>
      <c r="AA16" s="90">
        <v>8</v>
      </c>
      <c r="AB16" s="90">
        <v>8</v>
      </c>
      <c r="AC16" s="90">
        <v>8</v>
      </c>
      <c r="AD16" s="90">
        <v>8</v>
      </c>
      <c r="AE16" s="90">
        <v>8</v>
      </c>
      <c r="AF16" s="91"/>
      <c r="AG16" s="90"/>
      <c r="AH16" s="90"/>
      <c r="AI16" s="191">
        <f t="shared" ref="AI16" si="2">IF(LEN(C15)=0,"",SUM(D16:AG16))</f>
        <v>160</v>
      </c>
      <c r="AJ16" s="104"/>
    </row>
    <row r="17" spans="1:36" ht="20.100000000000001" customHeight="1" x14ac:dyDescent="0.25">
      <c r="B17" s="102"/>
      <c r="C17" s="105" t="s">
        <v>24</v>
      </c>
      <c r="D17" s="92"/>
      <c r="E17" s="92"/>
      <c r="F17" s="93"/>
      <c r="G17" s="93"/>
      <c r="H17" s="93"/>
      <c r="I17" s="93"/>
      <c r="J17" s="93"/>
      <c r="K17" s="93">
        <v>4</v>
      </c>
      <c r="L17" s="93"/>
      <c r="M17" s="93"/>
      <c r="N17" s="93"/>
      <c r="O17" s="93"/>
      <c r="P17" s="93"/>
      <c r="Q17" s="93"/>
      <c r="R17" s="93"/>
      <c r="S17" s="93">
        <v>4</v>
      </c>
      <c r="T17" s="93"/>
      <c r="U17" s="93"/>
      <c r="V17" s="93"/>
      <c r="W17" s="93"/>
      <c r="X17" s="93"/>
      <c r="Y17" s="93"/>
      <c r="Z17" s="93">
        <v>4</v>
      </c>
      <c r="AA17" s="93"/>
      <c r="AB17" s="93"/>
      <c r="AC17" s="93"/>
      <c r="AD17" s="93"/>
      <c r="AE17" s="93"/>
      <c r="AF17" s="93">
        <v>4</v>
      </c>
      <c r="AG17" s="93"/>
      <c r="AH17" s="93"/>
      <c r="AI17" s="192">
        <f t="shared" ref="AI17" si="3">IF(LEN(C15)=0,"",SUM(D17:AG17))</f>
        <v>16</v>
      </c>
      <c r="AJ17" s="104"/>
    </row>
    <row r="18" spans="1:36" ht="20.100000000000001" customHeight="1" x14ac:dyDescent="0.25">
      <c r="B18" s="102"/>
      <c r="C18" s="105" t="s">
        <v>103</v>
      </c>
      <c r="D18" s="92"/>
      <c r="E18" s="92"/>
      <c r="F18" s="93"/>
      <c r="G18" s="93"/>
      <c r="H18" s="93"/>
      <c r="I18" s="93"/>
      <c r="J18" s="93"/>
      <c r="K18" s="93">
        <v>50</v>
      </c>
      <c r="L18" s="93"/>
      <c r="M18" s="93"/>
      <c r="N18" s="93"/>
      <c r="O18" s="93"/>
      <c r="P18" s="93"/>
      <c r="Q18" s="93"/>
      <c r="R18" s="93"/>
      <c r="S18" s="93">
        <v>60</v>
      </c>
      <c r="T18" s="93"/>
      <c r="U18" s="93"/>
      <c r="V18" s="93"/>
      <c r="W18" s="93"/>
      <c r="X18" s="93"/>
      <c r="Y18" s="93"/>
      <c r="Z18" s="93">
        <v>60</v>
      </c>
      <c r="AA18" s="93"/>
      <c r="AB18" s="93"/>
      <c r="AC18" s="93"/>
      <c r="AD18" s="93"/>
      <c r="AE18" s="93"/>
      <c r="AF18" s="93">
        <v>50</v>
      </c>
      <c r="AG18" s="93"/>
      <c r="AH18" s="93"/>
      <c r="AI18" s="192">
        <f t="shared" ref="AI18" si="4">IF(LEN(C15)=0,"",SUMPRODUCT(D17:AG17,D18:AG18))</f>
        <v>880</v>
      </c>
      <c r="AJ18" s="104"/>
    </row>
    <row r="19" spans="1:36" ht="20.100000000000001" customHeight="1" x14ac:dyDescent="0.25">
      <c r="B19" s="102"/>
      <c r="C19" s="105" t="s">
        <v>25</v>
      </c>
      <c r="D19" s="190" t="str">
        <f>IFERROR(IF(AND(LEN(D16)=0,LEN(D17)=0),"",D16+D17),"")</f>
        <v/>
      </c>
      <c r="E19" s="190" t="str">
        <f t="shared" ref="E19:AH19" si="5">IFERROR(IF(AND(LEN(E16)=0,LEN(E17)=0),"",E16+E17),"")</f>
        <v/>
      </c>
      <c r="F19" s="190">
        <f t="shared" si="5"/>
        <v>8</v>
      </c>
      <c r="G19" s="190">
        <f t="shared" si="5"/>
        <v>8</v>
      </c>
      <c r="H19" s="190">
        <f t="shared" si="5"/>
        <v>8</v>
      </c>
      <c r="I19" s="190">
        <f t="shared" si="5"/>
        <v>8</v>
      </c>
      <c r="J19" s="190">
        <f t="shared" si="5"/>
        <v>8</v>
      </c>
      <c r="K19" s="190">
        <f t="shared" si="5"/>
        <v>4</v>
      </c>
      <c r="L19" s="190" t="str">
        <f t="shared" si="5"/>
        <v/>
      </c>
      <c r="M19" s="190">
        <f t="shared" si="5"/>
        <v>8</v>
      </c>
      <c r="N19" s="190">
        <f t="shared" si="5"/>
        <v>8</v>
      </c>
      <c r="O19" s="190">
        <f t="shared" si="5"/>
        <v>8</v>
      </c>
      <c r="P19" s="190">
        <f t="shared" si="5"/>
        <v>8</v>
      </c>
      <c r="Q19" s="190">
        <f t="shared" si="5"/>
        <v>8</v>
      </c>
      <c r="R19" s="190" t="str">
        <f t="shared" si="5"/>
        <v/>
      </c>
      <c r="S19" s="190">
        <f t="shared" si="5"/>
        <v>4</v>
      </c>
      <c r="T19" s="190">
        <f t="shared" si="5"/>
        <v>8</v>
      </c>
      <c r="U19" s="190">
        <f t="shared" si="5"/>
        <v>8</v>
      </c>
      <c r="V19" s="190">
        <f t="shared" si="5"/>
        <v>8</v>
      </c>
      <c r="W19" s="190">
        <f t="shared" si="5"/>
        <v>8</v>
      </c>
      <c r="X19" s="190">
        <f t="shared" si="5"/>
        <v>8</v>
      </c>
      <c r="Y19" s="190" t="str">
        <f t="shared" si="5"/>
        <v/>
      </c>
      <c r="Z19" s="190">
        <f t="shared" si="5"/>
        <v>4</v>
      </c>
      <c r="AA19" s="190">
        <f t="shared" si="5"/>
        <v>8</v>
      </c>
      <c r="AB19" s="190">
        <f t="shared" si="5"/>
        <v>8</v>
      </c>
      <c r="AC19" s="190">
        <f t="shared" si="5"/>
        <v>8</v>
      </c>
      <c r="AD19" s="190">
        <f t="shared" si="5"/>
        <v>8</v>
      </c>
      <c r="AE19" s="190">
        <f t="shared" si="5"/>
        <v>8</v>
      </c>
      <c r="AF19" s="190">
        <f t="shared" si="5"/>
        <v>4</v>
      </c>
      <c r="AG19" s="190" t="str">
        <f t="shared" si="5"/>
        <v/>
      </c>
      <c r="AH19" s="190" t="str">
        <f t="shared" si="5"/>
        <v/>
      </c>
      <c r="AI19" s="193">
        <f t="shared" ref="AI19" si="6">IF(LEN(C15)=0,"",SUM(D19:AG19))</f>
        <v>176</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111"/>
      <c r="B21" s="102"/>
      <c r="C21" s="182" t="s">
        <v>80</v>
      </c>
      <c r="D21" s="183" t="str">
        <f t="shared" ref="D21:S21" si="7">D$7</f>
        <v>Sat</v>
      </c>
      <c r="E21" s="183" t="str">
        <f t="shared" si="7"/>
        <v>Sun</v>
      </c>
      <c r="F21" s="183" t="str">
        <f t="shared" si="7"/>
        <v>Mon</v>
      </c>
      <c r="G21" s="183" t="str">
        <f t="shared" si="7"/>
        <v>Tue</v>
      </c>
      <c r="H21" s="183" t="str">
        <f t="shared" si="7"/>
        <v>Wed</v>
      </c>
      <c r="I21" s="183" t="str">
        <f t="shared" si="7"/>
        <v>Thu</v>
      </c>
      <c r="J21" s="183" t="str">
        <f t="shared" si="7"/>
        <v>Fri</v>
      </c>
      <c r="K21" s="183" t="str">
        <f t="shared" si="7"/>
        <v>Sat</v>
      </c>
      <c r="L21" s="183" t="str">
        <f t="shared" si="7"/>
        <v>Sun</v>
      </c>
      <c r="M21" s="183" t="str">
        <f t="shared" si="7"/>
        <v>Mon</v>
      </c>
      <c r="N21" s="183" t="str">
        <f t="shared" si="7"/>
        <v>Tue</v>
      </c>
      <c r="O21" s="183" t="str">
        <f t="shared" si="7"/>
        <v>Wed</v>
      </c>
      <c r="P21" s="183" t="str">
        <f t="shared" si="7"/>
        <v>Thu</v>
      </c>
      <c r="Q21" s="183" t="str">
        <f t="shared" si="7"/>
        <v>Fri</v>
      </c>
      <c r="R21" s="183" t="str">
        <f t="shared" si="7"/>
        <v>Sat</v>
      </c>
      <c r="S21" s="183" t="str">
        <f t="shared" si="7"/>
        <v>Sun</v>
      </c>
      <c r="T21" s="183" t="str">
        <f t="shared" ref="T21:AG21" si="8">T$7</f>
        <v>Mon</v>
      </c>
      <c r="U21" s="183" t="str">
        <f t="shared" si="8"/>
        <v>Tue</v>
      </c>
      <c r="V21" s="183" t="str">
        <f t="shared" si="8"/>
        <v>Wed</v>
      </c>
      <c r="W21" s="183" t="str">
        <f t="shared" si="8"/>
        <v>Thu</v>
      </c>
      <c r="X21" s="183" t="str">
        <f t="shared" si="8"/>
        <v>Fri</v>
      </c>
      <c r="Y21" s="183" t="str">
        <f t="shared" si="8"/>
        <v>Sat</v>
      </c>
      <c r="Z21" s="183" t="str">
        <f t="shared" si="8"/>
        <v>Sun</v>
      </c>
      <c r="AA21" s="183" t="str">
        <f t="shared" si="8"/>
        <v>Mon</v>
      </c>
      <c r="AB21" s="183" t="str">
        <f t="shared" si="8"/>
        <v>Tue</v>
      </c>
      <c r="AC21" s="183" t="str">
        <f t="shared" si="8"/>
        <v>Wed</v>
      </c>
      <c r="AD21" s="183" t="str">
        <f t="shared" si="8"/>
        <v>Thu</v>
      </c>
      <c r="AE21" s="183" t="str">
        <f t="shared" si="8"/>
        <v>Fri</v>
      </c>
      <c r="AF21" s="183" t="str">
        <f t="shared" si="8"/>
        <v>Sat</v>
      </c>
      <c r="AG21" s="183" t="str">
        <f t="shared" si="8"/>
        <v>Sun</v>
      </c>
      <c r="AH21" s="183"/>
      <c r="AI21" s="103"/>
      <c r="AJ21" s="104"/>
    </row>
    <row r="22" spans="1:36" ht="24" customHeight="1" x14ac:dyDescent="0.25">
      <c r="B22" s="102"/>
      <c r="C22" s="89" t="s">
        <v>48</v>
      </c>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c r="AI22" s="185" t="s">
        <v>89</v>
      </c>
      <c r="AJ22" s="104"/>
    </row>
    <row r="23" spans="1:36" ht="20.100000000000001" customHeight="1" x14ac:dyDescent="0.25">
      <c r="B23" s="102"/>
      <c r="C23" s="105" t="s">
        <v>44</v>
      </c>
      <c r="D23" s="90"/>
      <c r="E23" s="90"/>
      <c r="F23" s="90">
        <v>8</v>
      </c>
      <c r="G23" s="90">
        <v>8</v>
      </c>
      <c r="H23" s="90">
        <v>8</v>
      </c>
      <c r="I23" s="90">
        <v>8</v>
      </c>
      <c r="J23" s="90">
        <v>8</v>
      </c>
      <c r="K23" s="91"/>
      <c r="L23" s="90"/>
      <c r="M23" s="90"/>
      <c r="N23" s="90">
        <v>8</v>
      </c>
      <c r="O23" s="90">
        <v>8</v>
      </c>
      <c r="P23" s="90">
        <v>8</v>
      </c>
      <c r="Q23" s="90">
        <v>8</v>
      </c>
      <c r="R23" s="91"/>
      <c r="S23" s="90"/>
      <c r="T23" s="90"/>
      <c r="U23" s="90">
        <v>8</v>
      </c>
      <c r="V23" s="90">
        <v>8</v>
      </c>
      <c r="W23" s="90">
        <v>8</v>
      </c>
      <c r="X23" s="90">
        <v>8</v>
      </c>
      <c r="Y23" s="91"/>
      <c r="Z23" s="90"/>
      <c r="AA23" s="90">
        <v>8</v>
      </c>
      <c r="AB23" s="90">
        <v>8</v>
      </c>
      <c r="AC23" s="90">
        <v>8</v>
      </c>
      <c r="AD23" s="90">
        <v>8</v>
      </c>
      <c r="AE23" s="90">
        <v>8</v>
      </c>
      <c r="AF23" s="91"/>
      <c r="AG23" s="90"/>
      <c r="AH23" s="90"/>
      <c r="AI23" s="191">
        <f t="shared" ref="AI23" si="9">IF(LEN(C22)=0,"",SUM(D23:AG23))</f>
        <v>144</v>
      </c>
      <c r="AJ23" s="104"/>
    </row>
    <row r="24" spans="1:36" ht="20.100000000000001" customHeight="1" x14ac:dyDescent="0.25">
      <c r="B24" s="102"/>
      <c r="C24" s="105" t="s">
        <v>24</v>
      </c>
      <c r="D24" s="92"/>
      <c r="E24" s="92"/>
      <c r="F24" s="93"/>
      <c r="G24" s="93"/>
      <c r="H24" s="93"/>
      <c r="I24" s="93"/>
      <c r="J24" s="93"/>
      <c r="K24" s="93">
        <v>2</v>
      </c>
      <c r="L24" s="93">
        <v>4</v>
      </c>
      <c r="M24" s="93"/>
      <c r="N24" s="93"/>
      <c r="O24" s="93"/>
      <c r="P24" s="93"/>
      <c r="Q24" s="93"/>
      <c r="R24" s="93">
        <v>2</v>
      </c>
      <c r="S24" s="93">
        <v>4</v>
      </c>
      <c r="T24" s="93"/>
      <c r="U24" s="93"/>
      <c r="V24" s="93"/>
      <c r="W24" s="93"/>
      <c r="X24" s="93"/>
      <c r="Y24" s="93">
        <v>4</v>
      </c>
      <c r="Z24" s="93"/>
      <c r="AA24" s="93"/>
      <c r="AB24" s="93"/>
      <c r="AC24" s="93"/>
      <c r="AD24" s="93"/>
      <c r="AE24" s="93"/>
      <c r="AF24" s="93"/>
      <c r="AG24" s="93"/>
      <c r="AH24" s="93"/>
      <c r="AI24" s="192">
        <f t="shared" ref="AI24" si="10">IF(LEN(C22)=0,"",SUM(D24:AG24))</f>
        <v>16</v>
      </c>
      <c r="AJ24" s="104"/>
    </row>
    <row r="25" spans="1:36" ht="20.100000000000001" customHeight="1" x14ac:dyDescent="0.25">
      <c r="B25" s="102"/>
      <c r="C25" s="105" t="s">
        <v>103</v>
      </c>
      <c r="D25" s="92"/>
      <c r="E25" s="92"/>
      <c r="F25" s="93"/>
      <c r="G25" s="93"/>
      <c r="H25" s="93"/>
      <c r="I25" s="93"/>
      <c r="J25" s="93"/>
      <c r="K25" s="93">
        <v>60</v>
      </c>
      <c r="L25" s="93">
        <v>60</v>
      </c>
      <c r="M25" s="93"/>
      <c r="N25" s="93"/>
      <c r="O25" s="93"/>
      <c r="P25" s="93"/>
      <c r="Q25" s="93"/>
      <c r="R25" s="93">
        <v>60</v>
      </c>
      <c r="S25" s="93">
        <v>60</v>
      </c>
      <c r="T25" s="93"/>
      <c r="U25" s="93"/>
      <c r="V25" s="93"/>
      <c r="W25" s="93"/>
      <c r="X25" s="93"/>
      <c r="Y25" s="93">
        <v>60</v>
      </c>
      <c r="Z25" s="93"/>
      <c r="AA25" s="93"/>
      <c r="AB25" s="93"/>
      <c r="AC25" s="93"/>
      <c r="AD25" s="93"/>
      <c r="AE25" s="93"/>
      <c r="AF25" s="93"/>
      <c r="AG25" s="93"/>
      <c r="AH25" s="93"/>
      <c r="AI25" s="192">
        <f t="shared" ref="AI25" si="11">IF(LEN(C22)=0,"",SUMPRODUCT(D24:AG24,D25:AG25))</f>
        <v>960</v>
      </c>
      <c r="AJ25" s="104"/>
    </row>
    <row r="26" spans="1:36" ht="20.100000000000001" customHeight="1" x14ac:dyDescent="0.25">
      <c r="B26" s="102"/>
      <c r="C26" s="105" t="s">
        <v>25</v>
      </c>
      <c r="D26" s="190" t="str">
        <f>IFERROR(IF(AND(LEN(D23)=0,LEN(D24)=0),"",D23+D24),"")</f>
        <v/>
      </c>
      <c r="E26" s="190" t="str">
        <f t="shared" ref="E26:AH26" si="12">IFERROR(IF(AND(LEN(E23)=0,LEN(E24)=0),"",E23+E24),"")</f>
        <v/>
      </c>
      <c r="F26" s="190">
        <f t="shared" si="12"/>
        <v>8</v>
      </c>
      <c r="G26" s="190">
        <f t="shared" si="12"/>
        <v>8</v>
      </c>
      <c r="H26" s="190">
        <f t="shared" si="12"/>
        <v>8</v>
      </c>
      <c r="I26" s="190">
        <f t="shared" si="12"/>
        <v>8</v>
      </c>
      <c r="J26" s="190">
        <f t="shared" si="12"/>
        <v>8</v>
      </c>
      <c r="K26" s="190">
        <f t="shared" si="12"/>
        <v>2</v>
      </c>
      <c r="L26" s="190">
        <f t="shared" si="12"/>
        <v>4</v>
      </c>
      <c r="M26" s="190" t="str">
        <f t="shared" si="12"/>
        <v/>
      </c>
      <c r="N26" s="190">
        <f t="shared" si="12"/>
        <v>8</v>
      </c>
      <c r="O26" s="190">
        <f t="shared" si="12"/>
        <v>8</v>
      </c>
      <c r="P26" s="190">
        <f t="shared" si="12"/>
        <v>8</v>
      </c>
      <c r="Q26" s="190">
        <f t="shared" si="12"/>
        <v>8</v>
      </c>
      <c r="R26" s="190">
        <f t="shared" si="12"/>
        <v>2</v>
      </c>
      <c r="S26" s="190">
        <f t="shared" si="12"/>
        <v>4</v>
      </c>
      <c r="T26" s="190" t="str">
        <f t="shared" si="12"/>
        <v/>
      </c>
      <c r="U26" s="190">
        <f t="shared" si="12"/>
        <v>8</v>
      </c>
      <c r="V26" s="190">
        <f t="shared" si="12"/>
        <v>8</v>
      </c>
      <c r="W26" s="190">
        <f t="shared" si="12"/>
        <v>8</v>
      </c>
      <c r="X26" s="190">
        <f t="shared" si="12"/>
        <v>8</v>
      </c>
      <c r="Y26" s="190">
        <f t="shared" si="12"/>
        <v>4</v>
      </c>
      <c r="Z26" s="190" t="str">
        <f t="shared" si="12"/>
        <v/>
      </c>
      <c r="AA26" s="190">
        <f t="shared" si="12"/>
        <v>8</v>
      </c>
      <c r="AB26" s="190">
        <f t="shared" si="12"/>
        <v>8</v>
      </c>
      <c r="AC26" s="190">
        <f t="shared" si="12"/>
        <v>8</v>
      </c>
      <c r="AD26" s="190">
        <f t="shared" si="12"/>
        <v>8</v>
      </c>
      <c r="AE26" s="190">
        <f t="shared" si="12"/>
        <v>8</v>
      </c>
      <c r="AF26" s="190" t="str">
        <f t="shared" si="12"/>
        <v/>
      </c>
      <c r="AG26" s="190" t="str">
        <f t="shared" si="12"/>
        <v/>
      </c>
      <c r="AH26" s="190" t="str">
        <f t="shared" si="12"/>
        <v/>
      </c>
      <c r="AI26" s="193">
        <f t="shared" ref="AI26" si="13">IF(LEN(C22)=0,"",SUM(D26:AG26))</f>
        <v>160</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111"/>
      <c r="B28" s="102"/>
      <c r="C28" s="182" t="s">
        <v>80</v>
      </c>
      <c r="D28" s="183" t="str">
        <f t="shared" ref="D28:S28" si="14">D$7</f>
        <v>Sat</v>
      </c>
      <c r="E28" s="183" t="str">
        <f t="shared" si="14"/>
        <v>Sun</v>
      </c>
      <c r="F28" s="183" t="str">
        <f t="shared" si="14"/>
        <v>Mon</v>
      </c>
      <c r="G28" s="183" t="str">
        <f t="shared" si="14"/>
        <v>Tue</v>
      </c>
      <c r="H28" s="183" t="str">
        <f t="shared" si="14"/>
        <v>Wed</v>
      </c>
      <c r="I28" s="183" t="str">
        <f t="shared" si="14"/>
        <v>Thu</v>
      </c>
      <c r="J28" s="183" t="str">
        <f t="shared" si="14"/>
        <v>Fri</v>
      </c>
      <c r="K28" s="183" t="str">
        <f t="shared" si="14"/>
        <v>Sat</v>
      </c>
      <c r="L28" s="183" t="str">
        <f t="shared" si="14"/>
        <v>Sun</v>
      </c>
      <c r="M28" s="183" t="str">
        <f t="shared" si="14"/>
        <v>Mon</v>
      </c>
      <c r="N28" s="183" t="str">
        <f t="shared" si="14"/>
        <v>Tue</v>
      </c>
      <c r="O28" s="183" t="str">
        <f t="shared" si="14"/>
        <v>Wed</v>
      </c>
      <c r="P28" s="183" t="str">
        <f t="shared" si="14"/>
        <v>Thu</v>
      </c>
      <c r="Q28" s="183" t="str">
        <f t="shared" si="14"/>
        <v>Fri</v>
      </c>
      <c r="R28" s="183" t="str">
        <f t="shared" si="14"/>
        <v>Sat</v>
      </c>
      <c r="S28" s="183" t="str">
        <f t="shared" si="14"/>
        <v>Sun</v>
      </c>
      <c r="T28" s="183" t="str">
        <f t="shared" ref="T28:AG28" si="15">T$7</f>
        <v>Mon</v>
      </c>
      <c r="U28" s="183" t="str">
        <f t="shared" si="15"/>
        <v>Tue</v>
      </c>
      <c r="V28" s="183" t="str">
        <f t="shared" si="15"/>
        <v>Wed</v>
      </c>
      <c r="W28" s="183" t="str">
        <f t="shared" si="15"/>
        <v>Thu</v>
      </c>
      <c r="X28" s="183" t="str">
        <f t="shared" si="15"/>
        <v>Fri</v>
      </c>
      <c r="Y28" s="183" t="str">
        <f t="shared" si="15"/>
        <v>Sat</v>
      </c>
      <c r="Z28" s="183" t="str">
        <f t="shared" si="15"/>
        <v>Sun</v>
      </c>
      <c r="AA28" s="183" t="str">
        <f t="shared" si="15"/>
        <v>Mon</v>
      </c>
      <c r="AB28" s="183" t="str">
        <f t="shared" si="15"/>
        <v>Tue</v>
      </c>
      <c r="AC28" s="183" t="str">
        <f t="shared" si="15"/>
        <v>Wed</v>
      </c>
      <c r="AD28" s="183" t="str">
        <f t="shared" si="15"/>
        <v>Thu</v>
      </c>
      <c r="AE28" s="183" t="str">
        <f t="shared" si="15"/>
        <v>Fri</v>
      </c>
      <c r="AF28" s="183" t="str">
        <f t="shared" si="15"/>
        <v>Sat</v>
      </c>
      <c r="AG28" s="183" t="str">
        <f t="shared" si="15"/>
        <v>Sun</v>
      </c>
      <c r="AH28" s="183"/>
      <c r="AI28" s="103"/>
      <c r="AJ28" s="104"/>
    </row>
    <row r="29" spans="1:36" ht="24" customHeight="1" x14ac:dyDescent="0.25">
      <c r="B29" s="102"/>
      <c r="C29" s="89" t="s">
        <v>51</v>
      </c>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c r="AI29" s="185" t="s">
        <v>89</v>
      </c>
      <c r="AJ29" s="104"/>
    </row>
    <row r="30" spans="1:36" ht="20.100000000000001" customHeight="1" x14ac:dyDescent="0.25">
      <c r="B30" s="102"/>
      <c r="C30" s="105" t="s">
        <v>44</v>
      </c>
      <c r="D30" s="90"/>
      <c r="E30" s="90"/>
      <c r="F30" s="90"/>
      <c r="G30" s="90">
        <v>8</v>
      </c>
      <c r="H30" s="90">
        <v>8</v>
      </c>
      <c r="I30" s="90">
        <v>8</v>
      </c>
      <c r="J30" s="90">
        <v>8</v>
      </c>
      <c r="K30" s="91"/>
      <c r="L30" s="90"/>
      <c r="M30" s="90">
        <v>8</v>
      </c>
      <c r="N30" s="90">
        <v>8</v>
      </c>
      <c r="O30" s="90">
        <v>8</v>
      </c>
      <c r="P30" s="90">
        <v>8</v>
      </c>
      <c r="Q30" s="90">
        <v>8</v>
      </c>
      <c r="R30" s="91"/>
      <c r="S30" s="90"/>
      <c r="T30" s="90">
        <v>8</v>
      </c>
      <c r="U30" s="90">
        <v>8</v>
      </c>
      <c r="V30" s="90">
        <v>8</v>
      </c>
      <c r="W30" s="90">
        <v>8</v>
      </c>
      <c r="X30" s="90">
        <v>8</v>
      </c>
      <c r="Y30" s="91"/>
      <c r="Z30" s="90"/>
      <c r="AA30" s="90">
        <v>8</v>
      </c>
      <c r="AB30" s="90">
        <v>8</v>
      </c>
      <c r="AC30" s="90">
        <v>8</v>
      </c>
      <c r="AD30" s="90">
        <v>8</v>
      </c>
      <c r="AE30" s="90">
        <v>8</v>
      </c>
      <c r="AF30" s="91"/>
      <c r="AG30" s="90"/>
      <c r="AH30" s="90"/>
      <c r="AI30" s="191">
        <f t="shared" ref="AI30" si="16">IF(LEN(C29)=0,"",SUM(D30:AG30))</f>
        <v>152</v>
      </c>
      <c r="AJ30" s="104"/>
    </row>
    <row r="31" spans="1:36" ht="20.100000000000001" customHeight="1" x14ac:dyDescent="0.25">
      <c r="B31" s="102"/>
      <c r="C31" s="105" t="s">
        <v>24</v>
      </c>
      <c r="D31" s="92"/>
      <c r="E31" s="92">
        <v>4</v>
      </c>
      <c r="F31" s="93"/>
      <c r="G31" s="93"/>
      <c r="H31" s="93"/>
      <c r="I31" s="93"/>
      <c r="J31" s="93"/>
      <c r="K31" s="93">
        <v>4</v>
      </c>
      <c r="L31" s="93"/>
      <c r="M31" s="93"/>
      <c r="N31" s="93"/>
      <c r="O31" s="93"/>
      <c r="P31" s="93"/>
      <c r="Q31" s="93"/>
      <c r="R31" s="93"/>
      <c r="S31" s="93"/>
      <c r="T31" s="93"/>
      <c r="U31" s="93"/>
      <c r="V31" s="93"/>
      <c r="W31" s="93"/>
      <c r="X31" s="93"/>
      <c r="Y31" s="93"/>
      <c r="Z31" s="93"/>
      <c r="AA31" s="93"/>
      <c r="AB31" s="93"/>
      <c r="AC31" s="93"/>
      <c r="AD31" s="93"/>
      <c r="AE31" s="93"/>
      <c r="AF31" s="93"/>
      <c r="AG31" s="93">
        <v>2</v>
      </c>
      <c r="AH31" s="93"/>
      <c r="AI31" s="192">
        <f t="shared" ref="AI31" si="17">IF(LEN(C29)=0,"",SUM(D31:AG31))</f>
        <v>10</v>
      </c>
      <c r="AJ31" s="104"/>
    </row>
    <row r="32" spans="1:36" ht="20.100000000000001" customHeight="1" x14ac:dyDescent="0.25">
      <c r="B32" s="102"/>
      <c r="C32" s="105" t="s">
        <v>103</v>
      </c>
      <c r="D32" s="92"/>
      <c r="E32" s="92">
        <v>50</v>
      </c>
      <c r="F32" s="93"/>
      <c r="G32" s="93"/>
      <c r="H32" s="93"/>
      <c r="I32" s="93"/>
      <c r="J32" s="93"/>
      <c r="K32" s="93">
        <v>50</v>
      </c>
      <c r="L32" s="93"/>
      <c r="M32" s="93"/>
      <c r="N32" s="93"/>
      <c r="O32" s="93"/>
      <c r="P32" s="93"/>
      <c r="Q32" s="93"/>
      <c r="R32" s="93"/>
      <c r="S32" s="93"/>
      <c r="T32" s="93"/>
      <c r="U32" s="93"/>
      <c r="V32" s="93"/>
      <c r="W32" s="93"/>
      <c r="X32" s="93"/>
      <c r="Y32" s="93"/>
      <c r="Z32" s="93"/>
      <c r="AA32" s="93"/>
      <c r="AB32" s="93"/>
      <c r="AC32" s="93"/>
      <c r="AD32" s="93"/>
      <c r="AE32" s="93"/>
      <c r="AF32" s="93"/>
      <c r="AG32" s="93">
        <v>50</v>
      </c>
      <c r="AH32" s="93"/>
      <c r="AI32" s="192">
        <f t="shared" ref="AI32" si="18">IF(LEN(C29)=0,"",SUMPRODUCT(D31:AG31,D32:AG32))</f>
        <v>500</v>
      </c>
      <c r="AJ32" s="104"/>
    </row>
    <row r="33" spans="1:36" ht="20.100000000000001" customHeight="1" x14ac:dyDescent="0.25">
      <c r="B33" s="102"/>
      <c r="C33" s="105" t="s">
        <v>25</v>
      </c>
      <c r="D33" s="190" t="str">
        <f>IFERROR(IF(AND(LEN(D30)=0,LEN(D31)=0),"",D30+D31),"")</f>
        <v/>
      </c>
      <c r="E33" s="190">
        <f t="shared" ref="E33:AH33" si="19">IFERROR(IF(AND(LEN(E30)=0,LEN(E31)=0),"",E30+E31),"")</f>
        <v>4</v>
      </c>
      <c r="F33" s="190" t="str">
        <f t="shared" si="19"/>
        <v/>
      </c>
      <c r="G33" s="190">
        <f t="shared" si="19"/>
        <v>8</v>
      </c>
      <c r="H33" s="190">
        <f t="shared" si="19"/>
        <v>8</v>
      </c>
      <c r="I33" s="190">
        <f t="shared" si="19"/>
        <v>8</v>
      </c>
      <c r="J33" s="190">
        <f t="shared" si="19"/>
        <v>8</v>
      </c>
      <c r="K33" s="190">
        <f t="shared" si="19"/>
        <v>4</v>
      </c>
      <c r="L33" s="190" t="str">
        <f t="shared" si="19"/>
        <v/>
      </c>
      <c r="M33" s="190">
        <f t="shared" si="19"/>
        <v>8</v>
      </c>
      <c r="N33" s="190">
        <f t="shared" si="19"/>
        <v>8</v>
      </c>
      <c r="O33" s="190">
        <f t="shared" si="19"/>
        <v>8</v>
      </c>
      <c r="P33" s="190">
        <f t="shared" si="19"/>
        <v>8</v>
      </c>
      <c r="Q33" s="190">
        <f t="shared" si="19"/>
        <v>8</v>
      </c>
      <c r="R33" s="190" t="str">
        <f t="shared" si="19"/>
        <v/>
      </c>
      <c r="S33" s="190" t="str">
        <f t="shared" si="19"/>
        <v/>
      </c>
      <c r="T33" s="190">
        <f t="shared" si="19"/>
        <v>8</v>
      </c>
      <c r="U33" s="190">
        <f t="shared" si="19"/>
        <v>8</v>
      </c>
      <c r="V33" s="190">
        <f t="shared" si="19"/>
        <v>8</v>
      </c>
      <c r="W33" s="190">
        <f t="shared" si="19"/>
        <v>8</v>
      </c>
      <c r="X33" s="190">
        <f t="shared" si="19"/>
        <v>8</v>
      </c>
      <c r="Y33" s="190" t="str">
        <f t="shared" si="19"/>
        <v/>
      </c>
      <c r="Z33" s="190" t="str">
        <f t="shared" si="19"/>
        <v/>
      </c>
      <c r="AA33" s="190">
        <f t="shared" si="19"/>
        <v>8</v>
      </c>
      <c r="AB33" s="190">
        <f t="shared" si="19"/>
        <v>8</v>
      </c>
      <c r="AC33" s="190">
        <f t="shared" si="19"/>
        <v>8</v>
      </c>
      <c r="AD33" s="190">
        <f t="shared" si="19"/>
        <v>8</v>
      </c>
      <c r="AE33" s="190">
        <f t="shared" si="19"/>
        <v>8</v>
      </c>
      <c r="AF33" s="190" t="str">
        <f t="shared" si="19"/>
        <v/>
      </c>
      <c r="AG33" s="190">
        <f t="shared" si="19"/>
        <v>2</v>
      </c>
      <c r="AH33" s="190" t="str">
        <f t="shared" si="19"/>
        <v/>
      </c>
      <c r="AI33" s="193">
        <f t="shared" ref="AI33" si="20">IF(LEN(C29)=0,"",SUM(D33:AG33))</f>
        <v>162</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111"/>
      <c r="B35" s="102"/>
      <c r="C35" s="182" t="s">
        <v>80</v>
      </c>
      <c r="D35" s="183" t="str">
        <f t="shared" ref="D35:S77" si="21">D$7</f>
        <v>Sat</v>
      </c>
      <c r="E35" s="183" t="str">
        <f t="shared" si="21"/>
        <v>Sun</v>
      </c>
      <c r="F35" s="183" t="str">
        <f t="shared" si="21"/>
        <v>Mon</v>
      </c>
      <c r="G35" s="183" t="str">
        <f t="shared" si="21"/>
        <v>Tue</v>
      </c>
      <c r="H35" s="183" t="str">
        <f t="shared" si="21"/>
        <v>Wed</v>
      </c>
      <c r="I35" s="183" t="str">
        <f t="shared" si="21"/>
        <v>Thu</v>
      </c>
      <c r="J35" s="183" t="str">
        <f t="shared" si="21"/>
        <v>Fri</v>
      </c>
      <c r="K35" s="183" t="str">
        <f t="shared" si="21"/>
        <v>Sat</v>
      </c>
      <c r="L35" s="183" t="str">
        <f t="shared" si="21"/>
        <v>Sun</v>
      </c>
      <c r="M35" s="183" t="str">
        <f t="shared" si="21"/>
        <v>Mon</v>
      </c>
      <c r="N35" s="183" t="str">
        <f t="shared" si="21"/>
        <v>Tue</v>
      </c>
      <c r="O35" s="183" t="str">
        <f t="shared" si="21"/>
        <v>Wed</v>
      </c>
      <c r="P35" s="183" t="str">
        <f t="shared" si="21"/>
        <v>Thu</v>
      </c>
      <c r="Q35" s="183" t="str">
        <f t="shared" si="21"/>
        <v>Fri</v>
      </c>
      <c r="R35" s="183" t="str">
        <f t="shared" si="21"/>
        <v>Sat</v>
      </c>
      <c r="S35" s="183" t="str">
        <f t="shared" si="21"/>
        <v>Sun</v>
      </c>
      <c r="T35" s="183" t="str">
        <f t="shared" ref="T35:AG98" si="22">T$7</f>
        <v>Mon</v>
      </c>
      <c r="U35" s="183" t="str">
        <f t="shared" si="22"/>
        <v>Tue</v>
      </c>
      <c r="V35" s="183" t="str">
        <f t="shared" si="22"/>
        <v>Wed</v>
      </c>
      <c r="W35" s="183" t="str">
        <f t="shared" si="22"/>
        <v>Thu</v>
      </c>
      <c r="X35" s="183" t="str">
        <f t="shared" si="22"/>
        <v>Fri</v>
      </c>
      <c r="Y35" s="183" t="str">
        <f t="shared" si="22"/>
        <v>Sat</v>
      </c>
      <c r="Z35" s="183" t="str">
        <f t="shared" si="22"/>
        <v>Sun</v>
      </c>
      <c r="AA35" s="183" t="str">
        <f t="shared" si="22"/>
        <v>Mon</v>
      </c>
      <c r="AB35" s="183" t="str">
        <f t="shared" si="22"/>
        <v>Tue</v>
      </c>
      <c r="AC35" s="183" t="str">
        <f t="shared" si="22"/>
        <v>Wed</v>
      </c>
      <c r="AD35" s="183" t="str">
        <f t="shared" si="22"/>
        <v>Thu</v>
      </c>
      <c r="AE35" s="183" t="str">
        <f t="shared" si="22"/>
        <v>Fri</v>
      </c>
      <c r="AF35" s="183" t="str">
        <f t="shared" si="22"/>
        <v>Sat</v>
      </c>
      <c r="AG35" s="183" t="str">
        <f t="shared" si="22"/>
        <v>Sun</v>
      </c>
      <c r="AH35" s="183"/>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3">IF(LEN(C36)=0,"",SUM(D37:AG37))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4">IF(LEN(C36)=0,"",SUM(D38:AG38))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5">IF(LEN(C36)=0,"",SUMPRODUCT(D38:AG38,D39:AG39))</f>
        <v/>
      </c>
      <c r="AJ39" s="104"/>
    </row>
    <row r="40" spans="1:36" ht="20.100000000000001" customHeight="1" x14ac:dyDescent="0.25">
      <c r="B40" s="102"/>
      <c r="C40" s="105" t="s">
        <v>25</v>
      </c>
      <c r="D40" s="190" t="str">
        <f>IFERROR(IF(AND(LEN(D37)=0,LEN(D38)=0),"",D37+D38),"")</f>
        <v/>
      </c>
      <c r="E40" s="190" t="str">
        <f t="shared" ref="E40:AH40" si="26">IFERROR(IF(AND(LEN(E37)=0,LEN(E38)=0),"",E37+E38),"")</f>
        <v/>
      </c>
      <c r="F40" s="190" t="str">
        <f t="shared" si="26"/>
        <v/>
      </c>
      <c r="G40" s="190" t="str">
        <f t="shared" si="26"/>
        <v/>
      </c>
      <c r="H40" s="190" t="str">
        <f t="shared" si="26"/>
        <v/>
      </c>
      <c r="I40" s="190" t="str">
        <f t="shared" si="26"/>
        <v/>
      </c>
      <c r="J40" s="190" t="str">
        <f t="shared" si="26"/>
        <v/>
      </c>
      <c r="K40" s="190" t="str">
        <f t="shared" si="26"/>
        <v/>
      </c>
      <c r="L40" s="190" t="str">
        <f t="shared" si="26"/>
        <v/>
      </c>
      <c r="M40" s="190" t="str">
        <f t="shared" si="26"/>
        <v/>
      </c>
      <c r="N40" s="190" t="str">
        <f t="shared" si="26"/>
        <v/>
      </c>
      <c r="O40" s="190" t="str">
        <f t="shared" si="26"/>
        <v/>
      </c>
      <c r="P40" s="190" t="str">
        <f t="shared" si="26"/>
        <v/>
      </c>
      <c r="Q40" s="190" t="str">
        <f t="shared" si="26"/>
        <v/>
      </c>
      <c r="R40" s="190" t="str">
        <f t="shared" si="26"/>
        <v/>
      </c>
      <c r="S40" s="190" t="str">
        <f t="shared" si="26"/>
        <v/>
      </c>
      <c r="T40" s="190" t="str">
        <f t="shared" si="26"/>
        <v/>
      </c>
      <c r="U40" s="190" t="str">
        <f t="shared" si="26"/>
        <v/>
      </c>
      <c r="V40" s="190" t="str">
        <f t="shared" si="26"/>
        <v/>
      </c>
      <c r="W40" s="190" t="str">
        <f t="shared" si="26"/>
        <v/>
      </c>
      <c r="X40" s="190" t="str">
        <f t="shared" si="26"/>
        <v/>
      </c>
      <c r="Y40" s="190" t="str">
        <f t="shared" si="26"/>
        <v/>
      </c>
      <c r="Z40" s="190" t="str">
        <f t="shared" si="26"/>
        <v/>
      </c>
      <c r="AA40" s="190" t="str">
        <f t="shared" si="26"/>
        <v/>
      </c>
      <c r="AB40" s="190" t="str">
        <f t="shared" si="26"/>
        <v/>
      </c>
      <c r="AC40" s="190" t="str">
        <f t="shared" si="26"/>
        <v/>
      </c>
      <c r="AD40" s="190" t="str">
        <f t="shared" si="26"/>
        <v/>
      </c>
      <c r="AE40" s="190" t="str">
        <f t="shared" si="26"/>
        <v/>
      </c>
      <c r="AF40" s="190" t="str">
        <f t="shared" si="26"/>
        <v/>
      </c>
      <c r="AG40" s="190" t="str">
        <f t="shared" si="26"/>
        <v/>
      </c>
      <c r="AH40" s="190" t="str">
        <f t="shared" si="26"/>
        <v/>
      </c>
      <c r="AI40" s="193" t="str">
        <f t="shared" ref="AI40" si="27">IF(LEN(C36)=0,"",SUM(D40:AG40))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111"/>
      <c r="B42" s="102"/>
      <c r="C42" s="182" t="s">
        <v>80</v>
      </c>
      <c r="D42" s="183" t="str">
        <f t="shared" si="21"/>
        <v>Sat</v>
      </c>
      <c r="E42" s="183" t="str">
        <f t="shared" si="21"/>
        <v>Sun</v>
      </c>
      <c r="F42" s="183" t="str">
        <f t="shared" si="21"/>
        <v>Mon</v>
      </c>
      <c r="G42" s="183" t="str">
        <f t="shared" si="21"/>
        <v>Tue</v>
      </c>
      <c r="H42" s="183" t="str">
        <f t="shared" si="21"/>
        <v>Wed</v>
      </c>
      <c r="I42" s="183" t="str">
        <f t="shared" si="21"/>
        <v>Thu</v>
      </c>
      <c r="J42" s="183" t="str">
        <f t="shared" si="21"/>
        <v>Fri</v>
      </c>
      <c r="K42" s="183" t="str">
        <f t="shared" si="21"/>
        <v>Sat</v>
      </c>
      <c r="L42" s="183" t="str">
        <f t="shared" si="21"/>
        <v>Sun</v>
      </c>
      <c r="M42" s="183" t="str">
        <f t="shared" si="21"/>
        <v>Mon</v>
      </c>
      <c r="N42" s="183" t="str">
        <f t="shared" si="21"/>
        <v>Tue</v>
      </c>
      <c r="O42" s="183" t="str">
        <f t="shared" si="21"/>
        <v>Wed</v>
      </c>
      <c r="P42" s="183" t="str">
        <f t="shared" si="21"/>
        <v>Thu</v>
      </c>
      <c r="Q42" s="183" t="str">
        <f t="shared" si="21"/>
        <v>Fri</v>
      </c>
      <c r="R42" s="183" t="str">
        <f t="shared" si="21"/>
        <v>Sat</v>
      </c>
      <c r="S42" s="183" t="str">
        <f t="shared" si="21"/>
        <v>Sun</v>
      </c>
      <c r="T42" s="183" t="str">
        <f t="shared" si="22"/>
        <v>Mon</v>
      </c>
      <c r="U42" s="183" t="str">
        <f t="shared" si="22"/>
        <v>Tue</v>
      </c>
      <c r="V42" s="183" t="str">
        <f t="shared" si="22"/>
        <v>Wed</v>
      </c>
      <c r="W42" s="183" t="str">
        <f t="shared" si="22"/>
        <v>Thu</v>
      </c>
      <c r="X42" s="183" t="str">
        <f t="shared" si="22"/>
        <v>Fri</v>
      </c>
      <c r="Y42" s="183" t="str">
        <f t="shared" si="22"/>
        <v>Sat</v>
      </c>
      <c r="Z42" s="183" t="str">
        <f t="shared" si="22"/>
        <v>Sun</v>
      </c>
      <c r="AA42" s="183" t="str">
        <f t="shared" si="22"/>
        <v>Mon</v>
      </c>
      <c r="AB42" s="183" t="str">
        <f t="shared" si="22"/>
        <v>Tue</v>
      </c>
      <c r="AC42" s="183" t="str">
        <f t="shared" si="22"/>
        <v>Wed</v>
      </c>
      <c r="AD42" s="183" t="str">
        <f t="shared" si="22"/>
        <v>Thu</v>
      </c>
      <c r="AE42" s="183" t="str">
        <f t="shared" si="22"/>
        <v>Fri</v>
      </c>
      <c r="AF42" s="183" t="str">
        <f t="shared" si="22"/>
        <v>Sat</v>
      </c>
      <c r="AG42" s="183" t="str">
        <f t="shared" si="22"/>
        <v>Sun</v>
      </c>
      <c r="AH42" s="183"/>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111"/>
      <c r="B49" s="102"/>
      <c r="C49" s="182" t="s">
        <v>80</v>
      </c>
      <c r="D49" s="183" t="str">
        <f t="shared" si="21"/>
        <v>Sat</v>
      </c>
      <c r="E49" s="183" t="str">
        <f t="shared" si="21"/>
        <v>Sun</v>
      </c>
      <c r="F49" s="183" t="str">
        <f t="shared" si="21"/>
        <v>Mon</v>
      </c>
      <c r="G49" s="183" t="str">
        <f t="shared" si="21"/>
        <v>Tue</v>
      </c>
      <c r="H49" s="183" t="str">
        <f t="shared" si="21"/>
        <v>Wed</v>
      </c>
      <c r="I49" s="183" t="str">
        <f t="shared" si="21"/>
        <v>Thu</v>
      </c>
      <c r="J49" s="183" t="str">
        <f t="shared" si="21"/>
        <v>Fri</v>
      </c>
      <c r="K49" s="183" t="str">
        <f t="shared" si="21"/>
        <v>Sat</v>
      </c>
      <c r="L49" s="183" t="str">
        <f t="shared" si="21"/>
        <v>Sun</v>
      </c>
      <c r="M49" s="183" t="str">
        <f t="shared" si="21"/>
        <v>Mon</v>
      </c>
      <c r="N49" s="183" t="str">
        <f t="shared" si="21"/>
        <v>Tue</v>
      </c>
      <c r="O49" s="183" t="str">
        <f t="shared" si="21"/>
        <v>Wed</v>
      </c>
      <c r="P49" s="183" t="str">
        <f t="shared" si="21"/>
        <v>Thu</v>
      </c>
      <c r="Q49" s="183" t="str">
        <f t="shared" si="21"/>
        <v>Fri</v>
      </c>
      <c r="R49" s="183" t="str">
        <f t="shared" si="21"/>
        <v>Sat</v>
      </c>
      <c r="S49" s="183" t="str">
        <f t="shared" si="21"/>
        <v>Sun</v>
      </c>
      <c r="T49" s="183" t="str">
        <f t="shared" si="22"/>
        <v>Mon</v>
      </c>
      <c r="U49" s="183" t="str">
        <f t="shared" si="22"/>
        <v>Tue</v>
      </c>
      <c r="V49" s="183" t="str">
        <f t="shared" si="22"/>
        <v>Wed</v>
      </c>
      <c r="W49" s="183" t="str">
        <f t="shared" si="22"/>
        <v>Thu</v>
      </c>
      <c r="X49" s="183" t="str">
        <f t="shared" si="22"/>
        <v>Fri</v>
      </c>
      <c r="Y49" s="183" t="str">
        <f t="shared" si="22"/>
        <v>Sat</v>
      </c>
      <c r="Z49" s="183" t="str">
        <f t="shared" si="22"/>
        <v>Sun</v>
      </c>
      <c r="AA49" s="183" t="str">
        <f t="shared" si="22"/>
        <v>Mon</v>
      </c>
      <c r="AB49" s="183" t="str">
        <f t="shared" si="22"/>
        <v>Tue</v>
      </c>
      <c r="AC49" s="183" t="str">
        <f t="shared" si="22"/>
        <v>Wed</v>
      </c>
      <c r="AD49" s="183" t="str">
        <f t="shared" si="22"/>
        <v>Thu</v>
      </c>
      <c r="AE49" s="183" t="str">
        <f t="shared" si="22"/>
        <v>Fri</v>
      </c>
      <c r="AF49" s="183" t="str">
        <f t="shared" si="22"/>
        <v>Sat</v>
      </c>
      <c r="AG49" s="183" t="str">
        <f t="shared" si="22"/>
        <v>Sun</v>
      </c>
      <c r="AH49" s="183"/>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111"/>
      <c r="B56" s="102"/>
      <c r="C56" s="182" t="s">
        <v>80</v>
      </c>
      <c r="D56" s="183" t="str">
        <f t="shared" si="21"/>
        <v>Sat</v>
      </c>
      <c r="E56" s="183" t="str">
        <f t="shared" si="21"/>
        <v>Sun</v>
      </c>
      <c r="F56" s="183" t="str">
        <f t="shared" si="21"/>
        <v>Mon</v>
      </c>
      <c r="G56" s="183" t="str">
        <f t="shared" si="21"/>
        <v>Tue</v>
      </c>
      <c r="H56" s="183" t="str">
        <f t="shared" si="21"/>
        <v>Wed</v>
      </c>
      <c r="I56" s="183" t="str">
        <f t="shared" si="21"/>
        <v>Thu</v>
      </c>
      <c r="J56" s="183" t="str">
        <f t="shared" si="21"/>
        <v>Fri</v>
      </c>
      <c r="K56" s="183" t="str">
        <f t="shared" si="21"/>
        <v>Sat</v>
      </c>
      <c r="L56" s="183" t="str">
        <f t="shared" si="21"/>
        <v>Sun</v>
      </c>
      <c r="M56" s="183" t="str">
        <f t="shared" si="21"/>
        <v>Mon</v>
      </c>
      <c r="N56" s="183" t="str">
        <f t="shared" si="21"/>
        <v>Tue</v>
      </c>
      <c r="O56" s="183" t="str">
        <f t="shared" si="21"/>
        <v>Wed</v>
      </c>
      <c r="P56" s="183" t="str">
        <f t="shared" si="21"/>
        <v>Thu</v>
      </c>
      <c r="Q56" s="183" t="str">
        <f t="shared" si="21"/>
        <v>Fri</v>
      </c>
      <c r="R56" s="183" t="str">
        <f t="shared" si="21"/>
        <v>Sat</v>
      </c>
      <c r="S56" s="183" t="str">
        <f t="shared" si="21"/>
        <v>Sun</v>
      </c>
      <c r="T56" s="183" t="str">
        <f t="shared" si="22"/>
        <v>Mon</v>
      </c>
      <c r="U56" s="183" t="str">
        <f t="shared" si="22"/>
        <v>Tue</v>
      </c>
      <c r="V56" s="183" t="str">
        <f t="shared" si="22"/>
        <v>Wed</v>
      </c>
      <c r="W56" s="183" t="str">
        <f t="shared" si="22"/>
        <v>Thu</v>
      </c>
      <c r="X56" s="183" t="str">
        <f t="shared" si="22"/>
        <v>Fri</v>
      </c>
      <c r="Y56" s="183" t="str">
        <f t="shared" si="22"/>
        <v>Sat</v>
      </c>
      <c r="Z56" s="183" t="str">
        <f t="shared" si="22"/>
        <v>Sun</v>
      </c>
      <c r="AA56" s="183" t="str">
        <f t="shared" si="22"/>
        <v>Mon</v>
      </c>
      <c r="AB56" s="183" t="str">
        <f t="shared" si="22"/>
        <v>Tue</v>
      </c>
      <c r="AC56" s="183" t="str">
        <f t="shared" si="22"/>
        <v>Wed</v>
      </c>
      <c r="AD56" s="183" t="str">
        <f t="shared" si="22"/>
        <v>Thu</v>
      </c>
      <c r="AE56" s="183" t="str">
        <f t="shared" si="22"/>
        <v>Fri</v>
      </c>
      <c r="AF56" s="183" t="str">
        <f t="shared" si="22"/>
        <v>Sat</v>
      </c>
      <c r="AG56" s="183" t="str">
        <f t="shared" si="22"/>
        <v>Sun</v>
      </c>
      <c r="AH56" s="183"/>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111"/>
      <c r="B63" s="102"/>
      <c r="C63" s="182" t="s">
        <v>80</v>
      </c>
      <c r="D63" s="183" t="str">
        <f t="shared" si="21"/>
        <v>Sat</v>
      </c>
      <c r="E63" s="183" t="str">
        <f t="shared" si="21"/>
        <v>Sun</v>
      </c>
      <c r="F63" s="183" t="str">
        <f t="shared" si="21"/>
        <v>Mon</v>
      </c>
      <c r="G63" s="183" t="str">
        <f t="shared" si="21"/>
        <v>Tue</v>
      </c>
      <c r="H63" s="183" t="str">
        <f t="shared" si="21"/>
        <v>Wed</v>
      </c>
      <c r="I63" s="183" t="str">
        <f t="shared" si="21"/>
        <v>Thu</v>
      </c>
      <c r="J63" s="183" t="str">
        <f t="shared" si="21"/>
        <v>Fri</v>
      </c>
      <c r="K63" s="183" t="str">
        <f t="shared" si="21"/>
        <v>Sat</v>
      </c>
      <c r="L63" s="183" t="str">
        <f t="shared" si="21"/>
        <v>Sun</v>
      </c>
      <c r="M63" s="183" t="str">
        <f t="shared" si="21"/>
        <v>Mon</v>
      </c>
      <c r="N63" s="183" t="str">
        <f t="shared" si="21"/>
        <v>Tue</v>
      </c>
      <c r="O63" s="183" t="str">
        <f t="shared" si="21"/>
        <v>Wed</v>
      </c>
      <c r="P63" s="183" t="str">
        <f t="shared" si="21"/>
        <v>Thu</v>
      </c>
      <c r="Q63" s="183" t="str">
        <f t="shared" si="21"/>
        <v>Fri</v>
      </c>
      <c r="R63" s="183" t="str">
        <f t="shared" si="21"/>
        <v>Sat</v>
      </c>
      <c r="S63" s="183" t="str">
        <f t="shared" si="21"/>
        <v>Sun</v>
      </c>
      <c r="T63" s="183" t="str">
        <f t="shared" si="22"/>
        <v>Mon</v>
      </c>
      <c r="U63" s="183" t="str">
        <f t="shared" si="22"/>
        <v>Tue</v>
      </c>
      <c r="V63" s="183" t="str">
        <f t="shared" si="22"/>
        <v>Wed</v>
      </c>
      <c r="W63" s="183" t="str">
        <f t="shared" si="22"/>
        <v>Thu</v>
      </c>
      <c r="X63" s="183" t="str">
        <f t="shared" si="22"/>
        <v>Fri</v>
      </c>
      <c r="Y63" s="183" t="str">
        <f t="shared" si="22"/>
        <v>Sat</v>
      </c>
      <c r="Z63" s="183" t="str">
        <f t="shared" si="22"/>
        <v>Sun</v>
      </c>
      <c r="AA63" s="183" t="str">
        <f t="shared" si="22"/>
        <v>Mon</v>
      </c>
      <c r="AB63" s="183" t="str">
        <f t="shared" si="22"/>
        <v>Tue</v>
      </c>
      <c r="AC63" s="183" t="str">
        <f t="shared" si="22"/>
        <v>Wed</v>
      </c>
      <c r="AD63" s="183" t="str">
        <f t="shared" si="22"/>
        <v>Thu</v>
      </c>
      <c r="AE63" s="183" t="str">
        <f t="shared" si="22"/>
        <v>Fri</v>
      </c>
      <c r="AF63" s="183" t="str">
        <f t="shared" si="22"/>
        <v>Sat</v>
      </c>
      <c r="AG63" s="183" t="str">
        <f t="shared" si="22"/>
        <v>Sun</v>
      </c>
      <c r="AH63" s="183"/>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111"/>
      <c r="B70" s="102"/>
      <c r="C70" s="182" t="s">
        <v>80</v>
      </c>
      <c r="D70" s="183" t="str">
        <f t="shared" si="21"/>
        <v>Sat</v>
      </c>
      <c r="E70" s="183" t="str">
        <f t="shared" si="21"/>
        <v>Sun</v>
      </c>
      <c r="F70" s="183" t="str">
        <f t="shared" si="21"/>
        <v>Mon</v>
      </c>
      <c r="G70" s="183" t="str">
        <f t="shared" si="21"/>
        <v>Tue</v>
      </c>
      <c r="H70" s="183" t="str">
        <f t="shared" si="21"/>
        <v>Wed</v>
      </c>
      <c r="I70" s="183" t="str">
        <f t="shared" si="21"/>
        <v>Thu</v>
      </c>
      <c r="J70" s="183" t="str">
        <f t="shared" si="21"/>
        <v>Fri</v>
      </c>
      <c r="K70" s="183" t="str">
        <f t="shared" si="21"/>
        <v>Sat</v>
      </c>
      <c r="L70" s="183" t="str">
        <f t="shared" si="21"/>
        <v>Sun</v>
      </c>
      <c r="M70" s="183" t="str">
        <f t="shared" si="21"/>
        <v>Mon</v>
      </c>
      <c r="N70" s="183" t="str">
        <f t="shared" si="21"/>
        <v>Tue</v>
      </c>
      <c r="O70" s="183" t="str">
        <f t="shared" si="21"/>
        <v>Wed</v>
      </c>
      <c r="P70" s="183" t="str">
        <f t="shared" si="21"/>
        <v>Thu</v>
      </c>
      <c r="Q70" s="183" t="str">
        <f t="shared" si="21"/>
        <v>Fri</v>
      </c>
      <c r="R70" s="183" t="str">
        <f t="shared" si="21"/>
        <v>Sat</v>
      </c>
      <c r="S70" s="183" t="str">
        <f t="shared" si="21"/>
        <v>Sun</v>
      </c>
      <c r="T70" s="183" t="str">
        <f t="shared" si="22"/>
        <v>Mon</v>
      </c>
      <c r="U70" s="183" t="str">
        <f t="shared" si="22"/>
        <v>Tue</v>
      </c>
      <c r="V70" s="183" t="str">
        <f t="shared" si="22"/>
        <v>Wed</v>
      </c>
      <c r="W70" s="183" t="str">
        <f t="shared" si="22"/>
        <v>Thu</v>
      </c>
      <c r="X70" s="183" t="str">
        <f t="shared" si="22"/>
        <v>Fri</v>
      </c>
      <c r="Y70" s="183" t="str">
        <f t="shared" si="22"/>
        <v>Sat</v>
      </c>
      <c r="Z70" s="183" t="str">
        <f t="shared" si="22"/>
        <v>Sun</v>
      </c>
      <c r="AA70" s="183" t="str">
        <f t="shared" si="22"/>
        <v>Mon</v>
      </c>
      <c r="AB70" s="183" t="str">
        <f t="shared" si="22"/>
        <v>Tue</v>
      </c>
      <c r="AC70" s="183" t="str">
        <f t="shared" si="22"/>
        <v>Wed</v>
      </c>
      <c r="AD70" s="183" t="str">
        <f t="shared" si="22"/>
        <v>Thu</v>
      </c>
      <c r="AE70" s="183" t="str">
        <f t="shared" si="22"/>
        <v>Fri</v>
      </c>
      <c r="AF70" s="183" t="str">
        <f t="shared" si="22"/>
        <v>Sat</v>
      </c>
      <c r="AG70" s="183" t="str">
        <f t="shared" si="22"/>
        <v>Sun</v>
      </c>
      <c r="AH70" s="183"/>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111"/>
      <c r="B77" s="102"/>
      <c r="C77" s="182" t="s">
        <v>80</v>
      </c>
      <c r="D77" s="183" t="str">
        <f t="shared" si="21"/>
        <v>Sat</v>
      </c>
      <c r="E77" s="183" t="str">
        <f t="shared" si="21"/>
        <v>Sun</v>
      </c>
      <c r="F77" s="183" t="str">
        <f t="shared" si="21"/>
        <v>Mon</v>
      </c>
      <c r="G77" s="183" t="str">
        <f t="shared" si="21"/>
        <v>Tue</v>
      </c>
      <c r="H77" s="183" t="str">
        <f t="shared" si="21"/>
        <v>Wed</v>
      </c>
      <c r="I77" s="183" t="str">
        <f t="shared" si="21"/>
        <v>Thu</v>
      </c>
      <c r="J77" s="183" t="str">
        <f t="shared" si="21"/>
        <v>Fri</v>
      </c>
      <c r="K77" s="183" t="str">
        <f t="shared" si="21"/>
        <v>Sat</v>
      </c>
      <c r="L77" s="183" t="str">
        <f t="shared" si="21"/>
        <v>Sun</v>
      </c>
      <c r="M77" s="183" t="str">
        <f t="shared" si="21"/>
        <v>Mon</v>
      </c>
      <c r="N77" s="183" t="str">
        <f t="shared" si="21"/>
        <v>Tue</v>
      </c>
      <c r="O77" s="183" t="str">
        <f t="shared" si="21"/>
        <v>Wed</v>
      </c>
      <c r="P77" s="183" t="str">
        <f t="shared" si="21"/>
        <v>Thu</v>
      </c>
      <c r="Q77" s="183" t="str">
        <f t="shared" si="21"/>
        <v>Fri</v>
      </c>
      <c r="R77" s="183" t="str">
        <f t="shared" si="21"/>
        <v>Sat</v>
      </c>
      <c r="S77" s="183" t="str">
        <f t="shared" si="21"/>
        <v>Sun</v>
      </c>
      <c r="T77" s="183" t="str">
        <f t="shared" si="22"/>
        <v>Mon</v>
      </c>
      <c r="U77" s="183" t="str">
        <f t="shared" si="22"/>
        <v>Tue</v>
      </c>
      <c r="V77" s="183" t="str">
        <f t="shared" si="22"/>
        <v>Wed</v>
      </c>
      <c r="W77" s="183" t="str">
        <f t="shared" si="22"/>
        <v>Thu</v>
      </c>
      <c r="X77" s="183" t="str">
        <f t="shared" si="22"/>
        <v>Fri</v>
      </c>
      <c r="Y77" s="183" t="str">
        <f t="shared" si="22"/>
        <v>Sat</v>
      </c>
      <c r="Z77" s="183" t="str">
        <f t="shared" si="22"/>
        <v>Sun</v>
      </c>
      <c r="AA77" s="183" t="str">
        <f t="shared" si="22"/>
        <v>Mon</v>
      </c>
      <c r="AB77" s="183" t="str">
        <f t="shared" si="22"/>
        <v>Tue</v>
      </c>
      <c r="AC77" s="183" t="str">
        <f t="shared" si="22"/>
        <v>Wed</v>
      </c>
      <c r="AD77" s="183" t="str">
        <f t="shared" si="22"/>
        <v>Thu</v>
      </c>
      <c r="AE77" s="183" t="str">
        <f t="shared" si="22"/>
        <v>Fri</v>
      </c>
      <c r="AF77" s="183" t="str">
        <f t="shared" si="22"/>
        <v>Sat</v>
      </c>
      <c r="AG77" s="183" t="str">
        <f t="shared" si="22"/>
        <v>Sun</v>
      </c>
      <c r="AH77" s="183"/>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111"/>
      <c r="B84" s="102"/>
      <c r="C84" s="182" t="s">
        <v>80</v>
      </c>
      <c r="D84" s="183" t="str">
        <f t="shared" ref="D84:S147" si="28">D$7</f>
        <v>Sat</v>
      </c>
      <c r="E84" s="183" t="str">
        <f t="shared" si="28"/>
        <v>Sun</v>
      </c>
      <c r="F84" s="183" t="str">
        <f t="shared" si="28"/>
        <v>Mon</v>
      </c>
      <c r="G84" s="183" t="str">
        <f t="shared" si="28"/>
        <v>Tue</v>
      </c>
      <c r="H84" s="183" t="str">
        <f t="shared" si="28"/>
        <v>Wed</v>
      </c>
      <c r="I84" s="183" t="str">
        <f t="shared" si="28"/>
        <v>Thu</v>
      </c>
      <c r="J84" s="183" t="str">
        <f t="shared" si="28"/>
        <v>Fri</v>
      </c>
      <c r="K84" s="183" t="str">
        <f t="shared" si="28"/>
        <v>Sat</v>
      </c>
      <c r="L84" s="183" t="str">
        <f t="shared" si="28"/>
        <v>Sun</v>
      </c>
      <c r="M84" s="183" t="str">
        <f t="shared" si="28"/>
        <v>Mon</v>
      </c>
      <c r="N84" s="183" t="str">
        <f t="shared" si="28"/>
        <v>Tue</v>
      </c>
      <c r="O84" s="183" t="str">
        <f t="shared" si="28"/>
        <v>Wed</v>
      </c>
      <c r="P84" s="183" t="str">
        <f t="shared" si="28"/>
        <v>Thu</v>
      </c>
      <c r="Q84" s="183" t="str">
        <f t="shared" si="28"/>
        <v>Fri</v>
      </c>
      <c r="R84" s="183" t="str">
        <f t="shared" si="28"/>
        <v>Sat</v>
      </c>
      <c r="S84" s="183" t="str">
        <f t="shared" si="28"/>
        <v>Sun</v>
      </c>
      <c r="T84" s="183" t="str">
        <f t="shared" si="22"/>
        <v>Mon</v>
      </c>
      <c r="U84" s="183" t="str">
        <f t="shared" si="22"/>
        <v>Tue</v>
      </c>
      <c r="V84" s="183" t="str">
        <f t="shared" si="22"/>
        <v>Wed</v>
      </c>
      <c r="W84" s="183" t="str">
        <f t="shared" si="22"/>
        <v>Thu</v>
      </c>
      <c r="X84" s="183" t="str">
        <f t="shared" si="22"/>
        <v>Fri</v>
      </c>
      <c r="Y84" s="183" t="str">
        <f t="shared" si="22"/>
        <v>Sat</v>
      </c>
      <c r="Z84" s="183" t="str">
        <f t="shared" si="22"/>
        <v>Sun</v>
      </c>
      <c r="AA84" s="183" t="str">
        <f t="shared" si="22"/>
        <v>Mon</v>
      </c>
      <c r="AB84" s="183" t="str">
        <f t="shared" si="22"/>
        <v>Tue</v>
      </c>
      <c r="AC84" s="183" t="str">
        <f t="shared" si="22"/>
        <v>Wed</v>
      </c>
      <c r="AD84" s="183" t="str">
        <f t="shared" si="22"/>
        <v>Thu</v>
      </c>
      <c r="AE84" s="183" t="str">
        <f t="shared" si="22"/>
        <v>Fri</v>
      </c>
      <c r="AF84" s="183" t="str">
        <f t="shared" si="22"/>
        <v>Sat</v>
      </c>
      <c r="AG84" s="183" t="str">
        <f t="shared" si="22"/>
        <v>Sun</v>
      </c>
      <c r="AH84" s="183"/>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111"/>
      <c r="B91" s="102"/>
      <c r="C91" s="182" t="s">
        <v>80</v>
      </c>
      <c r="D91" s="183" t="str">
        <f t="shared" si="28"/>
        <v>Sat</v>
      </c>
      <c r="E91" s="183" t="str">
        <f t="shared" si="28"/>
        <v>Sun</v>
      </c>
      <c r="F91" s="183" t="str">
        <f t="shared" si="28"/>
        <v>Mon</v>
      </c>
      <c r="G91" s="183" t="str">
        <f t="shared" si="28"/>
        <v>Tue</v>
      </c>
      <c r="H91" s="183" t="str">
        <f t="shared" si="28"/>
        <v>Wed</v>
      </c>
      <c r="I91" s="183" t="str">
        <f t="shared" si="28"/>
        <v>Thu</v>
      </c>
      <c r="J91" s="183" t="str">
        <f t="shared" si="28"/>
        <v>Fri</v>
      </c>
      <c r="K91" s="183" t="str">
        <f t="shared" si="28"/>
        <v>Sat</v>
      </c>
      <c r="L91" s="183" t="str">
        <f t="shared" si="28"/>
        <v>Sun</v>
      </c>
      <c r="M91" s="183" t="str">
        <f t="shared" si="28"/>
        <v>Mon</v>
      </c>
      <c r="N91" s="183" t="str">
        <f t="shared" si="28"/>
        <v>Tue</v>
      </c>
      <c r="O91" s="183" t="str">
        <f t="shared" si="28"/>
        <v>Wed</v>
      </c>
      <c r="P91" s="183" t="str">
        <f t="shared" si="28"/>
        <v>Thu</v>
      </c>
      <c r="Q91" s="183" t="str">
        <f t="shared" si="28"/>
        <v>Fri</v>
      </c>
      <c r="R91" s="183" t="str">
        <f t="shared" si="28"/>
        <v>Sat</v>
      </c>
      <c r="S91" s="183" t="str">
        <f t="shared" si="28"/>
        <v>Sun</v>
      </c>
      <c r="T91" s="183" t="str">
        <f t="shared" si="22"/>
        <v>Mon</v>
      </c>
      <c r="U91" s="183" t="str">
        <f t="shared" si="22"/>
        <v>Tue</v>
      </c>
      <c r="V91" s="183" t="str">
        <f t="shared" si="22"/>
        <v>Wed</v>
      </c>
      <c r="W91" s="183" t="str">
        <f t="shared" si="22"/>
        <v>Thu</v>
      </c>
      <c r="X91" s="183" t="str">
        <f t="shared" si="22"/>
        <v>Fri</v>
      </c>
      <c r="Y91" s="183" t="str">
        <f t="shared" si="22"/>
        <v>Sat</v>
      </c>
      <c r="Z91" s="183" t="str">
        <f t="shared" si="22"/>
        <v>Sun</v>
      </c>
      <c r="AA91" s="183" t="str">
        <f t="shared" si="22"/>
        <v>Mon</v>
      </c>
      <c r="AB91" s="183" t="str">
        <f t="shared" si="22"/>
        <v>Tue</v>
      </c>
      <c r="AC91" s="183" t="str">
        <f t="shared" si="22"/>
        <v>Wed</v>
      </c>
      <c r="AD91" s="183" t="str">
        <f t="shared" si="22"/>
        <v>Thu</v>
      </c>
      <c r="AE91" s="183" t="str">
        <f t="shared" si="22"/>
        <v>Fri</v>
      </c>
      <c r="AF91" s="183" t="str">
        <f t="shared" si="22"/>
        <v>Sat</v>
      </c>
      <c r="AG91" s="183" t="str">
        <f t="shared" si="22"/>
        <v>Sun</v>
      </c>
      <c r="AH91" s="183"/>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111"/>
      <c r="B98" s="102"/>
      <c r="C98" s="182" t="s">
        <v>80</v>
      </c>
      <c r="D98" s="183" t="str">
        <f t="shared" si="28"/>
        <v>Sat</v>
      </c>
      <c r="E98" s="183" t="str">
        <f t="shared" si="28"/>
        <v>Sun</v>
      </c>
      <c r="F98" s="183" t="str">
        <f t="shared" si="28"/>
        <v>Mon</v>
      </c>
      <c r="G98" s="183" t="str">
        <f t="shared" si="28"/>
        <v>Tue</v>
      </c>
      <c r="H98" s="183" t="str">
        <f t="shared" si="28"/>
        <v>Wed</v>
      </c>
      <c r="I98" s="183" t="str">
        <f t="shared" si="28"/>
        <v>Thu</v>
      </c>
      <c r="J98" s="183" t="str">
        <f t="shared" si="28"/>
        <v>Fri</v>
      </c>
      <c r="K98" s="183" t="str">
        <f t="shared" si="28"/>
        <v>Sat</v>
      </c>
      <c r="L98" s="183" t="str">
        <f t="shared" si="28"/>
        <v>Sun</v>
      </c>
      <c r="M98" s="183" t="str">
        <f t="shared" si="28"/>
        <v>Mon</v>
      </c>
      <c r="N98" s="183" t="str">
        <f t="shared" si="28"/>
        <v>Tue</v>
      </c>
      <c r="O98" s="183" t="str">
        <f t="shared" si="28"/>
        <v>Wed</v>
      </c>
      <c r="P98" s="183" t="str">
        <f t="shared" si="28"/>
        <v>Thu</v>
      </c>
      <c r="Q98" s="183" t="str">
        <f t="shared" si="28"/>
        <v>Fri</v>
      </c>
      <c r="R98" s="183" t="str">
        <f t="shared" si="28"/>
        <v>Sat</v>
      </c>
      <c r="S98" s="183" t="str">
        <f t="shared" si="28"/>
        <v>Sun</v>
      </c>
      <c r="T98" s="183" t="str">
        <f t="shared" si="22"/>
        <v>Mon</v>
      </c>
      <c r="U98" s="183" t="str">
        <f t="shared" si="22"/>
        <v>Tue</v>
      </c>
      <c r="V98" s="183" t="str">
        <f t="shared" si="22"/>
        <v>Wed</v>
      </c>
      <c r="W98" s="183" t="str">
        <f t="shared" si="22"/>
        <v>Thu</v>
      </c>
      <c r="X98" s="183" t="str">
        <f t="shared" si="22"/>
        <v>Fri</v>
      </c>
      <c r="Y98" s="183" t="str">
        <f t="shared" si="22"/>
        <v>Sat</v>
      </c>
      <c r="Z98" s="183" t="str">
        <f t="shared" si="22"/>
        <v>Sun</v>
      </c>
      <c r="AA98" s="183" t="str">
        <f t="shared" si="22"/>
        <v>Mon</v>
      </c>
      <c r="AB98" s="183" t="str">
        <f t="shared" si="22"/>
        <v>Tue</v>
      </c>
      <c r="AC98" s="183" t="str">
        <f t="shared" si="22"/>
        <v>Wed</v>
      </c>
      <c r="AD98" s="183" t="str">
        <f t="shared" si="22"/>
        <v>Thu</v>
      </c>
      <c r="AE98" s="183" t="str">
        <f t="shared" si="22"/>
        <v>Fri</v>
      </c>
      <c r="AF98" s="183" t="str">
        <f t="shared" si="22"/>
        <v>Sat</v>
      </c>
      <c r="AG98" s="183" t="str">
        <f t="shared" si="22"/>
        <v>Sun</v>
      </c>
      <c r="AH98" s="183"/>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111"/>
      <c r="B105" s="102"/>
      <c r="C105" s="182" t="s">
        <v>80</v>
      </c>
      <c r="D105" s="183" t="str">
        <f t="shared" si="28"/>
        <v>Sat</v>
      </c>
      <c r="E105" s="183" t="str">
        <f t="shared" si="28"/>
        <v>Sun</v>
      </c>
      <c r="F105" s="183" t="str">
        <f t="shared" si="28"/>
        <v>Mon</v>
      </c>
      <c r="G105" s="183" t="str">
        <f t="shared" si="28"/>
        <v>Tue</v>
      </c>
      <c r="H105" s="183" t="str">
        <f t="shared" si="28"/>
        <v>Wed</v>
      </c>
      <c r="I105" s="183" t="str">
        <f t="shared" si="28"/>
        <v>Thu</v>
      </c>
      <c r="J105" s="183" t="str">
        <f t="shared" si="28"/>
        <v>Fri</v>
      </c>
      <c r="K105" s="183" t="str">
        <f t="shared" si="28"/>
        <v>Sat</v>
      </c>
      <c r="L105" s="183" t="str">
        <f t="shared" si="28"/>
        <v>Sun</v>
      </c>
      <c r="M105" s="183" t="str">
        <f t="shared" si="28"/>
        <v>Mon</v>
      </c>
      <c r="N105" s="183" t="str">
        <f t="shared" si="28"/>
        <v>Tue</v>
      </c>
      <c r="O105" s="183" t="str">
        <f t="shared" si="28"/>
        <v>Wed</v>
      </c>
      <c r="P105" s="183" t="str">
        <f t="shared" si="28"/>
        <v>Thu</v>
      </c>
      <c r="Q105" s="183" t="str">
        <f t="shared" si="28"/>
        <v>Fri</v>
      </c>
      <c r="R105" s="183" t="str">
        <f t="shared" si="28"/>
        <v>Sat</v>
      </c>
      <c r="S105" s="183" t="str">
        <f t="shared" si="28"/>
        <v>Sun</v>
      </c>
      <c r="T105" s="183" t="str">
        <f t="shared" ref="T105:AG168" si="29">T$7</f>
        <v>Mon</v>
      </c>
      <c r="U105" s="183" t="str">
        <f t="shared" si="29"/>
        <v>Tue</v>
      </c>
      <c r="V105" s="183" t="str">
        <f t="shared" si="29"/>
        <v>Wed</v>
      </c>
      <c r="W105" s="183" t="str">
        <f t="shared" si="29"/>
        <v>Thu</v>
      </c>
      <c r="X105" s="183" t="str">
        <f t="shared" si="29"/>
        <v>Fri</v>
      </c>
      <c r="Y105" s="183" t="str">
        <f t="shared" si="29"/>
        <v>Sat</v>
      </c>
      <c r="Z105" s="183" t="str">
        <f t="shared" si="29"/>
        <v>Sun</v>
      </c>
      <c r="AA105" s="183" t="str">
        <f t="shared" si="29"/>
        <v>Mon</v>
      </c>
      <c r="AB105" s="183" t="str">
        <f t="shared" si="29"/>
        <v>Tue</v>
      </c>
      <c r="AC105" s="183" t="str">
        <f t="shared" si="29"/>
        <v>Wed</v>
      </c>
      <c r="AD105" s="183" t="str">
        <f t="shared" si="29"/>
        <v>Thu</v>
      </c>
      <c r="AE105" s="183" t="str">
        <f t="shared" si="29"/>
        <v>Fri</v>
      </c>
      <c r="AF105" s="183" t="str">
        <f t="shared" si="29"/>
        <v>Sat</v>
      </c>
      <c r="AG105" s="183" t="str">
        <f t="shared" si="29"/>
        <v>Sun</v>
      </c>
      <c r="AH105" s="183"/>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111"/>
      <c r="B112" s="102"/>
      <c r="C112" s="182" t="s">
        <v>80</v>
      </c>
      <c r="D112" s="183" t="str">
        <f t="shared" si="28"/>
        <v>Sat</v>
      </c>
      <c r="E112" s="183" t="str">
        <f t="shared" si="28"/>
        <v>Sun</v>
      </c>
      <c r="F112" s="183" t="str">
        <f t="shared" si="28"/>
        <v>Mon</v>
      </c>
      <c r="G112" s="183" t="str">
        <f t="shared" si="28"/>
        <v>Tue</v>
      </c>
      <c r="H112" s="183" t="str">
        <f t="shared" si="28"/>
        <v>Wed</v>
      </c>
      <c r="I112" s="183" t="str">
        <f t="shared" si="28"/>
        <v>Thu</v>
      </c>
      <c r="J112" s="183" t="str">
        <f t="shared" si="28"/>
        <v>Fri</v>
      </c>
      <c r="K112" s="183" t="str">
        <f t="shared" si="28"/>
        <v>Sat</v>
      </c>
      <c r="L112" s="183" t="str">
        <f t="shared" si="28"/>
        <v>Sun</v>
      </c>
      <c r="M112" s="183" t="str">
        <f t="shared" si="28"/>
        <v>Mon</v>
      </c>
      <c r="N112" s="183" t="str">
        <f t="shared" si="28"/>
        <v>Tue</v>
      </c>
      <c r="O112" s="183" t="str">
        <f t="shared" si="28"/>
        <v>Wed</v>
      </c>
      <c r="P112" s="183" t="str">
        <f t="shared" si="28"/>
        <v>Thu</v>
      </c>
      <c r="Q112" s="183" t="str">
        <f t="shared" si="28"/>
        <v>Fri</v>
      </c>
      <c r="R112" s="183" t="str">
        <f t="shared" si="28"/>
        <v>Sat</v>
      </c>
      <c r="S112" s="183" t="str">
        <f t="shared" si="28"/>
        <v>Sun</v>
      </c>
      <c r="T112" s="183" t="str">
        <f t="shared" si="29"/>
        <v>Mon</v>
      </c>
      <c r="U112" s="183" t="str">
        <f t="shared" si="29"/>
        <v>Tue</v>
      </c>
      <c r="V112" s="183" t="str">
        <f t="shared" si="29"/>
        <v>Wed</v>
      </c>
      <c r="W112" s="183" t="str">
        <f t="shared" si="29"/>
        <v>Thu</v>
      </c>
      <c r="X112" s="183" t="str">
        <f t="shared" si="29"/>
        <v>Fri</v>
      </c>
      <c r="Y112" s="183" t="str">
        <f t="shared" si="29"/>
        <v>Sat</v>
      </c>
      <c r="Z112" s="183" t="str">
        <f t="shared" si="29"/>
        <v>Sun</v>
      </c>
      <c r="AA112" s="183" t="str">
        <f t="shared" si="29"/>
        <v>Mon</v>
      </c>
      <c r="AB112" s="183" t="str">
        <f t="shared" si="29"/>
        <v>Tue</v>
      </c>
      <c r="AC112" s="183" t="str">
        <f t="shared" si="29"/>
        <v>Wed</v>
      </c>
      <c r="AD112" s="183" t="str">
        <f t="shared" si="29"/>
        <v>Thu</v>
      </c>
      <c r="AE112" s="183" t="str">
        <f t="shared" si="29"/>
        <v>Fri</v>
      </c>
      <c r="AF112" s="183" t="str">
        <f t="shared" si="29"/>
        <v>Sat</v>
      </c>
      <c r="AG112" s="183" t="str">
        <f t="shared" si="29"/>
        <v>Sun</v>
      </c>
      <c r="AH112" s="183"/>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111"/>
      <c r="B119" s="102"/>
      <c r="C119" s="182" t="s">
        <v>80</v>
      </c>
      <c r="D119" s="183" t="str">
        <f t="shared" si="28"/>
        <v>Sat</v>
      </c>
      <c r="E119" s="183" t="str">
        <f t="shared" si="28"/>
        <v>Sun</v>
      </c>
      <c r="F119" s="183" t="str">
        <f t="shared" si="28"/>
        <v>Mon</v>
      </c>
      <c r="G119" s="183" t="str">
        <f t="shared" si="28"/>
        <v>Tue</v>
      </c>
      <c r="H119" s="183" t="str">
        <f t="shared" si="28"/>
        <v>Wed</v>
      </c>
      <c r="I119" s="183" t="str">
        <f t="shared" si="28"/>
        <v>Thu</v>
      </c>
      <c r="J119" s="183" t="str">
        <f t="shared" si="28"/>
        <v>Fri</v>
      </c>
      <c r="K119" s="183" t="str">
        <f t="shared" si="28"/>
        <v>Sat</v>
      </c>
      <c r="L119" s="183" t="str">
        <f t="shared" si="28"/>
        <v>Sun</v>
      </c>
      <c r="M119" s="183" t="str">
        <f t="shared" si="28"/>
        <v>Mon</v>
      </c>
      <c r="N119" s="183" t="str">
        <f t="shared" si="28"/>
        <v>Tue</v>
      </c>
      <c r="O119" s="183" t="str">
        <f t="shared" si="28"/>
        <v>Wed</v>
      </c>
      <c r="P119" s="183" t="str">
        <f t="shared" si="28"/>
        <v>Thu</v>
      </c>
      <c r="Q119" s="183" t="str">
        <f t="shared" si="28"/>
        <v>Fri</v>
      </c>
      <c r="R119" s="183" t="str">
        <f t="shared" si="28"/>
        <v>Sat</v>
      </c>
      <c r="S119" s="183" t="str">
        <f t="shared" si="28"/>
        <v>Sun</v>
      </c>
      <c r="T119" s="183" t="str">
        <f t="shared" si="29"/>
        <v>Mon</v>
      </c>
      <c r="U119" s="183" t="str">
        <f t="shared" si="29"/>
        <v>Tue</v>
      </c>
      <c r="V119" s="183" t="str">
        <f t="shared" si="29"/>
        <v>Wed</v>
      </c>
      <c r="W119" s="183" t="str">
        <f t="shared" si="29"/>
        <v>Thu</v>
      </c>
      <c r="X119" s="183" t="str">
        <f t="shared" si="29"/>
        <v>Fri</v>
      </c>
      <c r="Y119" s="183" t="str">
        <f t="shared" si="29"/>
        <v>Sat</v>
      </c>
      <c r="Z119" s="183" t="str">
        <f t="shared" si="29"/>
        <v>Sun</v>
      </c>
      <c r="AA119" s="183" t="str">
        <f t="shared" si="29"/>
        <v>Mon</v>
      </c>
      <c r="AB119" s="183" t="str">
        <f t="shared" si="29"/>
        <v>Tue</v>
      </c>
      <c r="AC119" s="183" t="str">
        <f t="shared" si="29"/>
        <v>Wed</v>
      </c>
      <c r="AD119" s="183" t="str">
        <f t="shared" si="29"/>
        <v>Thu</v>
      </c>
      <c r="AE119" s="183" t="str">
        <f t="shared" si="29"/>
        <v>Fri</v>
      </c>
      <c r="AF119" s="183" t="str">
        <f t="shared" si="29"/>
        <v>Sat</v>
      </c>
      <c r="AG119" s="183" t="str">
        <f t="shared" si="29"/>
        <v>Sun</v>
      </c>
      <c r="AH119" s="183"/>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111"/>
      <c r="B126" s="102"/>
      <c r="C126" s="182" t="s">
        <v>80</v>
      </c>
      <c r="D126" s="183" t="str">
        <f t="shared" si="28"/>
        <v>Sat</v>
      </c>
      <c r="E126" s="183" t="str">
        <f t="shared" si="28"/>
        <v>Sun</v>
      </c>
      <c r="F126" s="183" t="str">
        <f t="shared" si="28"/>
        <v>Mon</v>
      </c>
      <c r="G126" s="183" t="str">
        <f t="shared" si="28"/>
        <v>Tue</v>
      </c>
      <c r="H126" s="183" t="str">
        <f t="shared" si="28"/>
        <v>Wed</v>
      </c>
      <c r="I126" s="183" t="str">
        <f t="shared" si="28"/>
        <v>Thu</v>
      </c>
      <c r="J126" s="183" t="str">
        <f t="shared" si="28"/>
        <v>Fri</v>
      </c>
      <c r="K126" s="183" t="str">
        <f t="shared" si="28"/>
        <v>Sat</v>
      </c>
      <c r="L126" s="183" t="str">
        <f t="shared" si="28"/>
        <v>Sun</v>
      </c>
      <c r="M126" s="183" t="str">
        <f t="shared" si="28"/>
        <v>Mon</v>
      </c>
      <c r="N126" s="183" t="str">
        <f t="shared" si="28"/>
        <v>Tue</v>
      </c>
      <c r="O126" s="183" t="str">
        <f t="shared" si="28"/>
        <v>Wed</v>
      </c>
      <c r="P126" s="183" t="str">
        <f t="shared" si="28"/>
        <v>Thu</v>
      </c>
      <c r="Q126" s="183" t="str">
        <f t="shared" si="28"/>
        <v>Fri</v>
      </c>
      <c r="R126" s="183" t="str">
        <f t="shared" si="28"/>
        <v>Sat</v>
      </c>
      <c r="S126" s="183" t="str">
        <f t="shared" si="28"/>
        <v>Sun</v>
      </c>
      <c r="T126" s="183" t="str">
        <f t="shared" si="29"/>
        <v>Mon</v>
      </c>
      <c r="U126" s="183" t="str">
        <f t="shared" si="29"/>
        <v>Tue</v>
      </c>
      <c r="V126" s="183" t="str">
        <f t="shared" si="29"/>
        <v>Wed</v>
      </c>
      <c r="W126" s="183" t="str">
        <f t="shared" si="29"/>
        <v>Thu</v>
      </c>
      <c r="X126" s="183" t="str">
        <f t="shared" si="29"/>
        <v>Fri</v>
      </c>
      <c r="Y126" s="183" t="str">
        <f t="shared" si="29"/>
        <v>Sat</v>
      </c>
      <c r="Z126" s="183" t="str">
        <f t="shared" si="29"/>
        <v>Sun</v>
      </c>
      <c r="AA126" s="183" t="str">
        <f t="shared" si="29"/>
        <v>Mon</v>
      </c>
      <c r="AB126" s="183" t="str">
        <f t="shared" si="29"/>
        <v>Tue</v>
      </c>
      <c r="AC126" s="183" t="str">
        <f t="shared" si="29"/>
        <v>Wed</v>
      </c>
      <c r="AD126" s="183" t="str">
        <f t="shared" si="29"/>
        <v>Thu</v>
      </c>
      <c r="AE126" s="183" t="str">
        <f t="shared" si="29"/>
        <v>Fri</v>
      </c>
      <c r="AF126" s="183" t="str">
        <f t="shared" si="29"/>
        <v>Sat</v>
      </c>
      <c r="AG126" s="183" t="str">
        <f t="shared" si="29"/>
        <v>Sun</v>
      </c>
      <c r="AH126" s="183"/>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111"/>
      <c r="B133" s="102"/>
      <c r="C133" s="182" t="s">
        <v>80</v>
      </c>
      <c r="D133" s="183" t="str">
        <f t="shared" si="28"/>
        <v>Sat</v>
      </c>
      <c r="E133" s="183" t="str">
        <f t="shared" si="28"/>
        <v>Sun</v>
      </c>
      <c r="F133" s="183" t="str">
        <f t="shared" si="28"/>
        <v>Mon</v>
      </c>
      <c r="G133" s="183" t="str">
        <f t="shared" si="28"/>
        <v>Tue</v>
      </c>
      <c r="H133" s="183" t="str">
        <f t="shared" si="28"/>
        <v>Wed</v>
      </c>
      <c r="I133" s="183" t="str">
        <f t="shared" si="28"/>
        <v>Thu</v>
      </c>
      <c r="J133" s="183" t="str">
        <f t="shared" si="28"/>
        <v>Fri</v>
      </c>
      <c r="K133" s="183" t="str">
        <f t="shared" si="28"/>
        <v>Sat</v>
      </c>
      <c r="L133" s="183" t="str">
        <f t="shared" si="28"/>
        <v>Sun</v>
      </c>
      <c r="M133" s="183" t="str">
        <f t="shared" si="28"/>
        <v>Mon</v>
      </c>
      <c r="N133" s="183" t="str">
        <f t="shared" si="28"/>
        <v>Tue</v>
      </c>
      <c r="O133" s="183" t="str">
        <f t="shared" si="28"/>
        <v>Wed</v>
      </c>
      <c r="P133" s="183" t="str">
        <f t="shared" si="28"/>
        <v>Thu</v>
      </c>
      <c r="Q133" s="183" t="str">
        <f t="shared" si="28"/>
        <v>Fri</v>
      </c>
      <c r="R133" s="183" t="str">
        <f t="shared" si="28"/>
        <v>Sat</v>
      </c>
      <c r="S133" s="183" t="str">
        <f t="shared" si="28"/>
        <v>Sun</v>
      </c>
      <c r="T133" s="183" t="str">
        <f t="shared" si="29"/>
        <v>Mon</v>
      </c>
      <c r="U133" s="183" t="str">
        <f t="shared" si="29"/>
        <v>Tue</v>
      </c>
      <c r="V133" s="183" t="str">
        <f t="shared" si="29"/>
        <v>Wed</v>
      </c>
      <c r="W133" s="183" t="str">
        <f t="shared" si="29"/>
        <v>Thu</v>
      </c>
      <c r="X133" s="183" t="str">
        <f t="shared" si="29"/>
        <v>Fri</v>
      </c>
      <c r="Y133" s="183" t="str">
        <f t="shared" si="29"/>
        <v>Sat</v>
      </c>
      <c r="Z133" s="183" t="str">
        <f t="shared" si="29"/>
        <v>Sun</v>
      </c>
      <c r="AA133" s="183" t="str">
        <f t="shared" si="29"/>
        <v>Mon</v>
      </c>
      <c r="AB133" s="183" t="str">
        <f t="shared" si="29"/>
        <v>Tue</v>
      </c>
      <c r="AC133" s="183" t="str">
        <f t="shared" si="29"/>
        <v>Wed</v>
      </c>
      <c r="AD133" s="183" t="str">
        <f t="shared" si="29"/>
        <v>Thu</v>
      </c>
      <c r="AE133" s="183" t="str">
        <f t="shared" si="29"/>
        <v>Fri</v>
      </c>
      <c r="AF133" s="183" t="str">
        <f t="shared" si="29"/>
        <v>Sat</v>
      </c>
      <c r="AG133" s="183" t="str">
        <f t="shared" si="29"/>
        <v>Sun</v>
      </c>
      <c r="AH133" s="183"/>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111"/>
      <c r="B140" s="102"/>
      <c r="C140" s="182" t="s">
        <v>80</v>
      </c>
      <c r="D140" s="183" t="str">
        <f t="shared" si="28"/>
        <v>Sat</v>
      </c>
      <c r="E140" s="183" t="str">
        <f t="shared" si="28"/>
        <v>Sun</v>
      </c>
      <c r="F140" s="183" t="str">
        <f t="shared" si="28"/>
        <v>Mon</v>
      </c>
      <c r="G140" s="183" t="str">
        <f t="shared" si="28"/>
        <v>Tue</v>
      </c>
      <c r="H140" s="183" t="str">
        <f t="shared" si="28"/>
        <v>Wed</v>
      </c>
      <c r="I140" s="183" t="str">
        <f t="shared" si="28"/>
        <v>Thu</v>
      </c>
      <c r="J140" s="183" t="str">
        <f t="shared" si="28"/>
        <v>Fri</v>
      </c>
      <c r="K140" s="183" t="str">
        <f t="shared" si="28"/>
        <v>Sat</v>
      </c>
      <c r="L140" s="183" t="str">
        <f t="shared" si="28"/>
        <v>Sun</v>
      </c>
      <c r="M140" s="183" t="str">
        <f t="shared" si="28"/>
        <v>Mon</v>
      </c>
      <c r="N140" s="183" t="str">
        <f t="shared" si="28"/>
        <v>Tue</v>
      </c>
      <c r="O140" s="183" t="str">
        <f t="shared" si="28"/>
        <v>Wed</v>
      </c>
      <c r="P140" s="183" t="str">
        <f t="shared" si="28"/>
        <v>Thu</v>
      </c>
      <c r="Q140" s="183" t="str">
        <f t="shared" si="28"/>
        <v>Fri</v>
      </c>
      <c r="R140" s="183" t="str">
        <f t="shared" si="28"/>
        <v>Sat</v>
      </c>
      <c r="S140" s="183" t="str">
        <f t="shared" si="28"/>
        <v>Sun</v>
      </c>
      <c r="T140" s="183" t="str">
        <f t="shared" si="29"/>
        <v>Mon</v>
      </c>
      <c r="U140" s="183" t="str">
        <f t="shared" si="29"/>
        <v>Tue</v>
      </c>
      <c r="V140" s="183" t="str">
        <f t="shared" si="29"/>
        <v>Wed</v>
      </c>
      <c r="W140" s="183" t="str">
        <f t="shared" si="29"/>
        <v>Thu</v>
      </c>
      <c r="X140" s="183" t="str">
        <f t="shared" si="29"/>
        <v>Fri</v>
      </c>
      <c r="Y140" s="183" t="str">
        <f t="shared" si="29"/>
        <v>Sat</v>
      </c>
      <c r="Z140" s="183" t="str">
        <f t="shared" si="29"/>
        <v>Sun</v>
      </c>
      <c r="AA140" s="183" t="str">
        <f t="shared" si="29"/>
        <v>Mon</v>
      </c>
      <c r="AB140" s="183" t="str">
        <f t="shared" si="29"/>
        <v>Tue</v>
      </c>
      <c r="AC140" s="183" t="str">
        <f t="shared" si="29"/>
        <v>Wed</v>
      </c>
      <c r="AD140" s="183" t="str">
        <f t="shared" si="29"/>
        <v>Thu</v>
      </c>
      <c r="AE140" s="183" t="str">
        <f t="shared" si="29"/>
        <v>Fri</v>
      </c>
      <c r="AF140" s="183" t="str">
        <f t="shared" si="29"/>
        <v>Sat</v>
      </c>
      <c r="AG140" s="183" t="str">
        <f t="shared" si="29"/>
        <v>Sun</v>
      </c>
      <c r="AH140" s="183"/>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111"/>
      <c r="B147" s="102"/>
      <c r="C147" s="182" t="s">
        <v>80</v>
      </c>
      <c r="D147" s="183" t="str">
        <f t="shared" si="28"/>
        <v>Sat</v>
      </c>
      <c r="E147" s="183" t="str">
        <f t="shared" si="28"/>
        <v>Sun</v>
      </c>
      <c r="F147" s="183" t="str">
        <f t="shared" si="28"/>
        <v>Mon</v>
      </c>
      <c r="G147" s="183" t="str">
        <f t="shared" si="28"/>
        <v>Tue</v>
      </c>
      <c r="H147" s="183" t="str">
        <f t="shared" si="28"/>
        <v>Wed</v>
      </c>
      <c r="I147" s="183" t="str">
        <f t="shared" si="28"/>
        <v>Thu</v>
      </c>
      <c r="J147" s="183" t="str">
        <f t="shared" si="28"/>
        <v>Fri</v>
      </c>
      <c r="K147" s="183" t="str">
        <f t="shared" si="28"/>
        <v>Sat</v>
      </c>
      <c r="L147" s="183" t="str">
        <f t="shared" si="28"/>
        <v>Sun</v>
      </c>
      <c r="M147" s="183" t="str">
        <f t="shared" si="28"/>
        <v>Mon</v>
      </c>
      <c r="N147" s="183" t="str">
        <f t="shared" si="28"/>
        <v>Tue</v>
      </c>
      <c r="O147" s="183" t="str">
        <f t="shared" si="28"/>
        <v>Wed</v>
      </c>
      <c r="P147" s="183" t="str">
        <f t="shared" si="28"/>
        <v>Thu</v>
      </c>
      <c r="Q147" s="183" t="str">
        <f t="shared" si="28"/>
        <v>Fri</v>
      </c>
      <c r="R147" s="183" t="str">
        <f t="shared" si="28"/>
        <v>Sat</v>
      </c>
      <c r="S147" s="183" t="str">
        <f t="shared" si="28"/>
        <v>Sun</v>
      </c>
      <c r="T147" s="183" t="str">
        <f t="shared" si="29"/>
        <v>Mon</v>
      </c>
      <c r="U147" s="183" t="str">
        <f t="shared" si="29"/>
        <v>Tue</v>
      </c>
      <c r="V147" s="183" t="str">
        <f t="shared" si="29"/>
        <v>Wed</v>
      </c>
      <c r="W147" s="183" t="str">
        <f t="shared" si="29"/>
        <v>Thu</v>
      </c>
      <c r="X147" s="183" t="str">
        <f t="shared" si="29"/>
        <v>Fri</v>
      </c>
      <c r="Y147" s="183" t="str">
        <f t="shared" si="29"/>
        <v>Sat</v>
      </c>
      <c r="Z147" s="183" t="str">
        <f t="shared" si="29"/>
        <v>Sun</v>
      </c>
      <c r="AA147" s="183" t="str">
        <f t="shared" si="29"/>
        <v>Mon</v>
      </c>
      <c r="AB147" s="183" t="str">
        <f t="shared" si="29"/>
        <v>Tue</v>
      </c>
      <c r="AC147" s="183" t="str">
        <f t="shared" si="29"/>
        <v>Wed</v>
      </c>
      <c r="AD147" s="183" t="str">
        <f t="shared" si="29"/>
        <v>Thu</v>
      </c>
      <c r="AE147" s="183" t="str">
        <f t="shared" si="29"/>
        <v>Fri</v>
      </c>
      <c r="AF147" s="183" t="str">
        <f t="shared" si="29"/>
        <v>Sat</v>
      </c>
      <c r="AG147" s="183" t="str">
        <f t="shared" si="29"/>
        <v>Sun</v>
      </c>
      <c r="AH147" s="183"/>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111"/>
      <c r="B154" s="102"/>
      <c r="C154" s="182" t="s">
        <v>80</v>
      </c>
      <c r="D154" s="183" t="str">
        <f t="shared" ref="D154:S217" si="30">D$7</f>
        <v>Sat</v>
      </c>
      <c r="E154" s="183" t="str">
        <f t="shared" si="30"/>
        <v>Sun</v>
      </c>
      <c r="F154" s="183" t="str">
        <f t="shared" si="30"/>
        <v>Mon</v>
      </c>
      <c r="G154" s="183" t="str">
        <f t="shared" si="30"/>
        <v>Tue</v>
      </c>
      <c r="H154" s="183" t="str">
        <f t="shared" si="30"/>
        <v>Wed</v>
      </c>
      <c r="I154" s="183" t="str">
        <f t="shared" si="30"/>
        <v>Thu</v>
      </c>
      <c r="J154" s="183" t="str">
        <f t="shared" si="30"/>
        <v>Fri</v>
      </c>
      <c r="K154" s="183" t="str">
        <f t="shared" si="30"/>
        <v>Sat</v>
      </c>
      <c r="L154" s="183" t="str">
        <f t="shared" si="30"/>
        <v>Sun</v>
      </c>
      <c r="M154" s="183" t="str">
        <f t="shared" si="30"/>
        <v>Mon</v>
      </c>
      <c r="N154" s="183" t="str">
        <f t="shared" si="30"/>
        <v>Tue</v>
      </c>
      <c r="O154" s="183" t="str">
        <f t="shared" si="30"/>
        <v>Wed</v>
      </c>
      <c r="P154" s="183" t="str">
        <f t="shared" si="30"/>
        <v>Thu</v>
      </c>
      <c r="Q154" s="183" t="str">
        <f t="shared" si="30"/>
        <v>Fri</v>
      </c>
      <c r="R154" s="183" t="str">
        <f t="shared" si="30"/>
        <v>Sat</v>
      </c>
      <c r="S154" s="183" t="str">
        <f t="shared" si="30"/>
        <v>Sun</v>
      </c>
      <c r="T154" s="183" t="str">
        <f t="shared" si="29"/>
        <v>Mon</v>
      </c>
      <c r="U154" s="183" t="str">
        <f t="shared" si="29"/>
        <v>Tue</v>
      </c>
      <c r="V154" s="183" t="str">
        <f t="shared" si="29"/>
        <v>Wed</v>
      </c>
      <c r="W154" s="183" t="str">
        <f t="shared" si="29"/>
        <v>Thu</v>
      </c>
      <c r="X154" s="183" t="str">
        <f t="shared" si="29"/>
        <v>Fri</v>
      </c>
      <c r="Y154" s="183" t="str">
        <f t="shared" si="29"/>
        <v>Sat</v>
      </c>
      <c r="Z154" s="183" t="str">
        <f t="shared" si="29"/>
        <v>Sun</v>
      </c>
      <c r="AA154" s="183" t="str">
        <f t="shared" si="29"/>
        <v>Mon</v>
      </c>
      <c r="AB154" s="183" t="str">
        <f t="shared" si="29"/>
        <v>Tue</v>
      </c>
      <c r="AC154" s="183" t="str">
        <f t="shared" si="29"/>
        <v>Wed</v>
      </c>
      <c r="AD154" s="183" t="str">
        <f t="shared" si="29"/>
        <v>Thu</v>
      </c>
      <c r="AE154" s="183" t="str">
        <f t="shared" si="29"/>
        <v>Fri</v>
      </c>
      <c r="AF154" s="183" t="str">
        <f t="shared" si="29"/>
        <v>Sat</v>
      </c>
      <c r="AG154" s="183" t="str">
        <f t="shared" si="29"/>
        <v>Sun</v>
      </c>
      <c r="AH154" s="183"/>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111"/>
      <c r="B161" s="102"/>
      <c r="C161" s="182" t="s">
        <v>80</v>
      </c>
      <c r="D161" s="183" t="str">
        <f t="shared" si="30"/>
        <v>Sat</v>
      </c>
      <c r="E161" s="183" t="str">
        <f t="shared" si="30"/>
        <v>Sun</v>
      </c>
      <c r="F161" s="183" t="str">
        <f t="shared" si="30"/>
        <v>Mon</v>
      </c>
      <c r="G161" s="183" t="str">
        <f t="shared" si="30"/>
        <v>Tue</v>
      </c>
      <c r="H161" s="183" t="str">
        <f t="shared" si="30"/>
        <v>Wed</v>
      </c>
      <c r="I161" s="183" t="str">
        <f t="shared" si="30"/>
        <v>Thu</v>
      </c>
      <c r="J161" s="183" t="str">
        <f t="shared" si="30"/>
        <v>Fri</v>
      </c>
      <c r="K161" s="183" t="str">
        <f t="shared" si="30"/>
        <v>Sat</v>
      </c>
      <c r="L161" s="183" t="str">
        <f t="shared" si="30"/>
        <v>Sun</v>
      </c>
      <c r="M161" s="183" t="str">
        <f t="shared" si="30"/>
        <v>Mon</v>
      </c>
      <c r="N161" s="183" t="str">
        <f t="shared" si="30"/>
        <v>Tue</v>
      </c>
      <c r="O161" s="183" t="str">
        <f t="shared" si="30"/>
        <v>Wed</v>
      </c>
      <c r="P161" s="183" t="str">
        <f t="shared" si="30"/>
        <v>Thu</v>
      </c>
      <c r="Q161" s="183" t="str">
        <f t="shared" si="30"/>
        <v>Fri</v>
      </c>
      <c r="R161" s="183" t="str">
        <f t="shared" si="30"/>
        <v>Sat</v>
      </c>
      <c r="S161" s="183" t="str">
        <f t="shared" si="30"/>
        <v>Sun</v>
      </c>
      <c r="T161" s="183" t="str">
        <f t="shared" si="29"/>
        <v>Mon</v>
      </c>
      <c r="U161" s="183" t="str">
        <f t="shared" si="29"/>
        <v>Tue</v>
      </c>
      <c r="V161" s="183" t="str">
        <f t="shared" si="29"/>
        <v>Wed</v>
      </c>
      <c r="W161" s="183" t="str">
        <f t="shared" si="29"/>
        <v>Thu</v>
      </c>
      <c r="X161" s="183" t="str">
        <f t="shared" si="29"/>
        <v>Fri</v>
      </c>
      <c r="Y161" s="183" t="str">
        <f t="shared" si="29"/>
        <v>Sat</v>
      </c>
      <c r="Z161" s="183" t="str">
        <f t="shared" si="29"/>
        <v>Sun</v>
      </c>
      <c r="AA161" s="183" t="str">
        <f t="shared" si="29"/>
        <v>Mon</v>
      </c>
      <c r="AB161" s="183" t="str">
        <f t="shared" si="29"/>
        <v>Tue</v>
      </c>
      <c r="AC161" s="183" t="str">
        <f t="shared" si="29"/>
        <v>Wed</v>
      </c>
      <c r="AD161" s="183" t="str">
        <f t="shared" si="29"/>
        <v>Thu</v>
      </c>
      <c r="AE161" s="183" t="str">
        <f t="shared" si="29"/>
        <v>Fri</v>
      </c>
      <c r="AF161" s="183" t="str">
        <f t="shared" si="29"/>
        <v>Sat</v>
      </c>
      <c r="AG161" s="183" t="str">
        <f t="shared" si="29"/>
        <v>Sun</v>
      </c>
      <c r="AH161" s="183"/>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111"/>
      <c r="B168" s="102"/>
      <c r="C168" s="182" t="s">
        <v>80</v>
      </c>
      <c r="D168" s="183" t="str">
        <f t="shared" si="30"/>
        <v>Sat</v>
      </c>
      <c r="E168" s="183" t="str">
        <f t="shared" si="30"/>
        <v>Sun</v>
      </c>
      <c r="F168" s="183" t="str">
        <f t="shared" si="30"/>
        <v>Mon</v>
      </c>
      <c r="G168" s="183" t="str">
        <f t="shared" si="30"/>
        <v>Tue</v>
      </c>
      <c r="H168" s="183" t="str">
        <f t="shared" si="30"/>
        <v>Wed</v>
      </c>
      <c r="I168" s="183" t="str">
        <f t="shared" si="30"/>
        <v>Thu</v>
      </c>
      <c r="J168" s="183" t="str">
        <f t="shared" si="30"/>
        <v>Fri</v>
      </c>
      <c r="K168" s="183" t="str">
        <f t="shared" si="30"/>
        <v>Sat</v>
      </c>
      <c r="L168" s="183" t="str">
        <f t="shared" si="30"/>
        <v>Sun</v>
      </c>
      <c r="M168" s="183" t="str">
        <f t="shared" si="30"/>
        <v>Mon</v>
      </c>
      <c r="N168" s="183" t="str">
        <f t="shared" si="30"/>
        <v>Tue</v>
      </c>
      <c r="O168" s="183" t="str">
        <f t="shared" si="30"/>
        <v>Wed</v>
      </c>
      <c r="P168" s="183" t="str">
        <f t="shared" si="30"/>
        <v>Thu</v>
      </c>
      <c r="Q168" s="183" t="str">
        <f t="shared" si="30"/>
        <v>Fri</v>
      </c>
      <c r="R168" s="183" t="str">
        <f t="shared" si="30"/>
        <v>Sat</v>
      </c>
      <c r="S168" s="183" t="str">
        <f t="shared" si="30"/>
        <v>Sun</v>
      </c>
      <c r="T168" s="183" t="str">
        <f t="shared" si="29"/>
        <v>Mon</v>
      </c>
      <c r="U168" s="183" t="str">
        <f t="shared" si="29"/>
        <v>Tue</v>
      </c>
      <c r="V168" s="183" t="str">
        <f t="shared" si="29"/>
        <v>Wed</v>
      </c>
      <c r="W168" s="183" t="str">
        <f t="shared" si="29"/>
        <v>Thu</v>
      </c>
      <c r="X168" s="183" t="str">
        <f t="shared" si="29"/>
        <v>Fri</v>
      </c>
      <c r="Y168" s="183" t="str">
        <f t="shared" si="29"/>
        <v>Sat</v>
      </c>
      <c r="Z168" s="183" t="str">
        <f t="shared" si="29"/>
        <v>Sun</v>
      </c>
      <c r="AA168" s="183" t="str">
        <f t="shared" si="29"/>
        <v>Mon</v>
      </c>
      <c r="AB168" s="183" t="str">
        <f t="shared" si="29"/>
        <v>Tue</v>
      </c>
      <c r="AC168" s="183" t="str">
        <f t="shared" si="29"/>
        <v>Wed</v>
      </c>
      <c r="AD168" s="183" t="str">
        <f t="shared" si="29"/>
        <v>Thu</v>
      </c>
      <c r="AE168" s="183" t="str">
        <f t="shared" si="29"/>
        <v>Fri</v>
      </c>
      <c r="AF168" s="183" t="str">
        <f t="shared" si="29"/>
        <v>Sat</v>
      </c>
      <c r="AG168" s="183" t="str">
        <f t="shared" si="29"/>
        <v>Sun</v>
      </c>
      <c r="AH168" s="183"/>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111"/>
      <c r="B175" s="102"/>
      <c r="C175" s="182" t="s">
        <v>80</v>
      </c>
      <c r="D175" s="183" t="str">
        <f t="shared" si="30"/>
        <v>Sat</v>
      </c>
      <c r="E175" s="183" t="str">
        <f t="shared" si="30"/>
        <v>Sun</v>
      </c>
      <c r="F175" s="183" t="str">
        <f t="shared" si="30"/>
        <v>Mon</v>
      </c>
      <c r="G175" s="183" t="str">
        <f t="shared" si="30"/>
        <v>Tue</v>
      </c>
      <c r="H175" s="183" t="str">
        <f t="shared" si="30"/>
        <v>Wed</v>
      </c>
      <c r="I175" s="183" t="str">
        <f t="shared" si="30"/>
        <v>Thu</v>
      </c>
      <c r="J175" s="183" t="str">
        <f t="shared" si="30"/>
        <v>Fri</v>
      </c>
      <c r="K175" s="183" t="str">
        <f t="shared" si="30"/>
        <v>Sat</v>
      </c>
      <c r="L175" s="183" t="str">
        <f t="shared" si="30"/>
        <v>Sun</v>
      </c>
      <c r="M175" s="183" t="str">
        <f t="shared" si="30"/>
        <v>Mon</v>
      </c>
      <c r="N175" s="183" t="str">
        <f t="shared" si="30"/>
        <v>Tue</v>
      </c>
      <c r="O175" s="183" t="str">
        <f t="shared" si="30"/>
        <v>Wed</v>
      </c>
      <c r="P175" s="183" t="str">
        <f t="shared" si="30"/>
        <v>Thu</v>
      </c>
      <c r="Q175" s="183" t="str">
        <f t="shared" si="30"/>
        <v>Fri</v>
      </c>
      <c r="R175" s="183" t="str">
        <f t="shared" si="30"/>
        <v>Sat</v>
      </c>
      <c r="S175" s="183" t="str">
        <f t="shared" si="30"/>
        <v>Sun</v>
      </c>
      <c r="T175" s="183" t="str">
        <f t="shared" ref="T175:AG238" si="31">T$7</f>
        <v>Mon</v>
      </c>
      <c r="U175" s="183" t="str">
        <f t="shared" si="31"/>
        <v>Tue</v>
      </c>
      <c r="V175" s="183" t="str">
        <f t="shared" si="31"/>
        <v>Wed</v>
      </c>
      <c r="W175" s="183" t="str">
        <f t="shared" si="31"/>
        <v>Thu</v>
      </c>
      <c r="X175" s="183" t="str">
        <f t="shared" si="31"/>
        <v>Fri</v>
      </c>
      <c r="Y175" s="183" t="str">
        <f t="shared" si="31"/>
        <v>Sat</v>
      </c>
      <c r="Z175" s="183" t="str">
        <f t="shared" si="31"/>
        <v>Sun</v>
      </c>
      <c r="AA175" s="183" t="str">
        <f t="shared" si="31"/>
        <v>Mon</v>
      </c>
      <c r="AB175" s="183" t="str">
        <f t="shared" si="31"/>
        <v>Tue</v>
      </c>
      <c r="AC175" s="183" t="str">
        <f t="shared" si="31"/>
        <v>Wed</v>
      </c>
      <c r="AD175" s="183" t="str">
        <f t="shared" si="31"/>
        <v>Thu</v>
      </c>
      <c r="AE175" s="183" t="str">
        <f t="shared" si="31"/>
        <v>Fri</v>
      </c>
      <c r="AF175" s="183" t="str">
        <f t="shared" si="31"/>
        <v>Sat</v>
      </c>
      <c r="AG175" s="183" t="str">
        <f t="shared" si="31"/>
        <v>Sun</v>
      </c>
      <c r="AH175" s="183"/>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111"/>
      <c r="B182" s="102"/>
      <c r="C182" s="182" t="s">
        <v>80</v>
      </c>
      <c r="D182" s="183" t="str">
        <f t="shared" si="30"/>
        <v>Sat</v>
      </c>
      <c r="E182" s="183" t="str">
        <f t="shared" si="30"/>
        <v>Sun</v>
      </c>
      <c r="F182" s="183" t="str">
        <f t="shared" si="30"/>
        <v>Mon</v>
      </c>
      <c r="G182" s="183" t="str">
        <f t="shared" si="30"/>
        <v>Tue</v>
      </c>
      <c r="H182" s="183" t="str">
        <f t="shared" si="30"/>
        <v>Wed</v>
      </c>
      <c r="I182" s="183" t="str">
        <f t="shared" si="30"/>
        <v>Thu</v>
      </c>
      <c r="J182" s="183" t="str">
        <f t="shared" si="30"/>
        <v>Fri</v>
      </c>
      <c r="K182" s="183" t="str">
        <f t="shared" si="30"/>
        <v>Sat</v>
      </c>
      <c r="L182" s="183" t="str">
        <f t="shared" si="30"/>
        <v>Sun</v>
      </c>
      <c r="M182" s="183" t="str">
        <f t="shared" si="30"/>
        <v>Mon</v>
      </c>
      <c r="N182" s="183" t="str">
        <f t="shared" si="30"/>
        <v>Tue</v>
      </c>
      <c r="O182" s="183" t="str">
        <f t="shared" si="30"/>
        <v>Wed</v>
      </c>
      <c r="P182" s="183" t="str">
        <f t="shared" si="30"/>
        <v>Thu</v>
      </c>
      <c r="Q182" s="183" t="str">
        <f t="shared" si="30"/>
        <v>Fri</v>
      </c>
      <c r="R182" s="183" t="str">
        <f t="shared" si="30"/>
        <v>Sat</v>
      </c>
      <c r="S182" s="183" t="str">
        <f t="shared" si="30"/>
        <v>Sun</v>
      </c>
      <c r="T182" s="183" t="str">
        <f t="shared" si="31"/>
        <v>Mon</v>
      </c>
      <c r="U182" s="183" t="str">
        <f t="shared" si="31"/>
        <v>Tue</v>
      </c>
      <c r="V182" s="183" t="str">
        <f t="shared" si="31"/>
        <v>Wed</v>
      </c>
      <c r="W182" s="183" t="str">
        <f t="shared" si="31"/>
        <v>Thu</v>
      </c>
      <c r="X182" s="183" t="str">
        <f t="shared" si="31"/>
        <v>Fri</v>
      </c>
      <c r="Y182" s="183" t="str">
        <f t="shared" si="31"/>
        <v>Sat</v>
      </c>
      <c r="Z182" s="183" t="str">
        <f t="shared" si="31"/>
        <v>Sun</v>
      </c>
      <c r="AA182" s="183" t="str">
        <f t="shared" si="31"/>
        <v>Mon</v>
      </c>
      <c r="AB182" s="183" t="str">
        <f t="shared" si="31"/>
        <v>Tue</v>
      </c>
      <c r="AC182" s="183" t="str">
        <f t="shared" si="31"/>
        <v>Wed</v>
      </c>
      <c r="AD182" s="183" t="str">
        <f t="shared" si="31"/>
        <v>Thu</v>
      </c>
      <c r="AE182" s="183" t="str">
        <f t="shared" si="31"/>
        <v>Fri</v>
      </c>
      <c r="AF182" s="183" t="str">
        <f t="shared" si="31"/>
        <v>Sat</v>
      </c>
      <c r="AG182" s="183" t="str">
        <f t="shared" si="31"/>
        <v>Sun</v>
      </c>
      <c r="AH182" s="183"/>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111"/>
      <c r="B189" s="102"/>
      <c r="C189" s="182" t="s">
        <v>80</v>
      </c>
      <c r="D189" s="183" t="str">
        <f t="shared" si="30"/>
        <v>Sat</v>
      </c>
      <c r="E189" s="183" t="str">
        <f t="shared" si="30"/>
        <v>Sun</v>
      </c>
      <c r="F189" s="183" t="str">
        <f t="shared" si="30"/>
        <v>Mon</v>
      </c>
      <c r="G189" s="183" t="str">
        <f t="shared" si="30"/>
        <v>Tue</v>
      </c>
      <c r="H189" s="183" t="str">
        <f t="shared" si="30"/>
        <v>Wed</v>
      </c>
      <c r="I189" s="183" t="str">
        <f t="shared" si="30"/>
        <v>Thu</v>
      </c>
      <c r="J189" s="183" t="str">
        <f t="shared" si="30"/>
        <v>Fri</v>
      </c>
      <c r="K189" s="183" t="str">
        <f t="shared" si="30"/>
        <v>Sat</v>
      </c>
      <c r="L189" s="183" t="str">
        <f t="shared" si="30"/>
        <v>Sun</v>
      </c>
      <c r="M189" s="183" t="str">
        <f t="shared" si="30"/>
        <v>Mon</v>
      </c>
      <c r="N189" s="183" t="str">
        <f t="shared" si="30"/>
        <v>Tue</v>
      </c>
      <c r="O189" s="183" t="str">
        <f t="shared" si="30"/>
        <v>Wed</v>
      </c>
      <c r="P189" s="183" t="str">
        <f t="shared" si="30"/>
        <v>Thu</v>
      </c>
      <c r="Q189" s="183" t="str">
        <f t="shared" si="30"/>
        <v>Fri</v>
      </c>
      <c r="R189" s="183" t="str">
        <f t="shared" si="30"/>
        <v>Sat</v>
      </c>
      <c r="S189" s="183" t="str">
        <f t="shared" si="30"/>
        <v>Sun</v>
      </c>
      <c r="T189" s="183" t="str">
        <f t="shared" si="31"/>
        <v>Mon</v>
      </c>
      <c r="U189" s="183" t="str">
        <f t="shared" si="31"/>
        <v>Tue</v>
      </c>
      <c r="V189" s="183" t="str">
        <f t="shared" si="31"/>
        <v>Wed</v>
      </c>
      <c r="W189" s="183" t="str">
        <f t="shared" si="31"/>
        <v>Thu</v>
      </c>
      <c r="X189" s="183" t="str">
        <f t="shared" si="31"/>
        <v>Fri</v>
      </c>
      <c r="Y189" s="183" t="str">
        <f t="shared" si="31"/>
        <v>Sat</v>
      </c>
      <c r="Z189" s="183" t="str">
        <f t="shared" si="31"/>
        <v>Sun</v>
      </c>
      <c r="AA189" s="183" t="str">
        <f t="shared" si="31"/>
        <v>Mon</v>
      </c>
      <c r="AB189" s="183" t="str">
        <f t="shared" si="31"/>
        <v>Tue</v>
      </c>
      <c r="AC189" s="183" t="str">
        <f t="shared" si="31"/>
        <v>Wed</v>
      </c>
      <c r="AD189" s="183" t="str">
        <f t="shared" si="31"/>
        <v>Thu</v>
      </c>
      <c r="AE189" s="183" t="str">
        <f t="shared" si="31"/>
        <v>Fri</v>
      </c>
      <c r="AF189" s="183" t="str">
        <f t="shared" si="31"/>
        <v>Sat</v>
      </c>
      <c r="AG189" s="183" t="str">
        <f t="shared" si="31"/>
        <v>Sun</v>
      </c>
      <c r="AH189" s="183"/>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111"/>
      <c r="B196" s="102"/>
      <c r="C196" s="182" t="s">
        <v>80</v>
      </c>
      <c r="D196" s="183" t="str">
        <f t="shared" si="30"/>
        <v>Sat</v>
      </c>
      <c r="E196" s="183" t="str">
        <f t="shared" si="30"/>
        <v>Sun</v>
      </c>
      <c r="F196" s="183" t="str">
        <f t="shared" si="30"/>
        <v>Mon</v>
      </c>
      <c r="G196" s="183" t="str">
        <f t="shared" si="30"/>
        <v>Tue</v>
      </c>
      <c r="H196" s="183" t="str">
        <f t="shared" si="30"/>
        <v>Wed</v>
      </c>
      <c r="I196" s="183" t="str">
        <f t="shared" si="30"/>
        <v>Thu</v>
      </c>
      <c r="J196" s="183" t="str">
        <f t="shared" si="30"/>
        <v>Fri</v>
      </c>
      <c r="K196" s="183" t="str">
        <f t="shared" si="30"/>
        <v>Sat</v>
      </c>
      <c r="L196" s="183" t="str">
        <f t="shared" si="30"/>
        <v>Sun</v>
      </c>
      <c r="M196" s="183" t="str">
        <f t="shared" si="30"/>
        <v>Mon</v>
      </c>
      <c r="N196" s="183" t="str">
        <f t="shared" si="30"/>
        <v>Tue</v>
      </c>
      <c r="O196" s="183" t="str">
        <f t="shared" si="30"/>
        <v>Wed</v>
      </c>
      <c r="P196" s="183" t="str">
        <f t="shared" si="30"/>
        <v>Thu</v>
      </c>
      <c r="Q196" s="183" t="str">
        <f t="shared" si="30"/>
        <v>Fri</v>
      </c>
      <c r="R196" s="183" t="str">
        <f t="shared" si="30"/>
        <v>Sat</v>
      </c>
      <c r="S196" s="183" t="str">
        <f t="shared" si="30"/>
        <v>Sun</v>
      </c>
      <c r="T196" s="183" t="str">
        <f t="shared" si="31"/>
        <v>Mon</v>
      </c>
      <c r="U196" s="183" t="str">
        <f t="shared" si="31"/>
        <v>Tue</v>
      </c>
      <c r="V196" s="183" t="str">
        <f t="shared" si="31"/>
        <v>Wed</v>
      </c>
      <c r="W196" s="183" t="str">
        <f t="shared" si="31"/>
        <v>Thu</v>
      </c>
      <c r="X196" s="183" t="str">
        <f t="shared" si="31"/>
        <v>Fri</v>
      </c>
      <c r="Y196" s="183" t="str">
        <f t="shared" si="31"/>
        <v>Sat</v>
      </c>
      <c r="Z196" s="183" t="str">
        <f t="shared" si="31"/>
        <v>Sun</v>
      </c>
      <c r="AA196" s="183" t="str">
        <f t="shared" si="31"/>
        <v>Mon</v>
      </c>
      <c r="AB196" s="183" t="str">
        <f t="shared" si="31"/>
        <v>Tue</v>
      </c>
      <c r="AC196" s="183" t="str">
        <f t="shared" si="31"/>
        <v>Wed</v>
      </c>
      <c r="AD196" s="183" t="str">
        <f t="shared" si="31"/>
        <v>Thu</v>
      </c>
      <c r="AE196" s="183" t="str">
        <f t="shared" si="31"/>
        <v>Fri</v>
      </c>
      <c r="AF196" s="183" t="str">
        <f t="shared" si="31"/>
        <v>Sat</v>
      </c>
      <c r="AG196" s="183" t="str">
        <f t="shared" si="31"/>
        <v>Sun</v>
      </c>
      <c r="AH196" s="183"/>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111"/>
      <c r="B203" s="102"/>
      <c r="C203" s="182" t="s">
        <v>80</v>
      </c>
      <c r="D203" s="183" t="str">
        <f t="shared" si="30"/>
        <v>Sat</v>
      </c>
      <c r="E203" s="183" t="str">
        <f t="shared" si="30"/>
        <v>Sun</v>
      </c>
      <c r="F203" s="183" t="str">
        <f t="shared" si="30"/>
        <v>Mon</v>
      </c>
      <c r="G203" s="183" t="str">
        <f t="shared" si="30"/>
        <v>Tue</v>
      </c>
      <c r="H203" s="183" t="str">
        <f t="shared" si="30"/>
        <v>Wed</v>
      </c>
      <c r="I203" s="183" t="str">
        <f t="shared" si="30"/>
        <v>Thu</v>
      </c>
      <c r="J203" s="183" t="str">
        <f t="shared" si="30"/>
        <v>Fri</v>
      </c>
      <c r="K203" s="183" t="str">
        <f t="shared" si="30"/>
        <v>Sat</v>
      </c>
      <c r="L203" s="183" t="str">
        <f t="shared" si="30"/>
        <v>Sun</v>
      </c>
      <c r="M203" s="183" t="str">
        <f t="shared" si="30"/>
        <v>Mon</v>
      </c>
      <c r="N203" s="183" t="str">
        <f t="shared" si="30"/>
        <v>Tue</v>
      </c>
      <c r="O203" s="183" t="str">
        <f t="shared" si="30"/>
        <v>Wed</v>
      </c>
      <c r="P203" s="183" t="str">
        <f t="shared" si="30"/>
        <v>Thu</v>
      </c>
      <c r="Q203" s="183" t="str">
        <f t="shared" si="30"/>
        <v>Fri</v>
      </c>
      <c r="R203" s="183" t="str">
        <f t="shared" si="30"/>
        <v>Sat</v>
      </c>
      <c r="S203" s="183" t="str">
        <f t="shared" si="30"/>
        <v>Sun</v>
      </c>
      <c r="T203" s="183" t="str">
        <f t="shared" si="31"/>
        <v>Mon</v>
      </c>
      <c r="U203" s="183" t="str">
        <f t="shared" si="31"/>
        <v>Tue</v>
      </c>
      <c r="V203" s="183" t="str">
        <f t="shared" si="31"/>
        <v>Wed</v>
      </c>
      <c r="W203" s="183" t="str">
        <f t="shared" si="31"/>
        <v>Thu</v>
      </c>
      <c r="X203" s="183" t="str">
        <f t="shared" si="31"/>
        <v>Fri</v>
      </c>
      <c r="Y203" s="183" t="str">
        <f t="shared" si="31"/>
        <v>Sat</v>
      </c>
      <c r="Z203" s="183" t="str">
        <f t="shared" si="31"/>
        <v>Sun</v>
      </c>
      <c r="AA203" s="183" t="str">
        <f t="shared" si="31"/>
        <v>Mon</v>
      </c>
      <c r="AB203" s="183" t="str">
        <f t="shared" si="31"/>
        <v>Tue</v>
      </c>
      <c r="AC203" s="183" t="str">
        <f t="shared" si="31"/>
        <v>Wed</v>
      </c>
      <c r="AD203" s="183" t="str">
        <f t="shared" si="31"/>
        <v>Thu</v>
      </c>
      <c r="AE203" s="183" t="str">
        <f t="shared" si="31"/>
        <v>Fri</v>
      </c>
      <c r="AF203" s="183" t="str">
        <f t="shared" si="31"/>
        <v>Sat</v>
      </c>
      <c r="AG203" s="183" t="str">
        <f t="shared" si="31"/>
        <v>Sun</v>
      </c>
      <c r="AH203" s="183"/>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111"/>
      <c r="B210" s="102"/>
      <c r="C210" s="182" t="s">
        <v>80</v>
      </c>
      <c r="D210" s="183" t="str">
        <f t="shared" si="30"/>
        <v>Sat</v>
      </c>
      <c r="E210" s="183" t="str">
        <f t="shared" si="30"/>
        <v>Sun</v>
      </c>
      <c r="F210" s="183" t="str">
        <f t="shared" si="30"/>
        <v>Mon</v>
      </c>
      <c r="G210" s="183" t="str">
        <f t="shared" si="30"/>
        <v>Tue</v>
      </c>
      <c r="H210" s="183" t="str">
        <f t="shared" si="30"/>
        <v>Wed</v>
      </c>
      <c r="I210" s="183" t="str">
        <f t="shared" si="30"/>
        <v>Thu</v>
      </c>
      <c r="J210" s="183" t="str">
        <f t="shared" si="30"/>
        <v>Fri</v>
      </c>
      <c r="K210" s="183" t="str">
        <f t="shared" si="30"/>
        <v>Sat</v>
      </c>
      <c r="L210" s="183" t="str">
        <f t="shared" si="30"/>
        <v>Sun</v>
      </c>
      <c r="M210" s="183" t="str">
        <f t="shared" si="30"/>
        <v>Mon</v>
      </c>
      <c r="N210" s="183" t="str">
        <f t="shared" si="30"/>
        <v>Tue</v>
      </c>
      <c r="O210" s="183" t="str">
        <f t="shared" si="30"/>
        <v>Wed</v>
      </c>
      <c r="P210" s="183" t="str">
        <f t="shared" si="30"/>
        <v>Thu</v>
      </c>
      <c r="Q210" s="183" t="str">
        <f t="shared" si="30"/>
        <v>Fri</v>
      </c>
      <c r="R210" s="183" t="str">
        <f t="shared" si="30"/>
        <v>Sat</v>
      </c>
      <c r="S210" s="183" t="str">
        <f t="shared" si="30"/>
        <v>Sun</v>
      </c>
      <c r="T210" s="183" t="str">
        <f t="shared" si="31"/>
        <v>Mon</v>
      </c>
      <c r="U210" s="183" t="str">
        <f t="shared" si="31"/>
        <v>Tue</v>
      </c>
      <c r="V210" s="183" t="str">
        <f t="shared" si="31"/>
        <v>Wed</v>
      </c>
      <c r="W210" s="183" t="str">
        <f t="shared" si="31"/>
        <v>Thu</v>
      </c>
      <c r="X210" s="183" t="str">
        <f t="shared" si="31"/>
        <v>Fri</v>
      </c>
      <c r="Y210" s="183" t="str">
        <f t="shared" si="31"/>
        <v>Sat</v>
      </c>
      <c r="Z210" s="183" t="str">
        <f t="shared" si="31"/>
        <v>Sun</v>
      </c>
      <c r="AA210" s="183" t="str">
        <f t="shared" si="31"/>
        <v>Mon</v>
      </c>
      <c r="AB210" s="183" t="str">
        <f t="shared" si="31"/>
        <v>Tue</v>
      </c>
      <c r="AC210" s="183" t="str">
        <f t="shared" si="31"/>
        <v>Wed</v>
      </c>
      <c r="AD210" s="183" t="str">
        <f t="shared" si="31"/>
        <v>Thu</v>
      </c>
      <c r="AE210" s="183" t="str">
        <f t="shared" si="31"/>
        <v>Fri</v>
      </c>
      <c r="AF210" s="183" t="str">
        <f t="shared" si="31"/>
        <v>Sat</v>
      </c>
      <c r="AG210" s="183" t="str">
        <f t="shared" si="31"/>
        <v>Sun</v>
      </c>
      <c r="AH210" s="183"/>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111"/>
      <c r="B217" s="102"/>
      <c r="C217" s="182" t="s">
        <v>80</v>
      </c>
      <c r="D217" s="183" t="str">
        <f t="shared" si="30"/>
        <v>Sat</v>
      </c>
      <c r="E217" s="183" t="str">
        <f t="shared" si="30"/>
        <v>Sun</v>
      </c>
      <c r="F217" s="183" t="str">
        <f t="shared" si="30"/>
        <v>Mon</v>
      </c>
      <c r="G217" s="183" t="str">
        <f t="shared" si="30"/>
        <v>Tue</v>
      </c>
      <c r="H217" s="183" t="str">
        <f t="shared" si="30"/>
        <v>Wed</v>
      </c>
      <c r="I217" s="183" t="str">
        <f t="shared" si="30"/>
        <v>Thu</v>
      </c>
      <c r="J217" s="183" t="str">
        <f t="shared" si="30"/>
        <v>Fri</v>
      </c>
      <c r="K217" s="183" t="str">
        <f t="shared" si="30"/>
        <v>Sat</v>
      </c>
      <c r="L217" s="183" t="str">
        <f t="shared" si="30"/>
        <v>Sun</v>
      </c>
      <c r="M217" s="183" t="str">
        <f t="shared" si="30"/>
        <v>Mon</v>
      </c>
      <c r="N217" s="183" t="str">
        <f t="shared" si="30"/>
        <v>Tue</v>
      </c>
      <c r="O217" s="183" t="str">
        <f t="shared" si="30"/>
        <v>Wed</v>
      </c>
      <c r="P217" s="183" t="str">
        <f t="shared" si="30"/>
        <v>Thu</v>
      </c>
      <c r="Q217" s="183" t="str">
        <f t="shared" si="30"/>
        <v>Fri</v>
      </c>
      <c r="R217" s="183" t="str">
        <f t="shared" si="30"/>
        <v>Sat</v>
      </c>
      <c r="S217" s="183" t="str">
        <f t="shared" si="30"/>
        <v>Sun</v>
      </c>
      <c r="T217" s="183" t="str">
        <f t="shared" si="31"/>
        <v>Mon</v>
      </c>
      <c r="U217" s="183" t="str">
        <f t="shared" si="31"/>
        <v>Tue</v>
      </c>
      <c r="V217" s="183" t="str">
        <f t="shared" si="31"/>
        <v>Wed</v>
      </c>
      <c r="W217" s="183" t="str">
        <f t="shared" si="31"/>
        <v>Thu</v>
      </c>
      <c r="X217" s="183" t="str">
        <f t="shared" si="31"/>
        <v>Fri</v>
      </c>
      <c r="Y217" s="183" t="str">
        <f t="shared" si="31"/>
        <v>Sat</v>
      </c>
      <c r="Z217" s="183" t="str">
        <f t="shared" si="31"/>
        <v>Sun</v>
      </c>
      <c r="AA217" s="183" t="str">
        <f t="shared" si="31"/>
        <v>Mon</v>
      </c>
      <c r="AB217" s="183" t="str">
        <f t="shared" si="31"/>
        <v>Tue</v>
      </c>
      <c r="AC217" s="183" t="str">
        <f t="shared" si="31"/>
        <v>Wed</v>
      </c>
      <c r="AD217" s="183" t="str">
        <f t="shared" si="31"/>
        <v>Thu</v>
      </c>
      <c r="AE217" s="183" t="str">
        <f t="shared" si="31"/>
        <v>Fri</v>
      </c>
      <c r="AF217" s="183" t="str">
        <f t="shared" si="31"/>
        <v>Sat</v>
      </c>
      <c r="AG217" s="183" t="str">
        <f t="shared" si="31"/>
        <v>Sun</v>
      </c>
      <c r="AH217" s="183"/>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111"/>
      <c r="B224" s="102"/>
      <c r="C224" s="182" t="s">
        <v>80</v>
      </c>
      <c r="D224" s="183" t="str">
        <f t="shared" ref="D224:S287" si="32">D$7</f>
        <v>Sat</v>
      </c>
      <c r="E224" s="183" t="str">
        <f t="shared" si="32"/>
        <v>Sun</v>
      </c>
      <c r="F224" s="183" t="str">
        <f t="shared" si="32"/>
        <v>Mon</v>
      </c>
      <c r="G224" s="183" t="str">
        <f t="shared" si="32"/>
        <v>Tue</v>
      </c>
      <c r="H224" s="183" t="str">
        <f t="shared" si="32"/>
        <v>Wed</v>
      </c>
      <c r="I224" s="183" t="str">
        <f t="shared" si="32"/>
        <v>Thu</v>
      </c>
      <c r="J224" s="183" t="str">
        <f t="shared" si="32"/>
        <v>Fri</v>
      </c>
      <c r="K224" s="183" t="str">
        <f t="shared" si="32"/>
        <v>Sat</v>
      </c>
      <c r="L224" s="183" t="str">
        <f t="shared" si="32"/>
        <v>Sun</v>
      </c>
      <c r="M224" s="183" t="str">
        <f t="shared" si="32"/>
        <v>Mon</v>
      </c>
      <c r="N224" s="183" t="str">
        <f t="shared" si="32"/>
        <v>Tue</v>
      </c>
      <c r="O224" s="183" t="str">
        <f t="shared" si="32"/>
        <v>Wed</v>
      </c>
      <c r="P224" s="183" t="str">
        <f t="shared" si="32"/>
        <v>Thu</v>
      </c>
      <c r="Q224" s="183" t="str">
        <f t="shared" si="32"/>
        <v>Fri</v>
      </c>
      <c r="R224" s="183" t="str">
        <f t="shared" si="32"/>
        <v>Sat</v>
      </c>
      <c r="S224" s="183" t="str">
        <f t="shared" si="32"/>
        <v>Sun</v>
      </c>
      <c r="T224" s="183" t="str">
        <f t="shared" si="31"/>
        <v>Mon</v>
      </c>
      <c r="U224" s="183" t="str">
        <f t="shared" si="31"/>
        <v>Tue</v>
      </c>
      <c r="V224" s="183" t="str">
        <f t="shared" si="31"/>
        <v>Wed</v>
      </c>
      <c r="W224" s="183" t="str">
        <f t="shared" si="31"/>
        <v>Thu</v>
      </c>
      <c r="X224" s="183" t="str">
        <f t="shared" si="31"/>
        <v>Fri</v>
      </c>
      <c r="Y224" s="183" t="str">
        <f t="shared" si="31"/>
        <v>Sat</v>
      </c>
      <c r="Z224" s="183" t="str">
        <f t="shared" si="31"/>
        <v>Sun</v>
      </c>
      <c r="AA224" s="183" t="str">
        <f t="shared" si="31"/>
        <v>Mon</v>
      </c>
      <c r="AB224" s="183" t="str">
        <f t="shared" si="31"/>
        <v>Tue</v>
      </c>
      <c r="AC224" s="183" t="str">
        <f t="shared" si="31"/>
        <v>Wed</v>
      </c>
      <c r="AD224" s="183" t="str">
        <f t="shared" si="31"/>
        <v>Thu</v>
      </c>
      <c r="AE224" s="183" t="str">
        <f t="shared" si="31"/>
        <v>Fri</v>
      </c>
      <c r="AF224" s="183" t="str">
        <f t="shared" si="31"/>
        <v>Sat</v>
      </c>
      <c r="AG224" s="183" t="str">
        <f t="shared" si="31"/>
        <v>Sun</v>
      </c>
      <c r="AH224" s="183"/>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111"/>
      <c r="B231" s="102"/>
      <c r="C231" s="182" t="s">
        <v>80</v>
      </c>
      <c r="D231" s="183" t="str">
        <f t="shared" si="32"/>
        <v>Sat</v>
      </c>
      <c r="E231" s="183" t="str">
        <f t="shared" si="32"/>
        <v>Sun</v>
      </c>
      <c r="F231" s="183" t="str">
        <f t="shared" si="32"/>
        <v>Mon</v>
      </c>
      <c r="G231" s="183" t="str">
        <f t="shared" si="32"/>
        <v>Tue</v>
      </c>
      <c r="H231" s="183" t="str">
        <f t="shared" si="32"/>
        <v>Wed</v>
      </c>
      <c r="I231" s="183" t="str">
        <f t="shared" si="32"/>
        <v>Thu</v>
      </c>
      <c r="J231" s="183" t="str">
        <f t="shared" si="32"/>
        <v>Fri</v>
      </c>
      <c r="K231" s="183" t="str">
        <f t="shared" si="32"/>
        <v>Sat</v>
      </c>
      <c r="L231" s="183" t="str">
        <f t="shared" si="32"/>
        <v>Sun</v>
      </c>
      <c r="M231" s="183" t="str">
        <f t="shared" si="32"/>
        <v>Mon</v>
      </c>
      <c r="N231" s="183" t="str">
        <f t="shared" si="32"/>
        <v>Tue</v>
      </c>
      <c r="O231" s="183" t="str">
        <f t="shared" si="32"/>
        <v>Wed</v>
      </c>
      <c r="P231" s="183" t="str">
        <f t="shared" si="32"/>
        <v>Thu</v>
      </c>
      <c r="Q231" s="183" t="str">
        <f t="shared" si="32"/>
        <v>Fri</v>
      </c>
      <c r="R231" s="183" t="str">
        <f t="shared" si="32"/>
        <v>Sat</v>
      </c>
      <c r="S231" s="183" t="str">
        <f t="shared" si="32"/>
        <v>Sun</v>
      </c>
      <c r="T231" s="183" t="str">
        <f t="shared" si="31"/>
        <v>Mon</v>
      </c>
      <c r="U231" s="183" t="str">
        <f t="shared" si="31"/>
        <v>Tue</v>
      </c>
      <c r="V231" s="183" t="str">
        <f t="shared" si="31"/>
        <v>Wed</v>
      </c>
      <c r="W231" s="183" t="str">
        <f t="shared" si="31"/>
        <v>Thu</v>
      </c>
      <c r="X231" s="183" t="str">
        <f t="shared" si="31"/>
        <v>Fri</v>
      </c>
      <c r="Y231" s="183" t="str">
        <f t="shared" si="31"/>
        <v>Sat</v>
      </c>
      <c r="Z231" s="183" t="str">
        <f t="shared" si="31"/>
        <v>Sun</v>
      </c>
      <c r="AA231" s="183" t="str">
        <f t="shared" si="31"/>
        <v>Mon</v>
      </c>
      <c r="AB231" s="183" t="str">
        <f t="shared" si="31"/>
        <v>Tue</v>
      </c>
      <c r="AC231" s="183" t="str">
        <f t="shared" si="31"/>
        <v>Wed</v>
      </c>
      <c r="AD231" s="183" t="str">
        <f t="shared" si="31"/>
        <v>Thu</v>
      </c>
      <c r="AE231" s="183" t="str">
        <f t="shared" si="31"/>
        <v>Fri</v>
      </c>
      <c r="AF231" s="183" t="str">
        <f t="shared" si="31"/>
        <v>Sat</v>
      </c>
      <c r="AG231" s="183" t="str">
        <f t="shared" si="31"/>
        <v>Sun</v>
      </c>
      <c r="AH231" s="183"/>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111"/>
      <c r="B238" s="102"/>
      <c r="C238" s="182" t="s">
        <v>80</v>
      </c>
      <c r="D238" s="183" t="str">
        <f t="shared" si="32"/>
        <v>Sat</v>
      </c>
      <c r="E238" s="183" t="str">
        <f t="shared" si="32"/>
        <v>Sun</v>
      </c>
      <c r="F238" s="183" t="str">
        <f t="shared" si="32"/>
        <v>Mon</v>
      </c>
      <c r="G238" s="183" t="str">
        <f t="shared" si="32"/>
        <v>Tue</v>
      </c>
      <c r="H238" s="183" t="str">
        <f t="shared" si="32"/>
        <v>Wed</v>
      </c>
      <c r="I238" s="183" t="str">
        <f t="shared" si="32"/>
        <v>Thu</v>
      </c>
      <c r="J238" s="183" t="str">
        <f t="shared" si="32"/>
        <v>Fri</v>
      </c>
      <c r="K238" s="183" t="str">
        <f t="shared" si="32"/>
        <v>Sat</v>
      </c>
      <c r="L238" s="183" t="str">
        <f t="shared" si="32"/>
        <v>Sun</v>
      </c>
      <c r="M238" s="183" t="str">
        <f t="shared" si="32"/>
        <v>Mon</v>
      </c>
      <c r="N238" s="183" t="str">
        <f t="shared" si="32"/>
        <v>Tue</v>
      </c>
      <c r="O238" s="183" t="str">
        <f t="shared" si="32"/>
        <v>Wed</v>
      </c>
      <c r="P238" s="183" t="str">
        <f t="shared" si="32"/>
        <v>Thu</v>
      </c>
      <c r="Q238" s="183" t="str">
        <f t="shared" si="32"/>
        <v>Fri</v>
      </c>
      <c r="R238" s="183" t="str">
        <f t="shared" si="32"/>
        <v>Sat</v>
      </c>
      <c r="S238" s="183" t="str">
        <f t="shared" si="32"/>
        <v>Sun</v>
      </c>
      <c r="T238" s="183" t="str">
        <f t="shared" si="31"/>
        <v>Mon</v>
      </c>
      <c r="U238" s="183" t="str">
        <f t="shared" si="31"/>
        <v>Tue</v>
      </c>
      <c r="V238" s="183" t="str">
        <f t="shared" si="31"/>
        <v>Wed</v>
      </c>
      <c r="W238" s="183" t="str">
        <f t="shared" si="31"/>
        <v>Thu</v>
      </c>
      <c r="X238" s="183" t="str">
        <f t="shared" si="31"/>
        <v>Fri</v>
      </c>
      <c r="Y238" s="183" t="str">
        <f t="shared" si="31"/>
        <v>Sat</v>
      </c>
      <c r="Z238" s="183" t="str">
        <f t="shared" si="31"/>
        <v>Sun</v>
      </c>
      <c r="AA238" s="183" t="str">
        <f t="shared" si="31"/>
        <v>Mon</v>
      </c>
      <c r="AB238" s="183" t="str">
        <f t="shared" si="31"/>
        <v>Tue</v>
      </c>
      <c r="AC238" s="183" t="str">
        <f t="shared" si="31"/>
        <v>Wed</v>
      </c>
      <c r="AD238" s="183" t="str">
        <f t="shared" si="31"/>
        <v>Thu</v>
      </c>
      <c r="AE238" s="183" t="str">
        <f t="shared" si="31"/>
        <v>Fri</v>
      </c>
      <c r="AF238" s="183" t="str">
        <f t="shared" si="31"/>
        <v>Sat</v>
      </c>
      <c r="AG238" s="183" t="str">
        <f t="shared" si="31"/>
        <v>Sun</v>
      </c>
      <c r="AH238" s="183"/>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111"/>
      <c r="B245" s="102"/>
      <c r="C245" s="182" t="s">
        <v>80</v>
      </c>
      <c r="D245" s="183" t="str">
        <f t="shared" si="32"/>
        <v>Sat</v>
      </c>
      <c r="E245" s="183" t="str">
        <f t="shared" si="32"/>
        <v>Sun</v>
      </c>
      <c r="F245" s="183" t="str">
        <f t="shared" si="32"/>
        <v>Mon</v>
      </c>
      <c r="G245" s="183" t="str">
        <f t="shared" si="32"/>
        <v>Tue</v>
      </c>
      <c r="H245" s="183" t="str">
        <f t="shared" si="32"/>
        <v>Wed</v>
      </c>
      <c r="I245" s="183" t="str">
        <f t="shared" si="32"/>
        <v>Thu</v>
      </c>
      <c r="J245" s="183" t="str">
        <f t="shared" si="32"/>
        <v>Fri</v>
      </c>
      <c r="K245" s="183" t="str">
        <f t="shared" si="32"/>
        <v>Sat</v>
      </c>
      <c r="L245" s="183" t="str">
        <f t="shared" si="32"/>
        <v>Sun</v>
      </c>
      <c r="M245" s="183" t="str">
        <f t="shared" si="32"/>
        <v>Mon</v>
      </c>
      <c r="N245" s="183" t="str">
        <f t="shared" si="32"/>
        <v>Tue</v>
      </c>
      <c r="O245" s="183" t="str">
        <f t="shared" si="32"/>
        <v>Wed</v>
      </c>
      <c r="P245" s="183" t="str">
        <f t="shared" si="32"/>
        <v>Thu</v>
      </c>
      <c r="Q245" s="183" t="str">
        <f t="shared" si="32"/>
        <v>Fri</v>
      </c>
      <c r="R245" s="183" t="str">
        <f t="shared" si="32"/>
        <v>Sat</v>
      </c>
      <c r="S245" s="183" t="str">
        <f t="shared" si="32"/>
        <v>Sun</v>
      </c>
      <c r="T245" s="183" t="str">
        <f t="shared" ref="T245:AG308" si="33">T$7</f>
        <v>Mon</v>
      </c>
      <c r="U245" s="183" t="str">
        <f t="shared" si="33"/>
        <v>Tue</v>
      </c>
      <c r="V245" s="183" t="str">
        <f t="shared" si="33"/>
        <v>Wed</v>
      </c>
      <c r="W245" s="183" t="str">
        <f t="shared" si="33"/>
        <v>Thu</v>
      </c>
      <c r="X245" s="183" t="str">
        <f t="shared" si="33"/>
        <v>Fri</v>
      </c>
      <c r="Y245" s="183" t="str">
        <f t="shared" si="33"/>
        <v>Sat</v>
      </c>
      <c r="Z245" s="183" t="str">
        <f t="shared" si="33"/>
        <v>Sun</v>
      </c>
      <c r="AA245" s="183" t="str">
        <f t="shared" si="33"/>
        <v>Mon</v>
      </c>
      <c r="AB245" s="183" t="str">
        <f t="shared" si="33"/>
        <v>Tue</v>
      </c>
      <c r="AC245" s="183" t="str">
        <f t="shared" si="33"/>
        <v>Wed</v>
      </c>
      <c r="AD245" s="183" t="str">
        <f t="shared" si="33"/>
        <v>Thu</v>
      </c>
      <c r="AE245" s="183" t="str">
        <f t="shared" si="33"/>
        <v>Fri</v>
      </c>
      <c r="AF245" s="183" t="str">
        <f t="shared" si="33"/>
        <v>Sat</v>
      </c>
      <c r="AG245" s="183" t="str">
        <f t="shared" si="33"/>
        <v>Sun</v>
      </c>
      <c r="AH245" s="183"/>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111"/>
      <c r="B252" s="102"/>
      <c r="C252" s="182" t="s">
        <v>80</v>
      </c>
      <c r="D252" s="183" t="str">
        <f t="shared" si="32"/>
        <v>Sat</v>
      </c>
      <c r="E252" s="183" t="str">
        <f t="shared" si="32"/>
        <v>Sun</v>
      </c>
      <c r="F252" s="183" t="str">
        <f t="shared" si="32"/>
        <v>Mon</v>
      </c>
      <c r="G252" s="183" t="str">
        <f t="shared" si="32"/>
        <v>Tue</v>
      </c>
      <c r="H252" s="183" t="str">
        <f t="shared" si="32"/>
        <v>Wed</v>
      </c>
      <c r="I252" s="183" t="str">
        <f t="shared" si="32"/>
        <v>Thu</v>
      </c>
      <c r="J252" s="183" t="str">
        <f t="shared" si="32"/>
        <v>Fri</v>
      </c>
      <c r="K252" s="183" t="str">
        <f t="shared" si="32"/>
        <v>Sat</v>
      </c>
      <c r="L252" s="183" t="str">
        <f t="shared" si="32"/>
        <v>Sun</v>
      </c>
      <c r="M252" s="183" t="str">
        <f t="shared" si="32"/>
        <v>Mon</v>
      </c>
      <c r="N252" s="183" t="str">
        <f t="shared" si="32"/>
        <v>Tue</v>
      </c>
      <c r="O252" s="183" t="str">
        <f t="shared" si="32"/>
        <v>Wed</v>
      </c>
      <c r="P252" s="183" t="str">
        <f t="shared" si="32"/>
        <v>Thu</v>
      </c>
      <c r="Q252" s="183" t="str">
        <f t="shared" si="32"/>
        <v>Fri</v>
      </c>
      <c r="R252" s="183" t="str">
        <f t="shared" si="32"/>
        <v>Sat</v>
      </c>
      <c r="S252" s="183" t="str">
        <f t="shared" si="32"/>
        <v>Sun</v>
      </c>
      <c r="T252" s="183" t="str">
        <f t="shared" si="33"/>
        <v>Mon</v>
      </c>
      <c r="U252" s="183" t="str">
        <f t="shared" si="33"/>
        <v>Tue</v>
      </c>
      <c r="V252" s="183" t="str">
        <f t="shared" si="33"/>
        <v>Wed</v>
      </c>
      <c r="W252" s="183" t="str">
        <f t="shared" si="33"/>
        <v>Thu</v>
      </c>
      <c r="X252" s="183" t="str">
        <f t="shared" si="33"/>
        <v>Fri</v>
      </c>
      <c r="Y252" s="183" t="str">
        <f t="shared" si="33"/>
        <v>Sat</v>
      </c>
      <c r="Z252" s="183" t="str">
        <f t="shared" si="33"/>
        <v>Sun</v>
      </c>
      <c r="AA252" s="183" t="str">
        <f t="shared" si="33"/>
        <v>Mon</v>
      </c>
      <c r="AB252" s="183" t="str">
        <f t="shared" si="33"/>
        <v>Tue</v>
      </c>
      <c r="AC252" s="183" t="str">
        <f t="shared" si="33"/>
        <v>Wed</v>
      </c>
      <c r="AD252" s="183" t="str">
        <f t="shared" si="33"/>
        <v>Thu</v>
      </c>
      <c r="AE252" s="183" t="str">
        <f t="shared" si="33"/>
        <v>Fri</v>
      </c>
      <c r="AF252" s="183" t="str">
        <f t="shared" si="33"/>
        <v>Sat</v>
      </c>
      <c r="AG252" s="183" t="str">
        <f t="shared" si="33"/>
        <v>Sun</v>
      </c>
      <c r="AH252" s="183"/>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111"/>
      <c r="B259" s="102"/>
      <c r="C259" s="182" t="s">
        <v>80</v>
      </c>
      <c r="D259" s="183" t="str">
        <f t="shared" si="32"/>
        <v>Sat</v>
      </c>
      <c r="E259" s="183" t="str">
        <f t="shared" si="32"/>
        <v>Sun</v>
      </c>
      <c r="F259" s="183" t="str">
        <f t="shared" si="32"/>
        <v>Mon</v>
      </c>
      <c r="G259" s="183" t="str">
        <f t="shared" si="32"/>
        <v>Tue</v>
      </c>
      <c r="H259" s="183" t="str">
        <f t="shared" si="32"/>
        <v>Wed</v>
      </c>
      <c r="I259" s="183" t="str">
        <f t="shared" si="32"/>
        <v>Thu</v>
      </c>
      <c r="J259" s="183" t="str">
        <f t="shared" si="32"/>
        <v>Fri</v>
      </c>
      <c r="K259" s="183" t="str">
        <f t="shared" si="32"/>
        <v>Sat</v>
      </c>
      <c r="L259" s="183" t="str">
        <f t="shared" si="32"/>
        <v>Sun</v>
      </c>
      <c r="M259" s="183" t="str">
        <f t="shared" si="32"/>
        <v>Mon</v>
      </c>
      <c r="N259" s="183" t="str">
        <f t="shared" si="32"/>
        <v>Tue</v>
      </c>
      <c r="O259" s="183" t="str">
        <f t="shared" si="32"/>
        <v>Wed</v>
      </c>
      <c r="P259" s="183" t="str">
        <f t="shared" si="32"/>
        <v>Thu</v>
      </c>
      <c r="Q259" s="183" t="str">
        <f t="shared" si="32"/>
        <v>Fri</v>
      </c>
      <c r="R259" s="183" t="str">
        <f t="shared" si="32"/>
        <v>Sat</v>
      </c>
      <c r="S259" s="183" t="str">
        <f t="shared" si="32"/>
        <v>Sun</v>
      </c>
      <c r="T259" s="183" t="str">
        <f t="shared" si="33"/>
        <v>Mon</v>
      </c>
      <c r="U259" s="183" t="str">
        <f t="shared" si="33"/>
        <v>Tue</v>
      </c>
      <c r="V259" s="183" t="str">
        <f t="shared" si="33"/>
        <v>Wed</v>
      </c>
      <c r="W259" s="183" t="str">
        <f t="shared" si="33"/>
        <v>Thu</v>
      </c>
      <c r="X259" s="183" t="str">
        <f t="shared" si="33"/>
        <v>Fri</v>
      </c>
      <c r="Y259" s="183" t="str">
        <f t="shared" si="33"/>
        <v>Sat</v>
      </c>
      <c r="Z259" s="183" t="str">
        <f t="shared" si="33"/>
        <v>Sun</v>
      </c>
      <c r="AA259" s="183" t="str">
        <f t="shared" si="33"/>
        <v>Mon</v>
      </c>
      <c r="AB259" s="183" t="str">
        <f t="shared" si="33"/>
        <v>Tue</v>
      </c>
      <c r="AC259" s="183" t="str">
        <f t="shared" si="33"/>
        <v>Wed</v>
      </c>
      <c r="AD259" s="183" t="str">
        <f t="shared" si="33"/>
        <v>Thu</v>
      </c>
      <c r="AE259" s="183" t="str">
        <f t="shared" si="33"/>
        <v>Fri</v>
      </c>
      <c r="AF259" s="183" t="str">
        <f t="shared" si="33"/>
        <v>Sat</v>
      </c>
      <c r="AG259" s="183" t="str">
        <f t="shared" si="33"/>
        <v>Sun</v>
      </c>
      <c r="AH259" s="183"/>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111"/>
      <c r="B266" s="102"/>
      <c r="C266" s="182" t="s">
        <v>80</v>
      </c>
      <c r="D266" s="183" t="str">
        <f t="shared" si="32"/>
        <v>Sat</v>
      </c>
      <c r="E266" s="183" t="str">
        <f t="shared" si="32"/>
        <v>Sun</v>
      </c>
      <c r="F266" s="183" t="str">
        <f t="shared" si="32"/>
        <v>Mon</v>
      </c>
      <c r="G266" s="183" t="str">
        <f t="shared" si="32"/>
        <v>Tue</v>
      </c>
      <c r="H266" s="183" t="str">
        <f t="shared" si="32"/>
        <v>Wed</v>
      </c>
      <c r="I266" s="183" t="str">
        <f t="shared" si="32"/>
        <v>Thu</v>
      </c>
      <c r="J266" s="183" t="str">
        <f t="shared" si="32"/>
        <v>Fri</v>
      </c>
      <c r="K266" s="183" t="str">
        <f t="shared" si="32"/>
        <v>Sat</v>
      </c>
      <c r="L266" s="183" t="str">
        <f t="shared" si="32"/>
        <v>Sun</v>
      </c>
      <c r="M266" s="183" t="str">
        <f t="shared" si="32"/>
        <v>Mon</v>
      </c>
      <c r="N266" s="183" t="str">
        <f t="shared" si="32"/>
        <v>Tue</v>
      </c>
      <c r="O266" s="183" t="str">
        <f t="shared" si="32"/>
        <v>Wed</v>
      </c>
      <c r="P266" s="183" t="str">
        <f t="shared" si="32"/>
        <v>Thu</v>
      </c>
      <c r="Q266" s="183" t="str">
        <f t="shared" si="32"/>
        <v>Fri</v>
      </c>
      <c r="R266" s="183" t="str">
        <f t="shared" si="32"/>
        <v>Sat</v>
      </c>
      <c r="S266" s="183" t="str">
        <f t="shared" si="32"/>
        <v>Sun</v>
      </c>
      <c r="T266" s="183" t="str">
        <f t="shared" si="33"/>
        <v>Mon</v>
      </c>
      <c r="U266" s="183" t="str">
        <f t="shared" si="33"/>
        <v>Tue</v>
      </c>
      <c r="V266" s="183" t="str">
        <f t="shared" si="33"/>
        <v>Wed</v>
      </c>
      <c r="W266" s="183" t="str">
        <f t="shared" si="33"/>
        <v>Thu</v>
      </c>
      <c r="X266" s="183" t="str">
        <f t="shared" si="33"/>
        <v>Fri</v>
      </c>
      <c r="Y266" s="183" t="str">
        <f t="shared" si="33"/>
        <v>Sat</v>
      </c>
      <c r="Z266" s="183" t="str">
        <f t="shared" si="33"/>
        <v>Sun</v>
      </c>
      <c r="AA266" s="183" t="str">
        <f t="shared" si="33"/>
        <v>Mon</v>
      </c>
      <c r="AB266" s="183" t="str">
        <f t="shared" si="33"/>
        <v>Tue</v>
      </c>
      <c r="AC266" s="183" t="str">
        <f t="shared" si="33"/>
        <v>Wed</v>
      </c>
      <c r="AD266" s="183" t="str">
        <f t="shared" si="33"/>
        <v>Thu</v>
      </c>
      <c r="AE266" s="183" t="str">
        <f t="shared" si="33"/>
        <v>Fri</v>
      </c>
      <c r="AF266" s="183" t="str">
        <f t="shared" si="33"/>
        <v>Sat</v>
      </c>
      <c r="AG266" s="183" t="str">
        <f t="shared" si="33"/>
        <v>Sun</v>
      </c>
      <c r="AH266" s="183"/>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111"/>
      <c r="B273" s="102"/>
      <c r="C273" s="182" t="s">
        <v>80</v>
      </c>
      <c r="D273" s="183" t="str">
        <f t="shared" si="32"/>
        <v>Sat</v>
      </c>
      <c r="E273" s="183" t="str">
        <f t="shared" si="32"/>
        <v>Sun</v>
      </c>
      <c r="F273" s="183" t="str">
        <f t="shared" si="32"/>
        <v>Mon</v>
      </c>
      <c r="G273" s="183" t="str">
        <f t="shared" si="32"/>
        <v>Tue</v>
      </c>
      <c r="H273" s="183" t="str">
        <f t="shared" si="32"/>
        <v>Wed</v>
      </c>
      <c r="I273" s="183" t="str">
        <f t="shared" si="32"/>
        <v>Thu</v>
      </c>
      <c r="J273" s="183" t="str">
        <f t="shared" si="32"/>
        <v>Fri</v>
      </c>
      <c r="K273" s="183" t="str">
        <f t="shared" si="32"/>
        <v>Sat</v>
      </c>
      <c r="L273" s="183" t="str">
        <f t="shared" si="32"/>
        <v>Sun</v>
      </c>
      <c r="M273" s="183" t="str">
        <f t="shared" si="32"/>
        <v>Mon</v>
      </c>
      <c r="N273" s="183" t="str">
        <f t="shared" si="32"/>
        <v>Tue</v>
      </c>
      <c r="O273" s="183" t="str">
        <f t="shared" si="32"/>
        <v>Wed</v>
      </c>
      <c r="P273" s="183" t="str">
        <f t="shared" si="32"/>
        <v>Thu</v>
      </c>
      <c r="Q273" s="183" t="str">
        <f t="shared" si="32"/>
        <v>Fri</v>
      </c>
      <c r="R273" s="183" t="str">
        <f t="shared" si="32"/>
        <v>Sat</v>
      </c>
      <c r="S273" s="183" t="str">
        <f t="shared" si="32"/>
        <v>Sun</v>
      </c>
      <c r="T273" s="183" t="str">
        <f t="shared" si="33"/>
        <v>Mon</v>
      </c>
      <c r="U273" s="183" t="str">
        <f t="shared" si="33"/>
        <v>Tue</v>
      </c>
      <c r="V273" s="183" t="str">
        <f t="shared" si="33"/>
        <v>Wed</v>
      </c>
      <c r="W273" s="183" t="str">
        <f t="shared" si="33"/>
        <v>Thu</v>
      </c>
      <c r="X273" s="183" t="str">
        <f t="shared" si="33"/>
        <v>Fri</v>
      </c>
      <c r="Y273" s="183" t="str">
        <f t="shared" si="33"/>
        <v>Sat</v>
      </c>
      <c r="Z273" s="183" t="str">
        <f t="shared" si="33"/>
        <v>Sun</v>
      </c>
      <c r="AA273" s="183" t="str">
        <f t="shared" si="33"/>
        <v>Mon</v>
      </c>
      <c r="AB273" s="183" t="str">
        <f t="shared" si="33"/>
        <v>Tue</v>
      </c>
      <c r="AC273" s="183" t="str">
        <f t="shared" si="33"/>
        <v>Wed</v>
      </c>
      <c r="AD273" s="183" t="str">
        <f t="shared" si="33"/>
        <v>Thu</v>
      </c>
      <c r="AE273" s="183" t="str">
        <f t="shared" si="33"/>
        <v>Fri</v>
      </c>
      <c r="AF273" s="183" t="str">
        <f t="shared" si="33"/>
        <v>Sat</v>
      </c>
      <c r="AG273" s="183" t="str">
        <f t="shared" si="33"/>
        <v>Sun</v>
      </c>
      <c r="AH273" s="183"/>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111"/>
      <c r="B280" s="102"/>
      <c r="C280" s="182" t="s">
        <v>80</v>
      </c>
      <c r="D280" s="183" t="str">
        <f t="shared" si="32"/>
        <v>Sat</v>
      </c>
      <c r="E280" s="183" t="str">
        <f t="shared" si="32"/>
        <v>Sun</v>
      </c>
      <c r="F280" s="183" t="str">
        <f t="shared" si="32"/>
        <v>Mon</v>
      </c>
      <c r="G280" s="183" t="str">
        <f t="shared" si="32"/>
        <v>Tue</v>
      </c>
      <c r="H280" s="183" t="str">
        <f t="shared" si="32"/>
        <v>Wed</v>
      </c>
      <c r="I280" s="183" t="str">
        <f t="shared" si="32"/>
        <v>Thu</v>
      </c>
      <c r="J280" s="183" t="str">
        <f t="shared" si="32"/>
        <v>Fri</v>
      </c>
      <c r="K280" s="183" t="str">
        <f t="shared" si="32"/>
        <v>Sat</v>
      </c>
      <c r="L280" s="183" t="str">
        <f t="shared" si="32"/>
        <v>Sun</v>
      </c>
      <c r="M280" s="183" t="str">
        <f t="shared" si="32"/>
        <v>Mon</v>
      </c>
      <c r="N280" s="183" t="str">
        <f t="shared" si="32"/>
        <v>Tue</v>
      </c>
      <c r="O280" s="183" t="str">
        <f t="shared" si="32"/>
        <v>Wed</v>
      </c>
      <c r="P280" s="183" t="str">
        <f t="shared" si="32"/>
        <v>Thu</v>
      </c>
      <c r="Q280" s="183" t="str">
        <f t="shared" si="32"/>
        <v>Fri</v>
      </c>
      <c r="R280" s="183" t="str">
        <f t="shared" si="32"/>
        <v>Sat</v>
      </c>
      <c r="S280" s="183" t="str">
        <f t="shared" si="32"/>
        <v>Sun</v>
      </c>
      <c r="T280" s="183" t="str">
        <f t="shared" si="33"/>
        <v>Mon</v>
      </c>
      <c r="U280" s="183" t="str">
        <f t="shared" si="33"/>
        <v>Tue</v>
      </c>
      <c r="V280" s="183" t="str">
        <f t="shared" si="33"/>
        <v>Wed</v>
      </c>
      <c r="W280" s="183" t="str">
        <f t="shared" si="33"/>
        <v>Thu</v>
      </c>
      <c r="X280" s="183" t="str">
        <f t="shared" si="33"/>
        <v>Fri</v>
      </c>
      <c r="Y280" s="183" t="str">
        <f t="shared" si="33"/>
        <v>Sat</v>
      </c>
      <c r="Z280" s="183" t="str">
        <f t="shared" si="33"/>
        <v>Sun</v>
      </c>
      <c r="AA280" s="183" t="str">
        <f t="shared" si="33"/>
        <v>Mon</v>
      </c>
      <c r="AB280" s="183" t="str">
        <f t="shared" si="33"/>
        <v>Tue</v>
      </c>
      <c r="AC280" s="183" t="str">
        <f t="shared" si="33"/>
        <v>Wed</v>
      </c>
      <c r="AD280" s="183" t="str">
        <f t="shared" si="33"/>
        <v>Thu</v>
      </c>
      <c r="AE280" s="183" t="str">
        <f t="shared" si="33"/>
        <v>Fri</v>
      </c>
      <c r="AF280" s="183" t="str">
        <f t="shared" si="33"/>
        <v>Sat</v>
      </c>
      <c r="AG280" s="183" t="str">
        <f t="shared" si="33"/>
        <v>Sun</v>
      </c>
      <c r="AH280" s="183"/>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111"/>
      <c r="B287" s="102"/>
      <c r="C287" s="182" t="s">
        <v>80</v>
      </c>
      <c r="D287" s="183" t="str">
        <f t="shared" si="32"/>
        <v>Sat</v>
      </c>
      <c r="E287" s="183" t="str">
        <f t="shared" si="32"/>
        <v>Sun</v>
      </c>
      <c r="F287" s="183" t="str">
        <f t="shared" si="32"/>
        <v>Mon</v>
      </c>
      <c r="G287" s="183" t="str">
        <f t="shared" si="32"/>
        <v>Tue</v>
      </c>
      <c r="H287" s="183" t="str">
        <f t="shared" si="32"/>
        <v>Wed</v>
      </c>
      <c r="I287" s="183" t="str">
        <f t="shared" si="32"/>
        <v>Thu</v>
      </c>
      <c r="J287" s="183" t="str">
        <f t="shared" si="32"/>
        <v>Fri</v>
      </c>
      <c r="K287" s="183" t="str">
        <f t="shared" si="32"/>
        <v>Sat</v>
      </c>
      <c r="L287" s="183" t="str">
        <f t="shared" si="32"/>
        <v>Sun</v>
      </c>
      <c r="M287" s="183" t="str">
        <f t="shared" si="32"/>
        <v>Mon</v>
      </c>
      <c r="N287" s="183" t="str">
        <f t="shared" si="32"/>
        <v>Tue</v>
      </c>
      <c r="O287" s="183" t="str">
        <f t="shared" si="32"/>
        <v>Wed</v>
      </c>
      <c r="P287" s="183" t="str">
        <f t="shared" si="32"/>
        <v>Thu</v>
      </c>
      <c r="Q287" s="183" t="str">
        <f t="shared" si="32"/>
        <v>Fri</v>
      </c>
      <c r="R287" s="183" t="str">
        <f t="shared" si="32"/>
        <v>Sat</v>
      </c>
      <c r="S287" s="183" t="str">
        <f t="shared" si="32"/>
        <v>Sun</v>
      </c>
      <c r="T287" s="183" t="str">
        <f t="shared" si="33"/>
        <v>Mon</v>
      </c>
      <c r="U287" s="183" t="str">
        <f t="shared" si="33"/>
        <v>Tue</v>
      </c>
      <c r="V287" s="183" t="str">
        <f t="shared" si="33"/>
        <v>Wed</v>
      </c>
      <c r="W287" s="183" t="str">
        <f t="shared" si="33"/>
        <v>Thu</v>
      </c>
      <c r="X287" s="183" t="str">
        <f t="shared" si="33"/>
        <v>Fri</v>
      </c>
      <c r="Y287" s="183" t="str">
        <f t="shared" si="33"/>
        <v>Sat</v>
      </c>
      <c r="Z287" s="183" t="str">
        <f t="shared" si="33"/>
        <v>Sun</v>
      </c>
      <c r="AA287" s="183" t="str">
        <f t="shared" si="33"/>
        <v>Mon</v>
      </c>
      <c r="AB287" s="183" t="str">
        <f t="shared" si="33"/>
        <v>Tue</v>
      </c>
      <c r="AC287" s="183" t="str">
        <f t="shared" si="33"/>
        <v>Wed</v>
      </c>
      <c r="AD287" s="183" t="str">
        <f t="shared" si="33"/>
        <v>Thu</v>
      </c>
      <c r="AE287" s="183" t="str">
        <f t="shared" si="33"/>
        <v>Fri</v>
      </c>
      <c r="AF287" s="183" t="str">
        <f t="shared" si="33"/>
        <v>Sat</v>
      </c>
      <c r="AG287" s="183" t="str">
        <f t="shared" si="33"/>
        <v>Sun</v>
      </c>
      <c r="AH287" s="183"/>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111"/>
      <c r="B294" s="102"/>
      <c r="C294" s="182" t="s">
        <v>80</v>
      </c>
      <c r="D294" s="183" t="str">
        <f t="shared" ref="D294:S350" si="34">D$7</f>
        <v>Sat</v>
      </c>
      <c r="E294" s="183" t="str">
        <f t="shared" si="34"/>
        <v>Sun</v>
      </c>
      <c r="F294" s="183" t="str">
        <f t="shared" si="34"/>
        <v>Mon</v>
      </c>
      <c r="G294" s="183" t="str">
        <f t="shared" si="34"/>
        <v>Tue</v>
      </c>
      <c r="H294" s="183" t="str">
        <f t="shared" si="34"/>
        <v>Wed</v>
      </c>
      <c r="I294" s="183" t="str">
        <f t="shared" si="34"/>
        <v>Thu</v>
      </c>
      <c r="J294" s="183" t="str">
        <f t="shared" si="34"/>
        <v>Fri</v>
      </c>
      <c r="K294" s="183" t="str">
        <f t="shared" si="34"/>
        <v>Sat</v>
      </c>
      <c r="L294" s="183" t="str">
        <f t="shared" si="34"/>
        <v>Sun</v>
      </c>
      <c r="M294" s="183" t="str">
        <f t="shared" si="34"/>
        <v>Mon</v>
      </c>
      <c r="N294" s="183" t="str">
        <f t="shared" si="34"/>
        <v>Tue</v>
      </c>
      <c r="O294" s="183" t="str">
        <f t="shared" si="34"/>
        <v>Wed</v>
      </c>
      <c r="P294" s="183" t="str">
        <f t="shared" si="34"/>
        <v>Thu</v>
      </c>
      <c r="Q294" s="183" t="str">
        <f t="shared" si="34"/>
        <v>Fri</v>
      </c>
      <c r="R294" s="183" t="str">
        <f t="shared" si="34"/>
        <v>Sat</v>
      </c>
      <c r="S294" s="183" t="str">
        <f t="shared" si="34"/>
        <v>Sun</v>
      </c>
      <c r="T294" s="183" t="str">
        <f t="shared" si="33"/>
        <v>Mon</v>
      </c>
      <c r="U294" s="183" t="str">
        <f t="shared" si="33"/>
        <v>Tue</v>
      </c>
      <c r="V294" s="183" t="str">
        <f t="shared" si="33"/>
        <v>Wed</v>
      </c>
      <c r="W294" s="183" t="str">
        <f t="shared" si="33"/>
        <v>Thu</v>
      </c>
      <c r="X294" s="183" t="str">
        <f t="shared" si="33"/>
        <v>Fri</v>
      </c>
      <c r="Y294" s="183" t="str">
        <f t="shared" si="33"/>
        <v>Sat</v>
      </c>
      <c r="Z294" s="183" t="str">
        <f t="shared" si="33"/>
        <v>Sun</v>
      </c>
      <c r="AA294" s="183" t="str">
        <f t="shared" si="33"/>
        <v>Mon</v>
      </c>
      <c r="AB294" s="183" t="str">
        <f t="shared" si="33"/>
        <v>Tue</v>
      </c>
      <c r="AC294" s="183" t="str">
        <f t="shared" si="33"/>
        <v>Wed</v>
      </c>
      <c r="AD294" s="183" t="str">
        <f t="shared" si="33"/>
        <v>Thu</v>
      </c>
      <c r="AE294" s="183" t="str">
        <f t="shared" si="33"/>
        <v>Fri</v>
      </c>
      <c r="AF294" s="183" t="str">
        <f t="shared" si="33"/>
        <v>Sat</v>
      </c>
      <c r="AG294" s="183" t="str">
        <f t="shared" si="33"/>
        <v>Sun</v>
      </c>
      <c r="AH294" s="183"/>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111"/>
      <c r="B301" s="102"/>
      <c r="C301" s="182" t="s">
        <v>80</v>
      </c>
      <c r="D301" s="183" t="str">
        <f t="shared" si="34"/>
        <v>Sat</v>
      </c>
      <c r="E301" s="183" t="str">
        <f t="shared" si="34"/>
        <v>Sun</v>
      </c>
      <c r="F301" s="183" t="str">
        <f t="shared" si="34"/>
        <v>Mon</v>
      </c>
      <c r="G301" s="183" t="str">
        <f t="shared" si="34"/>
        <v>Tue</v>
      </c>
      <c r="H301" s="183" t="str">
        <f t="shared" si="34"/>
        <v>Wed</v>
      </c>
      <c r="I301" s="183" t="str">
        <f t="shared" si="34"/>
        <v>Thu</v>
      </c>
      <c r="J301" s="183" t="str">
        <f t="shared" si="34"/>
        <v>Fri</v>
      </c>
      <c r="K301" s="183" t="str">
        <f t="shared" si="34"/>
        <v>Sat</v>
      </c>
      <c r="L301" s="183" t="str">
        <f t="shared" si="34"/>
        <v>Sun</v>
      </c>
      <c r="M301" s="183" t="str">
        <f t="shared" si="34"/>
        <v>Mon</v>
      </c>
      <c r="N301" s="183" t="str">
        <f t="shared" si="34"/>
        <v>Tue</v>
      </c>
      <c r="O301" s="183" t="str">
        <f t="shared" si="34"/>
        <v>Wed</v>
      </c>
      <c r="P301" s="183" t="str">
        <f t="shared" si="34"/>
        <v>Thu</v>
      </c>
      <c r="Q301" s="183" t="str">
        <f t="shared" si="34"/>
        <v>Fri</v>
      </c>
      <c r="R301" s="183" t="str">
        <f t="shared" si="34"/>
        <v>Sat</v>
      </c>
      <c r="S301" s="183" t="str">
        <f t="shared" si="34"/>
        <v>Sun</v>
      </c>
      <c r="T301" s="183" t="str">
        <f t="shared" si="33"/>
        <v>Mon</v>
      </c>
      <c r="U301" s="183" t="str">
        <f t="shared" si="33"/>
        <v>Tue</v>
      </c>
      <c r="V301" s="183" t="str">
        <f t="shared" si="33"/>
        <v>Wed</v>
      </c>
      <c r="W301" s="183" t="str">
        <f t="shared" si="33"/>
        <v>Thu</v>
      </c>
      <c r="X301" s="183" t="str">
        <f t="shared" si="33"/>
        <v>Fri</v>
      </c>
      <c r="Y301" s="183" t="str">
        <f t="shared" si="33"/>
        <v>Sat</v>
      </c>
      <c r="Z301" s="183" t="str">
        <f t="shared" si="33"/>
        <v>Sun</v>
      </c>
      <c r="AA301" s="183" t="str">
        <f t="shared" si="33"/>
        <v>Mon</v>
      </c>
      <c r="AB301" s="183" t="str">
        <f t="shared" si="33"/>
        <v>Tue</v>
      </c>
      <c r="AC301" s="183" t="str">
        <f t="shared" si="33"/>
        <v>Wed</v>
      </c>
      <c r="AD301" s="183" t="str">
        <f t="shared" si="33"/>
        <v>Thu</v>
      </c>
      <c r="AE301" s="183" t="str">
        <f t="shared" si="33"/>
        <v>Fri</v>
      </c>
      <c r="AF301" s="183" t="str">
        <f t="shared" si="33"/>
        <v>Sat</v>
      </c>
      <c r="AG301" s="183" t="str">
        <f t="shared" si="33"/>
        <v>Sun</v>
      </c>
      <c r="AH301" s="183"/>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111"/>
      <c r="B308" s="102"/>
      <c r="C308" s="182" t="s">
        <v>80</v>
      </c>
      <c r="D308" s="183" t="str">
        <f t="shared" si="34"/>
        <v>Sat</v>
      </c>
      <c r="E308" s="183" t="str">
        <f t="shared" si="34"/>
        <v>Sun</v>
      </c>
      <c r="F308" s="183" t="str">
        <f t="shared" si="34"/>
        <v>Mon</v>
      </c>
      <c r="G308" s="183" t="str">
        <f t="shared" si="34"/>
        <v>Tue</v>
      </c>
      <c r="H308" s="183" t="str">
        <f t="shared" si="34"/>
        <v>Wed</v>
      </c>
      <c r="I308" s="183" t="str">
        <f t="shared" si="34"/>
        <v>Thu</v>
      </c>
      <c r="J308" s="183" t="str">
        <f t="shared" si="34"/>
        <v>Fri</v>
      </c>
      <c r="K308" s="183" t="str">
        <f t="shared" si="34"/>
        <v>Sat</v>
      </c>
      <c r="L308" s="183" t="str">
        <f t="shared" si="34"/>
        <v>Sun</v>
      </c>
      <c r="M308" s="183" t="str">
        <f t="shared" si="34"/>
        <v>Mon</v>
      </c>
      <c r="N308" s="183" t="str">
        <f t="shared" si="34"/>
        <v>Tue</v>
      </c>
      <c r="O308" s="183" t="str">
        <f t="shared" si="34"/>
        <v>Wed</v>
      </c>
      <c r="P308" s="183" t="str">
        <f t="shared" si="34"/>
        <v>Thu</v>
      </c>
      <c r="Q308" s="183" t="str">
        <f t="shared" si="34"/>
        <v>Fri</v>
      </c>
      <c r="R308" s="183" t="str">
        <f t="shared" si="34"/>
        <v>Sat</v>
      </c>
      <c r="S308" s="183" t="str">
        <f t="shared" si="34"/>
        <v>Sun</v>
      </c>
      <c r="T308" s="183" t="str">
        <f t="shared" si="33"/>
        <v>Mon</v>
      </c>
      <c r="U308" s="183" t="str">
        <f t="shared" si="33"/>
        <v>Tue</v>
      </c>
      <c r="V308" s="183" t="str">
        <f t="shared" si="33"/>
        <v>Wed</v>
      </c>
      <c r="W308" s="183" t="str">
        <f t="shared" si="33"/>
        <v>Thu</v>
      </c>
      <c r="X308" s="183" t="str">
        <f t="shared" si="33"/>
        <v>Fri</v>
      </c>
      <c r="Y308" s="183" t="str">
        <f t="shared" si="33"/>
        <v>Sat</v>
      </c>
      <c r="Z308" s="183" t="str">
        <f t="shared" si="33"/>
        <v>Sun</v>
      </c>
      <c r="AA308" s="183" t="str">
        <f t="shared" si="33"/>
        <v>Mon</v>
      </c>
      <c r="AB308" s="183" t="str">
        <f t="shared" si="33"/>
        <v>Tue</v>
      </c>
      <c r="AC308" s="183" t="str">
        <f t="shared" si="33"/>
        <v>Wed</v>
      </c>
      <c r="AD308" s="183" t="str">
        <f t="shared" si="33"/>
        <v>Thu</v>
      </c>
      <c r="AE308" s="183" t="str">
        <f t="shared" si="33"/>
        <v>Fri</v>
      </c>
      <c r="AF308" s="183" t="str">
        <f t="shared" si="33"/>
        <v>Sat</v>
      </c>
      <c r="AG308" s="183" t="str">
        <f t="shared" si="33"/>
        <v>Sun</v>
      </c>
      <c r="AH308" s="183"/>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111"/>
      <c r="B315" s="102"/>
      <c r="C315" s="182" t="s">
        <v>80</v>
      </c>
      <c r="D315" s="183" t="str">
        <f t="shared" si="34"/>
        <v>Sat</v>
      </c>
      <c r="E315" s="183" t="str">
        <f t="shared" si="34"/>
        <v>Sun</v>
      </c>
      <c r="F315" s="183" t="str">
        <f t="shared" si="34"/>
        <v>Mon</v>
      </c>
      <c r="G315" s="183" t="str">
        <f t="shared" si="34"/>
        <v>Tue</v>
      </c>
      <c r="H315" s="183" t="str">
        <f t="shared" si="34"/>
        <v>Wed</v>
      </c>
      <c r="I315" s="183" t="str">
        <f t="shared" si="34"/>
        <v>Thu</v>
      </c>
      <c r="J315" s="183" t="str">
        <f t="shared" si="34"/>
        <v>Fri</v>
      </c>
      <c r="K315" s="183" t="str">
        <f t="shared" si="34"/>
        <v>Sat</v>
      </c>
      <c r="L315" s="183" t="str">
        <f t="shared" si="34"/>
        <v>Sun</v>
      </c>
      <c r="M315" s="183" t="str">
        <f t="shared" si="34"/>
        <v>Mon</v>
      </c>
      <c r="N315" s="183" t="str">
        <f t="shared" si="34"/>
        <v>Tue</v>
      </c>
      <c r="O315" s="183" t="str">
        <f t="shared" si="34"/>
        <v>Wed</v>
      </c>
      <c r="P315" s="183" t="str">
        <f t="shared" si="34"/>
        <v>Thu</v>
      </c>
      <c r="Q315" s="183" t="str">
        <f t="shared" si="34"/>
        <v>Fri</v>
      </c>
      <c r="R315" s="183" t="str">
        <f t="shared" si="34"/>
        <v>Sat</v>
      </c>
      <c r="S315" s="183" t="str">
        <f t="shared" si="34"/>
        <v>Sun</v>
      </c>
      <c r="T315" s="183" t="str">
        <f t="shared" ref="T315:AG350" si="35">T$7</f>
        <v>Mon</v>
      </c>
      <c r="U315" s="183" t="str">
        <f t="shared" si="35"/>
        <v>Tue</v>
      </c>
      <c r="V315" s="183" t="str">
        <f t="shared" si="35"/>
        <v>Wed</v>
      </c>
      <c r="W315" s="183" t="str">
        <f t="shared" si="35"/>
        <v>Thu</v>
      </c>
      <c r="X315" s="183" t="str">
        <f t="shared" si="35"/>
        <v>Fri</v>
      </c>
      <c r="Y315" s="183" t="str">
        <f t="shared" si="35"/>
        <v>Sat</v>
      </c>
      <c r="Z315" s="183" t="str">
        <f t="shared" si="35"/>
        <v>Sun</v>
      </c>
      <c r="AA315" s="183" t="str">
        <f t="shared" si="35"/>
        <v>Mon</v>
      </c>
      <c r="AB315" s="183" t="str">
        <f t="shared" si="35"/>
        <v>Tue</v>
      </c>
      <c r="AC315" s="183" t="str">
        <f t="shared" si="35"/>
        <v>Wed</v>
      </c>
      <c r="AD315" s="183" t="str">
        <f t="shared" si="35"/>
        <v>Thu</v>
      </c>
      <c r="AE315" s="183" t="str">
        <f t="shared" si="35"/>
        <v>Fri</v>
      </c>
      <c r="AF315" s="183" t="str">
        <f t="shared" si="35"/>
        <v>Sat</v>
      </c>
      <c r="AG315" s="183" t="str">
        <f t="shared" si="35"/>
        <v>Sun</v>
      </c>
      <c r="AH315" s="183"/>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111"/>
      <c r="B322" s="102"/>
      <c r="C322" s="182" t="s">
        <v>80</v>
      </c>
      <c r="D322" s="183" t="str">
        <f t="shared" si="34"/>
        <v>Sat</v>
      </c>
      <c r="E322" s="183" t="str">
        <f t="shared" si="34"/>
        <v>Sun</v>
      </c>
      <c r="F322" s="183" t="str">
        <f t="shared" si="34"/>
        <v>Mon</v>
      </c>
      <c r="G322" s="183" t="str">
        <f t="shared" si="34"/>
        <v>Tue</v>
      </c>
      <c r="H322" s="183" t="str">
        <f t="shared" si="34"/>
        <v>Wed</v>
      </c>
      <c r="I322" s="183" t="str">
        <f t="shared" si="34"/>
        <v>Thu</v>
      </c>
      <c r="J322" s="183" t="str">
        <f t="shared" si="34"/>
        <v>Fri</v>
      </c>
      <c r="K322" s="183" t="str">
        <f t="shared" si="34"/>
        <v>Sat</v>
      </c>
      <c r="L322" s="183" t="str">
        <f t="shared" si="34"/>
        <v>Sun</v>
      </c>
      <c r="M322" s="183" t="str">
        <f t="shared" si="34"/>
        <v>Mon</v>
      </c>
      <c r="N322" s="183" t="str">
        <f t="shared" si="34"/>
        <v>Tue</v>
      </c>
      <c r="O322" s="183" t="str">
        <f t="shared" si="34"/>
        <v>Wed</v>
      </c>
      <c r="P322" s="183" t="str">
        <f t="shared" si="34"/>
        <v>Thu</v>
      </c>
      <c r="Q322" s="183" t="str">
        <f t="shared" si="34"/>
        <v>Fri</v>
      </c>
      <c r="R322" s="183" t="str">
        <f t="shared" si="34"/>
        <v>Sat</v>
      </c>
      <c r="S322" s="183" t="str">
        <f t="shared" si="34"/>
        <v>Sun</v>
      </c>
      <c r="T322" s="183" t="str">
        <f t="shared" si="35"/>
        <v>Mon</v>
      </c>
      <c r="U322" s="183" t="str">
        <f t="shared" si="35"/>
        <v>Tue</v>
      </c>
      <c r="V322" s="183" t="str">
        <f t="shared" si="35"/>
        <v>Wed</v>
      </c>
      <c r="W322" s="183" t="str">
        <f t="shared" si="35"/>
        <v>Thu</v>
      </c>
      <c r="X322" s="183" t="str">
        <f t="shared" si="35"/>
        <v>Fri</v>
      </c>
      <c r="Y322" s="183" t="str">
        <f t="shared" si="35"/>
        <v>Sat</v>
      </c>
      <c r="Z322" s="183" t="str">
        <f t="shared" si="35"/>
        <v>Sun</v>
      </c>
      <c r="AA322" s="183" t="str">
        <f t="shared" si="35"/>
        <v>Mon</v>
      </c>
      <c r="AB322" s="183" t="str">
        <f t="shared" si="35"/>
        <v>Tue</v>
      </c>
      <c r="AC322" s="183" t="str">
        <f t="shared" si="35"/>
        <v>Wed</v>
      </c>
      <c r="AD322" s="183" t="str">
        <f t="shared" si="35"/>
        <v>Thu</v>
      </c>
      <c r="AE322" s="183" t="str">
        <f t="shared" si="35"/>
        <v>Fri</v>
      </c>
      <c r="AF322" s="183" t="str">
        <f t="shared" si="35"/>
        <v>Sat</v>
      </c>
      <c r="AG322" s="183" t="str">
        <f t="shared" si="35"/>
        <v>Sun</v>
      </c>
      <c r="AH322" s="183"/>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111"/>
      <c r="B329" s="102"/>
      <c r="C329" s="182" t="s">
        <v>80</v>
      </c>
      <c r="D329" s="183" t="str">
        <f t="shared" si="34"/>
        <v>Sat</v>
      </c>
      <c r="E329" s="183" t="str">
        <f t="shared" si="34"/>
        <v>Sun</v>
      </c>
      <c r="F329" s="183" t="str">
        <f t="shared" si="34"/>
        <v>Mon</v>
      </c>
      <c r="G329" s="183" t="str">
        <f t="shared" si="34"/>
        <v>Tue</v>
      </c>
      <c r="H329" s="183" t="str">
        <f t="shared" si="34"/>
        <v>Wed</v>
      </c>
      <c r="I329" s="183" t="str">
        <f t="shared" si="34"/>
        <v>Thu</v>
      </c>
      <c r="J329" s="183" t="str">
        <f t="shared" si="34"/>
        <v>Fri</v>
      </c>
      <c r="K329" s="183" t="str">
        <f t="shared" si="34"/>
        <v>Sat</v>
      </c>
      <c r="L329" s="183" t="str">
        <f t="shared" si="34"/>
        <v>Sun</v>
      </c>
      <c r="M329" s="183" t="str">
        <f t="shared" si="34"/>
        <v>Mon</v>
      </c>
      <c r="N329" s="183" t="str">
        <f t="shared" si="34"/>
        <v>Tue</v>
      </c>
      <c r="O329" s="183" t="str">
        <f t="shared" si="34"/>
        <v>Wed</v>
      </c>
      <c r="P329" s="183" t="str">
        <f t="shared" si="34"/>
        <v>Thu</v>
      </c>
      <c r="Q329" s="183" t="str">
        <f t="shared" si="34"/>
        <v>Fri</v>
      </c>
      <c r="R329" s="183" t="str">
        <f t="shared" si="34"/>
        <v>Sat</v>
      </c>
      <c r="S329" s="183" t="str">
        <f t="shared" si="34"/>
        <v>Sun</v>
      </c>
      <c r="T329" s="183" t="str">
        <f t="shared" si="35"/>
        <v>Mon</v>
      </c>
      <c r="U329" s="183" t="str">
        <f t="shared" si="35"/>
        <v>Tue</v>
      </c>
      <c r="V329" s="183" t="str">
        <f t="shared" si="35"/>
        <v>Wed</v>
      </c>
      <c r="W329" s="183" t="str">
        <f t="shared" si="35"/>
        <v>Thu</v>
      </c>
      <c r="X329" s="183" t="str">
        <f t="shared" si="35"/>
        <v>Fri</v>
      </c>
      <c r="Y329" s="183" t="str">
        <f t="shared" si="35"/>
        <v>Sat</v>
      </c>
      <c r="Z329" s="183" t="str">
        <f t="shared" si="35"/>
        <v>Sun</v>
      </c>
      <c r="AA329" s="183" t="str">
        <f t="shared" si="35"/>
        <v>Mon</v>
      </c>
      <c r="AB329" s="183" t="str">
        <f t="shared" si="35"/>
        <v>Tue</v>
      </c>
      <c r="AC329" s="183" t="str">
        <f t="shared" si="35"/>
        <v>Wed</v>
      </c>
      <c r="AD329" s="183" t="str">
        <f t="shared" si="35"/>
        <v>Thu</v>
      </c>
      <c r="AE329" s="183" t="str">
        <f t="shared" si="35"/>
        <v>Fri</v>
      </c>
      <c r="AF329" s="183" t="str">
        <f t="shared" si="35"/>
        <v>Sat</v>
      </c>
      <c r="AG329" s="183" t="str">
        <f t="shared" si="35"/>
        <v>Sun</v>
      </c>
      <c r="AH329" s="183"/>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111"/>
      <c r="B336" s="102"/>
      <c r="C336" s="182" t="s">
        <v>80</v>
      </c>
      <c r="D336" s="183" t="str">
        <f t="shared" si="34"/>
        <v>Sat</v>
      </c>
      <c r="E336" s="183" t="str">
        <f t="shared" si="34"/>
        <v>Sun</v>
      </c>
      <c r="F336" s="183" t="str">
        <f t="shared" si="34"/>
        <v>Mon</v>
      </c>
      <c r="G336" s="183" t="str">
        <f t="shared" si="34"/>
        <v>Tue</v>
      </c>
      <c r="H336" s="183" t="str">
        <f t="shared" si="34"/>
        <v>Wed</v>
      </c>
      <c r="I336" s="183" t="str">
        <f t="shared" si="34"/>
        <v>Thu</v>
      </c>
      <c r="J336" s="183" t="str">
        <f t="shared" si="34"/>
        <v>Fri</v>
      </c>
      <c r="K336" s="183" t="str">
        <f t="shared" si="34"/>
        <v>Sat</v>
      </c>
      <c r="L336" s="183" t="str">
        <f t="shared" si="34"/>
        <v>Sun</v>
      </c>
      <c r="M336" s="183" t="str">
        <f t="shared" si="34"/>
        <v>Mon</v>
      </c>
      <c r="N336" s="183" t="str">
        <f t="shared" si="34"/>
        <v>Tue</v>
      </c>
      <c r="O336" s="183" t="str">
        <f t="shared" si="34"/>
        <v>Wed</v>
      </c>
      <c r="P336" s="183" t="str">
        <f t="shared" si="34"/>
        <v>Thu</v>
      </c>
      <c r="Q336" s="183" t="str">
        <f t="shared" si="34"/>
        <v>Fri</v>
      </c>
      <c r="R336" s="183" t="str">
        <f t="shared" si="34"/>
        <v>Sat</v>
      </c>
      <c r="S336" s="183" t="str">
        <f t="shared" si="34"/>
        <v>Sun</v>
      </c>
      <c r="T336" s="183" t="str">
        <f t="shared" si="35"/>
        <v>Mon</v>
      </c>
      <c r="U336" s="183" t="str">
        <f t="shared" si="35"/>
        <v>Tue</v>
      </c>
      <c r="V336" s="183" t="str">
        <f t="shared" si="35"/>
        <v>Wed</v>
      </c>
      <c r="W336" s="183" t="str">
        <f t="shared" si="35"/>
        <v>Thu</v>
      </c>
      <c r="X336" s="183" t="str">
        <f t="shared" si="35"/>
        <v>Fri</v>
      </c>
      <c r="Y336" s="183" t="str">
        <f t="shared" si="35"/>
        <v>Sat</v>
      </c>
      <c r="Z336" s="183" t="str">
        <f t="shared" si="35"/>
        <v>Sun</v>
      </c>
      <c r="AA336" s="183" t="str">
        <f t="shared" si="35"/>
        <v>Mon</v>
      </c>
      <c r="AB336" s="183" t="str">
        <f t="shared" si="35"/>
        <v>Tue</v>
      </c>
      <c r="AC336" s="183" t="str">
        <f t="shared" si="35"/>
        <v>Wed</v>
      </c>
      <c r="AD336" s="183" t="str">
        <f t="shared" si="35"/>
        <v>Thu</v>
      </c>
      <c r="AE336" s="183" t="str">
        <f t="shared" si="35"/>
        <v>Fri</v>
      </c>
      <c r="AF336" s="183" t="str">
        <f t="shared" si="35"/>
        <v>Sat</v>
      </c>
      <c r="AG336" s="183" t="str">
        <f t="shared" si="35"/>
        <v>Sun</v>
      </c>
      <c r="AH336" s="183"/>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111"/>
      <c r="B343" s="102"/>
      <c r="C343" s="182" t="s">
        <v>80</v>
      </c>
      <c r="D343" s="183" t="str">
        <f t="shared" si="34"/>
        <v>Sat</v>
      </c>
      <c r="E343" s="183" t="str">
        <f t="shared" si="34"/>
        <v>Sun</v>
      </c>
      <c r="F343" s="183" t="str">
        <f t="shared" si="34"/>
        <v>Mon</v>
      </c>
      <c r="G343" s="183" t="str">
        <f t="shared" si="34"/>
        <v>Tue</v>
      </c>
      <c r="H343" s="183" t="str">
        <f t="shared" si="34"/>
        <v>Wed</v>
      </c>
      <c r="I343" s="183" t="str">
        <f t="shared" si="34"/>
        <v>Thu</v>
      </c>
      <c r="J343" s="183" t="str">
        <f t="shared" si="34"/>
        <v>Fri</v>
      </c>
      <c r="K343" s="183" t="str">
        <f t="shared" si="34"/>
        <v>Sat</v>
      </c>
      <c r="L343" s="183" t="str">
        <f t="shared" si="34"/>
        <v>Sun</v>
      </c>
      <c r="M343" s="183" t="str">
        <f t="shared" si="34"/>
        <v>Mon</v>
      </c>
      <c r="N343" s="183" t="str">
        <f t="shared" si="34"/>
        <v>Tue</v>
      </c>
      <c r="O343" s="183" t="str">
        <f t="shared" si="34"/>
        <v>Wed</v>
      </c>
      <c r="P343" s="183" t="str">
        <f t="shared" si="34"/>
        <v>Thu</v>
      </c>
      <c r="Q343" s="183" t="str">
        <f t="shared" si="34"/>
        <v>Fri</v>
      </c>
      <c r="R343" s="183" t="str">
        <f t="shared" si="34"/>
        <v>Sat</v>
      </c>
      <c r="S343" s="183" t="str">
        <f t="shared" si="34"/>
        <v>Sun</v>
      </c>
      <c r="T343" s="183" t="str">
        <f t="shared" si="35"/>
        <v>Mon</v>
      </c>
      <c r="U343" s="183" t="str">
        <f t="shared" si="35"/>
        <v>Tue</v>
      </c>
      <c r="V343" s="183" t="str">
        <f t="shared" si="35"/>
        <v>Wed</v>
      </c>
      <c r="W343" s="183" t="str">
        <f t="shared" si="35"/>
        <v>Thu</v>
      </c>
      <c r="X343" s="183" t="str">
        <f t="shared" si="35"/>
        <v>Fri</v>
      </c>
      <c r="Y343" s="183" t="str">
        <f t="shared" si="35"/>
        <v>Sat</v>
      </c>
      <c r="Z343" s="183" t="str">
        <f t="shared" si="35"/>
        <v>Sun</v>
      </c>
      <c r="AA343" s="183" t="str">
        <f t="shared" si="35"/>
        <v>Mon</v>
      </c>
      <c r="AB343" s="183" t="str">
        <f t="shared" si="35"/>
        <v>Tue</v>
      </c>
      <c r="AC343" s="183" t="str">
        <f t="shared" si="35"/>
        <v>Wed</v>
      </c>
      <c r="AD343" s="183" t="str">
        <f t="shared" si="35"/>
        <v>Thu</v>
      </c>
      <c r="AE343" s="183" t="str">
        <f t="shared" si="35"/>
        <v>Fri</v>
      </c>
      <c r="AF343" s="183" t="str">
        <f t="shared" si="35"/>
        <v>Sat</v>
      </c>
      <c r="AG343" s="183" t="str">
        <f t="shared" si="35"/>
        <v>Sun</v>
      </c>
      <c r="AH343" s="183"/>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111"/>
      <c r="B350" s="102"/>
      <c r="C350" s="182" t="s">
        <v>80</v>
      </c>
      <c r="D350" s="183" t="str">
        <f t="shared" si="34"/>
        <v>Sat</v>
      </c>
      <c r="E350" s="183" t="str">
        <f t="shared" si="34"/>
        <v>Sun</v>
      </c>
      <c r="F350" s="183" t="str">
        <f t="shared" si="34"/>
        <v>Mon</v>
      </c>
      <c r="G350" s="183" t="str">
        <f t="shared" si="34"/>
        <v>Tue</v>
      </c>
      <c r="H350" s="183" t="str">
        <f t="shared" si="34"/>
        <v>Wed</v>
      </c>
      <c r="I350" s="183" t="str">
        <f t="shared" si="34"/>
        <v>Thu</v>
      </c>
      <c r="J350" s="183" t="str">
        <f t="shared" si="34"/>
        <v>Fri</v>
      </c>
      <c r="K350" s="183" t="str">
        <f t="shared" si="34"/>
        <v>Sat</v>
      </c>
      <c r="L350" s="183" t="str">
        <f t="shared" si="34"/>
        <v>Sun</v>
      </c>
      <c r="M350" s="183" t="str">
        <f t="shared" si="34"/>
        <v>Mon</v>
      </c>
      <c r="N350" s="183" t="str">
        <f t="shared" si="34"/>
        <v>Tue</v>
      </c>
      <c r="O350" s="183" t="str">
        <f t="shared" si="34"/>
        <v>Wed</v>
      </c>
      <c r="P350" s="183" t="str">
        <f t="shared" si="34"/>
        <v>Thu</v>
      </c>
      <c r="Q350" s="183" t="str">
        <f t="shared" si="34"/>
        <v>Fri</v>
      </c>
      <c r="R350" s="183" t="str">
        <f t="shared" si="34"/>
        <v>Sat</v>
      </c>
      <c r="S350" s="183" t="str">
        <f t="shared" si="34"/>
        <v>Sun</v>
      </c>
      <c r="T350" s="183" t="str">
        <f t="shared" si="35"/>
        <v>Mon</v>
      </c>
      <c r="U350" s="183" t="str">
        <f t="shared" si="35"/>
        <v>Tue</v>
      </c>
      <c r="V350" s="183" t="str">
        <f t="shared" si="35"/>
        <v>Wed</v>
      </c>
      <c r="W350" s="183" t="str">
        <f t="shared" si="35"/>
        <v>Thu</v>
      </c>
      <c r="X350" s="183" t="str">
        <f t="shared" si="35"/>
        <v>Fri</v>
      </c>
      <c r="Y350" s="183" t="str">
        <f t="shared" si="35"/>
        <v>Sat</v>
      </c>
      <c r="Z350" s="183" t="str">
        <f t="shared" si="35"/>
        <v>Sun</v>
      </c>
      <c r="AA350" s="183" t="str">
        <f t="shared" si="35"/>
        <v>Mon</v>
      </c>
      <c r="AB350" s="183" t="str">
        <f t="shared" si="35"/>
        <v>Tue</v>
      </c>
      <c r="AC350" s="183" t="str">
        <f t="shared" si="35"/>
        <v>Wed</v>
      </c>
      <c r="AD350" s="183" t="str">
        <f t="shared" si="35"/>
        <v>Thu</v>
      </c>
      <c r="AE350" s="183" t="str">
        <f t="shared" si="35"/>
        <v>Fri</v>
      </c>
      <c r="AF350" s="183" t="str">
        <f t="shared" si="35"/>
        <v>Sat</v>
      </c>
      <c r="AG350" s="183" t="str">
        <f t="shared" si="35"/>
        <v>Sun</v>
      </c>
      <c r="AH350" s="183"/>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S0vGRVrhElawi09gqM+7UYjJMw8zYMgIcYQdQpFVfJv8wza5LJnvqzo9ZMD04UVTjjnZvrqQVD5ComBc/fqD0g==" saltValue="DxSdMnL5A3PTqzkfTGFjfQ==" spinCount="100000" sheet="1" objects="1" scenarios="1"/>
  <conditionalFormatting sqref="C7:C41 C48 C55 C62 C69 C76 C83 C90 C97 C104 C111 C118 C125 C132 C139 C146 C153 C160 C167 C174 C181 C188 C195 C202 C209 C216 C223 C230 C237 C244 C251 C258 C265 C272 C279 C286 C293 C300 C307 C314 C321 C328 C335 C342 C349 C356">
    <cfRule type="expression" dxfId="32" priority="3">
      <formula>AND(C6="Employee Name",COUNTIF($C$7:$C$356,C7)&gt;1)</formula>
    </cfRule>
  </conditionalFormatting>
  <conditionalFormatting sqref="C42:C47">
    <cfRule type="expression" dxfId="31" priority="2">
      <formula>AND(C41="Employee Name",COUNTIF($C$7:$C$356,C42)&gt;1)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30" priority="1">
      <formula>AND(C48="Employee Name",COUNTIF($C$7:$C$356,C49)&gt;1)</formula>
    </cfRule>
  </conditionalFormatting>
  <dataValidations count="1">
    <dataValidation type="list" allowBlank="1" showInputMessage="1" showErrorMessage="1" sqref="C8 C15 C29 C22 C36" xr:uid="{02134CFF-BD2D-4623-A582-8B7C7E7F8BEF}">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8D47B-910F-4FA0-8F15-6AD46BA1D5A8}">
  <sheetPr codeName="Sheet9">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115</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IFERROR(INDEX(Cal!$C$18:$C$24,WEEKDAY(D8&amp;".05."&amp;Year)),"")</f>
        <v>Mon</v>
      </c>
      <c r="E7" s="183" t="str">
        <f>IFERROR(INDEX(Cal!$C$18:$C$24,WEEKDAY(E8&amp;".05."&amp;Year)),"")</f>
        <v>Tue</v>
      </c>
      <c r="F7" s="183" t="str">
        <f>IFERROR(INDEX(Cal!$C$18:$C$24,WEEKDAY(F8&amp;".05."&amp;Year)),"")</f>
        <v>Wed</v>
      </c>
      <c r="G7" s="183" t="str">
        <f>IFERROR(INDEX(Cal!$C$18:$C$24,WEEKDAY(G8&amp;".05."&amp;Year)),"")</f>
        <v>Thu</v>
      </c>
      <c r="H7" s="183" t="str">
        <f>IFERROR(INDEX(Cal!$C$18:$C$24,WEEKDAY(H8&amp;".05."&amp;Year)),"")</f>
        <v>Fri</v>
      </c>
      <c r="I7" s="183" t="str">
        <f>IFERROR(INDEX(Cal!$C$18:$C$24,WEEKDAY(I8&amp;".05."&amp;Year)),"")</f>
        <v>Sat</v>
      </c>
      <c r="J7" s="183" t="str">
        <f>IFERROR(INDEX(Cal!$C$18:$C$24,WEEKDAY(J8&amp;".05."&amp;Year)),"")</f>
        <v>Sun</v>
      </c>
      <c r="K7" s="183" t="str">
        <f>IFERROR(INDEX(Cal!$C$18:$C$24,WEEKDAY(K8&amp;".05."&amp;Year)),"")</f>
        <v>Mon</v>
      </c>
      <c r="L7" s="183" t="str">
        <f>IFERROR(INDEX(Cal!$C$18:$C$24,WEEKDAY(L8&amp;".05."&amp;Year)),"")</f>
        <v>Tue</v>
      </c>
      <c r="M7" s="183" t="str">
        <f>IFERROR(INDEX(Cal!$C$18:$C$24,WEEKDAY(M8&amp;".05."&amp;Year)),"")</f>
        <v>Wed</v>
      </c>
      <c r="N7" s="183" t="str">
        <f>IFERROR(INDEX(Cal!$C$18:$C$24,WEEKDAY(N8&amp;".05."&amp;Year)),"")</f>
        <v>Thu</v>
      </c>
      <c r="O7" s="183" t="str">
        <f>IFERROR(INDEX(Cal!$C$18:$C$24,WEEKDAY(O8&amp;".05."&amp;Year)),"")</f>
        <v>Fri</v>
      </c>
      <c r="P7" s="183" t="str">
        <f>IFERROR(INDEX(Cal!$C$18:$C$24,WEEKDAY(P8&amp;".05."&amp;Year)),"")</f>
        <v>Sat</v>
      </c>
      <c r="Q7" s="183" t="str">
        <f>IFERROR(INDEX(Cal!$C$18:$C$24,WEEKDAY(Q8&amp;".05."&amp;Year)),"")</f>
        <v>Sun</v>
      </c>
      <c r="R7" s="183" t="str">
        <f>IFERROR(INDEX(Cal!$C$18:$C$24,WEEKDAY(R8&amp;".05."&amp;Year)),"")</f>
        <v>Mon</v>
      </c>
      <c r="S7" s="183" t="str">
        <f>IFERROR(INDEX(Cal!$C$18:$C$24,WEEKDAY(S8&amp;".05."&amp;Year)),"")</f>
        <v>Tue</v>
      </c>
      <c r="T7" s="183" t="str">
        <f>IFERROR(INDEX(Cal!$C$18:$C$24,WEEKDAY(T8&amp;".05."&amp;Year)),"")</f>
        <v>Wed</v>
      </c>
      <c r="U7" s="183" t="str">
        <f>IFERROR(INDEX(Cal!$C$18:$C$24,WEEKDAY(U8&amp;".05."&amp;Year)),"")</f>
        <v>Thu</v>
      </c>
      <c r="V7" s="183" t="str">
        <f>IFERROR(INDEX(Cal!$C$18:$C$24,WEEKDAY(V8&amp;".05."&amp;Year)),"")</f>
        <v>Fri</v>
      </c>
      <c r="W7" s="183" t="str">
        <f>IFERROR(INDEX(Cal!$C$18:$C$24,WEEKDAY(W8&amp;".05."&amp;Year)),"")</f>
        <v>Sat</v>
      </c>
      <c r="X7" s="183" t="str">
        <f>IFERROR(INDEX(Cal!$C$18:$C$24,WEEKDAY(X8&amp;".05."&amp;Year)),"")</f>
        <v>Sun</v>
      </c>
      <c r="Y7" s="183" t="str">
        <f>IFERROR(INDEX(Cal!$C$18:$C$24,WEEKDAY(Y8&amp;".05."&amp;Year)),"")</f>
        <v>Mon</v>
      </c>
      <c r="Z7" s="183" t="str">
        <f>IFERROR(INDEX(Cal!$C$18:$C$24,WEEKDAY(Z8&amp;".05."&amp;Year)),"")</f>
        <v>Tue</v>
      </c>
      <c r="AA7" s="183" t="str">
        <f>IFERROR(INDEX(Cal!$C$18:$C$24,WEEKDAY(AA8&amp;".05."&amp;Year)),"")</f>
        <v>Wed</v>
      </c>
      <c r="AB7" s="183" t="str">
        <f>IFERROR(INDEX(Cal!$C$18:$C$24,WEEKDAY(AB8&amp;".05."&amp;Year)),"")</f>
        <v>Thu</v>
      </c>
      <c r="AC7" s="183" t="str">
        <f>IFERROR(INDEX(Cal!$C$18:$C$24,WEEKDAY(AC8&amp;".05."&amp;Year)),"")</f>
        <v>Fri</v>
      </c>
      <c r="AD7" s="183" t="str">
        <f>IFERROR(INDEX(Cal!$C$18:$C$24,WEEKDAY(AD8&amp;".05."&amp;Year)),"")</f>
        <v>Sat</v>
      </c>
      <c r="AE7" s="183" t="str">
        <f>IFERROR(INDEX(Cal!$C$18:$C$24,WEEKDAY(AE8&amp;".05."&amp;Year)),"")</f>
        <v>Sun</v>
      </c>
      <c r="AF7" s="183" t="str">
        <f>IFERROR(INDEX(Cal!$C$18:$C$24,WEEKDAY(AF8&amp;".05."&amp;Year)),"")</f>
        <v>Mon</v>
      </c>
      <c r="AG7" s="183" t="str">
        <f>IFERROR(INDEX(Cal!$C$18:$C$24,WEEKDAY(AG8&amp;".05."&amp;Year)),"")</f>
        <v>Tue</v>
      </c>
      <c r="AH7" s="183" t="str">
        <f>IFERROR(INDEX(Cal!$C$18:$C$24,WEEKDAY(AH8&amp;".05."&amp;Year)),"")</f>
        <v>Wed</v>
      </c>
      <c r="AI7" s="103"/>
      <c r="AJ7" s="104"/>
    </row>
    <row r="8" spans="1:36" ht="24" customHeight="1" x14ac:dyDescent="0.25">
      <c r="B8" s="102"/>
      <c r="C8" s="89" t="s">
        <v>46</v>
      </c>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6" ht="20.100000000000001" customHeight="1" x14ac:dyDescent="0.25">
      <c r="B9" s="102"/>
      <c r="C9" s="105" t="s">
        <v>44</v>
      </c>
      <c r="D9" s="90">
        <v>8</v>
      </c>
      <c r="E9" s="90">
        <v>8</v>
      </c>
      <c r="F9" s="90">
        <v>8</v>
      </c>
      <c r="G9" s="90">
        <v>8</v>
      </c>
      <c r="H9" s="90">
        <v>8</v>
      </c>
      <c r="I9" s="90"/>
      <c r="J9" s="90"/>
      <c r="K9" s="91">
        <v>6</v>
      </c>
      <c r="L9" s="90">
        <v>8</v>
      </c>
      <c r="M9" s="90">
        <v>8</v>
      </c>
      <c r="N9" s="90">
        <v>8</v>
      </c>
      <c r="O9" s="90">
        <v>8</v>
      </c>
      <c r="P9" s="90">
        <v>8</v>
      </c>
      <c r="Q9" s="90"/>
      <c r="R9" s="91">
        <v>4</v>
      </c>
      <c r="S9" s="90">
        <v>4</v>
      </c>
      <c r="T9" s="90">
        <v>4</v>
      </c>
      <c r="U9" s="90">
        <v>4</v>
      </c>
      <c r="V9" s="90">
        <v>4</v>
      </c>
      <c r="W9" s="90">
        <v>4</v>
      </c>
      <c r="X9" s="90"/>
      <c r="Y9" s="91">
        <v>8</v>
      </c>
      <c r="Z9" s="90">
        <v>8</v>
      </c>
      <c r="AA9" s="90">
        <v>8</v>
      </c>
      <c r="AB9" s="90">
        <v>8</v>
      </c>
      <c r="AC9" s="90">
        <v>8</v>
      </c>
      <c r="AD9" s="90"/>
      <c r="AE9" s="90"/>
      <c r="AF9" s="91">
        <v>8</v>
      </c>
      <c r="AG9" s="90">
        <v>8</v>
      </c>
      <c r="AH9" s="90">
        <v>8</v>
      </c>
      <c r="AI9" s="191">
        <f>IF(LEN(C8)=0,"",SUM(D9:AH9))</f>
        <v>174</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f>IF(LEN(C8)=0,"",SUM(D10:AH10))</f>
        <v>0</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f>IF(LEN(C8)=0,"",SUMPRODUCT(D10:AH10,D11:AH11))</f>
        <v>0</v>
      </c>
      <c r="AJ11" s="104"/>
    </row>
    <row r="12" spans="1:36" ht="20.100000000000001" customHeight="1" x14ac:dyDescent="0.25">
      <c r="B12" s="102"/>
      <c r="C12" s="105" t="s">
        <v>25</v>
      </c>
      <c r="D12" s="190">
        <f>IFERROR(IF(AND(LEN(D9)=0,LEN(D10)=0),"",D9+D10),"")</f>
        <v>8</v>
      </c>
      <c r="E12" s="190">
        <f t="shared" ref="E12:AH12" si="0">IFERROR(IF(AND(LEN(E9)=0,LEN(E10)=0),"",E9+E10),"")</f>
        <v>8</v>
      </c>
      <c r="F12" s="190">
        <f t="shared" si="0"/>
        <v>8</v>
      </c>
      <c r="G12" s="190">
        <f t="shared" si="0"/>
        <v>8</v>
      </c>
      <c r="H12" s="190">
        <f t="shared" si="0"/>
        <v>8</v>
      </c>
      <c r="I12" s="190" t="str">
        <f t="shared" si="0"/>
        <v/>
      </c>
      <c r="J12" s="190" t="str">
        <f t="shared" si="0"/>
        <v/>
      </c>
      <c r="K12" s="190">
        <f t="shared" si="0"/>
        <v>6</v>
      </c>
      <c r="L12" s="190">
        <f t="shared" si="0"/>
        <v>8</v>
      </c>
      <c r="M12" s="190">
        <f t="shared" si="0"/>
        <v>8</v>
      </c>
      <c r="N12" s="190">
        <f t="shared" si="0"/>
        <v>8</v>
      </c>
      <c r="O12" s="190">
        <f t="shared" si="0"/>
        <v>8</v>
      </c>
      <c r="P12" s="190">
        <f t="shared" si="0"/>
        <v>8</v>
      </c>
      <c r="Q12" s="190" t="str">
        <f t="shared" si="0"/>
        <v/>
      </c>
      <c r="R12" s="190">
        <f t="shared" si="0"/>
        <v>4</v>
      </c>
      <c r="S12" s="190">
        <f t="shared" si="0"/>
        <v>4</v>
      </c>
      <c r="T12" s="190">
        <f t="shared" si="0"/>
        <v>4</v>
      </c>
      <c r="U12" s="190">
        <f t="shared" si="0"/>
        <v>4</v>
      </c>
      <c r="V12" s="190">
        <f t="shared" si="0"/>
        <v>4</v>
      </c>
      <c r="W12" s="190">
        <f t="shared" si="0"/>
        <v>4</v>
      </c>
      <c r="X12" s="190" t="str">
        <f t="shared" si="0"/>
        <v/>
      </c>
      <c r="Y12" s="190">
        <f t="shared" si="0"/>
        <v>8</v>
      </c>
      <c r="Z12" s="190">
        <f t="shared" si="0"/>
        <v>8</v>
      </c>
      <c r="AA12" s="190">
        <f t="shared" si="0"/>
        <v>8</v>
      </c>
      <c r="AB12" s="190">
        <f t="shared" si="0"/>
        <v>8</v>
      </c>
      <c r="AC12" s="190">
        <f t="shared" si="0"/>
        <v>8</v>
      </c>
      <c r="AD12" s="190" t="str">
        <f t="shared" si="0"/>
        <v/>
      </c>
      <c r="AE12" s="190" t="str">
        <f t="shared" si="0"/>
        <v/>
      </c>
      <c r="AF12" s="190">
        <f t="shared" si="0"/>
        <v>8</v>
      </c>
      <c r="AG12" s="190">
        <f t="shared" si="0"/>
        <v>8</v>
      </c>
      <c r="AH12" s="190">
        <f t="shared" si="0"/>
        <v>8</v>
      </c>
      <c r="AI12" s="193">
        <f>IF(LEN(C8)=0,"",SUM(D12:AH12))</f>
        <v>174</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Mon</v>
      </c>
      <c r="E14" s="183" t="str">
        <f t="shared" ref="E14:AH14" si="1">E$7</f>
        <v>Tue</v>
      </c>
      <c r="F14" s="183" t="str">
        <f t="shared" si="1"/>
        <v>Wed</v>
      </c>
      <c r="G14" s="183" t="str">
        <f t="shared" si="1"/>
        <v>Thu</v>
      </c>
      <c r="H14" s="183" t="str">
        <f t="shared" si="1"/>
        <v>Fri</v>
      </c>
      <c r="I14" s="183" t="str">
        <f t="shared" si="1"/>
        <v>Sat</v>
      </c>
      <c r="J14" s="183" t="str">
        <f t="shared" si="1"/>
        <v>Sun</v>
      </c>
      <c r="K14" s="183" t="str">
        <f t="shared" si="1"/>
        <v>Mon</v>
      </c>
      <c r="L14" s="183" t="str">
        <f t="shared" si="1"/>
        <v>Tue</v>
      </c>
      <c r="M14" s="183" t="str">
        <f t="shared" si="1"/>
        <v>Wed</v>
      </c>
      <c r="N14" s="183" t="str">
        <f t="shared" si="1"/>
        <v>Thu</v>
      </c>
      <c r="O14" s="183" t="str">
        <f t="shared" si="1"/>
        <v>Fri</v>
      </c>
      <c r="P14" s="183" t="str">
        <f t="shared" si="1"/>
        <v>Sat</v>
      </c>
      <c r="Q14" s="183" t="str">
        <f t="shared" si="1"/>
        <v>Sun</v>
      </c>
      <c r="R14" s="183" t="str">
        <f t="shared" si="1"/>
        <v>Mon</v>
      </c>
      <c r="S14" s="183" t="str">
        <f t="shared" si="1"/>
        <v>Tue</v>
      </c>
      <c r="T14" s="183" t="str">
        <f t="shared" si="1"/>
        <v>Wed</v>
      </c>
      <c r="U14" s="183" t="str">
        <f t="shared" si="1"/>
        <v>Thu</v>
      </c>
      <c r="V14" s="183" t="str">
        <f t="shared" si="1"/>
        <v>Fri</v>
      </c>
      <c r="W14" s="183" t="str">
        <f t="shared" si="1"/>
        <v>Sat</v>
      </c>
      <c r="X14" s="183" t="str">
        <f t="shared" si="1"/>
        <v>Sun</v>
      </c>
      <c r="Y14" s="183" t="str">
        <f t="shared" si="1"/>
        <v>Mon</v>
      </c>
      <c r="Z14" s="183" t="str">
        <f t="shared" si="1"/>
        <v>Tue</v>
      </c>
      <c r="AA14" s="183" t="str">
        <f t="shared" si="1"/>
        <v>Wed</v>
      </c>
      <c r="AB14" s="183" t="str">
        <f t="shared" si="1"/>
        <v>Thu</v>
      </c>
      <c r="AC14" s="183" t="str">
        <f t="shared" si="1"/>
        <v>Fri</v>
      </c>
      <c r="AD14" s="183" t="str">
        <f t="shared" si="1"/>
        <v>Sat</v>
      </c>
      <c r="AE14" s="183" t="str">
        <f t="shared" si="1"/>
        <v>Sun</v>
      </c>
      <c r="AF14" s="183" t="str">
        <f t="shared" si="1"/>
        <v>Mon</v>
      </c>
      <c r="AG14" s="183" t="str">
        <f t="shared" si="1"/>
        <v>Tue</v>
      </c>
      <c r="AH14" s="183" t="str">
        <f t="shared" si="1"/>
        <v>Wed</v>
      </c>
      <c r="AI14" s="103"/>
      <c r="AJ14" s="104"/>
    </row>
    <row r="15" spans="1:36" ht="24" customHeight="1" x14ac:dyDescent="0.25">
      <c r="B15" s="102"/>
      <c r="C15" s="89" t="s">
        <v>47</v>
      </c>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6" ht="20.100000000000001" customHeight="1" x14ac:dyDescent="0.25">
      <c r="B16" s="102"/>
      <c r="C16" s="105" t="s">
        <v>44</v>
      </c>
      <c r="D16" s="90">
        <v>8</v>
      </c>
      <c r="E16" s="90">
        <v>8</v>
      </c>
      <c r="F16" s="90">
        <v>8</v>
      </c>
      <c r="G16" s="90">
        <v>8</v>
      </c>
      <c r="H16" s="90">
        <v>8</v>
      </c>
      <c r="I16" s="90"/>
      <c r="J16" s="90"/>
      <c r="K16" s="91">
        <v>8</v>
      </c>
      <c r="L16" s="90">
        <v>8</v>
      </c>
      <c r="M16" s="90">
        <v>8</v>
      </c>
      <c r="N16" s="90">
        <v>8</v>
      </c>
      <c r="O16" s="90">
        <v>8</v>
      </c>
      <c r="P16" s="90"/>
      <c r="Q16" s="90"/>
      <c r="R16" s="91">
        <v>8</v>
      </c>
      <c r="S16" s="90">
        <v>8</v>
      </c>
      <c r="T16" s="90">
        <v>8</v>
      </c>
      <c r="U16" s="90">
        <v>8</v>
      </c>
      <c r="V16" s="90">
        <v>8</v>
      </c>
      <c r="W16" s="90"/>
      <c r="X16" s="90"/>
      <c r="Y16" s="91">
        <v>8</v>
      </c>
      <c r="Z16" s="90">
        <v>8</v>
      </c>
      <c r="AA16" s="90">
        <v>8</v>
      </c>
      <c r="AB16" s="90">
        <v>8</v>
      </c>
      <c r="AC16" s="90">
        <v>8</v>
      </c>
      <c r="AD16" s="90"/>
      <c r="AE16" s="90"/>
      <c r="AF16" s="91">
        <v>4</v>
      </c>
      <c r="AG16" s="90">
        <v>4</v>
      </c>
      <c r="AH16" s="90">
        <v>4</v>
      </c>
      <c r="AI16" s="191">
        <f t="shared" ref="AI16" si="2">IF(LEN(C15)=0,"",SUM(D16:AH16))</f>
        <v>172</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v>2</v>
      </c>
      <c r="S17" s="93">
        <v>2</v>
      </c>
      <c r="T17" s="93"/>
      <c r="U17" s="93"/>
      <c r="V17" s="93"/>
      <c r="W17" s="93"/>
      <c r="X17" s="93"/>
      <c r="Y17" s="93"/>
      <c r="Z17" s="93"/>
      <c r="AA17" s="93"/>
      <c r="AB17" s="93"/>
      <c r="AC17" s="93"/>
      <c r="AD17" s="93"/>
      <c r="AE17" s="93"/>
      <c r="AF17" s="93"/>
      <c r="AG17" s="93"/>
      <c r="AH17" s="93"/>
      <c r="AI17" s="192">
        <f t="shared" ref="AI17" si="3">IF(LEN(C15)=0,"",SUM(D17:AH17))</f>
        <v>4</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v>40</v>
      </c>
      <c r="S18" s="93">
        <v>40</v>
      </c>
      <c r="T18" s="93"/>
      <c r="U18" s="93"/>
      <c r="V18" s="93"/>
      <c r="W18" s="93"/>
      <c r="X18" s="93"/>
      <c r="Y18" s="93"/>
      <c r="Z18" s="93"/>
      <c r="AA18" s="93"/>
      <c r="AB18" s="93"/>
      <c r="AC18" s="93"/>
      <c r="AD18" s="93"/>
      <c r="AE18" s="93"/>
      <c r="AF18" s="93"/>
      <c r="AG18" s="93"/>
      <c r="AH18" s="93"/>
      <c r="AI18" s="192">
        <f t="shared" ref="AI18" si="4">IF(LEN(C15)=0,"",SUMPRODUCT(D17:AH17,D18:AH18))</f>
        <v>160</v>
      </c>
      <c r="AJ18" s="104"/>
    </row>
    <row r="19" spans="1:36" ht="20.100000000000001" customHeight="1" x14ac:dyDescent="0.25">
      <c r="B19" s="102"/>
      <c r="C19" s="105" t="s">
        <v>25</v>
      </c>
      <c r="D19" s="190">
        <f>IFERROR(IF(AND(LEN(D16)=0,LEN(D17)=0),"",D16+D17),"")</f>
        <v>8</v>
      </c>
      <c r="E19" s="190">
        <f t="shared" ref="E19:AH19" si="5">IFERROR(IF(AND(LEN(E16)=0,LEN(E17)=0),"",E16+E17),"")</f>
        <v>8</v>
      </c>
      <c r="F19" s="190">
        <f t="shared" si="5"/>
        <v>8</v>
      </c>
      <c r="G19" s="190">
        <f t="shared" si="5"/>
        <v>8</v>
      </c>
      <c r="H19" s="190">
        <f t="shared" si="5"/>
        <v>8</v>
      </c>
      <c r="I19" s="190" t="str">
        <f t="shared" si="5"/>
        <v/>
      </c>
      <c r="J19" s="190" t="str">
        <f t="shared" si="5"/>
        <v/>
      </c>
      <c r="K19" s="190">
        <f t="shared" si="5"/>
        <v>8</v>
      </c>
      <c r="L19" s="190">
        <f t="shared" si="5"/>
        <v>8</v>
      </c>
      <c r="M19" s="190">
        <f t="shared" si="5"/>
        <v>8</v>
      </c>
      <c r="N19" s="190">
        <f t="shared" si="5"/>
        <v>8</v>
      </c>
      <c r="O19" s="190">
        <f t="shared" si="5"/>
        <v>8</v>
      </c>
      <c r="P19" s="190" t="str">
        <f t="shared" si="5"/>
        <v/>
      </c>
      <c r="Q19" s="190" t="str">
        <f t="shared" si="5"/>
        <v/>
      </c>
      <c r="R19" s="190">
        <f t="shared" si="5"/>
        <v>10</v>
      </c>
      <c r="S19" s="190">
        <f t="shared" si="5"/>
        <v>10</v>
      </c>
      <c r="T19" s="190">
        <f t="shared" si="5"/>
        <v>8</v>
      </c>
      <c r="U19" s="190">
        <f t="shared" si="5"/>
        <v>8</v>
      </c>
      <c r="V19" s="190">
        <f t="shared" si="5"/>
        <v>8</v>
      </c>
      <c r="W19" s="190" t="str">
        <f t="shared" si="5"/>
        <v/>
      </c>
      <c r="X19" s="190" t="str">
        <f t="shared" si="5"/>
        <v/>
      </c>
      <c r="Y19" s="190">
        <f t="shared" si="5"/>
        <v>8</v>
      </c>
      <c r="Z19" s="190">
        <f t="shared" si="5"/>
        <v>8</v>
      </c>
      <c r="AA19" s="190">
        <f t="shared" si="5"/>
        <v>8</v>
      </c>
      <c r="AB19" s="190">
        <f t="shared" si="5"/>
        <v>8</v>
      </c>
      <c r="AC19" s="190">
        <f t="shared" si="5"/>
        <v>8</v>
      </c>
      <c r="AD19" s="190" t="str">
        <f t="shared" si="5"/>
        <v/>
      </c>
      <c r="AE19" s="190" t="str">
        <f t="shared" si="5"/>
        <v/>
      </c>
      <c r="AF19" s="190">
        <f t="shared" si="5"/>
        <v>4</v>
      </c>
      <c r="AG19" s="190">
        <f t="shared" si="5"/>
        <v>4</v>
      </c>
      <c r="AH19" s="190">
        <f t="shared" si="5"/>
        <v>4</v>
      </c>
      <c r="AI19" s="193">
        <f t="shared" ref="AI19" si="6">IF(LEN(C15)=0,"",SUM(D19:AH19))</f>
        <v>176</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Mon</v>
      </c>
      <c r="E21" s="183" t="str">
        <f t="shared" si="7"/>
        <v>Tue</v>
      </c>
      <c r="F21" s="183" t="str">
        <f t="shared" si="7"/>
        <v>Wed</v>
      </c>
      <c r="G21" s="183" t="str">
        <f t="shared" si="7"/>
        <v>Thu</v>
      </c>
      <c r="H21" s="183" t="str">
        <f t="shared" si="7"/>
        <v>Fri</v>
      </c>
      <c r="I21" s="183" t="str">
        <f t="shared" si="7"/>
        <v>Sat</v>
      </c>
      <c r="J21" s="183" t="str">
        <f t="shared" si="7"/>
        <v>Sun</v>
      </c>
      <c r="K21" s="183" t="str">
        <f t="shared" si="7"/>
        <v>Mon</v>
      </c>
      <c r="L21" s="183" t="str">
        <f t="shared" si="7"/>
        <v>Tue</v>
      </c>
      <c r="M21" s="183" t="str">
        <f t="shared" si="7"/>
        <v>Wed</v>
      </c>
      <c r="N21" s="183" t="str">
        <f t="shared" si="7"/>
        <v>Thu</v>
      </c>
      <c r="O21" s="183" t="str">
        <f t="shared" si="7"/>
        <v>Fri</v>
      </c>
      <c r="P21" s="183" t="str">
        <f t="shared" si="7"/>
        <v>Sat</v>
      </c>
      <c r="Q21" s="183" t="str">
        <f t="shared" si="7"/>
        <v>Sun</v>
      </c>
      <c r="R21" s="183" t="str">
        <f t="shared" si="7"/>
        <v>Mon</v>
      </c>
      <c r="S21" s="183" t="str">
        <f t="shared" si="7"/>
        <v>Tue</v>
      </c>
      <c r="T21" s="183" t="str">
        <f t="shared" ref="T21:AH21" si="8">T$7</f>
        <v>Wed</v>
      </c>
      <c r="U21" s="183" t="str">
        <f t="shared" si="8"/>
        <v>Thu</v>
      </c>
      <c r="V21" s="183" t="str">
        <f t="shared" si="8"/>
        <v>Fri</v>
      </c>
      <c r="W21" s="183" t="str">
        <f t="shared" si="8"/>
        <v>Sat</v>
      </c>
      <c r="X21" s="183" t="str">
        <f t="shared" si="8"/>
        <v>Sun</v>
      </c>
      <c r="Y21" s="183" t="str">
        <f t="shared" si="8"/>
        <v>Mon</v>
      </c>
      <c r="Z21" s="183" t="str">
        <f t="shared" si="8"/>
        <v>Tue</v>
      </c>
      <c r="AA21" s="183" t="str">
        <f t="shared" si="8"/>
        <v>Wed</v>
      </c>
      <c r="AB21" s="183" t="str">
        <f t="shared" si="8"/>
        <v>Thu</v>
      </c>
      <c r="AC21" s="183" t="str">
        <f t="shared" si="8"/>
        <v>Fri</v>
      </c>
      <c r="AD21" s="183" t="str">
        <f t="shared" si="8"/>
        <v>Sat</v>
      </c>
      <c r="AE21" s="183" t="str">
        <f t="shared" si="8"/>
        <v>Sun</v>
      </c>
      <c r="AF21" s="183" t="str">
        <f t="shared" si="8"/>
        <v>Mon</v>
      </c>
      <c r="AG21" s="183" t="str">
        <f t="shared" si="8"/>
        <v>Tue</v>
      </c>
      <c r="AH21" s="183" t="str">
        <f t="shared" si="8"/>
        <v>Wed</v>
      </c>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IF(LEN(C22)=0,"",SUM(D23:AH23))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IF(LEN(C22)=0,"",SUM(D24:AH24))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IF(LEN(C22)=0,"",SUMPRODUCT(D24:AH24,D25:AH25))</f>
        <v/>
      </c>
      <c r="AJ25" s="104"/>
    </row>
    <row r="26" spans="1:36" ht="20.100000000000001" customHeight="1" x14ac:dyDescent="0.25">
      <c r="B26" s="102"/>
      <c r="C26" s="105" t="s">
        <v>25</v>
      </c>
      <c r="D26" s="190" t="str">
        <f>IFERROR(IF(AND(LEN(D23)=0,LEN(D24)=0),"",D23+D24),"")</f>
        <v/>
      </c>
      <c r="E26" s="190" t="str">
        <f t="shared" ref="E26:AH26" si="12">IFERROR(IF(AND(LEN(E23)=0,LEN(E24)=0),"",E23+E24),"")</f>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t="str">
        <f t="shared" si="12"/>
        <v/>
      </c>
      <c r="AI26" s="193" t="str">
        <f t="shared" ref="AI26" si="13">IF(LEN(C22)=0,"",SUM(D26:AH26))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35" si="14">D$7</f>
        <v>Mon</v>
      </c>
      <c r="E28" s="183" t="str">
        <f t="shared" si="14"/>
        <v>Tue</v>
      </c>
      <c r="F28" s="183" t="str">
        <f t="shared" si="14"/>
        <v>Wed</v>
      </c>
      <c r="G28" s="183" t="str">
        <f t="shared" si="14"/>
        <v>Thu</v>
      </c>
      <c r="H28" s="183" t="str">
        <f t="shared" si="14"/>
        <v>Fri</v>
      </c>
      <c r="I28" s="183" t="str">
        <f t="shared" si="14"/>
        <v>Sat</v>
      </c>
      <c r="J28" s="183" t="str">
        <f t="shared" si="14"/>
        <v>Sun</v>
      </c>
      <c r="K28" s="183" t="str">
        <f t="shared" si="14"/>
        <v>Mon</v>
      </c>
      <c r="L28" s="183" t="str">
        <f t="shared" si="14"/>
        <v>Tue</v>
      </c>
      <c r="M28" s="183" t="str">
        <f t="shared" si="14"/>
        <v>Wed</v>
      </c>
      <c r="N28" s="183" t="str">
        <f t="shared" si="14"/>
        <v>Thu</v>
      </c>
      <c r="O28" s="183" t="str">
        <f t="shared" si="14"/>
        <v>Fri</v>
      </c>
      <c r="P28" s="183" t="str">
        <f t="shared" si="14"/>
        <v>Sat</v>
      </c>
      <c r="Q28" s="183" t="str">
        <f t="shared" si="14"/>
        <v>Sun</v>
      </c>
      <c r="R28" s="183" t="str">
        <f t="shared" si="14"/>
        <v>Mon</v>
      </c>
      <c r="S28" s="183" t="str">
        <f t="shared" si="14"/>
        <v>Tue</v>
      </c>
      <c r="T28" s="183" t="str">
        <f t="shared" ref="T28:AH35" si="15">T$7</f>
        <v>Wed</v>
      </c>
      <c r="U28" s="183" t="str">
        <f t="shared" si="15"/>
        <v>Thu</v>
      </c>
      <c r="V28" s="183" t="str">
        <f t="shared" si="15"/>
        <v>Fri</v>
      </c>
      <c r="W28" s="183" t="str">
        <f t="shared" si="15"/>
        <v>Sat</v>
      </c>
      <c r="X28" s="183" t="str">
        <f t="shared" si="15"/>
        <v>Sun</v>
      </c>
      <c r="Y28" s="183" t="str">
        <f t="shared" si="15"/>
        <v>Mon</v>
      </c>
      <c r="Z28" s="183" t="str">
        <f t="shared" si="15"/>
        <v>Tue</v>
      </c>
      <c r="AA28" s="183" t="str">
        <f t="shared" si="15"/>
        <v>Wed</v>
      </c>
      <c r="AB28" s="183" t="str">
        <f t="shared" si="15"/>
        <v>Thu</v>
      </c>
      <c r="AC28" s="183" t="str">
        <f t="shared" si="15"/>
        <v>Fri</v>
      </c>
      <c r="AD28" s="183" t="str">
        <f t="shared" si="15"/>
        <v>Sat</v>
      </c>
      <c r="AE28" s="183" t="str">
        <f t="shared" si="15"/>
        <v>Sun</v>
      </c>
      <c r="AF28" s="183" t="str">
        <f t="shared" si="15"/>
        <v>Mon</v>
      </c>
      <c r="AG28" s="183" t="str">
        <f t="shared" si="15"/>
        <v>Tue</v>
      </c>
      <c r="AH28" s="183" t="str">
        <f t="shared" si="15"/>
        <v>Wed</v>
      </c>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IF(LEN(C29)=0,"",SUM(D30:AH30))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IF(LEN(C29)=0,"",SUM(D31:AH31))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IF(LEN(C29)=0,"",SUMPRODUCT(D31:AH31,D32:AH32))</f>
        <v/>
      </c>
      <c r="AJ32" s="104"/>
    </row>
    <row r="33" spans="1:36" ht="20.100000000000001" customHeight="1" x14ac:dyDescent="0.25">
      <c r="B33" s="102"/>
      <c r="C33" s="105" t="s">
        <v>25</v>
      </c>
      <c r="D33" s="190" t="str">
        <f t="shared" ref="D33:AH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t="str">
        <f t="shared" si="19"/>
        <v/>
      </c>
      <c r="AI33" s="193" t="str">
        <f t="shared" ref="AI33" si="20">IF(LEN(C29)=0,"",SUM(D33:AH33))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si="14"/>
        <v>Mon</v>
      </c>
      <c r="E35" s="183" t="str">
        <f t="shared" si="14"/>
        <v>Tue</v>
      </c>
      <c r="F35" s="183" t="str">
        <f t="shared" si="14"/>
        <v>Wed</v>
      </c>
      <c r="G35" s="183" t="str">
        <f t="shared" si="14"/>
        <v>Thu</v>
      </c>
      <c r="H35" s="183" t="str">
        <f t="shared" si="14"/>
        <v>Fri</v>
      </c>
      <c r="I35" s="183" t="str">
        <f t="shared" si="14"/>
        <v>Sat</v>
      </c>
      <c r="J35" s="183" t="str">
        <f t="shared" si="14"/>
        <v>Sun</v>
      </c>
      <c r="K35" s="183" t="str">
        <f t="shared" si="14"/>
        <v>Mon</v>
      </c>
      <c r="L35" s="183" t="str">
        <f t="shared" si="14"/>
        <v>Tue</v>
      </c>
      <c r="M35" s="183" t="str">
        <f t="shared" si="14"/>
        <v>Wed</v>
      </c>
      <c r="N35" s="183" t="str">
        <f t="shared" si="14"/>
        <v>Thu</v>
      </c>
      <c r="O35" s="183" t="str">
        <f t="shared" si="14"/>
        <v>Fri</v>
      </c>
      <c r="P35" s="183" t="str">
        <f t="shared" si="14"/>
        <v>Sat</v>
      </c>
      <c r="Q35" s="183" t="str">
        <f t="shared" si="14"/>
        <v>Sun</v>
      </c>
      <c r="R35" s="183" t="str">
        <f t="shared" si="14"/>
        <v>Mon</v>
      </c>
      <c r="S35" s="183" t="str">
        <f t="shared" si="14"/>
        <v>Tue</v>
      </c>
      <c r="T35" s="183" t="str">
        <f t="shared" si="15"/>
        <v>Wed</v>
      </c>
      <c r="U35" s="183" t="str">
        <f t="shared" si="15"/>
        <v>Thu</v>
      </c>
      <c r="V35" s="183" t="str">
        <f t="shared" si="15"/>
        <v>Fri</v>
      </c>
      <c r="W35" s="183" t="str">
        <f t="shared" si="15"/>
        <v>Sat</v>
      </c>
      <c r="X35" s="183" t="str">
        <f t="shared" si="15"/>
        <v>Sun</v>
      </c>
      <c r="Y35" s="183" t="str">
        <f t="shared" si="15"/>
        <v>Mon</v>
      </c>
      <c r="Z35" s="183" t="str">
        <f t="shared" si="15"/>
        <v>Tue</v>
      </c>
      <c r="AA35" s="183" t="str">
        <f t="shared" si="15"/>
        <v>Wed</v>
      </c>
      <c r="AB35" s="183" t="str">
        <f t="shared" si="15"/>
        <v>Thu</v>
      </c>
      <c r="AC35" s="183" t="str">
        <f t="shared" si="15"/>
        <v>Fri</v>
      </c>
      <c r="AD35" s="183" t="str">
        <f t="shared" si="15"/>
        <v>Sat</v>
      </c>
      <c r="AE35" s="183" t="str">
        <f t="shared" si="15"/>
        <v>Sun</v>
      </c>
      <c r="AF35" s="183" t="str">
        <f t="shared" si="15"/>
        <v>Mon</v>
      </c>
      <c r="AG35" s="183" t="str">
        <f t="shared" si="15"/>
        <v>Tue</v>
      </c>
      <c r="AH35" s="183" t="str">
        <f t="shared" si="15"/>
        <v>Wed</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1">IF(LEN(C36)=0,"",SUM(D37:AH37))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2">IF(LEN(C36)=0,"",SUM(D38:AH38))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3">IF(LEN(C36)=0,"",SUMPRODUCT(D38:AH38,D39:AH39))</f>
        <v/>
      </c>
      <c r="AJ39" s="104"/>
    </row>
    <row r="40" spans="1:36" ht="20.100000000000001" customHeight="1" x14ac:dyDescent="0.25">
      <c r="B40" s="102"/>
      <c r="C40" s="105" t="s">
        <v>25</v>
      </c>
      <c r="D40" s="190" t="str">
        <f t="shared" ref="D40:AH40" si="24">IFERROR(IF(AND(LEN(D37)=0,LEN(D38)=0),"",D37+D38),"")</f>
        <v/>
      </c>
      <c r="E40" s="190" t="str">
        <f t="shared" si="24"/>
        <v/>
      </c>
      <c r="F40" s="190" t="str">
        <f t="shared" si="24"/>
        <v/>
      </c>
      <c r="G40" s="190" t="str">
        <f t="shared" si="24"/>
        <v/>
      </c>
      <c r="H40" s="190" t="str">
        <f t="shared" si="24"/>
        <v/>
      </c>
      <c r="I40" s="190" t="str">
        <f t="shared" si="24"/>
        <v/>
      </c>
      <c r="J40" s="190" t="str">
        <f t="shared" si="24"/>
        <v/>
      </c>
      <c r="K40" s="190" t="str">
        <f t="shared" si="24"/>
        <v/>
      </c>
      <c r="L40" s="190" t="str">
        <f t="shared" si="24"/>
        <v/>
      </c>
      <c r="M40" s="190" t="str">
        <f t="shared" si="24"/>
        <v/>
      </c>
      <c r="N40" s="190" t="str">
        <f t="shared" si="24"/>
        <v/>
      </c>
      <c r="O40" s="190" t="str">
        <f t="shared" si="24"/>
        <v/>
      </c>
      <c r="P40" s="190" t="str">
        <f t="shared" si="24"/>
        <v/>
      </c>
      <c r="Q40" s="190" t="str">
        <f t="shared" si="24"/>
        <v/>
      </c>
      <c r="R40" s="190" t="str">
        <f t="shared" si="24"/>
        <v/>
      </c>
      <c r="S40" s="190" t="str">
        <f t="shared" si="24"/>
        <v/>
      </c>
      <c r="T40" s="190" t="str">
        <f t="shared" si="24"/>
        <v/>
      </c>
      <c r="U40" s="190" t="str">
        <f t="shared" si="24"/>
        <v/>
      </c>
      <c r="V40" s="190" t="str">
        <f t="shared" si="24"/>
        <v/>
      </c>
      <c r="W40" s="190" t="str">
        <f t="shared" si="24"/>
        <v/>
      </c>
      <c r="X40" s="190" t="str">
        <f t="shared" si="24"/>
        <v/>
      </c>
      <c r="Y40" s="190" t="str">
        <f t="shared" si="24"/>
        <v/>
      </c>
      <c r="Z40" s="190" t="str">
        <f t="shared" si="24"/>
        <v/>
      </c>
      <c r="AA40" s="190" t="str">
        <f t="shared" si="24"/>
        <v/>
      </c>
      <c r="AB40" s="190" t="str">
        <f t="shared" si="24"/>
        <v/>
      </c>
      <c r="AC40" s="190" t="str">
        <f t="shared" si="24"/>
        <v/>
      </c>
      <c r="AD40" s="190" t="str">
        <f t="shared" si="24"/>
        <v/>
      </c>
      <c r="AE40" s="190" t="str">
        <f t="shared" si="24"/>
        <v/>
      </c>
      <c r="AF40" s="190" t="str">
        <f t="shared" si="24"/>
        <v/>
      </c>
      <c r="AG40" s="190" t="str">
        <f t="shared" si="24"/>
        <v/>
      </c>
      <c r="AH40" s="190" t="str">
        <f t="shared" si="24"/>
        <v/>
      </c>
      <c r="AI40" s="193" t="str">
        <f t="shared" ref="AI40" si="25">IF(LEN(C36)=0,"",SUM(D40:AH40))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42" si="26">D$7</f>
        <v>Mon</v>
      </c>
      <c r="E42" s="183" t="str">
        <f t="shared" si="26"/>
        <v>Tue</v>
      </c>
      <c r="F42" s="183" t="str">
        <f t="shared" si="26"/>
        <v>Wed</v>
      </c>
      <c r="G42" s="183" t="str">
        <f t="shared" si="26"/>
        <v>Thu</v>
      </c>
      <c r="H42" s="183" t="str">
        <f t="shared" si="26"/>
        <v>Fri</v>
      </c>
      <c r="I42" s="183" t="str">
        <f t="shared" si="26"/>
        <v>Sat</v>
      </c>
      <c r="J42" s="183" t="str">
        <f t="shared" si="26"/>
        <v>Sun</v>
      </c>
      <c r="K42" s="183" t="str">
        <f t="shared" si="26"/>
        <v>Mon</v>
      </c>
      <c r="L42" s="183" t="str">
        <f t="shared" si="26"/>
        <v>Tue</v>
      </c>
      <c r="M42" s="183" t="str">
        <f t="shared" si="26"/>
        <v>Wed</v>
      </c>
      <c r="N42" s="183" t="str">
        <f t="shared" si="26"/>
        <v>Thu</v>
      </c>
      <c r="O42" s="183" t="str">
        <f t="shared" si="26"/>
        <v>Fri</v>
      </c>
      <c r="P42" s="183" t="str">
        <f t="shared" si="26"/>
        <v>Sat</v>
      </c>
      <c r="Q42" s="183" t="str">
        <f t="shared" si="26"/>
        <v>Sun</v>
      </c>
      <c r="R42" s="183" t="str">
        <f t="shared" si="26"/>
        <v>Mon</v>
      </c>
      <c r="S42" s="183" t="str">
        <f t="shared" si="26"/>
        <v>Tue</v>
      </c>
      <c r="T42" s="183" t="str">
        <f t="shared" ref="T42:AH42" si="27">T$7</f>
        <v>Wed</v>
      </c>
      <c r="U42" s="183" t="str">
        <f t="shared" si="27"/>
        <v>Thu</v>
      </c>
      <c r="V42" s="183" t="str">
        <f t="shared" si="27"/>
        <v>Fri</v>
      </c>
      <c r="W42" s="183" t="str">
        <f t="shared" si="27"/>
        <v>Sat</v>
      </c>
      <c r="X42" s="183" t="str">
        <f t="shared" si="27"/>
        <v>Sun</v>
      </c>
      <c r="Y42" s="183" t="str">
        <f t="shared" si="27"/>
        <v>Mon</v>
      </c>
      <c r="Z42" s="183" t="str">
        <f t="shared" si="27"/>
        <v>Tue</v>
      </c>
      <c r="AA42" s="183" t="str">
        <f t="shared" si="27"/>
        <v>Wed</v>
      </c>
      <c r="AB42" s="183" t="str">
        <f t="shared" si="27"/>
        <v>Thu</v>
      </c>
      <c r="AC42" s="183" t="str">
        <f t="shared" si="27"/>
        <v>Fri</v>
      </c>
      <c r="AD42" s="183" t="str">
        <f t="shared" si="27"/>
        <v>Sat</v>
      </c>
      <c r="AE42" s="183" t="str">
        <f t="shared" si="27"/>
        <v>Sun</v>
      </c>
      <c r="AF42" s="183" t="str">
        <f t="shared" si="27"/>
        <v>Mon</v>
      </c>
      <c r="AG42" s="183" t="str">
        <f t="shared" si="27"/>
        <v>Tue</v>
      </c>
      <c r="AH42" s="183" t="str">
        <f t="shared" si="27"/>
        <v>Wed</v>
      </c>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ref="D49:S49" si="28">D$7</f>
        <v>Mon</v>
      </c>
      <c r="E49" s="183" t="str">
        <f t="shared" si="28"/>
        <v>Tue</v>
      </c>
      <c r="F49" s="183" t="str">
        <f t="shared" si="28"/>
        <v>Wed</v>
      </c>
      <c r="G49" s="183" t="str">
        <f t="shared" si="28"/>
        <v>Thu</v>
      </c>
      <c r="H49" s="183" t="str">
        <f t="shared" si="28"/>
        <v>Fri</v>
      </c>
      <c r="I49" s="183" t="str">
        <f t="shared" si="28"/>
        <v>Sat</v>
      </c>
      <c r="J49" s="183" t="str">
        <f t="shared" si="28"/>
        <v>Sun</v>
      </c>
      <c r="K49" s="183" t="str">
        <f t="shared" si="28"/>
        <v>Mon</v>
      </c>
      <c r="L49" s="183" t="str">
        <f t="shared" si="28"/>
        <v>Tue</v>
      </c>
      <c r="M49" s="183" t="str">
        <f t="shared" si="28"/>
        <v>Wed</v>
      </c>
      <c r="N49" s="183" t="str">
        <f t="shared" si="28"/>
        <v>Thu</v>
      </c>
      <c r="O49" s="183" t="str">
        <f t="shared" si="28"/>
        <v>Fri</v>
      </c>
      <c r="P49" s="183" t="str">
        <f t="shared" si="28"/>
        <v>Sat</v>
      </c>
      <c r="Q49" s="183" t="str">
        <f t="shared" si="28"/>
        <v>Sun</v>
      </c>
      <c r="R49" s="183" t="str">
        <f t="shared" si="28"/>
        <v>Mon</v>
      </c>
      <c r="S49" s="183" t="str">
        <f t="shared" si="28"/>
        <v>Tue</v>
      </c>
      <c r="T49" s="183" t="str">
        <f t="shared" ref="T49:AH49" si="29">T$7</f>
        <v>Wed</v>
      </c>
      <c r="U49" s="183" t="str">
        <f t="shared" si="29"/>
        <v>Thu</v>
      </c>
      <c r="V49" s="183" t="str">
        <f t="shared" si="29"/>
        <v>Fri</v>
      </c>
      <c r="W49" s="183" t="str">
        <f t="shared" si="29"/>
        <v>Sat</v>
      </c>
      <c r="X49" s="183" t="str">
        <f t="shared" si="29"/>
        <v>Sun</v>
      </c>
      <c r="Y49" s="183" t="str">
        <f t="shared" si="29"/>
        <v>Mon</v>
      </c>
      <c r="Z49" s="183" t="str">
        <f t="shared" si="29"/>
        <v>Tue</v>
      </c>
      <c r="AA49" s="183" t="str">
        <f t="shared" si="29"/>
        <v>Wed</v>
      </c>
      <c r="AB49" s="183" t="str">
        <f t="shared" si="29"/>
        <v>Thu</v>
      </c>
      <c r="AC49" s="183" t="str">
        <f t="shared" si="29"/>
        <v>Fri</v>
      </c>
      <c r="AD49" s="183" t="str">
        <f t="shared" si="29"/>
        <v>Sat</v>
      </c>
      <c r="AE49" s="183" t="str">
        <f t="shared" si="29"/>
        <v>Sun</v>
      </c>
      <c r="AF49" s="183" t="str">
        <f t="shared" si="29"/>
        <v>Mon</v>
      </c>
      <c r="AG49" s="183" t="str">
        <f t="shared" si="29"/>
        <v>Tue</v>
      </c>
      <c r="AH49" s="183" t="str">
        <f t="shared" si="29"/>
        <v>Wed</v>
      </c>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ref="D56:S56" si="30">D$7</f>
        <v>Mon</v>
      </c>
      <c r="E56" s="183" t="str">
        <f t="shared" si="30"/>
        <v>Tue</v>
      </c>
      <c r="F56" s="183" t="str">
        <f t="shared" si="30"/>
        <v>Wed</v>
      </c>
      <c r="G56" s="183" t="str">
        <f t="shared" si="30"/>
        <v>Thu</v>
      </c>
      <c r="H56" s="183" t="str">
        <f t="shared" si="30"/>
        <v>Fri</v>
      </c>
      <c r="I56" s="183" t="str">
        <f t="shared" si="30"/>
        <v>Sat</v>
      </c>
      <c r="J56" s="183" t="str">
        <f t="shared" si="30"/>
        <v>Sun</v>
      </c>
      <c r="K56" s="183" t="str">
        <f t="shared" si="30"/>
        <v>Mon</v>
      </c>
      <c r="L56" s="183" t="str">
        <f t="shared" si="30"/>
        <v>Tue</v>
      </c>
      <c r="M56" s="183" t="str">
        <f t="shared" si="30"/>
        <v>Wed</v>
      </c>
      <c r="N56" s="183" t="str">
        <f t="shared" si="30"/>
        <v>Thu</v>
      </c>
      <c r="O56" s="183" t="str">
        <f t="shared" si="30"/>
        <v>Fri</v>
      </c>
      <c r="P56" s="183" t="str">
        <f t="shared" si="30"/>
        <v>Sat</v>
      </c>
      <c r="Q56" s="183" t="str">
        <f t="shared" si="30"/>
        <v>Sun</v>
      </c>
      <c r="R56" s="183" t="str">
        <f t="shared" si="30"/>
        <v>Mon</v>
      </c>
      <c r="S56" s="183" t="str">
        <f t="shared" si="30"/>
        <v>Tue</v>
      </c>
      <c r="T56" s="183" t="str">
        <f t="shared" ref="T56:AH56" si="31">T$7</f>
        <v>Wed</v>
      </c>
      <c r="U56" s="183" t="str">
        <f t="shared" si="31"/>
        <v>Thu</v>
      </c>
      <c r="V56" s="183" t="str">
        <f t="shared" si="31"/>
        <v>Fri</v>
      </c>
      <c r="W56" s="183" t="str">
        <f t="shared" si="31"/>
        <v>Sat</v>
      </c>
      <c r="X56" s="183" t="str">
        <f t="shared" si="31"/>
        <v>Sun</v>
      </c>
      <c r="Y56" s="183" t="str">
        <f t="shared" si="31"/>
        <v>Mon</v>
      </c>
      <c r="Z56" s="183" t="str">
        <f t="shared" si="31"/>
        <v>Tue</v>
      </c>
      <c r="AA56" s="183" t="str">
        <f t="shared" si="31"/>
        <v>Wed</v>
      </c>
      <c r="AB56" s="183" t="str">
        <f t="shared" si="31"/>
        <v>Thu</v>
      </c>
      <c r="AC56" s="183" t="str">
        <f t="shared" si="31"/>
        <v>Fri</v>
      </c>
      <c r="AD56" s="183" t="str">
        <f t="shared" si="31"/>
        <v>Sat</v>
      </c>
      <c r="AE56" s="183" t="str">
        <f t="shared" si="31"/>
        <v>Sun</v>
      </c>
      <c r="AF56" s="183" t="str">
        <f t="shared" si="31"/>
        <v>Mon</v>
      </c>
      <c r="AG56" s="183" t="str">
        <f t="shared" si="31"/>
        <v>Tue</v>
      </c>
      <c r="AH56" s="183" t="str">
        <f t="shared" si="31"/>
        <v>Wed</v>
      </c>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ref="D63:S63" si="32">D$7</f>
        <v>Mon</v>
      </c>
      <c r="E63" s="183" t="str">
        <f t="shared" si="32"/>
        <v>Tue</v>
      </c>
      <c r="F63" s="183" t="str">
        <f t="shared" si="32"/>
        <v>Wed</v>
      </c>
      <c r="G63" s="183" t="str">
        <f t="shared" si="32"/>
        <v>Thu</v>
      </c>
      <c r="H63" s="183" t="str">
        <f t="shared" si="32"/>
        <v>Fri</v>
      </c>
      <c r="I63" s="183" t="str">
        <f t="shared" si="32"/>
        <v>Sat</v>
      </c>
      <c r="J63" s="183" t="str">
        <f t="shared" si="32"/>
        <v>Sun</v>
      </c>
      <c r="K63" s="183" t="str">
        <f t="shared" si="32"/>
        <v>Mon</v>
      </c>
      <c r="L63" s="183" t="str">
        <f t="shared" si="32"/>
        <v>Tue</v>
      </c>
      <c r="M63" s="183" t="str">
        <f t="shared" si="32"/>
        <v>Wed</v>
      </c>
      <c r="N63" s="183" t="str">
        <f t="shared" si="32"/>
        <v>Thu</v>
      </c>
      <c r="O63" s="183" t="str">
        <f t="shared" si="32"/>
        <v>Fri</v>
      </c>
      <c r="P63" s="183" t="str">
        <f t="shared" si="32"/>
        <v>Sat</v>
      </c>
      <c r="Q63" s="183" t="str">
        <f t="shared" si="32"/>
        <v>Sun</v>
      </c>
      <c r="R63" s="183" t="str">
        <f t="shared" si="32"/>
        <v>Mon</v>
      </c>
      <c r="S63" s="183" t="str">
        <f t="shared" si="32"/>
        <v>Tue</v>
      </c>
      <c r="T63" s="183" t="str">
        <f t="shared" ref="T63:AH63" si="33">T$7</f>
        <v>Wed</v>
      </c>
      <c r="U63" s="183" t="str">
        <f t="shared" si="33"/>
        <v>Thu</v>
      </c>
      <c r="V63" s="183" t="str">
        <f t="shared" si="33"/>
        <v>Fri</v>
      </c>
      <c r="W63" s="183" t="str">
        <f t="shared" si="33"/>
        <v>Sat</v>
      </c>
      <c r="X63" s="183" t="str">
        <f t="shared" si="33"/>
        <v>Sun</v>
      </c>
      <c r="Y63" s="183" t="str">
        <f t="shared" si="33"/>
        <v>Mon</v>
      </c>
      <c r="Z63" s="183" t="str">
        <f t="shared" si="33"/>
        <v>Tue</v>
      </c>
      <c r="AA63" s="183" t="str">
        <f t="shared" si="33"/>
        <v>Wed</v>
      </c>
      <c r="AB63" s="183" t="str">
        <f t="shared" si="33"/>
        <v>Thu</v>
      </c>
      <c r="AC63" s="183" t="str">
        <f t="shared" si="33"/>
        <v>Fri</v>
      </c>
      <c r="AD63" s="183" t="str">
        <f t="shared" si="33"/>
        <v>Sat</v>
      </c>
      <c r="AE63" s="183" t="str">
        <f t="shared" si="33"/>
        <v>Sun</v>
      </c>
      <c r="AF63" s="183" t="str">
        <f t="shared" si="33"/>
        <v>Mon</v>
      </c>
      <c r="AG63" s="183" t="str">
        <f t="shared" si="33"/>
        <v>Tue</v>
      </c>
      <c r="AH63" s="183" t="str">
        <f t="shared" si="33"/>
        <v>Wed</v>
      </c>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ref="D70:S70" si="34">D$7</f>
        <v>Mon</v>
      </c>
      <c r="E70" s="183" t="str">
        <f t="shared" si="34"/>
        <v>Tue</v>
      </c>
      <c r="F70" s="183" t="str">
        <f t="shared" si="34"/>
        <v>Wed</v>
      </c>
      <c r="G70" s="183" t="str">
        <f t="shared" si="34"/>
        <v>Thu</v>
      </c>
      <c r="H70" s="183" t="str">
        <f t="shared" si="34"/>
        <v>Fri</v>
      </c>
      <c r="I70" s="183" t="str">
        <f t="shared" si="34"/>
        <v>Sat</v>
      </c>
      <c r="J70" s="183" t="str">
        <f t="shared" si="34"/>
        <v>Sun</v>
      </c>
      <c r="K70" s="183" t="str">
        <f t="shared" si="34"/>
        <v>Mon</v>
      </c>
      <c r="L70" s="183" t="str">
        <f t="shared" si="34"/>
        <v>Tue</v>
      </c>
      <c r="M70" s="183" t="str">
        <f t="shared" si="34"/>
        <v>Wed</v>
      </c>
      <c r="N70" s="183" t="str">
        <f t="shared" si="34"/>
        <v>Thu</v>
      </c>
      <c r="O70" s="183" t="str">
        <f t="shared" si="34"/>
        <v>Fri</v>
      </c>
      <c r="P70" s="183" t="str">
        <f t="shared" si="34"/>
        <v>Sat</v>
      </c>
      <c r="Q70" s="183" t="str">
        <f t="shared" si="34"/>
        <v>Sun</v>
      </c>
      <c r="R70" s="183" t="str">
        <f t="shared" si="34"/>
        <v>Mon</v>
      </c>
      <c r="S70" s="183" t="str">
        <f t="shared" si="34"/>
        <v>Tue</v>
      </c>
      <c r="T70" s="183" t="str">
        <f t="shared" ref="T70:AH70" si="35">T$7</f>
        <v>Wed</v>
      </c>
      <c r="U70" s="183" t="str">
        <f t="shared" si="35"/>
        <v>Thu</v>
      </c>
      <c r="V70" s="183" t="str">
        <f t="shared" si="35"/>
        <v>Fri</v>
      </c>
      <c r="W70" s="183" t="str">
        <f t="shared" si="35"/>
        <v>Sat</v>
      </c>
      <c r="X70" s="183" t="str">
        <f t="shared" si="35"/>
        <v>Sun</v>
      </c>
      <c r="Y70" s="183" t="str">
        <f t="shared" si="35"/>
        <v>Mon</v>
      </c>
      <c r="Z70" s="183" t="str">
        <f t="shared" si="35"/>
        <v>Tue</v>
      </c>
      <c r="AA70" s="183" t="str">
        <f t="shared" si="35"/>
        <v>Wed</v>
      </c>
      <c r="AB70" s="183" t="str">
        <f t="shared" si="35"/>
        <v>Thu</v>
      </c>
      <c r="AC70" s="183" t="str">
        <f t="shared" si="35"/>
        <v>Fri</v>
      </c>
      <c r="AD70" s="183" t="str">
        <f t="shared" si="35"/>
        <v>Sat</v>
      </c>
      <c r="AE70" s="183" t="str">
        <f t="shared" si="35"/>
        <v>Sun</v>
      </c>
      <c r="AF70" s="183" t="str">
        <f t="shared" si="35"/>
        <v>Mon</v>
      </c>
      <c r="AG70" s="183" t="str">
        <f t="shared" si="35"/>
        <v>Tue</v>
      </c>
      <c r="AH70" s="183" t="str">
        <f t="shared" si="35"/>
        <v>Wed</v>
      </c>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ref="D77:S77" si="36">D$7</f>
        <v>Mon</v>
      </c>
      <c r="E77" s="183" t="str">
        <f t="shared" si="36"/>
        <v>Tue</v>
      </c>
      <c r="F77" s="183" t="str">
        <f t="shared" si="36"/>
        <v>Wed</v>
      </c>
      <c r="G77" s="183" t="str">
        <f t="shared" si="36"/>
        <v>Thu</v>
      </c>
      <c r="H77" s="183" t="str">
        <f t="shared" si="36"/>
        <v>Fri</v>
      </c>
      <c r="I77" s="183" t="str">
        <f t="shared" si="36"/>
        <v>Sat</v>
      </c>
      <c r="J77" s="183" t="str">
        <f t="shared" si="36"/>
        <v>Sun</v>
      </c>
      <c r="K77" s="183" t="str">
        <f t="shared" si="36"/>
        <v>Mon</v>
      </c>
      <c r="L77" s="183" t="str">
        <f t="shared" si="36"/>
        <v>Tue</v>
      </c>
      <c r="M77" s="183" t="str">
        <f t="shared" si="36"/>
        <v>Wed</v>
      </c>
      <c r="N77" s="183" t="str">
        <f t="shared" si="36"/>
        <v>Thu</v>
      </c>
      <c r="O77" s="183" t="str">
        <f t="shared" si="36"/>
        <v>Fri</v>
      </c>
      <c r="P77" s="183" t="str">
        <f t="shared" si="36"/>
        <v>Sat</v>
      </c>
      <c r="Q77" s="183" t="str">
        <f t="shared" si="36"/>
        <v>Sun</v>
      </c>
      <c r="R77" s="183" t="str">
        <f t="shared" si="36"/>
        <v>Mon</v>
      </c>
      <c r="S77" s="183" t="str">
        <f t="shared" si="36"/>
        <v>Tue</v>
      </c>
      <c r="T77" s="183" t="str">
        <f t="shared" ref="T77:AH77" si="37">T$7</f>
        <v>Wed</v>
      </c>
      <c r="U77" s="183" t="str">
        <f t="shared" si="37"/>
        <v>Thu</v>
      </c>
      <c r="V77" s="183" t="str">
        <f t="shared" si="37"/>
        <v>Fri</v>
      </c>
      <c r="W77" s="183" t="str">
        <f t="shared" si="37"/>
        <v>Sat</v>
      </c>
      <c r="X77" s="183" t="str">
        <f t="shared" si="37"/>
        <v>Sun</v>
      </c>
      <c r="Y77" s="183" t="str">
        <f t="shared" si="37"/>
        <v>Mon</v>
      </c>
      <c r="Z77" s="183" t="str">
        <f t="shared" si="37"/>
        <v>Tue</v>
      </c>
      <c r="AA77" s="183" t="str">
        <f t="shared" si="37"/>
        <v>Wed</v>
      </c>
      <c r="AB77" s="183" t="str">
        <f t="shared" si="37"/>
        <v>Thu</v>
      </c>
      <c r="AC77" s="183" t="str">
        <f t="shared" si="37"/>
        <v>Fri</v>
      </c>
      <c r="AD77" s="183" t="str">
        <f t="shared" si="37"/>
        <v>Sat</v>
      </c>
      <c r="AE77" s="183" t="str">
        <f t="shared" si="37"/>
        <v>Sun</v>
      </c>
      <c r="AF77" s="183" t="str">
        <f t="shared" si="37"/>
        <v>Mon</v>
      </c>
      <c r="AG77" s="183" t="str">
        <f t="shared" si="37"/>
        <v>Tue</v>
      </c>
      <c r="AH77" s="183" t="str">
        <f t="shared" si="37"/>
        <v>Wed</v>
      </c>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ref="D84:S84" si="38">D$7</f>
        <v>Mon</v>
      </c>
      <c r="E84" s="183" t="str">
        <f t="shared" si="38"/>
        <v>Tue</v>
      </c>
      <c r="F84" s="183" t="str">
        <f t="shared" si="38"/>
        <v>Wed</v>
      </c>
      <c r="G84" s="183" t="str">
        <f t="shared" si="38"/>
        <v>Thu</v>
      </c>
      <c r="H84" s="183" t="str">
        <f t="shared" si="38"/>
        <v>Fri</v>
      </c>
      <c r="I84" s="183" t="str">
        <f t="shared" si="38"/>
        <v>Sat</v>
      </c>
      <c r="J84" s="183" t="str">
        <f t="shared" si="38"/>
        <v>Sun</v>
      </c>
      <c r="K84" s="183" t="str">
        <f t="shared" si="38"/>
        <v>Mon</v>
      </c>
      <c r="L84" s="183" t="str">
        <f t="shared" si="38"/>
        <v>Tue</v>
      </c>
      <c r="M84" s="183" t="str">
        <f t="shared" si="38"/>
        <v>Wed</v>
      </c>
      <c r="N84" s="183" t="str">
        <f t="shared" si="38"/>
        <v>Thu</v>
      </c>
      <c r="O84" s="183" t="str">
        <f t="shared" si="38"/>
        <v>Fri</v>
      </c>
      <c r="P84" s="183" t="str">
        <f t="shared" si="38"/>
        <v>Sat</v>
      </c>
      <c r="Q84" s="183" t="str">
        <f t="shared" si="38"/>
        <v>Sun</v>
      </c>
      <c r="R84" s="183" t="str">
        <f t="shared" si="38"/>
        <v>Mon</v>
      </c>
      <c r="S84" s="183" t="str">
        <f t="shared" si="38"/>
        <v>Tue</v>
      </c>
      <c r="T84" s="183" t="str">
        <f t="shared" ref="T84:AH84" si="39">T$7</f>
        <v>Wed</v>
      </c>
      <c r="U84" s="183" t="str">
        <f t="shared" si="39"/>
        <v>Thu</v>
      </c>
      <c r="V84" s="183" t="str">
        <f t="shared" si="39"/>
        <v>Fri</v>
      </c>
      <c r="W84" s="183" t="str">
        <f t="shared" si="39"/>
        <v>Sat</v>
      </c>
      <c r="X84" s="183" t="str">
        <f t="shared" si="39"/>
        <v>Sun</v>
      </c>
      <c r="Y84" s="183" t="str">
        <f t="shared" si="39"/>
        <v>Mon</v>
      </c>
      <c r="Z84" s="183" t="str">
        <f t="shared" si="39"/>
        <v>Tue</v>
      </c>
      <c r="AA84" s="183" t="str">
        <f t="shared" si="39"/>
        <v>Wed</v>
      </c>
      <c r="AB84" s="183" t="str">
        <f t="shared" si="39"/>
        <v>Thu</v>
      </c>
      <c r="AC84" s="183" t="str">
        <f t="shared" si="39"/>
        <v>Fri</v>
      </c>
      <c r="AD84" s="183" t="str">
        <f t="shared" si="39"/>
        <v>Sat</v>
      </c>
      <c r="AE84" s="183" t="str">
        <f t="shared" si="39"/>
        <v>Sun</v>
      </c>
      <c r="AF84" s="183" t="str">
        <f t="shared" si="39"/>
        <v>Mon</v>
      </c>
      <c r="AG84" s="183" t="str">
        <f t="shared" si="39"/>
        <v>Tue</v>
      </c>
      <c r="AH84" s="183" t="str">
        <f t="shared" si="39"/>
        <v>Wed</v>
      </c>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ref="D91:S91" si="40">D$7</f>
        <v>Mon</v>
      </c>
      <c r="E91" s="183" t="str">
        <f t="shared" si="40"/>
        <v>Tue</v>
      </c>
      <c r="F91" s="183" t="str">
        <f t="shared" si="40"/>
        <v>Wed</v>
      </c>
      <c r="G91" s="183" t="str">
        <f t="shared" si="40"/>
        <v>Thu</v>
      </c>
      <c r="H91" s="183" t="str">
        <f t="shared" si="40"/>
        <v>Fri</v>
      </c>
      <c r="I91" s="183" t="str">
        <f t="shared" si="40"/>
        <v>Sat</v>
      </c>
      <c r="J91" s="183" t="str">
        <f t="shared" si="40"/>
        <v>Sun</v>
      </c>
      <c r="K91" s="183" t="str">
        <f t="shared" si="40"/>
        <v>Mon</v>
      </c>
      <c r="L91" s="183" t="str">
        <f t="shared" si="40"/>
        <v>Tue</v>
      </c>
      <c r="M91" s="183" t="str">
        <f t="shared" si="40"/>
        <v>Wed</v>
      </c>
      <c r="N91" s="183" t="str">
        <f t="shared" si="40"/>
        <v>Thu</v>
      </c>
      <c r="O91" s="183" t="str">
        <f t="shared" si="40"/>
        <v>Fri</v>
      </c>
      <c r="P91" s="183" t="str">
        <f t="shared" si="40"/>
        <v>Sat</v>
      </c>
      <c r="Q91" s="183" t="str">
        <f t="shared" si="40"/>
        <v>Sun</v>
      </c>
      <c r="R91" s="183" t="str">
        <f t="shared" si="40"/>
        <v>Mon</v>
      </c>
      <c r="S91" s="183" t="str">
        <f t="shared" si="40"/>
        <v>Tue</v>
      </c>
      <c r="T91" s="183" t="str">
        <f t="shared" ref="T91:AH91" si="41">T$7</f>
        <v>Wed</v>
      </c>
      <c r="U91" s="183" t="str">
        <f t="shared" si="41"/>
        <v>Thu</v>
      </c>
      <c r="V91" s="183" t="str">
        <f t="shared" si="41"/>
        <v>Fri</v>
      </c>
      <c r="W91" s="183" t="str">
        <f t="shared" si="41"/>
        <v>Sat</v>
      </c>
      <c r="X91" s="183" t="str">
        <f t="shared" si="41"/>
        <v>Sun</v>
      </c>
      <c r="Y91" s="183" t="str">
        <f t="shared" si="41"/>
        <v>Mon</v>
      </c>
      <c r="Z91" s="183" t="str">
        <f t="shared" si="41"/>
        <v>Tue</v>
      </c>
      <c r="AA91" s="183" t="str">
        <f t="shared" si="41"/>
        <v>Wed</v>
      </c>
      <c r="AB91" s="183" t="str">
        <f t="shared" si="41"/>
        <v>Thu</v>
      </c>
      <c r="AC91" s="183" t="str">
        <f t="shared" si="41"/>
        <v>Fri</v>
      </c>
      <c r="AD91" s="183" t="str">
        <f t="shared" si="41"/>
        <v>Sat</v>
      </c>
      <c r="AE91" s="183" t="str">
        <f t="shared" si="41"/>
        <v>Sun</v>
      </c>
      <c r="AF91" s="183" t="str">
        <f t="shared" si="41"/>
        <v>Mon</v>
      </c>
      <c r="AG91" s="183" t="str">
        <f t="shared" si="41"/>
        <v>Tue</v>
      </c>
      <c r="AH91" s="183" t="str">
        <f t="shared" si="41"/>
        <v>Wed</v>
      </c>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ref="D98:S98" si="42">D$7</f>
        <v>Mon</v>
      </c>
      <c r="E98" s="183" t="str">
        <f t="shared" si="42"/>
        <v>Tue</v>
      </c>
      <c r="F98" s="183" t="str">
        <f t="shared" si="42"/>
        <v>Wed</v>
      </c>
      <c r="G98" s="183" t="str">
        <f t="shared" si="42"/>
        <v>Thu</v>
      </c>
      <c r="H98" s="183" t="str">
        <f t="shared" si="42"/>
        <v>Fri</v>
      </c>
      <c r="I98" s="183" t="str">
        <f t="shared" si="42"/>
        <v>Sat</v>
      </c>
      <c r="J98" s="183" t="str">
        <f t="shared" si="42"/>
        <v>Sun</v>
      </c>
      <c r="K98" s="183" t="str">
        <f t="shared" si="42"/>
        <v>Mon</v>
      </c>
      <c r="L98" s="183" t="str">
        <f t="shared" si="42"/>
        <v>Tue</v>
      </c>
      <c r="M98" s="183" t="str">
        <f t="shared" si="42"/>
        <v>Wed</v>
      </c>
      <c r="N98" s="183" t="str">
        <f t="shared" si="42"/>
        <v>Thu</v>
      </c>
      <c r="O98" s="183" t="str">
        <f t="shared" si="42"/>
        <v>Fri</v>
      </c>
      <c r="P98" s="183" t="str">
        <f t="shared" si="42"/>
        <v>Sat</v>
      </c>
      <c r="Q98" s="183" t="str">
        <f t="shared" si="42"/>
        <v>Sun</v>
      </c>
      <c r="R98" s="183" t="str">
        <f t="shared" si="42"/>
        <v>Mon</v>
      </c>
      <c r="S98" s="183" t="str">
        <f t="shared" si="42"/>
        <v>Tue</v>
      </c>
      <c r="T98" s="183" t="str">
        <f t="shared" ref="T98:AH98" si="43">T$7</f>
        <v>Wed</v>
      </c>
      <c r="U98" s="183" t="str">
        <f t="shared" si="43"/>
        <v>Thu</v>
      </c>
      <c r="V98" s="183" t="str">
        <f t="shared" si="43"/>
        <v>Fri</v>
      </c>
      <c r="W98" s="183" t="str">
        <f t="shared" si="43"/>
        <v>Sat</v>
      </c>
      <c r="X98" s="183" t="str">
        <f t="shared" si="43"/>
        <v>Sun</v>
      </c>
      <c r="Y98" s="183" t="str">
        <f t="shared" si="43"/>
        <v>Mon</v>
      </c>
      <c r="Z98" s="183" t="str">
        <f t="shared" si="43"/>
        <v>Tue</v>
      </c>
      <c r="AA98" s="183" t="str">
        <f t="shared" si="43"/>
        <v>Wed</v>
      </c>
      <c r="AB98" s="183" t="str">
        <f t="shared" si="43"/>
        <v>Thu</v>
      </c>
      <c r="AC98" s="183" t="str">
        <f t="shared" si="43"/>
        <v>Fri</v>
      </c>
      <c r="AD98" s="183" t="str">
        <f t="shared" si="43"/>
        <v>Sat</v>
      </c>
      <c r="AE98" s="183" t="str">
        <f t="shared" si="43"/>
        <v>Sun</v>
      </c>
      <c r="AF98" s="183" t="str">
        <f t="shared" si="43"/>
        <v>Mon</v>
      </c>
      <c r="AG98" s="183" t="str">
        <f t="shared" si="43"/>
        <v>Tue</v>
      </c>
      <c r="AH98" s="183" t="str">
        <f t="shared" si="43"/>
        <v>Wed</v>
      </c>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ref="D105:S105" si="44">D$7</f>
        <v>Mon</v>
      </c>
      <c r="E105" s="183" t="str">
        <f t="shared" si="44"/>
        <v>Tue</v>
      </c>
      <c r="F105" s="183" t="str">
        <f t="shared" si="44"/>
        <v>Wed</v>
      </c>
      <c r="G105" s="183" t="str">
        <f t="shared" si="44"/>
        <v>Thu</v>
      </c>
      <c r="H105" s="183" t="str">
        <f t="shared" si="44"/>
        <v>Fri</v>
      </c>
      <c r="I105" s="183" t="str">
        <f t="shared" si="44"/>
        <v>Sat</v>
      </c>
      <c r="J105" s="183" t="str">
        <f t="shared" si="44"/>
        <v>Sun</v>
      </c>
      <c r="K105" s="183" t="str">
        <f t="shared" si="44"/>
        <v>Mon</v>
      </c>
      <c r="L105" s="183" t="str">
        <f t="shared" si="44"/>
        <v>Tue</v>
      </c>
      <c r="M105" s="183" t="str">
        <f t="shared" si="44"/>
        <v>Wed</v>
      </c>
      <c r="N105" s="183" t="str">
        <f t="shared" si="44"/>
        <v>Thu</v>
      </c>
      <c r="O105" s="183" t="str">
        <f t="shared" si="44"/>
        <v>Fri</v>
      </c>
      <c r="P105" s="183" t="str">
        <f t="shared" si="44"/>
        <v>Sat</v>
      </c>
      <c r="Q105" s="183" t="str">
        <f t="shared" si="44"/>
        <v>Sun</v>
      </c>
      <c r="R105" s="183" t="str">
        <f t="shared" si="44"/>
        <v>Mon</v>
      </c>
      <c r="S105" s="183" t="str">
        <f t="shared" si="44"/>
        <v>Tue</v>
      </c>
      <c r="T105" s="183" t="str">
        <f t="shared" ref="T105:AH105" si="45">T$7</f>
        <v>Wed</v>
      </c>
      <c r="U105" s="183" t="str">
        <f t="shared" si="45"/>
        <v>Thu</v>
      </c>
      <c r="V105" s="183" t="str">
        <f t="shared" si="45"/>
        <v>Fri</v>
      </c>
      <c r="W105" s="183" t="str">
        <f t="shared" si="45"/>
        <v>Sat</v>
      </c>
      <c r="X105" s="183" t="str">
        <f t="shared" si="45"/>
        <v>Sun</v>
      </c>
      <c r="Y105" s="183" t="str">
        <f t="shared" si="45"/>
        <v>Mon</v>
      </c>
      <c r="Z105" s="183" t="str">
        <f t="shared" si="45"/>
        <v>Tue</v>
      </c>
      <c r="AA105" s="183" t="str">
        <f t="shared" si="45"/>
        <v>Wed</v>
      </c>
      <c r="AB105" s="183" t="str">
        <f t="shared" si="45"/>
        <v>Thu</v>
      </c>
      <c r="AC105" s="183" t="str">
        <f t="shared" si="45"/>
        <v>Fri</v>
      </c>
      <c r="AD105" s="183" t="str">
        <f t="shared" si="45"/>
        <v>Sat</v>
      </c>
      <c r="AE105" s="183" t="str">
        <f t="shared" si="45"/>
        <v>Sun</v>
      </c>
      <c r="AF105" s="183" t="str">
        <f t="shared" si="45"/>
        <v>Mon</v>
      </c>
      <c r="AG105" s="183" t="str">
        <f t="shared" si="45"/>
        <v>Tue</v>
      </c>
      <c r="AH105" s="183" t="str">
        <f t="shared" si="45"/>
        <v>Wed</v>
      </c>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ref="D112:S112" si="46">D$7</f>
        <v>Mon</v>
      </c>
      <c r="E112" s="183" t="str">
        <f t="shared" si="46"/>
        <v>Tue</v>
      </c>
      <c r="F112" s="183" t="str">
        <f t="shared" si="46"/>
        <v>Wed</v>
      </c>
      <c r="G112" s="183" t="str">
        <f t="shared" si="46"/>
        <v>Thu</v>
      </c>
      <c r="H112" s="183" t="str">
        <f t="shared" si="46"/>
        <v>Fri</v>
      </c>
      <c r="I112" s="183" t="str">
        <f t="shared" si="46"/>
        <v>Sat</v>
      </c>
      <c r="J112" s="183" t="str">
        <f t="shared" si="46"/>
        <v>Sun</v>
      </c>
      <c r="K112" s="183" t="str">
        <f t="shared" si="46"/>
        <v>Mon</v>
      </c>
      <c r="L112" s="183" t="str">
        <f t="shared" si="46"/>
        <v>Tue</v>
      </c>
      <c r="M112" s="183" t="str">
        <f t="shared" si="46"/>
        <v>Wed</v>
      </c>
      <c r="N112" s="183" t="str">
        <f t="shared" si="46"/>
        <v>Thu</v>
      </c>
      <c r="O112" s="183" t="str">
        <f t="shared" si="46"/>
        <v>Fri</v>
      </c>
      <c r="P112" s="183" t="str">
        <f t="shared" si="46"/>
        <v>Sat</v>
      </c>
      <c r="Q112" s="183" t="str">
        <f t="shared" si="46"/>
        <v>Sun</v>
      </c>
      <c r="R112" s="183" t="str">
        <f t="shared" si="46"/>
        <v>Mon</v>
      </c>
      <c r="S112" s="183" t="str">
        <f t="shared" si="46"/>
        <v>Tue</v>
      </c>
      <c r="T112" s="183" t="str">
        <f t="shared" ref="T112:AH112" si="47">T$7</f>
        <v>Wed</v>
      </c>
      <c r="U112" s="183" t="str">
        <f t="shared" si="47"/>
        <v>Thu</v>
      </c>
      <c r="V112" s="183" t="str">
        <f t="shared" si="47"/>
        <v>Fri</v>
      </c>
      <c r="W112" s="183" t="str">
        <f t="shared" si="47"/>
        <v>Sat</v>
      </c>
      <c r="X112" s="183" t="str">
        <f t="shared" si="47"/>
        <v>Sun</v>
      </c>
      <c r="Y112" s="183" t="str">
        <f t="shared" si="47"/>
        <v>Mon</v>
      </c>
      <c r="Z112" s="183" t="str">
        <f t="shared" si="47"/>
        <v>Tue</v>
      </c>
      <c r="AA112" s="183" t="str">
        <f t="shared" si="47"/>
        <v>Wed</v>
      </c>
      <c r="AB112" s="183" t="str">
        <f t="shared" si="47"/>
        <v>Thu</v>
      </c>
      <c r="AC112" s="183" t="str">
        <f t="shared" si="47"/>
        <v>Fri</v>
      </c>
      <c r="AD112" s="183" t="str">
        <f t="shared" si="47"/>
        <v>Sat</v>
      </c>
      <c r="AE112" s="183" t="str">
        <f t="shared" si="47"/>
        <v>Sun</v>
      </c>
      <c r="AF112" s="183" t="str">
        <f t="shared" si="47"/>
        <v>Mon</v>
      </c>
      <c r="AG112" s="183" t="str">
        <f t="shared" si="47"/>
        <v>Tue</v>
      </c>
      <c r="AH112" s="183" t="str">
        <f t="shared" si="47"/>
        <v>Wed</v>
      </c>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ref="D119:S119" si="48">D$7</f>
        <v>Mon</v>
      </c>
      <c r="E119" s="183" t="str">
        <f t="shared" si="48"/>
        <v>Tue</v>
      </c>
      <c r="F119" s="183" t="str">
        <f t="shared" si="48"/>
        <v>Wed</v>
      </c>
      <c r="G119" s="183" t="str">
        <f t="shared" si="48"/>
        <v>Thu</v>
      </c>
      <c r="H119" s="183" t="str">
        <f t="shared" si="48"/>
        <v>Fri</v>
      </c>
      <c r="I119" s="183" t="str">
        <f t="shared" si="48"/>
        <v>Sat</v>
      </c>
      <c r="J119" s="183" t="str">
        <f t="shared" si="48"/>
        <v>Sun</v>
      </c>
      <c r="K119" s="183" t="str">
        <f t="shared" si="48"/>
        <v>Mon</v>
      </c>
      <c r="L119" s="183" t="str">
        <f t="shared" si="48"/>
        <v>Tue</v>
      </c>
      <c r="M119" s="183" t="str">
        <f t="shared" si="48"/>
        <v>Wed</v>
      </c>
      <c r="N119" s="183" t="str">
        <f t="shared" si="48"/>
        <v>Thu</v>
      </c>
      <c r="O119" s="183" t="str">
        <f t="shared" si="48"/>
        <v>Fri</v>
      </c>
      <c r="P119" s="183" t="str">
        <f t="shared" si="48"/>
        <v>Sat</v>
      </c>
      <c r="Q119" s="183" t="str">
        <f t="shared" si="48"/>
        <v>Sun</v>
      </c>
      <c r="R119" s="183" t="str">
        <f t="shared" si="48"/>
        <v>Mon</v>
      </c>
      <c r="S119" s="183" t="str">
        <f t="shared" si="48"/>
        <v>Tue</v>
      </c>
      <c r="T119" s="183" t="str">
        <f t="shared" ref="T119:AH119" si="49">T$7</f>
        <v>Wed</v>
      </c>
      <c r="U119" s="183" t="str">
        <f t="shared" si="49"/>
        <v>Thu</v>
      </c>
      <c r="V119" s="183" t="str">
        <f t="shared" si="49"/>
        <v>Fri</v>
      </c>
      <c r="W119" s="183" t="str">
        <f t="shared" si="49"/>
        <v>Sat</v>
      </c>
      <c r="X119" s="183" t="str">
        <f t="shared" si="49"/>
        <v>Sun</v>
      </c>
      <c r="Y119" s="183" t="str">
        <f t="shared" si="49"/>
        <v>Mon</v>
      </c>
      <c r="Z119" s="183" t="str">
        <f t="shared" si="49"/>
        <v>Tue</v>
      </c>
      <c r="AA119" s="183" t="str">
        <f t="shared" si="49"/>
        <v>Wed</v>
      </c>
      <c r="AB119" s="183" t="str">
        <f t="shared" si="49"/>
        <v>Thu</v>
      </c>
      <c r="AC119" s="183" t="str">
        <f t="shared" si="49"/>
        <v>Fri</v>
      </c>
      <c r="AD119" s="183" t="str">
        <f t="shared" si="49"/>
        <v>Sat</v>
      </c>
      <c r="AE119" s="183" t="str">
        <f t="shared" si="49"/>
        <v>Sun</v>
      </c>
      <c r="AF119" s="183" t="str">
        <f t="shared" si="49"/>
        <v>Mon</v>
      </c>
      <c r="AG119" s="183" t="str">
        <f t="shared" si="49"/>
        <v>Tue</v>
      </c>
      <c r="AH119" s="183" t="str">
        <f t="shared" si="49"/>
        <v>Wed</v>
      </c>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ref="D126:S126" si="50">D$7</f>
        <v>Mon</v>
      </c>
      <c r="E126" s="183" t="str">
        <f t="shared" si="50"/>
        <v>Tue</v>
      </c>
      <c r="F126" s="183" t="str">
        <f t="shared" si="50"/>
        <v>Wed</v>
      </c>
      <c r="G126" s="183" t="str">
        <f t="shared" si="50"/>
        <v>Thu</v>
      </c>
      <c r="H126" s="183" t="str">
        <f t="shared" si="50"/>
        <v>Fri</v>
      </c>
      <c r="I126" s="183" t="str">
        <f t="shared" si="50"/>
        <v>Sat</v>
      </c>
      <c r="J126" s="183" t="str">
        <f t="shared" si="50"/>
        <v>Sun</v>
      </c>
      <c r="K126" s="183" t="str">
        <f t="shared" si="50"/>
        <v>Mon</v>
      </c>
      <c r="L126" s="183" t="str">
        <f t="shared" si="50"/>
        <v>Tue</v>
      </c>
      <c r="M126" s="183" t="str">
        <f t="shared" si="50"/>
        <v>Wed</v>
      </c>
      <c r="N126" s="183" t="str">
        <f t="shared" si="50"/>
        <v>Thu</v>
      </c>
      <c r="O126" s="183" t="str">
        <f t="shared" si="50"/>
        <v>Fri</v>
      </c>
      <c r="P126" s="183" t="str">
        <f t="shared" si="50"/>
        <v>Sat</v>
      </c>
      <c r="Q126" s="183" t="str">
        <f t="shared" si="50"/>
        <v>Sun</v>
      </c>
      <c r="R126" s="183" t="str">
        <f t="shared" si="50"/>
        <v>Mon</v>
      </c>
      <c r="S126" s="183" t="str">
        <f t="shared" si="50"/>
        <v>Tue</v>
      </c>
      <c r="T126" s="183" t="str">
        <f t="shared" ref="T126:AH126" si="51">T$7</f>
        <v>Wed</v>
      </c>
      <c r="U126" s="183" t="str">
        <f t="shared" si="51"/>
        <v>Thu</v>
      </c>
      <c r="V126" s="183" t="str">
        <f t="shared" si="51"/>
        <v>Fri</v>
      </c>
      <c r="W126" s="183" t="str">
        <f t="shared" si="51"/>
        <v>Sat</v>
      </c>
      <c r="X126" s="183" t="str">
        <f t="shared" si="51"/>
        <v>Sun</v>
      </c>
      <c r="Y126" s="183" t="str">
        <f t="shared" si="51"/>
        <v>Mon</v>
      </c>
      <c r="Z126" s="183" t="str">
        <f t="shared" si="51"/>
        <v>Tue</v>
      </c>
      <c r="AA126" s="183" t="str">
        <f t="shared" si="51"/>
        <v>Wed</v>
      </c>
      <c r="AB126" s="183" t="str">
        <f t="shared" si="51"/>
        <v>Thu</v>
      </c>
      <c r="AC126" s="183" t="str">
        <f t="shared" si="51"/>
        <v>Fri</v>
      </c>
      <c r="AD126" s="183" t="str">
        <f t="shared" si="51"/>
        <v>Sat</v>
      </c>
      <c r="AE126" s="183" t="str">
        <f t="shared" si="51"/>
        <v>Sun</v>
      </c>
      <c r="AF126" s="183" t="str">
        <f t="shared" si="51"/>
        <v>Mon</v>
      </c>
      <c r="AG126" s="183" t="str">
        <f t="shared" si="51"/>
        <v>Tue</v>
      </c>
      <c r="AH126" s="183" t="str">
        <f t="shared" si="51"/>
        <v>Wed</v>
      </c>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ref="D133:S133" si="52">D$7</f>
        <v>Mon</v>
      </c>
      <c r="E133" s="183" t="str">
        <f t="shared" si="52"/>
        <v>Tue</v>
      </c>
      <c r="F133" s="183" t="str">
        <f t="shared" si="52"/>
        <v>Wed</v>
      </c>
      <c r="G133" s="183" t="str">
        <f t="shared" si="52"/>
        <v>Thu</v>
      </c>
      <c r="H133" s="183" t="str">
        <f t="shared" si="52"/>
        <v>Fri</v>
      </c>
      <c r="I133" s="183" t="str">
        <f t="shared" si="52"/>
        <v>Sat</v>
      </c>
      <c r="J133" s="183" t="str">
        <f t="shared" si="52"/>
        <v>Sun</v>
      </c>
      <c r="K133" s="183" t="str">
        <f t="shared" si="52"/>
        <v>Mon</v>
      </c>
      <c r="L133" s="183" t="str">
        <f t="shared" si="52"/>
        <v>Tue</v>
      </c>
      <c r="M133" s="183" t="str">
        <f t="shared" si="52"/>
        <v>Wed</v>
      </c>
      <c r="N133" s="183" t="str">
        <f t="shared" si="52"/>
        <v>Thu</v>
      </c>
      <c r="O133" s="183" t="str">
        <f t="shared" si="52"/>
        <v>Fri</v>
      </c>
      <c r="P133" s="183" t="str">
        <f t="shared" si="52"/>
        <v>Sat</v>
      </c>
      <c r="Q133" s="183" t="str">
        <f t="shared" si="52"/>
        <v>Sun</v>
      </c>
      <c r="R133" s="183" t="str">
        <f t="shared" si="52"/>
        <v>Mon</v>
      </c>
      <c r="S133" s="183" t="str">
        <f t="shared" si="52"/>
        <v>Tue</v>
      </c>
      <c r="T133" s="183" t="str">
        <f t="shared" ref="T133:AH133" si="53">T$7</f>
        <v>Wed</v>
      </c>
      <c r="U133" s="183" t="str">
        <f t="shared" si="53"/>
        <v>Thu</v>
      </c>
      <c r="V133" s="183" t="str">
        <f t="shared" si="53"/>
        <v>Fri</v>
      </c>
      <c r="W133" s="183" t="str">
        <f t="shared" si="53"/>
        <v>Sat</v>
      </c>
      <c r="X133" s="183" t="str">
        <f t="shared" si="53"/>
        <v>Sun</v>
      </c>
      <c r="Y133" s="183" t="str">
        <f t="shared" si="53"/>
        <v>Mon</v>
      </c>
      <c r="Z133" s="183" t="str">
        <f t="shared" si="53"/>
        <v>Tue</v>
      </c>
      <c r="AA133" s="183" t="str">
        <f t="shared" si="53"/>
        <v>Wed</v>
      </c>
      <c r="AB133" s="183" t="str">
        <f t="shared" si="53"/>
        <v>Thu</v>
      </c>
      <c r="AC133" s="183" t="str">
        <f t="shared" si="53"/>
        <v>Fri</v>
      </c>
      <c r="AD133" s="183" t="str">
        <f t="shared" si="53"/>
        <v>Sat</v>
      </c>
      <c r="AE133" s="183" t="str">
        <f t="shared" si="53"/>
        <v>Sun</v>
      </c>
      <c r="AF133" s="183" t="str">
        <f t="shared" si="53"/>
        <v>Mon</v>
      </c>
      <c r="AG133" s="183" t="str">
        <f t="shared" si="53"/>
        <v>Tue</v>
      </c>
      <c r="AH133" s="183" t="str">
        <f t="shared" si="53"/>
        <v>Wed</v>
      </c>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ref="D140:S140" si="54">D$7</f>
        <v>Mon</v>
      </c>
      <c r="E140" s="183" t="str">
        <f t="shared" si="54"/>
        <v>Tue</v>
      </c>
      <c r="F140" s="183" t="str">
        <f t="shared" si="54"/>
        <v>Wed</v>
      </c>
      <c r="G140" s="183" t="str">
        <f t="shared" si="54"/>
        <v>Thu</v>
      </c>
      <c r="H140" s="183" t="str">
        <f t="shared" si="54"/>
        <v>Fri</v>
      </c>
      <c r="I140" s="183" t="str">
        <f t="shared" si="54"/>
        <v>Sat</v>
      </c>
      <c r="J140" s="183" t="str">
        <f t="shared" si="54"/>
        <v>Sun</v>
      </c>
      <c r="K140" s="183" t="str">
        <f t="shared" si="54"/>
        <v>Mon</v>
      </c>
      <c r="L140" s="183" t="str">
        <f t="shared" si="54"/>
        <v>Tue</v>
      </c>
      <c r="M140" s="183" t="str">
        <f t="shared" si="54"/>
        <v>Wed</v>
      </c>
      <c r="N140" s="183" t="str">
        <f t="shared" si="54"/>
        <v>Thu</v>
      </c>
      <c r="O140" s="183" t="str">
        <f t="shared" si="54"/>
        <v>Fri</v>
      </c>
      <c r="P140" s="183" t="str">
        <f t="shared" si="54"/>
        <v>Sat</v>
      </c>
      <c r="Q140" s="183" t="str">
        <f t="shared" si="54"/>
        <v>Sun</v>
      </c>
      <c r="R140" s="183" t="str">
        <f t="shared" si="54"/>
        <v>Mon</v>
      </c>
      <c r="S140" s="183" t="str">
        <f t="shared" si="54"/>
        <v>Tue</v>
      </c>
      <c r="T140" s="183" t="str">
        <f t="shared" ref="T140:AH140" si="55">T$7</f>
        <v>Wed</v>
      </c>
      <c r="U140" s="183" t="str">
        <f t="shared" si="55"/>
        <v>Thu</v>
      </c>
      <c r="V140" s="183" t="str">
        <f t="shared" si="55"/>
        <v>Fri</v>
      </c>
      <c r="W140" s="183" t="str">
        <f t="shared" si="55"/>
        <v>Sat</v>
      </c>
      <c r="X140" s="183" t="str">
        <f t="shared" si="55"/>
        <v>Sun</v>
      </c>
      <c r="Y140" s="183" t="str">
        <f t="shared" si="55"/>
        <v>Mon</v>
      </c>
      <c r="Z140" s="183" t="str">
        <f t="shared" si="55"/>
        <v>Tue</v>
      </c>
      <c r="AA140" s="183" t="str">
        <f t="shared" si="55"/>
        <v>Wed</v>
      </c>
      <c r="AB140" s="183" t="str">
        <f t="shared" si="55"/>
        <v>Thu</v>
      </c>
      <c r="AC140" s="183" t="str">
        <f t="shared" si="55"/>
        <v>Fri</v>
      </c>
      <c r="AD140" s="183" t="str">
        <f t="shared" si="55"/>
        <v>Sat</v>
      </c>
      <c r="AE140" s="183" t="str">
        <f t="shared" si="55"/>
        <v>Sun</v>
      </c>
      <c r="AF140" s="183" t="str">
        <f t="shared" si="55"/>
        <v>Mon</v>
      </c>
      <c r="AG140" s="183" t="str">
        <f t="shared" si="55"/>
        <v>Tue</v>
      </c>
      <c r="AH140" s="183" t="str">
        <f t="shared" si="55"/>
        <v>Wed</v>
      </c>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ref="D147:S147" si="56">D$7</f>
        <v>Mon</v>
      </c>
      <c r="E147" s="183" t="str">
        <f t="shared" si="56"/>
        <v>Tue</v>
      </c>
      <c r="F147" s="183" t="str">
        <f t="shared" si="56"/>
        <v>Wed</v>
      </c>
      <c r="G147" s="183" t="str">
        <f t="shared" si="56"/>
        <v>Thu</v>
      </c>
      <c r="H147" s="183" t="str">
        <f t="shared" si="56"/>
        <v>Fri</v>
      </c>
      <c r="I147" s="183" t="str">
        <f t="shared" si="56"/>
        <v>Sat</v>
      </c>
      <c r="J147" s="183" t="str">
        <f t="shared" si="56"/>
        <v>Sun</v>
      </c>
      <c r="K147" s="183" t="str">
        <f t="shared" si="56"/>
        <v>Mon</v>
      </c>
      <c r="L147" s="183" t="str">
        <f t="shared" si="56"/>
        <v>Tue</v>
      </c>
      <c r="M147" s="183" t="str">
        <f t="shared" si="56"/>
        <v>Wed</v>
      </c>
      <c r="N147" s="183" t="str">
        <f t="shared" si="56"/>
        <v>Thu</v>
      </c>
      <c r="O147" s="183" t="str">
        <f t="shared" si="56"/>
        <v>Fri</v>
      </c>
      <c r="P147" s="183" t="str">
        <f t="shared" si="56"/>
        <v>Sat</v>
      </c>
      <c r="Q147" s="183" t="str">
        <f t="shared" si="56"/>
        <v>Sun</v>
      </c>
      <c r="R147" s="183" t="str">
        <f t="shared" si="56"/>
        <v>Mon</v>
      </c>
      <c r="S147" s="183" t="str">
        <f t="shared" si="56"/>
        <v>Tue</v>
      </c>
      <c r="T147" s="183" t="str">
        <f t="shared" ref="T147:AH147" si="57">T$7</f>
        <v>Wed</v>
      </c>
      <c r="U147" s="183" t="str">
        <f t="shared" si="57"/>
        <v>Thu</v>
      </c>
      <c r="V147" s="183" t="str">
        <f t="shared" si="57"/>
        <v>Fri</v>
      </c>
      <c r="W147" s="183" t="str">
        <f t="shared" si="57"/>
        <v>Sat</v>
      </c>
      <c r="X147" s="183" t="str">
        <f t="shared" si="57"/>
        <v>Sun</v>
      </c>
      <c r="Y147" s="183" t="str">
        <f t="shared" si="57"/>
        <v>Mon</v>
      </c>
      <c r="Z147" s="183" t="str">
        <f t="shared" si="57"/>
        <v>Tue</v>
      </c>
      <c r="AA147" s="183" t="str">
        <f t="shared" si="57"/>
        <v>Wed</v>
      </c>
      <c r="AB147" s="183" t="str">
        <f t="shared" si="57"/>
        <v>Thu</v>
      </c>
      <c r="AC147" s="183" t="str">
        <f t="shared" si="57"/>
        <v>Fri</v>
      </c>
      <c r="AD147" s="183" t="str">
        <f t="shared" si="57"/>
        <v>Sat</v>
      </c>
      <c r="AE147" s="183" t="str">
        <f t="shared" si="57"/>
        <v>Sun</v>
      </c>
      <c r="AF147" s="183" t="str">
        <f t="shared" si="57"/>
        <v>Mon</v>
      </c>
      <c r="AG147" s="183" t="str">
        <f t="shared" si="57"/>
        <v>Tue</v>
      </c>
      <c r="AH147" s="183" t="str">
        <f t="shared" si="57"/>
        <v>Wed</v>
      </c>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ref="D154:S154" si="58">D$7</f>
        <v>Mon</v>
      </c>
      <c r="E154" s="183" t="str">
        <f t="shared" si="58"/>
        <v>Tue</v>
      </c>
      <c r="F154" s="183" t="str">
        <f t="shared" si="58"/>
        <v>Wed</v>
      </c>
      <c r="G154" s="183" t="str">
        <f t="shared" si="58"/>
        <v>Thu</v>
      </c>
      <c r="H154" s="183" t="str">
        <f t="shared" si="58"/>
        <v>Fri</v>
      </c>
      <c r="I154" s="183" t="str">
        <f t="shared" si="58"/>
        <v>Sat</v>
      </c>
      <c r="J154" s="183" t="str">
        <f t="shared" si="58"/>
        <v>Sun</v>
      </c>
      <c r="K154" s="183" t="str">
        <f t="shared" si="58"/>
        <v>Mon</v>
      </c>
      <c r="L154" s="183" t="str">
        <f t="shared" si="58"/>
        <v>Tue</v>
      </c>
      <c r="M154" s="183" t="str">
        <f t="shared" si="58"/>
        <v>Wed</v>
      </c>
      <c r="N154" s="183" t="str">
        <f t="shared" si="58"/>
        <v>Thu</v>
      </c>
      <c r="O154" s="183" t="str">
        <f t="shared" si="58"/>
        <v>Fri</v>
      </c>
      <c r="P154" s="183" t="str">
        <f t="shared" si="58"/>
        <v>Sat</v>
      </c>
      <c r="Q154" s="183" t="str">
        <f t="shared" si="58"/>
        <v>Sun</v>
      </c>
      <c r="R154" s="183" t="str">
        <f t="shared" si="58"/>
        <v>Mon</v>
      </c>
      <c r="S154" s="183" t="str">
        <f t="shared" si="58"/>
        <v>Tue</v>
      </c>
      <c r="T154" s="183" t="str">
        <f t="shared" ref="T154:AH154" si="59">T$7</f>
        <v>Wed</v>
      </c>
      <c r="U154" s="183" t="str">
        <f t="shared" si="59"/>
        <v>Thu</v>
      </c>
      <c r="V154" s="183" t="str">
        <f t="shared" si="59"/>
        <v>Fri</v>
      </c>
      <c r="W154" s="183" t="str">
        <f t="shared" si="59"/>
        <v>Sat</v>
      </c>
      <c r="X154" s="183" t="str">
        <f t="shared" si="59"/>
        <v>Sun</v>
      </c>
      <c r="Y154" s="183" t="str">
        <f t="shared" si="59"/>
        <v>Mon</v>
      </c>
      <c r="Z154" s="183" t="str">
        <f t="shared" si="59"/>
        <v>Tue</v>
      </c>
      <c r="AA154" s="183" t="str">
        <f t="shared" si="59"/>
        <v>Wed</v>
      </c>
      <c r="AB154" s="183" t="str">
        <f t="shared" si="59"/>
        <v>Thu</v>
      </c>
      <c r="AC154" s="183" t="str">
        <f t="shared" si="59"/>
        <v>Fri</v>
      </c>
      <c r="AD154" s="183" t="str">
        <f t="shared" si="59"/>
        <v>Sat</v>
      </c>
      <c r="AE154" s="183" t="str">
        <f t="shared" si="59"/>
        <v>Sun</v>
      </c>
      <c r="AF154" s="183" t="str">
        <f t="shared" si="59"/>
        <v>Mon</v>
      </c>
      <c r="AG154" s="183" t="str">
        <f t="shared" si="59"/>
        <v>Tue</v>
      </c>
      <c r="AH154" s="183" t="str">
        <f t="shared" si="59"/>
        <v>Wed</v>
      </c>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ref="D161:S161" si="60">D$7</f>
        <v>Mon</v>
      </c>
      <c r="E161" s="183" t="str">
        <f t="shared" si="60"/>
        <v>Tue</v>
      </c>
      <c r="F161" s="183" t="str">
        <f t="shared" si="60"/>
        <v>Wed</v>
      </c>
      <c r="G161" s="183" t="str">
        <f t="shared" si="60"/>
        <v>Thu</v>
      </c>
      <c r="H161" s="183" t="str">
        <f t="shared" si="60"/>
        <v>Fri</v>
      </c>
      <c r="I161" s="183" t="str">
        <f t="shared" si="60"/>
        <v>Sat</v>
      </c>
      <c r="J161" s="183" t="str">
        <f t="shared" si="60"/>
        <v>Sun</v>
      </c>
      <c r="K161" s="183" t="str">
        <f t="shared" si="60"/>
        <v>Mon</v>
      </c>
      <c r="L161" s="183" t="str">
        <f t="shared" si="60"/>
        <v>Tue</v>
      </c>
      <c r="M161" s="183" t="str">
        <f t="shared" si="60"/>
        <v>Wed</v>
      </c>
      <c r="N161" s="183" t="str">
        <f t="shared" si="60"/>
        <v>Thu</v>
      </c>
      <c r="O161" s="183" t="str">
        <f t="shared" si="60"/>
        <v>Fri</v>
      </c>
      <c r="P161" s="183" t="str">
        <f t="shared" si="60"/>
        <v>Sat</v>
      </c>
      <c r="Q161" s="183" t="str">
        <f t="shared" si="60"/>
        <v>Sun</v>
      </c>
      <c r="R161" s="183" t="str">
        <f t="shared" si="60"/>
        <v>Mon</v>
      </c>
      <c r="S161" s="183" t="str">
        <f t="shared" si="60"/>
        <v>Tue</v>
      </c>
      <c r="T161" s="183" t="str">
        <f t="shared" ref="T161:AH161" si="61">T$7</f>
        <v>Wed</v>
      </c>
      <c r="U161" s="183" t="str">
        <f t="shared" si="61"/>
        <v>Thu</v>
      </c>
      <c r="V161" s="183" t="str">
        <f t="shared" si="61"/>
        <v>Fri</v>
      </c>
      <c r="W161" s="183" t="str">
        <f t="shared" si="61"/>
        <v>Sat</v>
      </c>
      <c r="X161" s="183" t="str">
        <f t="shared" si="61"/>
        <v>Sun</v>
      </c>
      <c r="Y161" s="183" t="str">
        <f t="shared" si="61"/>
        <v>Mon</v>
      </c>
      <c r="Z161" s="183" t="str">
        <f t="shared" si="61"/>
        <v>Tue</v>
      </c>
      <c r="AA161" s="183" t="str">
        <f t="shared" si="61"/>
        <v>Wed</v>
      </c>
      <c r="AB161" s="183" t="str">
        <f t="shared" si="61"/>
        <v>Thu</v>
      </c>
      <c r="AC161" s="183" t="str">
        <f t="shared" si="61"/>
        <v>Fri</v>
      </c>
      <c r="AD161" s="183" t="str">
        <f t="shared" si="61"/>
        <v>Sat</v>
      </c>
      <c r="AE161" s="183" t="str">
        <f t="shared" si="61"/>
        <v>Sun</v>
      </c>
      <c r="AF161" s="183" t="str">
        <f t="shared" si="61"/>
        <v>Mon</v>
      </c>
      <c r="AG161" s="183" t="str">
        <f t="shared" si="61"/>
        <v>Tue</v>
      </c>
      <c r="AH161" s="183" t="str">
        <f t="shared" si="61"/>
        <v>Wed</v>
      </c>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ref="D168:S168" si="62">D$7</f>
        <v>Mon</v>
      </c>
      <c r="E168" s="183" t="str">
        <f t="shared" si="62"/>
        <v>Tue</v>
      </c>
      <c r="F168" s="183" t="str">
        <f t="shared" si="62"/>
        <v>Wed</v>
      </c>
      <c r="G168" s="183" t="str">
        <f t="shared" si="62"/>
        <v>Thu</v>
      </c>
      <c r="H168" s="183" t="str">
        <f t="shared" si="62"/>
        <v>Fri</v>
      </c>
      <c r="I168" s="183" t="str">
        <f t="shared" si="62"/>
        <v>Sat</v>
      </c>
      <c r="J168" s="183" t="str">
        <f t="shared" si="62"/>
        <v>Sun</v>
      </c>
      <c r="K168" s="183" t="str">
        <f t="shared" si="62"/>
        <v>Mon</v>
      </c>
      <c r="L168" s="183" t="str">
        <f t="shared" si="62"/>
        <v>Tue</v>
      </c>
      <c r="M168" s="183" t="str">
        <f t="shared" si="62"/>
        <v>Wed</v>
      </c>
      <c r="N168" s="183" t="str">
        <f t="shared" si="62"/>
        <v>Thu</v>
      </c>
      <c r="O168" s="183" t="str">
        <f t="shared" si="62"/>
        <v>Fri</v>
      </c>
      <c r="P168" s="183" t="str">
        <f t="shared" si="62"/>
        <v>Sat</v>
      </c>
      <c r="Q168" s="183" t="str">
        <f t="shared" si="62"/>
        <v>Sun</v>
      </c>
      <c r="R168" s="183" t="str">
        <f t="shared" si="62"/>
        <v>Mon</v>
      </c>
      <c r="S168" s="183" t="str">
        <f t="shared" si="62"/>
        <v>Tue</v>
      </c>
      <c r="T168" s="183" t="str">
        <f t="shared" ref="T168:AH168" si="63">T$7</f>
        <v>Wed</v>
      </c>
      <c r="U168" s="183" t="str">
        <f t="shared" si="63"/>
        <v>Thu</v>
      </c>
      <c r="V168" s="183" t="str">
        <f t="shared" si="63"/>
        <v>Fri</v>
      </c>
      <c r="W168" s="183" t="str">
        <f t="shared" si="63"/>
        <v>Sat</v>
      </c>
      <c r="X168" s="183" t="str">
        <f t="shared" si="63"/>
        <v>Sun</v>
      </c>
      <c r="Y168" s="183" t="str">
        <f t="shared" si="63"/>
        <v>Mon</v>
      </c>
      <c r="Z168" s="183" t="str">
        <f t="shared" si="63"/>
        <v>Tue</v>
      </c>
      <c r="AA168" s="183" t="str">
        <f t="shared" si="63"/>
        <v>Wed</v>
      </c>
      <c r="AB168" s="183" t="str">
        <f t="shared" si="63"/>
        <v>Thu</v>
      </c>
      <c r="AC168" s="183" t="str">
        <f t="shared" si="63"/>
        <v>Fri</v>
      </c>
      <c r="AD168" s="183" t="str">
        <f t="shared" si="63"/>
        <v>Sat</v>
      </c>
      <c r="AE168" s="183" t="str">
        <f t="shared" si="63"/>
        <v>Sun</v>
      </c>
      <c r="AF168" s="183" t="str">
        <f t="shared" si="63"/>
        <v>Mon</v>
      </c>
      <c r="AG168" s="183" t="str">
        <f t="shared" si="63"/>
        <v>Tue</v>
      </c>
      <c r="AH168" s="183" t="str">
        <f t="shared" si="63"/>
        <v>Wed</v>
      </c>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ref="D175:S175" si="64">D$7</f>
        <v>Mon</v>
      </c>
      <c r="E175" s="183" t="str">
        <f t="shared" si="64"/>
        <v>Tue</v>
      </c>
      <c r="F175" s="183" t="str">
        <f t="shared" si="64"/>
        <v>Wed</v>
      </c>
      <c r="G175" s="183" t="str">
        <f t="shared" si="64"/>
        <v>Thu</v>
      </c>
      <c r="H175" s="183" t="str">
        <f t="shared" si="64"/>
        <v>Fri</v>
      </c>
      <c r="I175" s="183" t="str">
        <f t="shared" si="64"/>
        <v>Sat</v>
      </c>
      <c r="J175" s="183" t="str">
        <f t="shared" si="64"/>
        <v>Sun</v>
      </c>
      <c r="K175" s="183" t="str">
        <f t="shared" si="64"/>
        <v>Mon</v>
      </c>
      <c r="L175" s="183" t="str">
        <f t="shared" si="64"/>
        <v>Tue</v>
      </c>
      <c r="M175" s="183" t="str">
        <f t="shared" si="64"/>
        <v>Wed</v>
      </c>
      <c r="N175" s="183" t="str">
        <f t="shared" si="64"/>
        <v>Thu</v>
      </c>
      <c r="O175" s="183" t="str">
        <f t="shared" si="64"/>
        <v>Fri</v>
      </c>
      <c r="P175" s="183" t="str">
        <f t="shared" si="64"/>
        <v>Sat</v>
      </c>
      <c r="Q175" s="183" t="str">
        <f t="shared" si="64"/>
        <v>Sun</v>
      </c>
      <c r="R175" s="183" t="str">
        <f t="shared" si="64"/>
        <v>Mon</v>
      </c>
      <c r="S175" s="183" t="str">
        <f t="shared" si="64"/>
        <v>Tue</v>
      </c>
      <c r="T175" s="183" t="str">
        <f t="shared" ref="T175:AH175" si="65">T$7</f>
        <v>Wed</v>
      </c>
      <c r="U175" s="183" t="str">
        <f t="shared" si="65"/>
        <v>Thu</v>
      </c>
      <c r="V175" s="183" t="str">
        <f t="shared" si="65"/>
        <v>Fri</v>
      </c>
      <c r="W175" s="183" t="str">
        <f t="shared" si="65"/>
        <v>Sat</v>
      </c>
      <c r="X175" s="183" t="str">
        <f t="shared" si="65"/>
        <v>Sun</v>
      </c>
      <c r="Y175" s="183" t="str">
        <f t="shared" si="65"/>
        <v>Mon</v>
      </c>
      <c r="Z175" s="183" t="str">
        <f t="shared" si="65"/>
        <v>Tue</v>
      </c>
      <c r="AA175" s="183" t="str">
        <f t="shared" si="65"/>
        <v>Wed</v>
      </c>
      <c r="AB175" s="183" t="str">
        <f t="shared" si="65"/>
        <v>Thu</v>
      </c>
      <c r="AC175" s="183" t="str">
        <f t="shared" si="65"/>
        <v>Fri</v>
      </c>
      <c r="AD175" s="183" t="str">
        <f t="shared" si="65"/>
        <v>Sat</v>
      </c>
      <c r="AE175" s="183" t="str">
        <f t="shared" si="65"/>
        <v>Sun</v>
      </c>
      <c r="AF175" s="183" t="str">
        <f t="shared" si="65"/>
        <v>Mon</v>
      </c>
      <c r="AG175" s="183" t="str">
        <f t="shared" si="65"/>
        <v>Tue</v>
      </c>
      <c r="AH175" s="183" t="str">
        <f t="shared" si="65"/>
        <v>Wed</v>
      </c>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ref="D182:S182" si="66">D$7</f>
        <v>Mon</v>
      </c>
      <c r="E182" s="183" t="str">
        <f t="shared" si="66"/>
        <v>Tue</v>
      </c>
      <c r="F182" s="183" t="str">
        <f t="shared" si="66"/>
        <v>Wed</v>
      </c>
      <c r="G182" s="183" t="str">
        <f t="shared" si="66"/>
        <v>Thu</v>
      </c>
      <c r="H182" s="183" t="str">
        <f t="shared" si="66"/>
        <v>Fri</v>
      </c>
      <c r="I182" s="183" t="str">
        <f t="shared" si="66"/>
        <v>Sat</v>
      </c>
      <c r="J182" s="183" t="str">
        <f t="shared" si="66"/>
        <v>Sun</v>
      </c>
      <c r="K182" s="183" t="str">
        <f t="shared" si="66"/>
        <v>Mon</v>
      </c>
      <c r="L182" s="183" t="str">
        <f t="shared" si="66"/>
        <v>Tue</v>
      </c>
      <c r="M182" s="183" t="str">
        <f t="shared" si="66"/>
        <v>Wed</v>
      </c>
      <c r="N182" s="183" t="str">
        <f t="shared" si="66"/>
        <v>Thu</v>
      </c>
      <c r="O182" s="183" t="str">
        <f t="shared" si="66"/>
        <v>Fri</v>
      </c>
      <c r="P182" s="183" t="str">
        <f t="shared" si="66"/>
        <v>Sat</v>
      </c>
      <c r="Q182" s="183" t="str">
        <f t="shared" si="66"/>
        <v>Sun</v>
      </c>
      <c r="R182" s="183" t="str">
        <f t="shared" si="66"/>
        <v>Mon</v>
      </c>
      <c r="S182" s="183" t="str">
        <f t="shared" si="66"/>
        <v>Tue</v>
      </c>
      <c r="T182" s="183" t="str">
        <f t="shared" ref="T182:AH182" si="67">T$7</f>
        <v>Wed</v>
      </c>
      <c r="U182" s="183" t="str">
        <f t="shared" si="67"/>
        <v>Thu</v>
      </c>
      <c r="V182" s="183" t="str">
        <f t="shared" si="67"/>
        <v>Fri</v>
      </c>
      <c r="W182" s="183" t="str">
        <f t="shared" si="67"/>
        <v>Sat</v>
      </c>
      <c r="X182" s="183" t="str">
        <f t="shared" si="67"/>
        <v>Sun</v>
      </c>
      <c r="Y182" s="183" t="str">
        <f t="shared" si="67"/>
        <v>Mon</v>
      </c>
      <c r="Z182" s="183" t="str">
        <f t="shared" si="67"/>
        <v>Tue</v>
      </c>
      <c r="AA182" s="183" t="str">
        <f t="shared" si="67"/>
        <v>Wed</v>
      </c>
      <c r="AB182" s="183" t="str">
        <f t="shared" si="67"/>
        <v>Thu</v>
      </c>
      <c r="AC182" s="183" t="str">
        <f t="shared" si="67"/>
        <v>Fri</v>
      </c>
      <c r="AD182" s="183" t="str">
        <f t="shared" si="67"/>
        <v>Sat</v>
      </c>
      <c r="AE182" s="183" t="str">
        <f t="shared" si="67"/>
        <v>Sun</v>
      </c>
      <c r="AF182" s="183" t="str">
        <f t="shared" si="67"/>
        <v>Mon</v>
      </c>
      <c r="AG182" s="183" t="str">
        <f t="shared" si="67"/>
        <v>Tue</v>
      </c>
      <c r="AH182" s="183" t="str">
        <f t="shared" si="67"/>
        <v>Wed</v>
      </c>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ref="D189:S189" si="68">D$7</f>
        <v>Mon</v>
      </c>
      <c r="E189" s="183" t="str">
        <f t="shared" si="68"/>
        <v>Tue</v>
      </c>
      <c r="F189" s="183" t="str">
        <f t="shared" si="68"/>
        <v>Wed</v>
      </c>
      <c r="G189" s="183" t="str">
        <f t="shared" si="68"/>
        <v>Thu</v>
      </c>
      <c r="H189" s="183" t="str">
        <f t="shared" si="68"/>
        <v>Fri</v>
      </c>
      <c r="I189" s="183" t="str">
        <f t="shared" si="68"/>
        <v>Sat</v>
      </c>
      <c r="J189" s="183" t="str">
        <f t="shared" si="68"/>
        <v>Sun</v>
      </c>
      <c r="K189" s="183" t="str">
        <f t="shared" si="68"/>
        <v>Mon</v>
      </c>
      <c r="L189" s="183" t="str">
        <f t="shared" si="68"/>
        <v>Tue</v>
      </c>
      <c r="M189" s="183" t="str">
        <f t="shared" si="68"/>
        <v>Wed</v>
      </c>
      <c r="N189" s="183" t="str">
        <f t="shared" si="68"/>
        <v>Thu</v>
      </c>
      <c r="O189" s="183" t="str">
        <f t="shared" si="68"/>
        <v>Fri</v>
      </c>
      <c r="P189" s="183" t="str">
        <f t="shared" si="68"/>
        <v>Sat</v>
      </c>
      <c r="Q189" s="183" t="str">
        <f t="shared" si="68"/>
        <v>Sun</v>
      </c>
      <c r="R189" s="183" t="str">
        <f t="shared" si="68"/>
        <v>Mon</v>
      </c>
      <c r="S189" s="183" t="str">
        <f t="shared" si="68"/>
        <v>Tue</v>
      </c>
      <c r="T189" s="183" t="str">
        <f t="shared" ref="T189:AH189" si="69">T$7</f>
        <v>Wed</v>
      </c>
      <c r="U189" s="183" t="str">
        <f t="shared" si="69"/>
        <v>Thu</v>
      </c>
      <c r="V189" s="183" t="str">
        <f t="shared" si="69"/>
        <v>Fri</v>
      </c>
      <c r="W189" s="183" t="str">
        <f t="shared" si="69"/>
        <v>Sat</v>
      </c>
      <c r="X189" s="183" t="str">
        <f t="shared" si="69"/>
        <v>Sun</v>
      </c>
      <c r="Y189" s="183" t="str">
        <f t="shared" si="69"/>
        <v>Mon</v>
      </c>
      <c r="Z189" s="183" t="str">
        <f t="shared" si="69"/>
        <v>Tue</v>
      </c>
      <c r="AA189" s="183" t="str">
        <f t="shared" si="69"/>
        <v>Wed</v>
      </c>
      <c r="AB189" s="183" t="str">
        <f t="shared" si="69"/>
        <v>Thu</v>
      </c>
      <c r="AC189" s="183" t="str">
        <f t="shared" si="69"/>
        <v>Fri</v>
      </c>
      <c r="AD189" s="183" t="str">
        <f t="shared" si="69"/>
        <v>Sat</v>
      </c>
      <c r="AE189" s="183" t="str">
        <f t="shared" si="69"/>
        <v>Sun</v>
      </c>
      <c r="AF189" s="183" t="str">
        <f t="shared" si="69"/>
        <v>Mon</v>
      </c>
      <c r="AG189" s="183" t="str">
        <f t="shared" si="69"/>
        <v>Tue</v>
      </c>
      <c r="AH189" s="183" t="str">
        <f t="shared" si="69"/>
        <v>Wed</v>
      </c>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ref="D196:S196" si="70">D$7</f>
        <v>Mon</v>
      </c>
      <c r="E196" s="183" t="str">
        <f t="shared" si="70"/>
        <v>Tue</v>
      </c>
      <c r="F196" s="183" t="str">
        <f t="shared" si="70"/>
        <v>Wed</v>
      </c>
      <c r="G196" s="183" t="str">
        <f t="shared" si="70"/>
        <v>Thu</v>
      </c>
      <c r="H196" s="183" t="str">
        <f t="shared" si="70"/>
        <v>Fri</v>
      </c>
      <c r="I196" s="183" t="str">
        <f t="shared" si="70"/>
        <v>Sat</v>
      </c>
      <c r="J196" s="183" t="str">
        <f t="shared" si="70"/>
        <v>Sun</v>
      </c>
      <c r="K196" s="183" t="str">
        <f t="shared" si="70"/>
        <v>Mon</v>
      </c>
      <c r="L196" s="183" t="str">
        <f t="shared" si="70"/>
        <v>Tue</v>
      </c>
      <c r="M196" s="183" t="str">
        <f t="shared" si="70"/>
        <v>Wed</v>
      </c>
      <c r="N196" s="183" t="str">
        <f t="shared" si="70"/>
        <v>Thu</v>
      </c>
      <c r="O196" s="183" t="str">
        <f t="shared" si="70"/>
        <v>Fri</v>
      </c>
      <c r="P196" s="183" t="str">
        <f t="shared" si="70"/>
        <v>Sat</v>
      </c>
      <c r="Q196" s="183" t="str">
        <f t="shared" si="70"/>
        <v>Sun</v>
      </c>
      <c r="R196" s="183" t="str">
        <f t="shared" si="70"/>
        <v>Mon</v>
      </c>
      <c r="S196" s="183" t="str">
        <f t="shared" si="70"/>
        <v>Tue</v>
      </c>
      <c r="T196" s="183" t="str">
        <f t="shared" ref="T196:AH196" si="71">T$7</f>
        <v>Wed</v>
      </c>
      <c r="U196" s="183" t="str">
        <f t="shared" si="71"/>
        <v>Thu</v>
      </c>
      <c r="V196" s="183" t="str">
        <f t="shared" si="71"/>
        <v>Fri</v>
      </c>
      <c r="W196" s="183" t="str">
        <f t="shared" si="71"/>
        <v>Sat</v>
      </c>
      <c r="X196" s="183" t="str">
        <f t="shared" si="71"/>
        <v>Sun</v>
      </c>
      <c r="Y196" s="183" t="str">
        <f t="shared" si="71"/>
        <v>Mon</v>
      </c>
      <c r="Z196" s="183" t="str">
        <f t="shared" si="71"/>
        <v>Tue</v>
      </c>
      <c r="AA196" s="183" t="str">
        <f t="shared" si="71"/>
        <v>Wed</v>
      </c>
      <c r="AB196" s="183" t="str">
        <f t="shared" si="71"/>
        <v>Thu</v>
      </c>
      <c r="AC196" s="183" t="str">
        <f t="shared" si="71"/>
        <v>Fri</v>
      </c>
      <c r="AD196" s="183" t="str">
        <f t="shared" si="71"/>
        <v>Sat</v>
      </c>
      <c r="AE196" s="183" t="str">
        <f t="shared" si="71"/>
        <v>Sun</v>
      </c>
      <c r="AF196" s="183" t="str">
        <f t="shared" si="71"/>
        <v>Mon</v>
      </c>
      <c r="AG196" s="183" t="str">
        <f t="shared" si="71"/>
        <v>Tue</v>
      </c>
      <c r="AH196" s="183" t="str">
        <f t="shared" si="71"/>
        <v>Wed</v>
      </c>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ref="D203:S203" si="72">D$7</f>
        <v>Mon</v>
      </c>
      <c r="E203" s="183" t="str">
        <f t="shared" si="72"/>
        <v>Tue</v>
      </c>
      <c r="F203" s="183" t="str">
        <f t="shared" si="72"/>
        <v>Wed</v>
      </c>
      <c r="G203" s="183" t="str">
        <f t="shared" si="72"/>
        <v>Thu</v>
      </c>
      <c r="H203" s="183" t="str">
        <f t="shared" si="72"/>
        <v>Fri</v>
      </c>
      <c r="I203" s="183" t="str">
        <f t="shared" si="72"/>
        <v>Sat</v>
      </c>
      <c r="J203" s="183" t="str">
        <f t="shared" si="72"/>
        <v>Sun</v>
      </c>
      <c r="K203" s="183" t="str">
        <f t="shared" si="72"/>
        <v>Mon</v>
      </c>
      <c r="L203" s="183" t="str">
        <f t="shared" si="72"/>
        <v>Tue</v>
      </c>
      <c r="M203" s="183" t="str">
        <f t="shared" si="72"/>
        <v>Wed</v>
      </c>
      <c r="N203" s="183" t="str">
        <f t="shared" si="72"/>
        <v>Thu</v>
      </c>
      <c r="O203" s="183" t="str">
        <f t="shared" si="72"/>
        <v>Fri</v>
      </c>
      <c r="P203" s="183" t="str">
        <f t="shared" si="72"/>
        <v>Sat</v>
      </c>
      <c r="Q203" s="183" t="str">
        <f t="shared" si="72"/>
        <v>Sun</v>
      </c>
      <c r="R203" s="183" t="str">
        <f t="shared" si="72"/>
        <v>Mon</v>
      </c>
      <c r="S203" s="183" t="str">
        <f t="shared" si="72"/>
        <v>Tue</v>
      </c>
      <c r="T203" s="183" t="str">
        <f t="shared" ref="T203:AH203" si="73">T$7</f>
        <v>Wed</v>
      </c>
      <c r="U203" s="183" t="str">
        <f t="shared" si="73"/>
        <v>Thu</v>
      </c>
      <c r="V203" s="183" t="str">
        <f t="shared" si="73"/>
        <v>Fri</v>
      </c>
      <c r="W203" s="183" t="str">
        <f t="shared" si="73"/>
        <v>Sat</v>
      </c>
      <c r="X203" s="183" t="str">
        <f t="shared" si="73"/>
        <v>Sun</v>
      </c>
      <c r="Y203" s="183" t="str">
        <f t="shared" si="73"/>
        <v>Mon</v>
      </c>
      <c r="Z203" s="183" t="str">
        <f t="shared" si="73"/>
        <v>Tue</v>
      </c>
      <c r="AA203" s="183" t="str">
        <f t="shared" si="73"/>
        <v>Wed</v>
      </c>
      <c r="AB203" s="183" t="str">
        <f t="shared" si="73"/>
        <v>Thu</v>
      </c>
      <c r="AC203" s="183" t="str">
        <f t="shared" si="73"/>
        <v>Fri</v>
      </c>
      <c r="AD203" s="183" t="str">
        <f t="shared" si="73"/>
        <v>Sat</v>
      </c>
      <c r="AE203" s="183" t="str">
        <f t="shared" si="73"/>
        <v>Sun</v>
      </c>
      <c r="AF203" s="183" t="str">
        <f t="shared" si="73"/>
        <v>Mon</v>
      </c>
      <c r="AG203" s="183" t="str">
        <f t="shared" si="73"/>
        <v>Tue</v>
      </c>
      <c r="AH203" s="183" t="str">
        <f t="shared" si="73"/>
        <v>Wed</v>
      </c>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ref="D210:S210" si="74">D$7</f>
        <v>Mon</v>
      </c>
      <c r="E210" s="183" t="str">
        <f t="shared" si="74"/>
        <v>Tue</v>
      </c>
      <c r="F210" s="183" t="str">
        <f t="shared" si="74"/>
        <v>Wed</v>
      </c>
      <c r="G210" s="183" t="str">
        <f t="shared" si="74"/>
        <v>Thu</v>
      </c>
      <c r="H210" s="183" t="str">
        <f t="shared" si="74"/>
        <v>Fri</v>
      </c>
      <c r="I210" s="183" t="str">
        <f t="shared" si="74"/>
        <v>Sat</v>
      </c>
      <c r="J210" s="183" t="str">
        <f t="shared" si="74"/>
        <v>Sun</v>
      </c>
      <c r="K210" s="183" t="str">
        <f t="shared" si="74"/>
        <v>Mon</v>
      </c>
      <c r="L210" s="183" t="str">
        <f t="shared" si="74"/>
        <v>Tue</v>
      </c>
      <c r="M210" s="183" t="str">
        <f t="shared" si="74"/>
        <v>Wed</v>
      </c>
      <c r="N210" s="183" t="str">
        <f t="shared" si="74"/>
        <v>Thu</v>
      </c>
      <c r="O210" s="183" t="str">
        <f t="shared" si="74"/>
        <v>Fri</v>
      </c>
      <c r="P210" s="183" t="str">
        <f t="shared" si="74"/>
        <v>Sat</v>
      </c>
      <c r="Q210" s="183" t="str">
        <f t="shared" si="74"/>
        <v>Sun</v>
      </c>
      <c r="R210" s="183" t="str">
        <f t="shared" si="74"/>
        <v>Mon</v>
      </c>
      <c r="S210" s="183" t="str">
        <f t="shared" si="74"/>
        <v>Tue</v>
      </c>
      <c r="T210" s="183" t="str">
        <f t="shared" ref="T210:AH210" si="75">T$7</f>
        <v>Wed</v>
      </c>
      <c r="U210" s="183" t="str">
        <f t="shared" si="75"/>
        <v>Thu</v>
      </c>
      <c r="V210" s="183" t="str">
        <f t="shared" si="75"/>
        <v>Fri</v>
      </c>
      <c r="W210" s="183" t="str">
        <f t="shared" si="75"/>
        <v>Sat</v>
      </c>
      <c r="X210" s="183" t="str">
        <f t="shared" si="75"/>
        <v>Sun</v>
      </c>
      <c r="Y210" s="183" t="str">
        <f t="shared" si="75"/>
        <v>Mon</v>
      </c>
      <c r="Z210" s="183" t="str">
        <f t="shared" si="75"/>
        <v>Tue</v>
      </c>
      <c r="AA210" s="183" t="str">
        <f t="shared" si="75"/>
        <v>Wed</v>
      </c>
      <c r="AB210" s="183" t="str">
        <f t="shared" si="75"/>
        <v>Thu</v>
      </c>
      <c r="AC210" s="183" t="str">
        <f t="shared" si="75"/>
        <v>Fri</v>
      </c>
      <c r="AD210" s="183" t="str">
        <f t="shared" si="75"/>
        <v>Sat</v>
      </c>
      <c r="AE210" s="183" t="str">
        <f t="shared" si="75"/>
        <v>Sun</v>
      </c>
      <c r="AF210" s="183" t="str">
        <f t="shared" si="75"/>
        <v>Mon</v>
      </c>
      <c r="AG210" s="183" t="str">
        <f t="shared" si="75"/>
        <v>Tue</v>
      </c>
      <c r="AH210" s="183" t="str">
        <f t="shared" si="75"/>
        <v>Wed</v>
      </c>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ref="D217:S217" si="76">D$7</f>
        <v>Mon</v>
      </c>
      <c r="E217" s="183" t="str">
        <f t="shared" si="76"/>
        <v>Tue</v>
      </c>
      <c r="F217" s="183" t="str">
        <f t="shared" si="76"/>
        <v>Wed</v>
      </c>
      <c r="G217" s="183" t="str">
        <f t="shared" si="76"/>
        <v>Thu</v>
      </c>
      <c r="H217" s="183" t="str">
        <f t="shared" si="76"/>
        <v>Fri</v>
      </c>
      <c r="I217" s="183" t="str">
        <f t="shared" si="76"/>
        <v>Sat</v>
      </c>
      <c r="J217" s="183" t="str">
        <f t="shared" si="76"/>
        <v>Sun</v>
      </c>
      <c r="K217" s="183" t="str">
        <f t="shared" si="76"/>
        <v>Mon</v>
      </c>
      <c r="L217" s="183" t="str">
        <f t="shared" si="76"/>
        <v>Tue</v>
      </c>
      <c r="M217" s="183" t="str">
        <f t="shared" si="76"/>
        <v>Wed</v>
      </c>
      <c r="N217" s="183" t="str">
        <f t="shared" si="76"/>
        <v>Thu</v>
      </c>
      <c r="O217" s="183" t="str">
        <f t="shared" si="76"/>
        <v>Fri</v>
      </c>
      <c r="P217" s="183" t="str">
        <f t="shared" si="76"/>
        <v>Sat</v>
      </c>
      <c r="Q217" s="183" t="str">
        <f t="shared" si="76"/>
        <v>Sun</v>
      </c>
      <c r="R217" s="183" t="str">
        <f t="shared" si="76"/>
        <v>Mon</v>
      </c>
      <c r="S217" s="183" t="str">
        <f t="shared" si="76"/>
        <v>Tue</v>
      </c>
      <c r="T217" s="183" t="str">
        <f t="shared" ref="T217:AH217" si="77">T$7</f>
        <v>Wed</v>
      </c>
      <c r="U217" s="183" t="str">
        <f t="shared" si="77"/>
        <v>Thu</v>
      </c>
      <c r="V217" s="183" t="str">
        <f t="shared" si="77"/>
        <v>Fri</v>
      </c>
      <c r="W217" s="183" t="str">
        <f t="shared" si="77"/>
        <v>Sat</v>
      </c>
      <c r="X217" s="183" t="str">
        <f t="shared" si="77"/>
        <v>Sun</v>
      </c>
      <c r="Y217" s="183" t="str">
        <f t="shared" si="77"/>
        <v>Mon</v>
      </c>
      <c r="Z217" s="183" t="str">
        <f t="shared" si="77"/>
        <v>Tue</v>
      </c>
      <c r="AA217" s="183" t="str">
        <f t="shared" si="77"/>
        <v>Wed</v>
      </c>
      <c r="AB217" s="183" t="str">
        <f t="shared" si="77"/>
        <v>Thu</v>
      </c>
      <c r="AC217" s="183" t="str">
        <f t="shared" si="77"/>
        <v>Fri</v>
      </c>
      <c r="AD217" s="183" t="str">
        <f t="shared" si="77"/>
        <v>Sat</v>
      </c>
      <c r="AE217" s="183" t="str">
        <f t="shared" si="77"/>
        <v>Sun</v>
      </c>
      <c r="AF217" s="183" t="str">
        <f t="shared" si="77"/>
        <v>Mon</v>
      </c>
      <c r="AG217" s="183" t="str">
        <f t="shared" si="77"/>
        <v>Tue</v>
      </c>
      <c r="AH217" s="183" t="str">
        <f t="shared" si="77"/>
        <v>Wed</v>
      </c>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ref="D224:S224" si="78">D$7</f>
        <v>Mon</v>
      </c>
      <c r="E224" s="183" t="str">
        <f t="shared" si="78"/>
        <v>Tue</v>
      </c>
      <c r="F224" s="183" t="str">
        <f t="shared" si="78"/>
        <v>Wed</v>
      </c>
      <c r="G224" s="183" t="str">
        <f t="shared" si="78"/>
        <v>Thu</v>
      </c>
      <c r="H224" s="183" t="str">
        <f t="shared" si="78"/>
        <v>Fri</v>
      </c>
      <c r="I224" s="183" t="str">
        <f t="shared" si="78"/>
        <v>Sat</v>
      </c>
      <c r="J224" s="183" t="str">
        <f t="shared" si="78"/>
        <v>Sun</v>
      </c>
      <c r="K224" s="183" t="str">
        <f t="shared" si="78"/>
        <v>Mon</v>
      </c>
      <c r="L224" s="183" t="str">
        <f t="shared" si="78"/>
        <v>Tue</v>
      </c>
      <c r="M224" s="183" t="str">
        <f t="shared" si="78"/>
        <v>Wed</v>
      </c>
      <c r="N224" s="183" t="str">
        <f t="shared" si="78"/>
        <v>Thu</v>
      </c>
      <c r="O224" s="183" t="str">
        <f t="shared" si="78"/>
        <v>Fri</v>
      </c>
      <c r="P224" s="183" t="str">
        <f t="shared" si="78"/>
        <v>Sat</v>
      </c>
      <c r="Q224" s="183" t="str">
        <f t="shared" si="78"/>
        <v>Sun</v>
      </c>
      <c r="R224" s="183" t="str">
        <f t="shared" si="78"/>
        <v>Mon</v>
      </c>
      <c r="S224" s="183" t="str">
        <f t="shared" si="78"/>
        <v>Tue</v>
      </c>
      <c r="T224" s="183" t="str">
        <f t="shared" ref="T224:AH224" si="79">T$7</f>
        <v>Wed</v>
      </c>
      <c r="U224" s="183" t="str">
        <f t="shared" si="79"/>
        <v>Thu</v>
      </c>
      <c r="V224" s="183" t="str">
        <f t="shared" si="79"/>
        <v>Fri</v>
      </c>
      <c r="W224" s="183" t="str">
        <f t="shared" si="79"/>
        <v>Sat</v>
      </c>
      <c r="X224" s="183" t="str">
        <f t="shared" si="79"/>
        <v>Sun</v>
      </c>
      <c r="Y224" s="183" t="str">
        <f t="shared" si="79"/>
        <v>Mon</v>
      </c>
      <c r="Z224" s="183" t="str">
        <f t="shared" si="79"/>
        <v>Tue</v>
      </c>
      <c r="AA224" s="183" t="str">
        <f t="shared" si="79"/>
        <v>Wed</v>
      </c>
      <c r="AB224" s="183" t="str">
        <f t="shared" si="79"/>
        <v>Thu</v>
      </c>
      <c r="AC224" s="183" t="str">
        <f t="shared" si="79"/>
        <v>Fri</v>
      </c>
      <c r="AD224" s="183" t="str">
        <f t="shared" si="79"/>
        <v>Sat</v>
      </c>
      <c r="AE224" s="183" t="str">
        <f t="shared" si="79"/>
        <v>Sun</v>
      </c>
      <c r="AF224" s="183" t="str">
        <f t="shared" si="79"/>
        <v>Mon</v>
      </c>
      <c r="AG224" s="183" t="str">
        <f t="shared" si="79"/>
        <v>Tue</v>
      </c>
      <c r="AH224" s="183" t="str">
        <f t="shared" si="79"/>
        <v>Wed</v>
      </c>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ref="D231:S231" si="80">D$7</f>
        <v>Mon</v>
      </c>
      <c r="E231" s="183" t="str">
        <f t="shared" si="80"/>
        <v>Tue</v>
      </c>
      <c r="F231" s="183" t="str">
        <f t="shared" si="80"/>
        <v>Wed</v>
      </c>
      <c r="G231" s="183" t="str">
        <f t="shared" si="80"/>
        <v>Thu</v>
      </c>
      <c r="H231" s="183" t="str">
        <f t="shared" si="80"/>
        <v>Fri</v>
      </c>
      <c r="I231" s="183" t="str">
        <f t="shared" si="80"/>
        <v>Sat</v>
      </c>
      <c r="J231" s="183" t="str">
        <f t="shared" si="80"/>
        <v>Sun</v>
      </c>
      <c r="K231" s="183" t="str">
        <f t="shared" si="80"/>
        <v>Mon</v>
      </c>
      <c r="L231" s="183" t="str">
        <f t="shared" si="80"/>
        <v>Tue</v>
      </c>
      <c r="M231" s="183" t="str">
        <f t="shared" si="80"/>
        <v>Wed</v>
      </c>
      <c r="N231" s="183" t="str">
        <f t="shared" si="80"/>
        <v>Thu</v>
      </c>
      <c r="O231" s="183" t="str">
        <f t="shared" si="80"/>
        <v>Fri</v>
      </c>
      <c r="P231" s="183" t="str">
        <f t="shared" si="80"/>
        <v>Sat</v>
      </c>
      <c r="Q231" s="183" t="str">
        <f t="shared" si="80"/>
        <v>Sun</v>
      </c>
      <c r="R231" s="183" t="str">
        <f t="shared" si="80"/>
        <v>Mon</v>
      </c>
      <c r="S231" s="183" t="str">
        <f t="shared" si="80"/>
        <v>Tue</v>
      </c>
      <c r="T231" s="183" t="str">
        <f t="shared" ref="T231:AH231" si="81">T$7</f>
        <v>Wed</v>
      </c>
      <c r="U231" s="183" t="str">
        <f t="shared" si="81"/>
        <v>Thu</v>
      </c>
      <c r="V231" s="183" t="str">
        <f t="shared" si="81"/>
        <v>Fri</v>
      </c>
      <c r="W231" s="183" t="str">
        <f t="shared" si="81"/>
        <v>Sat</v>
      </c>
      <c r="X231" s="183" t="str">
        <f t="shared" si="81"/>
        <v>Sun</v>
      </c>
      <c r="Y231" s="183" t="str">
        <f t="shared" si="81"/>
        <v>Mon</v>
      </c>
      <c r="Z231" s="183" t="str">
        <f t="shared" si="81"/>
        <v>Tue</v>
      </c>
      <c r="AA231" s="183" t="str">
        <f t="shared" si="81"/>
        <v>Wed</v>
      </c>
      <c r="AB231" s="183" t="str">
        <f t="shared" si="81"/>
        <v>Thu</v>
      </c>
      <c r="AC231" s="183" t="str">
        <f t="shared" si="81"/>
        <v>Fri</v>
      </c>
      <c r="AD231" s="183" t="str">
        <f t="shared" si="81"/>
        <v>Sat</v>
      </c>
      <c r="AE231" s="183" t="str">
        <f t="shared" si="81"/>
        <v>Sun</v>
      </c>
      <c r="AF231" s="183" t="str">
        <f t="shared" si="81"/>
        <v>Mon</v>
      </c>
      <c r="AG231" s="183" t="str">
        <f t="shared" si="81"/>
        <v>Tue</v>
      </c>
      <c r="AH231" s="183" t="str">
        <f t="shared" si="81"/>
        <v>Wed</v>
      </c>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ref="D238:S238" si="82">D$7</f>
        <v>Mon</v>
      </c>
      <c r="E238" s="183" t="str">
        <f t="shared" si="82"/>
        <v>Tue</v>
      </c>
      <c r="F238" s="183" t="str">
        <f t="shared" si="82"/>
        <v>Wed</v>
      </c>
      <c r="G238" s="183" t="str">
        <f t="shared" si="82"/>
        <v>Thu</v>
      </c>
      <c r="H238" s="183" t="str">
        <f t="shared" si="82"/>
        <v>Fri</v>
      </c>
      <c r="I238" s="183" t="str">
        <f t="shared" si="82"/>
        <v>Sat</v>
      </c>
      <c r="J238" s="183" t="str">
        <f t="shared" si="82"/>
        <v>Sun</v>
      </c>
      <c r="K238" s="183" t="str">
        <f t="shared" si="82"/>
        <v>Mon</v>
      </c>
      <c r="L238" s="183" t="str">
        <f t="shared" si="82"/>
        <v>Tue</v>
      </c>
      <c r="M238" s="183" t="str">
        <f t="shared" si="82"/>
        <v>Wed</v>
      </c>
      <c r="N238" s="183" t="str">
        <f t="shared" si="82"/>
        <v>Thu</v>
      </c>
      <c r="O238" s="183" t="str">
        <f t="shared" si="82"/>
        <v>Fri</v>
      </c>
      <c r="P238" s="183" t="str">
        <f t="shared" si="82"/>
        <v>Sat</v>
      </c>
      <c r="Q238" s="183" t="str">
        <f t="shared" si="82"/>
        <v>Sun</v>
      </c>
      <c r="R238" s="183" t="str">
        <f t="shared" si="82"/>
        <v>Mon</v>
      </c>
      <c r="S238" s="183" t="str">
        <f t="shared" si="82"/>
        <v>Tue</v>
      </c>
      <c r="T238" s="183" t="str">
        <f t="shared" ref="T238:AH238" si="83">T$7</f>
        <v>Wed</v>
      </c>
      <c r="U238" s="183" t="str">
        <f t="shared" si="83"/>
        <v>Thu</v>
      </c>
      <c r="V238" s="183" t="str">
        <f t="shared" si="83"/>
        <v>Fri</v>
      </c>
      <c r="W238" s="183" t="str">
        <f t="shared" si="83"/>
        <v>Sat</v>
      </c>
      <c r="X238" s="183" t="str">
        <f t="shared" si="83"/>
        <v>Sun</v>
      </c>
      <c r="Y238" s="183" t="str">
        <f t="shared" si="83"/>
        <v>Mon</v>
      </c>
      <c r="Z238" s="183" t="str">
        <f t="shared" si="83"/>
        <v>Tue</v>
      </c>
      <c r="AA238" s="183" t="str">
        <f t="shared" si="83"/>
        <v>Wed</v>
      </c>
      <c r="AB238" s="183" t="str">
        <f t="shared" si="83"/>
        <v>Thu</v>
      </c>
      <c r="AC238" s="183" t="str">
        <f t="shared" si="83"/>
        <v>Fri</v>
      </c>
      <c r="AD238" s="183" t="str">
        <f t="shared" si="83"/>
        <v>Sat</v>
      </c>
      <c r="AE238" s="183" t="str">
        <f t="shared" si="83"/>
        <v>Sun</v>
      </c>
      <c r="AF238" s="183" t="str">
        <f t="shared" si="83"/>
        <v>Mon</v>
      </c>
      <c r="AG238" s="183" t="str">
        <f t="shared" si="83"/>
        <v>Tue</v>
      </c>
      <c r="AH238" s="183" t="str">
        <f t="shared" si="83"/>
        <v>Wed</v>
      </c>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ref="D245:S245" si="84">D$7</f>
        <v>Mon</v>
      </c>
      <c r="E245" s="183" t="str">
        <f t="shared" si="84"/>
        <v>Tue</v>
      </c>
      <c r="F245" s="183" t="str">
        <f t="shared" si="84"/>
        <v>Wed</v>
      </c>
      <c r="G245" s="183" t="str">
        <f t="shared" si="84"/>
        <v>Thu</v>
      </c>
      <c r="H245" s="183" t="str">
        <f t="shared" si="84"/>
        <v>Fri</v>
      </c>
      <c r="I245" s="183" t="str">
        <f t="shared" si="84"/>
        <v>Sat</v>
      </c>
      <c r="J245" s="183" t="str">
        <f t="shared" si="84"/>
        <v>Sun</v>
      </c>
      <c r="K245" s="183" t="str">
        <f t="shared" si="84"/>
        <v>Mon</v>
      </c>
      <c r="L245" s="183" t="str">
        <f t="shared" si="84"/>
        <v>Tue</v>
      </c>
      <c r="M245" s="183" t="str">
        <f t="shared" si="84"/>
        <v>Wed</v>
      </c>
      <c r="N245" s="183" t="str">
        <f t="shared" si="84"/>
        <v>Thu</v>
      </c>
      <c r="O245" s="183" t="str">
        <f t="shared" si="84"/>
        <v>Fri</v>
      </c>
      <c r="P245" s="183" t="str">
        <f t="shared" si="84"/>
        <v>Sat</v>
      </c>
      <c r="Q245" s="183" t="str">
        <f t="shared" si="84"/>
        <v>Sun</v>
      </c>
      <c r="R245" s="183" t="str">
        <f t="shared" si="84"/>
        <v>Mon</v>
      </c>
      <c r="S245" s="183" t="str">
        <f t="shared" si="84"/>
        <v>Tue</v>
      </c>
      <c r="T245" s="183" t="str">
        <f t="shared" ref="T245:AH245" si="85">T$7</f>
        <v>Wed</v>
      </c>
      <c r="U245" s="183" t="str">
        <f t="shared" si="85"/>
        <v>Thu</v>
      </c>
      <c r="V245" s="183" t="str">
        <f t="shared" si="85"/>
        <v>Fri</v>
      </c>
      <c r="W245" s="183" t="str">
        <f t="shared" si="85"/>
        <v>Sat</v>
      </c>
      <c r="X245" s="183" t="str">
        <f t="shared" si="85"/>
        <v>Sun</v>
      </c>
      <c r="Y245" s="183" t="str">
        <f t="shared" si="85"/>
        <v>Mon</v>
      </c>
      <c r="Z245" s="183" t="str">
        <f t="shared" si="85"/>
        <v>Tue</v>
      </c>
      <c r="AA245" s="183" t="str">
        <f t="shared" si="85"/>
        <v>Wed</v>
      </c>
      <c r="AB245" s="183" t="str">
        <f t="shared" si="85"/>
        <v>Thu</v>
      </c>
      <c r="AC245" s="183" t="str">
        <f t="shared" si="85"/>
        <v>Fri</v>
      </c>
      <c r="AD245" s="183" t="str">
        <f t="shared" si="85"/>
        <v>Sat</v>
      </c>
      <c r="AE245" s="183" t="str">
        <f t="shared" si="85"/>
        <v>Sun</v>
      </c>
      <c r="AF245" s="183" t="str">
        <f t="shared" si="85"/>
        <v>Mon</v>
      </c>
      <c r="AG245" s="183" t="str">
        <f t="shared" si="85"/>
        <v>Tue</v>
      </c>
      <c r="AH245" s="183" t="str">
        <f t="shared" si="85"/>
        <v>Wed</v>
      </c>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ref="D252:S252" si="86">D$7</f>
        <v>Mon</v>
      </c>
      <c r="E252" s="183" t="str">
        <f t="shared" si="86"/>
        <v>Tue</v>
      </c>
      <c r="F252" s="183" t="str">
        <f t="shared" si="86"/>
        <v>Wed</v>
      </c>
      <c r="G252" s="183" t="str">
        <f t="shared" si="86"/>
        <v>Thu</v>
      </c>
      <c r="H252" s="183" t="str">
        <f t="shared" si="86"/>
        <v>Fri</v>
      </c>
      <c r="I252" s="183" t="str">
        <f t="shared" si="86"/>
        <v>Sat</v>
      </c>
      <c r="J252" s="183" t="str">
        <f t="shared" si="86"/>
        <v>Sun</v>
      </c>
      <c r="K252" s="183" t="str">
        <f t="shared" si="86"/>
        <v>Mon</v>
      </c>
      <c r="L252" s="183" t="str">
        <f t="shared" si="86"/>
        <v>Tue</v>
      </c>
      <c r="M252" s="183" t="str">
        <f t="shared" si="86"/>
        <v>Wed</v>
      </c>
      <c r="N252" s="183" t="str">
        <f t="shared" si="86"/>
        <v>Thu</v>
      </c>
      <c r="O252" s="183" t="str">
        <f t="shared" si="86"/>
        <v>Fri</v>
      </c>
      <c r="P252" s="183" t="str">
        <f t="shared" si="86"/>
        <v>Sat</v>
      </c>
      <c r="Q252" s="183" t="str">
        <f t="shared" si="86"/>
        <v>Sun</v>
      </c>
      <c r="R252" s="183" t="str">
        <f t="shared" si="86"/>
        <v>Mon</v>
      </c>
      <c r="S252" s="183" t="str">
        <f t="shared" si="86"/>
        <v>Tue</v>
      </c>
      <c r="T252" s="183" t="str">
        <f t="shared" ref="T252:AH252" si="87">T$7</f>
        <v>Wed</v>
      </c>
      <c r="U252" s="183" t="str">
        <f t="shared" si="87"/>
        <v>Thu</v>
      </c>
      <c r="V252" s="183" t="str">
        <f t="shared" si="87"/>
        <v>Fri</v>
      </c>
      <c r="W252" s="183" t="str">
        <f t="shared" si="87"/>
        <v>Sat</v>
      </c>
      <c r="X252" s="183" t="str">
        <f t="shared" si="87"/>
        <v>Sun</v>
      </c>
      <c r="Y252" s="183" t="str">
        <f t="shared" si="87"/>
        <v>Mon</v>
      </c>
      <c r="Z252" s="183" t="str">
        <f t="shared" si="87"/>
        <v>Tue</v>
      </c>
      <c r="AA252" s="183" t="str">
        <f t="shared" si="87"/>
        <v>Wed</v>
      </c>
      <c r="AB252" s="183" t="str">
        <f t="shared" si="87"/>
        <v>Thu</v>
      </c>
      <c r="AC252" s="183" t="str">
        <f t="shared" si="87"/>
        <v>Fri</v>
      </c>
      <c r="AD252" s="183" t="str">
        <f t="shared" si="87"/>
        <v>Sat</v>
      </c>
      <c r="AE252" s="183" t="str">
        <f t="shared" si="87"/>
        <v>Sun</v>
      </c>
      <c r="AF252" s="183" t="str">
        <f t="shared" si="87"/>
        <v>Mon</v>
      </c>
      <c r="AG252" s="183" t="str">
        <f t="shared" si="87"/>
        <v>Tue</v>
      </c>
      <c r="AH252" s="183" t="str">
        <f t="shared" si="87"/>
        <v>Wed</v>
      </c>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ref="D259:S259" si="88">D$7</f>
        <v>Mon</v>
      </c>
      <c r="E259" s="183" t="str">
        <f t="shared" si="88"/>
        <v>Tue</v>
      </c>
      <c r="F259" s="183" t="str">
        <f t="shared" si="88"/>
        <v>Wed</v>
      </c>
      <c r="G259" s="183" t="str">
        <f t="shared" si="88"/>
        <v>Thu</v>
      </c>
      <c r="H259" s="183" t="str">
        <f t="shared" si="88"/>
        <v>Fri</v>
      </c>
      <c r="I259" s="183" t="str">
        <f t="shared" si="88"/>
        <v>Sat</v>
      </c>
      <c r="J259" s="183" t="str">
        <f t="shared" si="88"/>
        <v>Sun</v>
      </c>
      <c r="K259" s="183" t="str">
        <f t="shared" si="88"/>
        <v>Mon</v>
      </c>
      <c r="L259" s="183" t="str">
        <f t="shared" si="88"/>
        <v>Tue</v>
      </c>
      <c r="M259" s="183" t="str">
        <f t="shared" si="88"/>
        <v>Wed</v>
      </c>
      <c r="N259" s="183" t="str">
        <f t="shared" si="88"/>
        <v>Thu</v>
      </c>
      <c r="O259" s="183" t="str">
        <f t="shared" si="88"/>
        <v>Fri</v>
      </c>
      <c r="P259" s="183" t="str">
        <f t="shared" si="88"/>
        <v>Sat</v>
      </c>
      <c r="Q259" s="183" t="str">
        <f t="shared" si="88"/>
        <v>Sun</v>
      </c>
      <c r="R259" s="183" t="str">
        <f t="shared" si="88"/>
        <v>Mon</v>
      </c>
      <c r="S259" s="183" t="str">
        <f t="shared" si="88"/>
        <v>Tue</v>
      </c>
      <c r="T259" s="183" t="str">
        <f t="shared" ref="T259:AH259" si="89">T$7</f>
        <v>Wed</v>
      </c>
      <c r="U259" s="183" t="str">
        <f t="shared" si="89"/>
        <v>Thu</v>
      </c>
      <c r="V259" s="183" t="str">
        <f t="shared" si="89"/>
        <v>Fri</v>
      </c>
      <c r="W259" s="183" t="str">
        <f t="shared" si="89"/>
        <v>Sat</v>
      </c>
      <c r="X259" s="183" t="str">
        <f t="shared" si="89"/>
        <v>Sun</v>
      </c>
      <c r="Y259" s="183" t="str">
        <f t="shared" si="89"/>
        <v>Mon</v>
      </c>
      <c r="Z259" s="183" t="str">
        <f t="shared" si="89"/>
        <v>Tue</v>
      </c>
      <c r="AA259" s="183" t="str">
        <f t="shared" si="89"/>
        <v>Wed</v>
      </c>
      <c r="AB259" s="183" t="str">
        <f t="shared" si="89"/>
        <v>Thu</v>
      </c>
      <c r="AC259" s="183" t="str">
        <f t="shared" si="89"/>
        <v>Fri</v>
      </c>
      <c r="AD259" s="183" t="str">
        <f t="shared" si="89"/>
        <v>Sat</v>
      </c>
      <c r="AE259" s="183" t="str">
        <f t="shared" si="89"/>
        <v>Sun</v>
      </c>
      <c r="AF259" s="183" t="str">
        <f t="shared" si="89"/>
        <v>Mon</v>
      </c>
      <c r="AG259" s="183" t="str">
        <f t="shared" si="89"/>
        <v>Tue</v>
      </c>
      <c r="AH259" s="183" t="str">
        <f t="shared" si="89"/>
        <v>Wed</v>
      </c>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ref="D266:S266" si="90">D$7</f>
        <v>Mon</v>
      </c>
      <c r="E266" s="183" t="str">
        <f t="shared" si="90"/>
        <v>Tue</v>
      </c>
      <c r="F266" s="183" t="str">
        <f t="shared" si="90"/>
        <v>Wed</v>
      </c>
      <c r="G266" s="183" t="str">
        <f t="shared" si="90"/>
        <v>Thu</v>
      </c>
      <c r="H266" s="183" t="str">
        <f t="shared" si="90"/>
        <v>Fri</v>
      </c>
      <c r="I266" s="183" t="str">
        <f t="shared" si="90"/>
        <v>Sat</v>
      </c>
      <c r="J266" s="183" t="str">
        <f t="shared" si="90"/>
        <v>Sun</v>
      </c>
      <c r="K266" s="183" t="str">
        <f t="shared" si="90"/>
        <v>Mon</v>
      </c>
      <c r="L266" s="183" t="str">
        <f t="shared" si="90"/>
        <v>Tue</v>
      </c>
      <c r="M266" s="183" t="str">
        <f t="shared" si="90"/>
        <v>Wed</v>
      </c>
      <c r="N266" s="183" t="str">
        <f t="shared" si="90"/>
        <v>Thu</v>
      </c>
      <c r="O266" s="183" t="str">
        <f t="shared" si="90"/>
        <v>Fri</v>
      </c>
      <c r="P266" s="183" t="str">
        <f t="shared" si="90"/>
        <v>Sat</v>
      </c>
      <c r="Q266" s="183" t="str">
        <f t="shared" si="90"/>
        <v>Sun</v>
      </c>
      <c r="R266" s="183" t="str">
        <f t="shared" si="90"/>
        <v>Mon</v>
      </c>
      <c r="S266" s="183" t="str">
        <f t="shared" si="90"/>
        <v>Tue</v>
      </c>
      <c r="T266" s="183" t="str">
        <f t="shared" ref="T266:AH266" si="91">T$7</f>
        <v>Wed</v>
      </c>
      <c r="U266" s="183" t="str">
        <f t="shared" si="91"/>
        <v>Thu</v>
      </c>
      <c r="V266" s="183" t="str">
        <f t="shared" si="91"/>
        <v>Fri</v>
      </c>
      <c r="W266" s="183" t="str">
        <f t="shared" si="91"/>
        <v>Sat</v>
      </c>
      <c r="X266" s="183" t="str">
        <f t="shared" si="91"/>
        <v>Sun</v>
      </c>
      <c r="Y266" s="183" t="str">
        <f t="shared" si="91"/>
        <v>Mon</v>
      </c>
      <c r="Z266" s="183" t="str">
        <f t="shared" si="91"/>
        <v>Tue</v>
      </c>
      <c r="AA266" s="183" t="str">
        <f t="shared" si="91"/>
        <v>Wed</v>
      </c>
      <c r="AB266" s="183" t="str">
        <f t="shared" si="91"/>
        <v>Thu</v>
      </c>
      <c r="AC266" s="183" t="str">
        <f t="shared" si="91"/>
        <v>Fri</v>
      </c>
      <c r="AD266" s="183" t="str">
        <f t="shared" si="91"/>
        <v>Sat</v>
      </c>
      <c r="AE266" s="183" t="str">
        <f t="shared" si="91"/>
        <v>Sun</v>
      </c>
      <c r="AF266" s="183" t="str">
        <f t="shared" si="91"/>
        <v>Mon</v>
      </c>
      <c r="AG266" s="183" t="str">
        <f t="shared" si="91"/>
        <v>Tue</v>
      </c>
      <c r="AH266" s="183" t="str">
        <f t="shared" si="91"/>
        <v>Wed</v>
      </c>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ref="D273:S273" si="92">D$7</f>
        <v>Mon</v>
      </c>
      <c r="E273" s="183" t="str">
        <f t="shared" si="92"/>
        <v>Tue</v>
      </c>
      <c r="F273" s="183" t="str">
        <f t="shared" si="92"/>
        <v>Wed</v>
      </c>
      <c r="G273" s="183" t="str">
        <f t="shared" si="92"/>
        <v>Thu</v>
      </c>
      <c r="H273" s="183" t="str">
        <f t="shared" si="92"/>
        <v>Fri</v>
      </c>
      <c r="I273" s="183" t="str">
        <f t="shared" si="92"/>
        <v>Sat</v>
      </c>
      <c r="J273" s="183" t="str">
        <f t="shared" si="92"/>
        <v>Sun</v>
      </c>
      <c r="K273" s="183" t="str">
        <f t="shared" si="92"/>
        <v>Mon</v>
      </c>
      <c r="L273" s="183" t="str">
        <f t="shared" si="92"/>
        <v>Tue</v>
      </c>
      <c r="M273" s="183" t="str">
        <f t="shared" si="92"/>
        <v>Wed</v>
      </c>
      <c r="N273" s="183" t="str">
        <f t="shared" si="92"/>
        <v>Thu</v>
      </c>
      <c r="O273" s="183" t="str">
        <f t="shared" si="92"/>
        <v>Fri</v>
      </c>
      <c r="P273" s="183" t="str">
        <f t="shared" si="92"/>
        <v>Sat</v>
      </c>
      <c r="Q273" s="183" t="str">
        <f t="shared" si="92"/>
        <v>Sun</v>
      </c>
      <c r="R273" s="183" t="str">
        <f t="shared" si="92"/>
        <v>Mon</v>
      </c>
      <c r="S273" s="183" t="str">
        <f t="shared" si="92"/>
        <v>Tue</v>
      </c>
      <c r="T273" s="183" t="str">
        <f t="shared" ref="T273:AH273" si="93">T$7</f>
        <v>Wed</v>
      </c>
      <c r="U273" s="183" t="str">
        <f t="shared" si="93"/>
        <v>Thu</v>
      </c>
      <c r="V273" s="183" t="str">
        <f t="shared" si="93"/>
        <v>Fri</v>
      </c>
      <c r="W273" s="183" t="str">
        <f t="shared" si="93"/>
        <v>Sat</v>
      </c>
      <c r="X273" s="183" t="str">
        <f t="shared" si="93"/>
        <v>Sun</v>
      </c>
      <c r="Y273" s="183" t="str">
        <f t="shared" si="93"/>
        <v>Mon</v>
      </c>
      <c r="Z273" s="183" t="str">
        <f t="shared" si="93"/>
        <v>Tue</v>
      </c>
      <c r="AA273" s="183" t="str">
        <f t="shared" si="93"/>
        <v>Wed</v>
      </c>
      <c r="AB273" s="183" t="str">
        <f t="shared" si="93"/>
        <v>Thu</v>
      </c>
      <c r="AC273" s="183" t="str">
        <f t="shared" si="93"/>
        <v>Fri</v>
      </c>
      <c r="AD273" s="183" t="str">
        <f t="shared" si="93"/>
        <v>Sat</v>
      </c>
      <c r="AE273" s="183" t="str">
        <f t="shared" si="93"/>
        <v>Sun</v>
      </c>
      <c r="AF273" s="183" t="str">
        <f t="shared" si="93"/>
        <v>Mon</v>
      </c>
      <c r="AG273" s="183" t="str">
        <f t="shared" si="93"/>
        <v>Tue</v>
      </c>
      <c r="AH273" s="183" t="str">
        <f t="shared" si="93"/>
        <v>Wed</v>
      </c>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ref="D280:S280" si="94">D$7</f>
        <v>Mon</v>
      </c>
      <c r="E280" s="183" t="str">
        <f t="shared" si="94"/>
        <v>Tue</v>
      </c>
      <c r="F280" s="183" t="str">
        <f t="shared" si="94"/>
        <v>Wed</v>
      </c>
      <c r="G280" s="183" t="str">
        <f t="shared" si="94"/>
        <v>Thu</v>
      </c>
      <c r="H280" s="183" t="str">
        <f t="shared" si="94"/>
        <v>Fri</v>
      </c>
      <c r="I280" s="183" t="str">
        <f t="shared" si="94"/>
        <v>Sat</v>
      </c>
      <c r="J280" s="183" t="str">
        <f t="shared" si="94"/>
        <v>Sun</v>
      </c>
      <c r="K280" s="183" t="str">
        <f t="shared" si="94"/>
        <v>Mon</v>
      </c>
      <c r="L280" s="183" t="str">
        <f t="shared" si="94"/>
        <v>Tue</v>
      </c>
      <c r="M280" s="183" t="str">
        <f t="shared" si="94"/>
        <v>Wed</v>
      </c>
      <c r="N280" s="183" t="str">
        <f t="shared" si="94"/>
        <v>Thu</v>
      </c>
      <c r="O280" s="183" t="str">
        <f t="shared" si="94"/>
        <v>Fri</v>
      </c>
      <c r="P280" s="183" t="str">
        <f t="shared" si="94"/>
        <v>Sat</v>
      </c>
      <c r="Q280" s="183" t="str">
        <f t="shared" si="94"/>
        <v>Sun</v>
      </c>
      <c r="R280" s="183" t="str">
        <f t="shared" si="94"/>
        <v>Mon</v>
      </c>
      <c r="S280" s="183" t="str">
        <f t="shared" si="94"/>
        <v>Tue</v>
      </c>
      <c r="T280" s="183" t="str">
        <f t="shared" ref="T280:AH280" si="95">T$7</f>
        <v>Wed</v>
      </c>
      <c r="U280" s="183" t="str">
        <f t="shared" si="95"/>
        <v>Thu</v>
      </c>
      <c r="V280" s="183" t="str">
        <f t="shared" si="95"/>
        <v>Fri</v>
      </c>
      <c r="W280" s="183" t="str">
        <f t="shared" si="95"/>
        <v>Sat</v>
      </c>
      <c r="X280" s="183" t="str">
        <f t="shared" si="95"/>
        <v>Sun</v>
      </c>
      <c r="Y280" s="183" t="str">
        <f t="shared" si="95"/>
        <v>Mon</v>
      </c>
      <c r="Z280" s="183" t="str">
        <f t="shared" si="95"/>
        <v>Tue</v>
      </c>
      <c r="AA280" s="183" t="str">
        <f t="shared" si="95"/>
        <v>Wed</v>
      </c>
      <c r="AB280" s="183" t="str">
        <f t="shared" si="95"/>
        <v>Thu</v>
      </c>
      <c r="AC280" s="183" t="str">
        <f t="shared" si="95"/>
        <v>Fri</v>
      </c>
      <c r="AD280" s="183" t="str">
        <f t="shared" si="95"/>
        <v>Sat</v>
      </c>
      <c r="AE280" s="183" t="str">
        <f t="shared" si="95"/>
        <v>Sun</v>
      </c>
      <c r="AF280" s="183" t="str">
        <f t="shared" si="95"/>
        <v>Mon</v>
      </c>
      <c r="AG280" s="183" t="str">
        <f t="shared" si="95"/>
        <v>Tue</v>
      </c>
      <c r="AH280" s="183" t="str">
        <f t="shared" si="95"/>
        <v>Wed</v>
      </c>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ref="D287:S287" si="96">D$7</f>
        <v>Mon</v>
      </c>
      <c r="E287" s="183" t="str">
        <f t="shared" si="96"/>
        <v>Tue</v>
      </c>
      <c r="F287" s="183" t="str">
        <f t="shared" si="96"/>
        <v>Wed</v>
      </c>
      <c r="G287" s="183" t="str">
        <f t="shared" si="96"/>
        <v>Thu</v>
      </c>
      <c r="H287" s="183" t="str">
        <f t="shared" si="96"/>
        <v>Fri</v>
      </c>
      <c r="I287" s="183" t="str">
        <f t="shared" si="96"/>
        <v>Sat</v>
      </c>
      <c r="J287" s="183" t="str">
        <f t="shared" si="96"/>
        <v>Sun</v>
      </c>
      <c r="K287" s="183" t="str">
        <f t="shared" si="96"/>
        <v>Mon</v>
      </c>
      <c r="L287" s="183" t="str">
        <f t="shared" si="96"/>
        <v>Tue</v>
      </c>
      <c r="M287" s="183" t="str">
        <f t="shared" si="96"/>
        <v>Wed</v>
      </c>
      <c r="N287" s="183" t="str">
        <f t="shared" si="96"/>
        <v>Thu</v>
      </c>
      <c r="O287" s="183" t="str">
        <f t="shared" si="96"/>
        <v>Fri</v>
      </c>
      <c r="P287" s="183" t="str">
        <f t="shared" si="96"/>
        <v>Sat</v>
      </c>
      <c r="Q287" s="183" t="str">
        <f t="shared" si="96"/>
        <v>Sun</v>
      </c>
      <c r="R287" s="183" t="str">
        <f t="shared" si="96"/>
        <v>Mon</v>
      </c>
      <c r="S287" s="183" t="str">
        <f t="shared" si="96"/>
        <v>Tue</v>
      </c>
      <c r="T287" s="183" t="str">
        <f t="shared" ref="T287:AH287" si="97">T$7</f>
        <v>Wed</v>
      </c>
      <c r="U287" s="183" t="str">
        <f t="shared" si="97"/>
        <v>Thu</v>
      </c>
      <c r="V287" s="183" t="str">
        <f t="shared" si="97"/>
        <v>Fri</v>
      </c>
      <c r="W287" s="183" t="str">
        <f t="shared" si="97"/>
        <v>Sat</v>
      </c>
      <c r="X287" s="183" t="str">
        <f t="shared" si="97"/>
        <v>Sun</v>
      </c>
      <c r="Y287" s="183" t="str">
        <f t="shared" si="97"/>
        <v>Mon</v>
      </c>
      <c r="Z287" s="183" t="str">
        <f t="shared" si="97"/>
        <v>Tue</v>
      </c>
      <c r="AA287" s="183" t="str">
        <f t="shared" si="97"/>
        <v>Wed</v>
      </c>
      <c r="AB287" s="183" t="str">
        <f t="shared" si="97"/>
        <v>Thu</v>
      </c>
      <c r="AC287" s="183" t="str">
        <f t="shared" si="97"/>
        <v>Fri</v>
      </c>
      <c r="AD287" s="183" t="str">
        <f t="shared" si="97"/>
        <v>Sat</v>
      </c>
      <c r="AE287" s="183" t="str">
        <f t="shared" si="97"/>
        <v>Sun</v>
      </c>
      <c r="AF287" s="183" t="str">
        <f t="shared" si="97"/>
        <v>Mon</v>
      </c>
      <c r="AG287" s="183" t="str">
        <f t="shared" si="97"/>
        <v>Tue</v>
      </c>
      <c r="AH287" s="183" t="str">
        <f t="shared" si="97"/>
        <v>Wed</v>
      </c>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ref="D294:S294" si="98">D$7</f>
        <v>Mon</v>
      </c>
      <c r="E294" s="183" t="str">
        <f t="shared" si="98"/>
        <v>Tue</v>
      </c>
      <c r="F294" s="183" t="str">
        <f t="shared" si="98"/>
        <v>Wed</v>
      </c>
      <c r="G294" s="183" t="str">
        <f t="shared" si="98"/>
        <v>Thu</v>
      </c>
      <c r="H294" s="183" t="str">
        <f t="shared" si="98"/>
        <v>Fri</v>
      </c>
      <c r="I294" s="183" t="str">
        <f t="shared" si="98"/>
        <v>Sat</v>
      </c>
      <c r="J294" s="183" t="str">
        <f t="shared" si="98"/>
        <v>Sun</v>
      </c>
      <c r="K294" s="183" t="str">
        <f t="shared" si="98"/>
        <v>Mon</v>
      </c>
      <c r="L294" s="183" t="str">
        <f t="shared" si="98"/>
        <v>Tue</v>
      </c>
      <c r="M294" s="183" t="str">
        <f t="shared" si="98"/>
        <v>Wed</v>
      </c>
      <c r="N294" s="183" t="str">
        <f t="shared" si="98"/>
        <v>Thu</v>
      </c>
      <c r="O294" s="183" t="str">
        <f t="shared" si="98"/>
        <v>Fri</v>
      </c>
      <c r="P294" s="183" t="str">
        <f t="shared" si="98"/>
        <v>Sat</v>
      </c>
      <c r="Q294" s="183" t="str">
        <f t="shared" si="98"/>
        <v>Sun</v>
      </c>
      <c r="R294" s="183" t="str">
        <f t="shared" si="98"/>
        <v>Mon</v>
      </c>
      <c r="S294" s="183" t="str">
        <f t="shared" si="98"/>
        <v>Tue</v>
      </c>
      <c r="T294" s="183" t="str">
        <f t="shared" ref="T294:AH294" si="99">T$7</f>
        <v>Wed</v>
      </c>
      <c r="U294" s="183" t="str">
        <f t="shared" si="99"/>
        <v>Thu</v>
      </c>
      <c r="V294" s="183" t="str">
        <f t="shared" si="99"/>
        <v>Fri</v>
      </c>
      <c r="W294" s="183" t="str">
        <f t="shared" si="99"/>
        <v>Sat</v>
      </c>
      <c r="X294" s="183" t="str">
        <f t="shared" si="99"/>
        <v>Sun</v>
      </c>
      <c r="Y294" s="183" t="str">
        <f t="shared" si="99"/>
        <v>Mon</v>
      </c>
      <c r="Z294" s="183" t="str">
        <f t="shared" si="99"/>
        <v>Tue</v>
      </c>
      <c r="AA294" s="183" t="str">
        <f t="shared" si="99"/>
        <v>Wed</v>
      </c>
      <c r="AB294" s="183" t="str">
        <f t="shared" si="99"/>
        <v>Thu</v>
      </c>
      <c r="AC294" s="183" t="str">
        <f t="shared" si="99"/>
        <v>Fri</v>
      </c>
      <c r="AD294" s="183" t="str">
        <f t="shared" si="99"/>
        <v>Sat</v>
      </c>
      <c r="AE294" s="183" t="str">
        <f t="shared" si="99"/>
        <v>Sun</v>
      </c>
      <c r="AF294" s="183" t="str">
        <f t="shared" si="99"/>
        <v>Mon</v>
      </c>
      <c r="AG294" s="183" t="str">
        <f t="shared" si="99"/>
        <v>Tue</v>
      </c>
      <c r="AH294" s="183" t="str">
        <f t="shared" si="99"/>
        <v>Wed</v>
      </c>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ref="D301:S301" si="100">D$7</f>
        <v>Mon</v>
      </c>
      <c r="E301" s="183" t="str">
        <f t="shared" si="100"/>
        <v>Tue</v>
      </c>
      <c r="F301" s="183" t="str">
        <f t="shared" si="100"/>
        <v>Wed</v>
      </c>
      <c r="G301" s="183" t="str">
        <f t="shared" si="100"/>
        <v>Thu</v>
      </c>
      <c r="H301" s="183" t="str">
        <f t="shared" si="100"/>
        <v>Fri</v>
      </c>
      <c r="I301" s="183" t="str">
        <f t="shared" si="100"/>
        <v>Sat</v>
      </c>
      <c r="J301" s="183" t="str">
        <f t="shared" si="100"/>
        <v>Sun</v>
      </c>
      <c r="K301" s="183" t="str">
        <f t="shared" si="100"/>
        <v>Mon</v>
      </c>
      <c r="L301" s="183" t="str">
        <f t="shared" si="100"/>
        <v>Tue</v>
      </c>
      <c r="M301" s="183" t="str">
        <f t="shared" si="100"/>
        <v>Wed</v>
      </c>
      <c r="N301" s="183" t="str">
        <f t="shared" si="100"/>
        <v>Thu</v>
      </c>
      <c r="O301" s="183" t="str">
        <f t="shared" si="100"/>
        <v>Fri</v>
      </c>
      <c r="P301" s="183" t="str">
        <f t="shared" si="100"/>
        <v>Sat</v>
      </c>
      <c r="Q301" s="183" t="str">
        <f t="shared" si="100"/>
        <v>Sun</v>
      </c>
      <c r="R301" s="183" t="str">
        <f t="shared" si="100"/>
        <v>Mon</v>
      </c>
      <c r="S301" s="183" t="str">
        <f t="shared" si="100"/>
        <v>Tue</v>
      </c>
      <c r="T301" s="183" t="str">
        <f t="shared" ref="T301:AH301" si="101">T$7</f>
        <v>Wed</v>
      </c>
      <c r="U301" s="183" t="str">
        <f t="shared" si="101"/>
        <v>Thu</v>
      </c>
      <c r="V301" s="183" t="str">
        <f t="shared" si="101"/>
        <v>Fri</v>
      </c>
      <c r="W301" s="183" t="str">
        <f t="shared" si="101"/>
        <v>Sat</v>
      </c>
      <c r="X301" s="183" t="str">
        <f t="shared" si="101"/>
        <v>Sun</v>
      </c>
      <c r="Y301" s="183" t="str">
        <f t="shared" si="101"/>
        <v>Mon</v>
      </c>
      <c r="Z301" s="183" t="str">
        <f t="shared" si="101"/>
        <v>Tue</v>
      </c>
      <c r="AA301" s="183" t="str">
        <f t="shared" si="101"/>
        <v>Wed</v>
      </c>
      <c r="AB301" s="183" t="str">
        <f t="shared" si="101"/>
        <v>Thu</v>
      </c>
      <c r="AC301" s="183" t="str">
        <f t="shared" si="101"/>
        <v>Fri</v>
      </c>
      <c r="AD301" s="183" t="str">
        <f t="shared" si="101"/>
        <v>Sat</v>
      </c>
      <c r="AE301" s="183" t="str">
        <f t="shared" si="101"/>
        <v>Sun</v>
      </c>
      <c r="AF301" s="183" t="str">
        <f t="shared" si="101"/>
        <v>Mon</v>
      </c>
      <c r="AG301" s="183" t="str">
        <f t="shared" si="101"/>
        <v>Tue</v>
      </c>
      <c r="AH301" s="183" t="str">
        <f t="shared" si="101"/>
        <v>Wed</v>
      </c>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ref="D308:S308" si="102">D$7</f>
        <v>Mon</v>
      </c>
      <c r="E308" s="183" t="str">
        <f t="shared" si="102"/>
        <v>Tue</v>
      </c>
      <c r="F308" s="183" t="str">
        <f t="shared" si="102"/>
        <v>Wed</v>
      </c>
      <c r="G308" s="183" t="str">
        <f t="shared" si="102"/>
        <v>Thu</v>
      </c>
      <c r="H308" s="183" t="str">
        <f t="shared" si="102"/>
        <v>Fri</v>
      </c>
      <c r="I308" s="183" t="str">
        <f t="shared" si="102"/>
        <v>Sat</v>
      </c>
      <c r="J308" s="183" t="str">
        <f t="shared" si="102"/>
        <v>Sun</v>
      </c>
      <c r="K308" s="183" t="str">
        <f t="shared" si="102"/>
        <v>Mon</v>
      </c>
      <c r="L308" s="183" t="str">
        <f t="shared" si="102"/>
        <v>Tue</v>
      </c>
      <c r="M308" s="183" t="str">
        <f t="shared" si="102"/>
        <v>Wed</v>
      </c>
      <c r="N308" s="183" t="str">
        <f t="shared" si="102"/>
        <v>Thu</v>
      </c>
      <c r="O308" s="183" t="str">
        <f t="shared" si="102"/>
        <v>Fri</v>
      </c>
      <c r="P308" s="183" t="str">
        <f t="shared" si="102"/>
        <v>Sat</v>
      </c>
      <c r="Q308" s="183" t="str">
        <f t="shared" si="102"/>
        <v>Sun</v>
      </c>
      <c r="R308" s="183" t="str">
        <f t="shared" si="102"/>
        <v>Mon</v>
      </c>
      <c r="S308" s="183" t="str">
        <f t="shared" si="102"/>
        <v>Tue</v>
      </c>
      <c r="T308" s="183" t="str">
        <f t="shared" ref="T308:AH308" si="103">T$7</f>
        <v>Wed</v>
      </c>
      <c r="U308" s="183" t="str">
        <f t="shared" si="103"/>
        <v>Thu</v>
      </c>
      <c r="V308" s="183" t="str">
        <f t="shared" si="103"/>
        <v>Fri</v>
      </c>
      <c r="W308" s="183" t="str">
        <f t="shared" si="103"/>
        <v>Sat</v>
      </c>
      <c r="X308" s="183" t="str">
        <f t="shared" si="103"/>
        <v>Sun</v>
      </c>
      <c r="Y308" s="183" t="str">
        <f t="shared" si="103"/>
        <v>Mon</v>
      </c>
      <c r="Z308" s="183" t="str">
        <f t="shared" si="103"/>
        <v>Tue</v>
      </c>
      <c r="AA308" s="183" t="str">
        <f t="shared" si="103"/>
        <v>Wed</v>
      </c>
      <c r="AB308" s="183" t="str">
        <f t="shared" si="103"/>
        <v>Thu</v>
      </c>
      <c r="AC308" s="183" t="str">
        <f t="shared" si="103"/>
        <v>Fri</v>
      </c>
      <c r="AD308" s="183" t="str">
        <f t="shared" si="103"/>
        <v>Sat</v>
      </c>
      <c r="AE308" s="183" t="str">
        <f t="shared" si="103"/>
        <v>Sun</v>
      </c>
      <c r="AF308" s="183" t="str">
        <f t="shared" si="103"/>
        <v>Mon</v>
      </c>
      <c r="AG308" s="183" t="str">
        <f t="shared" si="103"/>
        <v>Tue</v>
      </c>
      <c r="AH308" s="183" t="str">
        <f t="shared" si="103"/>
        <v>Wed</v>
      </c>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ref="D315:S315" si="104">D$7</f>
        <v>Mon</v>
      </c>
      <c r="E315" s="183" t="str">
        <f t="shared" si="104"/>
        <v>Tue</v>
      </c>
      <c r="F315" s="183" t="str">
        <f t="shared" si="104"/>
        <v>Wed</v>
      </c>
      <c r="G315" s="183" t="str">
        <f t="shared" si="104"/>
        <v>Thu</v>
      </c>
      <c r="H315" s="183" t="str">
        <f t="shared" si="104"/>
        <v>Fri</v>
      </c>
      <c r="I315" s="183" t="str">
        <f t="shared" si="104"/>
        <v>Sat</v>
      </c>
      <c r="J315" s="183" t="str">
        <f t="shared" si="104"/>
        <v>Sun</v>
      </c>
      <c r="K315" s="183" t="str">
        <f t="shared" si="104"/>
        <v>Mon</v>
      </c>
      <c r="L315" s="183" t="str">
        <f t="shared" si="104"/>
        <v>Tue</v>
      </c>
      <c r="M315" s="183" t="str">
        <f t="shared" si="104"/>
        <v>Wed</v>
      </c>
      <c r="N315" s="183" t="str">
        <f t="shared" si="104"/>
        <v>Thu</v>
      </c>
      <c r="O315" s="183" t="str">
        <f t="shared" si="104"/>
        <v>Fri</v>
      </c>
      <c r="P315" s="183" t="str">
        <f t="shared" si="104"/>
        <v>Sat</v>
      </c>
      <c r="Q315" s="183" t="str">
        <f t="shared" si="104"/>
        <v>Sun</v>
      </c>
      <c r="R315" s="183" t="str">
        <f t="shared" si="104"/>
        <v>Mon</v>
      </c>
      <c r="S315" s="183" t="str">
        <f t="shared" si="104"/>
        <v>Tue</v>
      </c>
      <c r="T315" s="183" t="str">
        <f t="shared" ref="T315:AH315" si="105">T$7</f>
        <v>Wed</v>
      </c>
      <c r="U315" s="183" t="str">
        <f t="shared" si="105"/>
        <v>Thu</v>
      </c>
      <c r="V315" s="183" t="str">
        <f t="shared" si="105"/>
        <v>Fri</v>
      </c>
      <c r="W315" s="183" t="str">
        <f t="shared" si="105"/>
        <v>Sat</v>
      </c>
      <c r="X315" s="183" t="str">
        <f t="shared" si="105"/>
        <v>Sun</v>
      </c>
      <c r="Y315" s="183" t="str">
        <f t="shared" si="105"/>
        <v>Mon</v>
      </c>
      <c r="Z315" s="183" t="str">
        <f t="shared" si="105"/>
        <v>Tue</v>
      </c>
      <c r="AA315" s="183" t="str">
        <f t="shared" si="105"/>
        <v>Wed</v>
      </c>
      <c r="AB315" s="183" t="str">
        <f t="shared" si="105"/>
        <v>Thu</v>
      </c>
      <c r="AC315" s="183" t="str">
        <f t="shared" si="105"/>
        <v>Fri</v>
      </c>
      <c r="AD315" s="183" t="str">
        <f t="shared" si="105"/>
        <v>Sat</v>
      </c>
      <c r="AE315" s="183" t="str">
        <f t="shared" si="105"/>
        <v>Sun</v>
      </c>
      <c r="AF315" s="183" t="str">
        <f t="shared" si="105"/>
        <v>Mon</v>
      </c>
      <c r="AG315" s="183" t="str">
        <f t="shared" si="105"/>
        <v>Tue</v>
      </c>
      <c r="AH315" s="183" t="str">
        <f t="shared" si="105"/>
        <v>Wed</v>
      </c>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ref="D322:S322" si="106">D$7</f>
        <v>Mon</v>
      </c>
      <c r="E322" s="183" t="str">
        <f t="shared" si="106"/>
        <v>Tue</v>
      </c>
      <c r="F322" s="183" t="str">
        <f t="shared" si="106"/>
        <v>Wed</v>
      </c>
      <c r="G322" s="183" t="str">
        <f t="shared" si="106"/>
        <v>Thu</v>
      </c>
      <c r="H322" s="183" t="str">
        <f t="shared" si="106"/>
        <v>Fri</v>
      </c>
      <c r="I322" s="183" t="str">
        <f t="shared" si="106"/>
        <v>Sat</v>
      </c>
      <c r="J322" s="183" t="str">
        <f t="shared" si="106"/>
        <v>Sun</v>
      </c>
      <c r="K322" s="183" t="str">
        <f t="shared" si="106"/>
        <v>Mon</v>
      </c>
      <c r="L322" s="183" t="str">
        <f t="shared" si="106"/>
        <v>Tue</v>
      </c>
      <c r="M322" s="183" t="str">
        <f t="shared" si="106"/>
        <v>Wed</v>
      </c>
      <c r="N322" s="183" t="str">
        <f t="shared" si="106"/>
        <v>Thu</v>
      </c>
      <c r="O322" s="183" t="str">
        <f t="shared" si="106"/>
        <v>Fri</v>
      </c>
      <c r="P322" s="183" t="str">
        <f t="shared" si="106"/>
        <v>Sat</v>
      </c>
      <c r="Q322" s="183" t="str">
        <f t="shared" si="106"/>
        <v>Sun</v>
      </c>
      <c r="R322" s="183" t="str">
        <f t="shared" si="106"/>
        <v>Mon</v>
      </c>
      <c r="S322" s="183" t="str">
        <f t="shared" si="106"/>
        <v>Tue</v>
      </c>
      <c r="T322" s="183" t="str">
        <f t="shared" ref="T322:AH322" si="107">T$7</f>
        <v>Wed</v>
      </c>
      <c r="U322" s="183" t="str">
        <f t="shared" si="107"/>
        <v>Thu</v>
      </c>
      <c r="V322" s="183" t="str">
        <f t="shared" si="107"/>
        <v>Fri</v>
      </c>
      <c r="W322" s="183" t="str">
        <f t="shared" si="107"/>
        <v>Sat</v>
      </c>
      <c r="X322" s="183" t="str">
        <f t="shared" si="107"/>
        <v>Sun</v>
      </c>
      <c r="Y322" s="183" t="str">
        <f t="shared" si="107"/>
        <v>Mon</v>
      </c>
      <c r="Z322" s="183" t="str">
        <f t="shared" si="107"/>
        <v>Tue</v>
      </c>
      <c r="AA322" s="183" t="str">
        <f t="shared" si="107"/>
        <v>Wed</v>
      </c>
      <c r="AB322" s="183" t="str">
        <f t="shared" si="107"/>
        <v>Thu</v>
      </c>
      <c r="AC322" s="183" t="str">
        <f t="shared" si="107"/>
        <v>Fri</v>
      </c>
      <c r="AD322" s="183" t="str">
        <f t="shared" si="107"/>
        <v>Sat</v>
      </c>
      <c r="AE322" s="183" t="str">
        <f t="shared" si="107"/>
        <v>Sun</v>
      </c>
      <c r="AF322" s="183" t="str">
        <f t="shared" si="107"/>
        <v>Mon</v>
      </c>
      <c r="AG322" s="183" t="str">
        <f t="shared" si="107"/>
        <v>Tue</v>
      </c>
      <c r="AH322" s="183" t="str">
        <f t="shared" si="107"/>
        <v>Wed</v>
      </c>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ref="D329:S329" si="108">D$7</f>
        <v>Mon</v>
      </c>
      <c r="E329" s="183" t="str">
        <f t="shared" si="108"/>
        <v>Tue</v>
      </c>
      <c r="F329" s="183" t="str">
        <f t="shared" si="108"/>
        <v>Wed</v>
      </c>
      <c r="G329" s="183" t="str">
        <f t="shared" si="108"/>
        <v>Thu</v>
      </c>
      <c r="H329" s="183" t="str">
        <f t="shared" si="108"/>
        <v>Fri</v>
      </c>
      <c r="I329" s="183" t="str">
        <f t="shared" si="108"/>
        <v>Sat</v>
      </c>
      <c r="J329" s="183" t="str">
        <f t="shared" si="108"/>
        <v>Sun</v>
      </c>
      <c r="K329" s="183" t="str">
        <f t="shared" si="108"/>
        <v>Mon</v>
      </c>
      <c r="L329" s="183" t="str">
        <f t="shared" si="108"/>
        <v>Tue</v>
      </c>
      <c r="M329" s="183" t="str">
        <f t="shared" si="108"/>
        <v>Wed</v>
      </c>
      <c r="N329" s="183" t="str">
        <f t="shared" si="108"/>
        <v>Thu</v>
      </c>
      <c r="O329" s="183" t="str">
        <f t="shared" si="108"/>
        <v>Fri</v>
      </c>
      <c r="P329" s="183" t="str">
        <f t="shared" si="108"/>
        <v>Sat</v>
      </c>
      <c r="Q329" s="183" t="str">
        <f t="shared" si="108"/>
        <v>Sun</v>
      </c>
      <c r="R329" s="183" t="str">
        <f t="shared" si="108"/>
        <v>Mon</v>
      </c>
      <c r="S329" s="183" t="str">
        <f t="shared" si="108"/>
        <v>Tue</v>
      </c>
      <c r="T329" s="183" t="str">
        <f t="shared" ref="T329:AH329" si="109">T$7</f>
        <v>Wed</v>
      </c>
      <c r="U329" s="183" t="str">
        <f t="shared" si="109"/>
        <v>Thu</v>
      </c>
      <c r="V329" s="183" t="str">
        <f t="shared" si="109"/>
        <v>Fri</v>
      </c>
      <c r="W329" s="183" t="str">
        <f t="shared" si="109"/>
        <v>Sat</v>
      </c>
      <c r="X329" s="183" t="str">
        <f t="shared" si="109"/>
        <v>Sun</v>
      </c>
      <c r="Y329" s="183" t="str">
        <f t="shared" si="109"/>
        <v>Mon</v>
      </c>
      <c r="Z329" s="183" t="str">
        <f t="shared" si="109"/>
        <v>Tue</v>
      </c>
      <c r="AA329" s="183" t="str">
        <f t="shared" si="109"/>
        <v>Wed</v>
      </c>
      <c r="AB329" s="183" t="str">
        <f t="shared" si="109"/>
        <v>Thu</v>
      </c>
      <c r="AC329" s="183" t="str">
        <f t="shared" si="109"/>
        <v>Fri</v>
      </c>
      <c r="AD329" s="183" t="str">
        <f t="shared" si="109"/>
        <v>Sat</v>
      </c>
      <c r="AE329" s="183" t="str">
        <f t="shared" si="109"/>
        <v>Sun</v>
      </c>
      <c r="AF329" s="183" t="str">
        <f t="shared" si="109"/>
        <v>Mon</v>
      </c>
      <c r="AG329" s="183" t="str">
        <f t="shared" si="109"/>
        <v>Tue</v>
      </c>
      <c r="AH329" s="183" t="str">
        <f t="shared" si="109"/>
        <v>Wed</v>
      </c>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ref="D336:S336" si="110">D$7</f>
        <v>Mon</v>
      </c>
      <c r="E336" s="183" t="str">
        <f t="shared" si="110"/>
        <v>Tue</v>
      </c>
      <c r="F336" s="183" t="str">
        <f t="shared" si="110"/>
        <v>Wed</v>
      </c>
      <c r="G336" s="183" t="str">
        <f t="shared" si="110"/>
        <v>Thu</v>
      </c>
      <c r="H336" s="183" t="str">
        <f t="shared" si="110"/>
        <v>Fri</v>
      </c>
      <c r="I336" s="183" t="str">
        <f t="shared" si="110"/>
        <v>Sat</v>
      </c>
      <c r="J336" s="183" t="str">
        <f t="shared" si="110"/>
        <v>Sun</v>
      </c>
      <c r="K336" s="183" t="str">
        <f t="shared" si="110"/>
        <v>Mon</v>
      </c>
      <c r="L336" s="183" t="str">
        <f t="shared" si="110"/>
        <v>Tue</v>
      </c>
      <c r="M336" s="183" t="str">
        <f t="shared" si="110"/>
        <v>Wed</v>
      </c>
      <c r="N336" s="183" t="str">
        <f t="shared" si="110"/>
        <v>Thu</v>
      </c>
      <c r="O336" s="183" t="str">
        <f t="shared" si="110"/>
        <v>Fri</v>
      </c>
      <c r="P336" s="183" t="str">
        <f t="shared" si="110"/>
        <v>Sat</v>
      </c>
      <c r="Q336" s="183" t="str">
        <f t="shared" si="110"/>
        <v>Sun</v>
      </c>
      <c r="R336" s="183" t="str">
        <f t="shared" si="110"/>
        <v>Mon</v>
      </c>
      <c r="S336" s="183" t="str">
        <f t="shared" si="110"/>
        <v>Tue</v>
      </c>
      <c r="T336" s="183" t="str">
        <f t="shared" ref="T336:AH336" si="111">T$7</f>
        <v>Wed</v>
      </c>
      <c r="U336" s="183" t="str">
        <f t="shared" si="111"/>
        <v>Thu</v>
      </c>
      <c r="V336" s="183" t="str">
        <f t="shared" si="111"/>
        <v>Fri</v>
      </c>
      <c r="W336" s="183" t="str">
        <f t="shared" si="111"/>
        <v>Sat</v>
      </c>
      <c r="X336" s="183" t="str">
        <f t="shared" si="111"/>
        <v>Sun</v>
      </c>
      <c r="Y336" s="183" t="str">
        <f t="shared" si="111"/>
        <v>Mon</v>
      </c>
      <c r="Z336" s="183" t="str">
        <f t="shared" si="111"/>
        <v>Tue</v>
      </c>
      <c r="AA336" s="183" t="str">
        <f t="shared" si="111"/>
        <v>Wed</v>
      </c>
      <c r="AB336" s="183" t="str">
        <f t="shared" si="111"/>
        <v>Thu</v>
      </c>
      <c r="AC336" s="183" t="str">
        <f t="shared" si="111"/>
        <v>Fri</v>
      </c>
      <c r="AD336" s="183" t="str">
        <f t="shared" si="111"/>
        <v>Sat</v>
      </c>
      <c r="AE336" s="183" t="str">
        <f t="shared" si="111"/>
        <v>Sun</v>
      </c>
      <c r="AF336" s="183" t="str">
        <f t="shared" si="111"/>
        <v>Mon</v>
      </c>
      <c r="AG336" s="183" t="str">
        <f t="shared" si="111"/>
        <v>Tue</v>
      </c>
      <c r="AH336" s="183" t="str">
        <f t="shared" si="111"/>
        <v>Wed</v>
      </c>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ref="D343:AH343" si="112">D$7</f>
        <v>Mon</v>
      </c>
      <c r="E343" s="183" t="str">
        <f t="shared" si="112"/>
        <v>Tue</v>
      </c>
      <c r="F343" s="183" t="str">
        <f t="shared" si="112"/>
        <v>Wed</v>
      </c>
      <c r="G343" s="183" t="str">
        <f t="shared" si="112"/>
        <v>Thu</v>
      </c>
      <c r="H343" s="183" t="str">
        <f t="shared" si="112"/>
        <v>Fri</v>
      </c>
      <c r="I343" s="183" t="str">
        <f t="shared" si="112"/>
        <v>Sat</v>
      </c>
      <c r="J343" s="183" t="str">
        <f t="shared" si="112"/>
        <v>Sun</v>
      </c>
      <c r="K343" s="183" t="str">
        <f t="shared" si="112"/>
        <v>Mon</v>
      </c>
      <c r="L343" s="183" t="str">
        <f t="shared" si="112"/>
        <v>Tue</v>
      </c>
      <c r="M343" s="183" t="str">
        <f t="shared" si="112"/>
        <v>Wed</v>
      </c>
      <c r="N343" s="183" t="str">
        <f t="shared" si="112"/>
        <v>Thu</v>
      </c>
      <c r="O343" s="183" t="str">
        <f t="shared" si="112"/>
        <v>Fri</v>
      </c>
      <c r="P343" s="183" t="str">
        <f t="shared" si="112"/>
        <v>Sat</v>
      </c>
      <c r="Q343" s="183" t="str">
        <f t="shared" si="112"/>
        <v>Sun</v>
      </c>
      <c r="R343" s="183" t="str">
        <f t="shared" si="112"/>
        <v>Mon</v>
      </c>
      <c r="S343" s="183" t="str">
        <f t="shared" si="112"/>
        <v>Tue</v>
      </c>
      <c r="T343" s="183" t="str">
        <f t="shared" si="112"/>
        <v>Wed</v>
      </c>
      <c r="U343" s="183" t="str">
        <f t="shared" si="112"/>
        <v>Thu</v>
      </c>
      <c r="V343" s="183" t="str">
        <f t="shared" si="112"/>
        <v>Fri</v>
      </c>
      <c r="W343" s="183" t="str">
        <f t="shared" si="112"/>
        <v>Sat</v>
      </c>
      <c r="X343" s="183" t="str">
        <f t="shared" si="112"/>
        <v>Sun</v>
      </c>
      <c r="Y343" s="183" t="str">
        <f t="shared" si="112"/>
        <v>Mon</v>
      </c>
      <c r="Z343" s="183" t="str">
        <f t="shared" si="112"/>
        <v>Tue</v>
      </c>
      <c r="AA343" s="183" t="str">
        <f t="shared" si="112"/>
        <v>Wed</v>
      </c>
      <c r="AB343" s="183" t="str">
        <f t="shared" si="112"/>
        <v>Thu</v>
      </c>
      <c r="AC343" s="183" t="str">
        <f t="shared" si="112"/>
        <v>Fri</v>
      </c>
      <c r="AD343" s="183" t="str">
        <f t="shared" si="112"/>
        <v>Sat</v>
      </c>
      <c r="AE343" s="183" t="str">
        <f t="shared" si="112"/>
        <v>Sun</v>
      </c>
      <c r="AF343" s="183" t="str">
        <f t="shared" si="112"/>
        <v>Mon</v>
      </c>
      <c r="AG343" s="183" t="str">
        <f t="shared" si="112"/>
        <v>Tue</v>
      </c>
      <c r="AH343" s="183" t="str">
        <f t="shared" si="112"/>
        <v>Wed</v>
      </c>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ref="D350:AH350" si="113">D$7</f>
        <v>Mon</v>
      </c>
      <c r="E350" s="183" t="str">
        <f t="shared" si="113"/>
        <v>Tue</v>
      </c>
      <c r="F350" s="183" t="str">
        <f t="shared" si="113"/>
        <v>Wed</v>
      </c>
      <c r="G350" s="183" t="str">
        <f t="shared" si="113"/>
        <v>Thu</v>
      </c>
      <c r="H350" s="183" t="str">
        <f t="shared" si="113"/>
        <v>Fri</v>
      </c>
      <c r="I350" s="183" t="str">
        <f t="shared" si="113"/>
        <v>Sat</v>
      </c>
      <c r="J350" s="183" t="str">
        <f t="shared" si="113"/>
        <v>Sun</v>
      </c>
      <c r="K350" s="183" t="str">
        <f t="shared" si="113"/>
        <v>Mon</v>
      </c>
      <c r="L350" s="183" t="str">
        <f t="shared" si="113"/>
        <v>Tue</v>
      </c>
      <c r="M350" s="183" t="str">
        <f t="shared" si="113"/>
        <v>Wed</v>
      </c>
      <c r="N350" s="183" t="str">
        <f t="shared" si="113"/>
        <v>Thu</v>
      </c>
      <c r="O350" s="183" t="str">
        <f t="shared" si="113"/>
        <v>Fri</v>
      </c>
      <c r="P350" s="183" t="str">
        <f t="shared" si="113"/>
        <v>Sat</v>
      </c>
      <c r="Q350" s="183" t="str">
        <f t="shared" si="113"/>
        <v>Sun</v>
      </c>
      <c r="R350" s="183" t="str">
        <f t="shared" si="113"/>
        <v>Mon</v>
      </c>
      <c r="S350" s="183" t="str">
        <f t="shared" si="113"/>
        <v>Tue</v>
      </c>
      <c r="T350" s="183" t="str">
        <f t="shared" si="113"/>
        <v>Wed</v>
      </c>
      <c r="U350" s="183" t="str">
        <f t="shared" si="113"/>
        <v>Thu</v>
      </c>
      <c r="V350" s="183" t="str">
        <f t="shared" si="113"/>
        <v>Fri</v>
      </c>
      <c r="W350" s="183" t="str">
        <f t="shared" si="113"/>
        <v>Sat</v>
      </c>
      <c r="X350" s="183" t="str">
        <f t="shared" si="113"/>
        <v>Sun</v>
      </c>
      <c r="Y350" s="183" t="str">
        <f t="shared" si="113"/>
        <v>Mon</v>
      </c>
      <c r="Z350" s="183" t="str">
        <f t="shared" si="113"/>
        <v>Tue</v>
      </c>
      <c r="AA350" s="183" t="str">
        <f t="shared" si="113"/>
        <v>Wed</v>
      </c>
      <c r="AB350" s="183" t="str">
        <f t="shared" si="113"/>
        <v>Thu</v>
      </c>
      <c r="AC350" s="183" t="str">
        <f t="shared" si="113"/>
        <v>Fri</v>
      </c>
      <c r="AD350" s="183" t="str">
        <f t="shared" si="113"/>
        <v>Sat</v>
      </c>
      <c r="AE350" s="183" t="str">
        <f t="shared" si="113"/>
        <v>Sun</v>
      </c>
      <c r="AF350" s="183" t="str">
        <f t="shared" si="113"/>
        <v>Mon</v>
      </c>
      <c r="AG350" s="183" t="str">
        <f t="shared" si="113"/>
        <v>Tue</v>
      </c>
      <c r="AH350" s="183" t="str">
        <f t="shared" si="113"/>
        <v>Wed</v>
      </c>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Q/MpPj9y2xzJMiXHxK5DgDJ4F8FFbgww/OLvB8EokHKU8hIsxbEkB6kGkdtzcTtMIBezLErnCoSo1KmjAYz0xg==" saltValue="wCDZZY6aONWwYig1Wq2drA==" spinCount="100000" sheet="1" objects="1" scenarios="1"/>
  <conditionalFormatting sqref="C7:C41 C349 C356 C48 C55 C62 C69 C76 C83 C90 C97 C104 C111 C118 C125 C132 C139 C146 C153 C160 C167 C174 C181 C188 C195 C202 C209 C216 C223 C230 C237 C244 C251 C258 C265 C272 C279 C286 C293 C300 C307 C314 C321 C328 C335 C342">
    <cfRule type="expression" dxfId="29" priority="3">
      <formula>AND(C6="Employee Name",COUNTIF($C$7:$C$356,C7)&gt;1)</formula>
    </cfRule>
  </conditionalFormatting>
  <conditionalFormatting sqref="C343:C348 C350:C355 C42:C47 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fRule type="expression" dxfId="28" priority="1">
      <formula>AND(C41="Employee Name",COUNTIF($C$7:$C$356,C42)&gt;1)</formula>
    </cfRule>
  </conditionalFormatting>
  <dataValidations disablePrompts="1" count="1">
    <dataValidation type="list" allowBlank="1" showInputMessage="1" showErrorMessage="1" sqref="C8 C15 C22 C29 C36 C351 C344 C43 C50 C57 C64 C71 C78 C85 C92 C99 C106 C113 C120 C127 C134 C141 C148 C155 C162 C169 C176 C183 C190 C197 C204 C211 C218 C225 C232 C239 C246 C253 C260 C267 C274 C281 C288 C295 C302 C309 C316 C323 C330 C337" xr:uid="{D651AA88-C7CD-48CA-9FE0-5EE066D7430B}">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791BD-DE6B-48CC-B235-4A48A5A88914}">
  <sheetPr codeName="Sheet10">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116</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IFERROR(INDEX(Cal!$C$18:$C$24,WEEKDAY(D8&amp;".06."&amp;Year)),"")</f>
        <v>Thu</v>
      </c>
      <c r="E7" s="183" t="str">
        <f>IFERROR(INDEX(Cal!$C$18:$C$24,WEEKDAY(E8&amp;".06."&amp;Year)),"")</f>
        <v>Fri</v>
      </c>
      <c r="F7" s="183" t="str">
        <f>IFERROR(INDEX(Cal!$C$18:$C$24,WEEKDAY(F8&amp;".06."&amp;Year)),"")</f>
        <v>Sat</v>
      </c>
      <c r="G7" s="183" t="str">
        <f>IFERROR(INDEX(Cal!$C$18:$C$24,WEEKDAY(G8&amp;".06."&amp;Year)),"")</f>
        <v>Sun</v>
      </c>
      <c r="H7" s="183" t="str">
        <f>IFERROR(INDEX(Cal!$C$18:$C$24,WEEKDAY(H8&amp;".06."&amp;Year)),"")</f>
        <v>Mon</v>
      </c>
      <c r="I7" s="183" t="str">
        <f>IFERROR(INDEX(Cal!$C$18:$C$24,WEEKDAY(I8&amp;".06."&amp;Year)),"")</f>
        <v>Tue</v>
      </c>
      <c r="J7" s="183" t="str">
        <f>IFERROR(INDEX(Cal!$C$18:$C$24,WEEKDAY(J8&amp;".06."&amp;Year)),"")</f>
        <v>Wed</v>
      </c>
      <c r="K7" s="183" t="str">
        <f>IFERROR(INDEX(Cal!$C$18:$C$24,WEEKDAY(K8&amp;".06."&amp;Year)),"")</f>
        <v>Thu</v>
      </c>
      <c r="L7" s="183" t="str">
        <f>IFERROR(INDEX(Cal!$C$18:$C$24,WEEKDAY(L8&amp;".06."&amp;Year)),"")</f>
        <v>Fri</v>
      </c>
      <c r="M7" s="183" t="str">
        <f>IFERROR(INDEX(Cal!$C$18:$C$24,WEEKDAY(M8&amp;".06."&amp;Year)),"")</f>
        <v>Sat</v>
      </c>
      <c r="N7" s="183" t="str">
        <f>IFERROR(INDEX(Cal!$C$18:$C$24,WEEKDAY(N8&amp;".06."&amp;Year)),"")</f>
        <v>Sun</v>
      </c>
      <c r="O7" s="183" t="str">
        <f>IFERROR(INDEX(Cal!$C$18:$C$24,WEEKDAY(O8&amp;".06."&amp;Year)),"")</f>
        <v>Mon</v>
      </c>
      <c r="P7" s="183" t="str">
        <f>IFERROR(INDEX(Cal!$C$18:$C$24,WEEKDAY(P8&amp;".06."&amp;Year)),"")</f>
        <v>Tue</v>
      </c>
      <c r="Q7" s="183" t="str">
        <f>IFERROR(INDEX(Cal!$C$18:$C$24,WEEKDAY(Q8&amp;".06."&amp;Year)),"")</f>
        <v>Wed</v>
      </c>
      <c r="R7" s="183" t="str">
        <f>IFERROR(INDEX(Cal!$C$18:$C$24,WEEKDAY(R8&amp;".06."&amp;Year)),"")</f>
        <v>Thu</v>
      </c>
      <c r="S7" s="183" t="str">
        <f>IFERROR(INDEX(Cal!$C$18:$C$24,WEEKDAY(S8&amp;".06."&amp;Year)),"")</f>
        <v>Fri</v>
      </c>
      <c r="T7" s="183" t="str">
        <f>IFERROR(INDEX(Cal!$C$18:$C$24,WEEKDAY(T8&amp;".06."&amp;Year)),"")</f>
        <v>Sat</v>
      </c>
      <c r="U7" s="183" t="str">
        <f>IFERROR(INDEX(Cal!$C$18:$C$24,WEEKDAY(U8&amp;".06."&amp;Year)),"")</f>
        <v>Sun</v>
      </c>
      <c r="V7" s="183" t="str">
        <f>IFERROR(INDEX(Cal!$C$18:$C$24,WEEKDAY(V8&amp;".06."&amp;Year)),"")</f>
        <v>Mon</v>
      </c>
      <c r="W7" s="183" t="str">
        <f>IFERROR(INDEX(Cal!$C$18:$C$24,WEEKDAY(W8&amp;".06."&amp;Year)),"")</f>
        <v>Tue</v>
      </c>
      <c r="X7" s="183" t="str">
        <f>IFERROR(INDEX(Cal!$C$18:$C$24,WEEKDAY(X8&amp;".06."&amp;Year)),"")</f>
        <v>Wed</v>
      </c>
      <c r="Y7" s="183" t="str">
        <f>IFERROR(INDEX(Cal!$C$18:$C$24,WEEKDAY(Y8&amp;".06."&amp;Year)),"")</f>
        <v>Thu</v>
      </c>
      <c r="Z7" s="183" t="str">
        <f>IFERROR(INDEX(Cal!$C$18:$C$24,WEEKDAY(Z8&amp;".06."&amp;Year)),"")</f>
        <v>Fri</v>
      </c>
      <c r="AA7" s="183" t="str">
        <f>IFERROR(INDEX(Cal!$C$18:$C$24,WEEKDAY(AA8&amp;".06."&amp;Year)),"")</f>
        <v>Sat</v>
      </c>
      <c r="AB7" s="183" t="str">
        <f>IFERROR(INDEX(Cal!$C$18:$C$24,WEEKDAY(AB8&amp;".06."&amp;Year)),"")</f>
        <v>Sun</v>
      </c>
      <c r="AC7" s="183" t="str">
        <f>IFERROR(INDEX(Cal!$C$18:$C$24,WEEKDAY(AC8&amp;".06."&amp;Year)),"")</f>
        <v>Mon</v>
      </c>
      <c r="AD7" s="183" t="str">
        <f>IFERROR(INDEX(Cal!$C$18:$C$24,WEEKDAY(AD8&amp;".06."&amp;Year)),"")</f>
        <v>Tue</v>
      </c>
      <c r="AE7" s="183" t="str">
        <f>IFERROR(INDEX(Cal!$C$18:$C$24,WEEKDAY(AE8&amp;".06."&amp;Year)),"")</f>
        <v>Wed</v>
      </c>
      <c r="AF7" s="183" t="str">
        <f>IFERROR(INDEX(Cal!$C$18:$C$24,WEEKDAY(AF8&amp;".06."&amp;Year)),"")</f>
        <v>Thu</v>
      </c>
      <c r="AG7" s="183" t="str">
        <f>IFERROR(INDEX(Cal!$C$18:$C$24,WEEKDAY(AG8&amp;".06."&amp;Year)),"")</f>
        <v>Fri</v>
      </c>
      <c r="AH7" s="183"/>
      <c r="AI7" s="103"/>
      <c r="AJ7" s="104"/>
    </row>
    <row r="8" spans="1:36"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c r="AI8" s="185" t="s">
        <v>89</v>
      </c>
      <c r="AJ8" s="104"/>
    </row>
    <row r="9" spans="1:36"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IF(LEN(C8)=0,"",SUM(D9:AG9))</f>
        <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IF(LEN(C8)=0,"",SUM(D10:AG10))</f>
        <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IF(LEN(C8)=0,"",SUMPRODUCT(D10:AG10,D11:AG11))</f>
        <v/>
      </c>
      <c r="AJ11" s="104"/>
    </row>
    <row r="12" spans="1:36" ht="20.100000000000001" customHeight="1" x14ac:dyDescent="0.25">
      <c r="B12" s="102"/>
      <c r="C12" s="105" t="s">
        <v>25</v>
      </c>
      <c r="D12" s="190" t="str">
        <f>IFERROR(IF(AND(LEN(D9)=0,LEN(D10)=0),"",D9+D10),"")</f>
        <v/>
      </c>
      <c r="E12" s="190" t="str">
        <f t="shared" ref="E12:AG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c r="AI12" s="193" t="str">
        <f>IF(LEN(C8)=0,"",SUM(D12:AG12))</f>
        <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Thu</v>
      </c>
      <c r="E14" s="183" t="str">
        <f t="shared" ref="E14:AG14" si="1">E$7</f>
        <v>Fri</v>
      </c>
      <c r="F14" s="183" t="str">
        <f t="shared" si="1"/>
        <v>Sat</v>
      </c>
      <c r="G14" s="183" t="str">
        <f t="shared" si="1"/>
        <v>Sun</v>
      </c>
      <c r="H14" s="183" t="str">
        <f t="shared" si="1"/>
        <v>Mon</v>
      </c>
      <c r="I14" s="183" t="str">
        <f t="shared" si="1"/>
        <v>Tue</v>
      </c>
      <c r="J14" s="183" t="str">
        <f t="shared" si="1"/>
        <v>Wed</v>
      </c>
      <c r="K14" s="183" t="str">
        <f t="shared" si="1"/>
        <v>Thu</v>
      </c>
      <c r="L14" s="183" t="str">
        <f t="shared" si="1"/>
        <v>Fri</v>
      </c>
      <c r="M14" s="183" t="str">
        <f t="shared" si="1"/>
        <v>Sat</v>
      </c>
      <c r="N14" s="183" t="str">
        <f t="shared" si="1"/>
        <v>Sun</v>
      </c>
      <c r="O14" s="183" t="str">
        <f t="shared" si="1"/>
        <v>Mon</v>
      </c>
      <c r="P14" s="183" t="str">
        <f t="shared" si="1"/>
        <v>Tue</v>
      </c>
      <c r="Q14" s="183" t="str">
        <f t="shared" si="1"/>
        <v>Wed</v>
      </c>
      <c r="R14" s="183" t="str">
        <f t="shared" si="1"/>
        <v>Thu</v>
      </c>
      <c r="S14" s="183" t="str">
        <f t="shared" si="1"/>
        <v>Fri</v>
      </c>
      <c r="T14" s="183" t="str">
        <f t="shared" si="1"/>
        <v>Sat</v>
      </c>
      <c r="U14" s="183" t="str">
        <f t="shared" si="1"/>
        <v>Sun</v>
      </c>
      <c r="V14" s="183" t="str">
        <f t="shared" si="1"/>
        <v>Mon</v>
      </c>
      <c r="W14" s="183" t="str">
        <f t="shared" si="1"/>
        <v>Tue</v>
      </c>
      <c r="X14" s="183" t="str">
        <f t="shared" si="1"/>
        <v>Wed</v>
      </c>
      <c r="Y14" s="183" t="str">
        <f t="shared" si="1"/>
        <v>Thu</v>
      </c>
      <c r="Z14" s="183" t="str">
        <f t="shared" si="1"/>
        <v>Fri</v>
      </c>
      <c r="AA14" s="183" t="str">
        <f t="shared" si="1"/>
        <v>Sat</v>
      </c>
      <c r="AB14" s="183" t="str">
        <f t="shared" si="1"/>
        <v>Sun</v>
      </c>
      <c r="AC14" s="183" t="str">
        <f t="shared" si="1"/>
        <v>Mon</v>
      </c>
      <c r="AD14" s="183" t="str">
        <f t="shared" si="1"/>
        <v>Tue</v>
      </c>
      <c r="AE14" s="183" t="str">
        <f t="shared" si="1"/>
        <v>Wed</v>
      </c>
      <c r="AF14" s="183" t="str">
        <f t="shared" si="1"/>
        <v>Thu</v>
      </c>
      <c r="AG14" s="183" t="str">
        <f t="shared" si="1"/>
        <v>Fri</v>
      </c>
      <c r="AH14" s="183"/>
      <c r="AI14" s="103"/>
      <c r="AJ14" s="104"/>
    </row>
    <row r="15" spans="1:36"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c r="AI15" s="185" t="s">
        <v>89</v>
      </c>
      <c r="AJ15" s="104"/>
    </row>
    <row r="16" spans="1:36"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IF(LEN(C15)=0,"",SUM(D16:AG16))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IF(LEN(C15)=0,"",SUM(D17:AG17))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IF(LEN(C15)=0,"",SUMPRODUCT(D17:AG17,D18:AG18))</f>
        <v/>
      </c>
      <c r="AJ18" s="104"/>
    </row>
    <row r="19" spans="1:36" ht="20.100000000000001" customHeight="1" x14ac:dyDescent="0.25">
      <c r="B19" s="102"/>
      <c r="C19" s="105" t="s">
        <v>25</v>
      </c>
      <c r="D19" s="190" t="str">
        <f>IFERROR(IF(AND(LEN(D16)=0,LEN(D17)=0),"",D16+D17),"")</f>
        <v/>
      </c>
      <c r="E19" s="190" t="str">
        <f t="shared" ref="E19:AG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c r="AI19" s="193" t="str">
        <f t="shared" ref="AI19" si="6">IF(LEN(C15)=0,"",SUM(D19:AG19))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Thu</v>
      </c>
      <c r="E21" s="183" t="str">
        <f t="shared" si="7"/>
        <v>Fri</v>
      </c>
      <c r="F21" s="183" t="str">
        <f t="shared" si="7"/>
        <v>Sat</v>
      </c>
      <c r="G21" s="183" t="str">
        <f t="shared" si="7"/>
        <v>Sun</v>
      </c>
      <c r="H21" s="183" t="str">
        <f t="shared" si="7"/>
        <v>Mon</v>
      </c>
      <c r="I21" s="183" t="str">
        <f t="shared" si="7"/>
        <v>Tue</v>
      </c>
      <c r="J21" s="183" t="str">
        <f t="shared" si="7"/>
        <v>Wed</v>
      </c>
      <c r="K21" s="183" t="str">
        <f t="shared" si="7"/>
        <v>Thu</v>
      </c>
      <c r="L21" s="183" t="str">
        <f t="shared" si="7"/>
        <v>Fri</v>
      </c>
      <c r="M21" s="183" t="str">
        <f t="shared" si="7"/>
        <v>Sat</v>
      </c>
      <c r="N21" s="183" t="str">
        <f t="shared" si="7"/>
        <v>Sun</v>
      </c>
      <c r="O21" s="183" t="str">
        <f t="shared" si="7"/>
        <v>Mon</v>
      </c>
      <c r="P21" s="183" t="str">
        <f t="shared" si="7"/>
        <v>Tue</v>
      </c>
      <c r="Q21" s="183" t="str">
        <f t="shared" si="7"/>
        <v>Wed</v>
      </c>
      <c r="R21" s="183" t="str">
        <f t="shared" si="7"/>
        <v>Thu</v>
      </c>
      <c r="S21" s="183" t="str">
        <f t="shared" si="7"/>
        <v>Fri</v>
      </c>
      <c r="T21" s="183" t="str">
        <f t="shared" ref="T21:AG21" si="8">T$7</f>
        <v>Sat</v>
      </c>
      <c r="U21" s="183" t="str">
        <f t="shared" si="8"/>
        <v>Sun</v>
      </c>
      <c r="V21" s="183" t="str">
        <f t="shared" si="8"/>
        <v>Mon</v>
      </c>
      <c r="W21" s="183" t="str">
        <f t="shared" si="8"/>
        <v>Tue</v>
      </c>
      <c r="X21" s="183" t="str">
        <f t="shared" si="8"/>
        <v>Wed</v>
      </c>
      <c r="Y21" s="183" t="str">
        <f t="shared" si="8"/>
        <v>Thu</v>
      </c>
      <c r="Z21" s="183" t="str">
        <f t="shared" si="8"/>
        <v>Fri</v>
      </c>
      <c r="AA21" s="183" t="str">
        <f t="shared" si="8"/>
        <v>Sat</v>
      </c>
      <c r="AB21" s="183" t="str">
        <f t="shared" si="8"/>
        <v>Sun</v>
      </c>
      <c r="AC21" s="183" t="str">
        <f t="shared" si="8"/>
        <v>Mon</v>
      </c>
      <c r="AD21" s="183" t="str">
        <f t="shared" si="8"/>
        <v>Tue</v>
      </c>
      <c r="AE21" s="183" t="str">
        <f t="shared" si="8"/>
        <v>Wed</v>
      </c>
      <c r="AF21" s="183" t="str">
        <f t="shared" si="8"/>
        <v>Thu</v>
      </c>
      <c r="AG21" s="183" t="str">
        <f t="shared" si="8"/>
        <v>Fri</v>
      </c>
      <c r="AH21" s="183"/>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IF(LEN(C22)=0,"",SUM(D23:AG23))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IF(LEN(C22)=0,"",SUM(D24:AG24))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IF(LEN(C22)=0,"",SUMPRODUCT(D24:AG24,D25:AG25))</f>
        <v/>
      </c>
      <c r="AJ25" s="104"/>
    </row>
    <row r="26" spans="1:36" ht="20.100000000000001" customHeight="1" x14ac:dyDescent="0.25">
      <c r="B26" s="102"/>
      <c r="C26" s="105" t="s">
        <v>25</v>
      </c>
      <c r="D26" s="190" t="str">
        <f>IFERROR(IF(AND(LEN(D23)=0,LEN(D24)=0),"",D23+D24),"")</f>
        <v/>
      </c>
      <c r="E26" s="190" t="str">
        <f t="shared" ref="E26:AG26" si="12">IFERROR(IF(AND(LEN(E23)=0,LEN(E24)=0),"",E23+E24),"")</f>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c r="AI26" s="193" t="str">
        <f t="shared" ref="AI26" si="13">IF(LEN(C22)=0,"",SUM(D26:AG26))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4">D$7</f>
        <v>Thu</v>
      </c>
      <c r="E28" s="183" t="str">
        <f t="shared" si="14"/>
        <v>Fri</v>
      </c>
      <c r="F28" s="183" t="str">
        <f t="shared" si="14"/>
        <v>Sat</v>
      </c>
      <c r="G28" s="183" t="str">
        <f t="shared" si="14"/>
        <v>Sun</v>
      </c>
      <c r="H28" s="183" t="str">
        <f t="shared" si="14"/>
        <v>Mon</v>
      </c>
      <c r="I28" s="183" t="str">
        <f t="shared" si="14"/>
        <v>Tue</v>
      </c>
      <c r="J28" s="183" t="str">
        <f t="shared" si="14"/>
        <v>Wed</v>
      </c>
      <c r="K28" s="183" t="str">
        <f t="shared" si="14"/>
        <v>Thu</v>
      </c>
      <c r="L28" s="183" t="str">
        <f t="shared" si="14"/>
        <v>Fri</v>
      </c>
      <c r="M28" s="183" t="str">
        <f t="shared" si="14"/>
        <v>Sat</v>
      </c>
      <c r="N28" s="183" t="str">
        <f t="shared" si="14"/>
        <v>Sun</v>
      </c>
      <c r="O28" s="183" t="str">
        <f t="shared" si="14"/>
        <v>Mon</v>
      </c>
      <c r="P28" s="183" t="str">
        <f t="shared" si="14"/>
        <v>Tue</v>
      </c>
      <c r="Q28" s="183" t="str">
        <f t="shared" si="14"/>
        <v>Wed</v>
      </c>
      <c r="R28" s="183" t="str">
        <f t="shared" si="14"/>
        <v>Thu</v>
      </c>
      <c r="S28" s="183" t="str">
        <f t="shared" si="14"/>
        <v>Fri</v>
      </c>
      <c r="T28" s="183" t="str">
        <f t="shared" ref="T28:AG28" si="15">T$7</f>
        <v>Sat</v>
      </c>
      <c r="U28" s="183" t="str">
        <f t="shared" si="15"/>
        <v>Sun</v>
      </c>
      <c r="V28" s="183" t="str">
        <f t="shared" si="15"/>
        <v>Mon</v>
      </c>
      <c r="W28" s="183" t="str">
        <f t="shared" si="15"/>
        <v>Tue</v>
      </c>
      <c r="X28" s="183" t="str">
        <f t="shared" si="15"/>
        <v>Wed</v>
      </c>
      <c r="Y28" s="183" t="str">
        <f t="shared" si="15"/>
        <v>Thu</v>
      </c>
      <c r="Z28" s="183" t="str">
        <f t="shared" si="15"/>
        <v>Fri</v>
      </c>
      <c r="AA28" s="183" t="str">
        <f t="shared" si="15"/>
        <v>Sat</v>
      </c>
      <c r="AB28" s="183" t="str">
        <f t="shared" si="15"/>
        <v>Sun</v>
      </c>
      <c r="AC28" s="183" t="str">
        <f t="shared" si="15"/>
        <v>Mon</v>
      </c>
      <c r="AD28" s="183" t="str">
        <f t="shared" si="15"/>
        <v>Tue</v>
      </c>
      <c r="AE28" s="183" t="str">
        <f t="shared" si="15"/>
        <v>Wed</v>
      </c>
      <c r="AF28" s="183" t="str">
        <f t="shared" si="15"/>
        <v>Thu</v>
      </c>
      <c r="AG28" s="183" t="str">
        <f t="shared" si="15"/>
        <v>Fri</v>
      </c>
      <c r="AH28" s="183"/>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IF(LEN(C29)=0,"",SUM(D30:AG30))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IF(LEN(C29)=0,"",SUM(D31:AG31))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IF(LEN(C29)=0,"",SUMPRODUCT(D31:AG31,D32:AG32))</f>
        <v/>
      </c>
      <c r="AJ32" s="104"/>
    </row>
    <row r="33" spans="1:36" ht="20.100000000000001" customHeight="1" x14ac:dyDescent="0.25">
      <c r="B33" s="102"/>
      <c r="C33" s="105" t="s">
        <v>25</v>
      </c>
      <c r="D33" s="190" t="str">
        <f t="shared" ref="D33:AG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c r="AI33" s="193" t="str">
        <f t="shared" ref="AI33" si="20">IF(LEN(C29)=0,"",SUM(D33:AG33))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S98" si="21">D$7</f>
        <v>Thu</v>
      </c>
      <c r="E35" s="183" t="str">
        <f t="shared" si="21"/>
        <v>Fri</v>
      </c>
      <c r="F35" s="183" t="str">
        <f t="shared" si="21"/>
        <v>Sat</v>
      </c>
      <c r="G35" s="183" t="str">
        <f t="shared" si="21"/>
        <v>Sun</v>
      </c>
      <c r="H35" s="183" t="str">
        <f t="shared" si="21"/>
        <v>Mon</v>
      </c>
      <c r="I35" s="183" t="str">
        <f t="shared" si="21"/>
        <v>Tue</v>
      </c>
      <c r="J35" s="183" t="str">
        <f t="shared" si="21"/>
        <v>Wed</v>
      </c>
      <c r="K35" s="183" t="str">
        <f t="shared" si="21"/>
        <v>Thu</v>
      </c>
      <c r="L35" s="183" t="str">
        <f t="shared" si="21"/>
        <v>Fri</v>
      </c>
      <c r="M35" s="183" t="str">
        <f t="shared" si="21"/>
        <v>Sat</v>
      </c>
      <c r="N35" s="183" t="str">
        <f t="shared" si="21"/>
        <v>Sun</v>
      </c>
      <c r="O35" s="183" t="str">
        <f t="shared" si="21"/>
        <v>Mon</v>
      </c>
      <c r="P35" s="183" t="str">
        <f t="shared" si="21"/>
        <v>Tue</v>
      </c>
      <c r="Q35" s="183" t="str">
        <f t="shared" si="21"/>
        <v>Wed</v>
      </c>
      <c r="R35" s="183" t="str">
        <f t="shared" si="21"/>
        <v>Thu</v>
      </c>
      <c r="S35" s="183" t="str">
        <f t="shared" si="21"/>
        <v>Fri</v>
      </c>
      <c r="T35" s="183" t="str">
        <f t="shared" ref="T35:AG98" si="22">T$7</f>
        <v>Sat</v>
      </c>
      <c r="U35" s="183" t="str">
        <f t="shared" si="22"/>
        <v>Sun</v>
      </c>
      <c r="V35" s="183" t="str">
        <f t="shared" si="22"/>
        <v>Mon</v>
      </c>
      <c r="W35" s="183" t="str">
        <f t="shared" si="22"/>
        <v>Tue</v>
      </c>
      <c r="X35" s="183" t="str">
        <f t="shared" si="22"/>
        <v>Wed</v>
      </c>
      <c r="Y35" s="183" t="str">
        <f t="shared" si="22"/>
        <v>Thu</v>
      </c>
      <c r="Z35" s="183" t="str">
        <f t="shared" si="22"/>
        <v>Fri</v>
      </c>
      <c r="AA35" s="183" t="str">
        <f t="shared" si="22"/>
        <v>Sat</v>
      </c>
      <c r="AB35" s="183" t="str">
        <f t="shared" si="22"/>
        <v>Sun</v>
      </c>
      <c r="AC35" s="183" t="str">
        <f t="shared" si="22"/>
        <v>Mon</v>
      </c>
      <c r="AD35" s="183" t="str">
        <f t="shared" si="22"/>
        <v>Tue</v>
      </c>
      <c r="AE35" s="183" t="str">
        <f t="shared" si="22"/>
        <v>Wed</v>
      </c>
      <c r="AF35" s="183" t="str">
        <f t="shared" si="22"/>
        <v>Thu</v>
      </c>
      <c r="AG35" s="183" t="str">
        <f t="shared" si="22"/>
        <v>Fri</v>
      </c>
      <c r="AH35" s="183"/>
      <c r="AI35" s="103"/>
      <c r="AJ35" s="104"/>
    </row>
    <row r="36" spans="1:36" ht="24" customHeight="1" x14ac:dyDescent="0.25">
      <c r="B36" s="102"/>
      <c r="C36" s="206"/>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c r="AI36" s="185" t="s">
        <v>89</v>
      </c>
      <c r="AJ36" s="104"/>
    </row>
    <row r="37" spans="1:36" ht="20.100000000000001" customHeight="1" x14ac:dyDescent="0.25">
      <c r="B37" s="102"/>
      <c r="C37" s="205" t="s">
        <v>44</v>
      </c>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104"/>
    </row>
    <row r="38" spans="1:36" ht="20.100000000000001" customHeight="1" x14ac:dyDescent="0.25">
      <c r="B38" s="102"/>
      <c r="C38" s="204" t="s">
        <v>24</v>
      </c>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104"/>
    </row>
    <row r="39" spans="1:36" ht="20.100000000000001" customHeight="1" x14ac:dyDescent="0.25">
      <c r="B39" s="102"/>
      <c r="C39" s="204" t="s">
        <v>103</v>
      </c>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104"/>
    </row>
    <row r="40" spans="1:36" ht="20.100000000000001" customHeight="1" x14ac:dyDescent="0.25">
      <c r="B40" s="102"/>
      <c r="C40" s="105" t="s">
        <v>25</v>
      </c>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si="21"/>
        <v>Thu</v>
      </c>
      <c r="E42" s="183" t="str">
        <f t="shared" si="21"/>
        <v>Fri</v>
      </c>
      <c r="F42" s="183" t="str">
        <f t="shared" si="21"/>
        <v>Sat</v>
      </c>
      <c r="G42" s="183" t="str">
        <f t="shared" si="21"/>
        <v>Sun</v>
      </c>
      <c r="H42" s="183" t="str">
        <f t="shared" si="21"/>
        <v>Mon</v>
      </c>
      <c r="I42" s="183" t="str">
        <f t="shared" si="21"/>
        <v>Tue</v>
      </c>
      <c r="J42" s="183" t="str">
        <f t="shared" si="21"/>
        <v>Wed</v>
      </c>
      <c r="K42" s="183" t="str">
        <f t="shared" si="21"/>
        <v>Thu</v>
      </c>
      <c r="L42" s="183" t="str">
        <f t="shared" si="21"/>
        <v>Fri</v>
      </c>
      <c r="M42" s="183" t="str">
        <f t="shared" si="21"/>
        <v>Sat</v>
      </c>
      <c r="N42" s="183" t="str">
        <f t="shared" si="21"/>
        <v>Sun</v>
      </c>
      <c r="O42" s="183" t="str">
        <f t="shared" si="21"/>
        <v>Mon</v>
      </c>
      <c r="P42" s="183" t="str">
        <f t="shared" si="21"/>
        <v>Tue</v>
      </c>
      <c r="Q42" s="183" t="str">
        <f t="shared" si="21"/>
        <v>Wed</v>
      </c>
      <c r="R42" s="183" t="str">
        <f t="shared" si="21"/>
        <v>Thu</v>
      </c>
      <c r="S42" s="183" t="str">
        <f t="shared" si="21"/>
        <v>Fri</v>
      </c>
      <c r="T42" s="183" t="str">
        <f t="shared" si="22"/>
        <v>Sat</v>
      </c>
      <c r="U42" s="183" t="str">
        <f t="shared" si="22"/>
        <v>Sun</v>
      </c>
      <c r="V42" s="183" t="str">
        <f t="shared" si="22"/>
        <v>Mon</v>
      </c>
      <c r="W42" s="183" t="str">
        <f t="shared" si="22"/>
        <v>Tue</v>
      </c>
      <c r="X42" s="183" t="str">
        <f t="shared" si="22"/>
        <v>Wed</v>
      </c>
      <c r="Y42" s="183" t="str">
        <f t="shared" si="22"/>
        <v>Thu</v>
      </c>
      <c r="Z42" s="183" t="str">
        <f t="shared" si="22"/>
        <v>Fri</v>
      </c>
      <c r="AA42" s="183" t="str">
        <f t="shared" si="22"/>
        <v>Sat</v>
      </c>
      <c r="AB42" s="183" t="str">
        <f t="shared" si="22"/>
        <v>Sun</v>
      </c>
      <c r="AC42" s="183" t="str">
        <f t="shared" si="22"/>
        <v>Mon</v>
      </c>
      <c r="AD42" s="183" t="str">
        <f t="shared" si="22"/>
        <v>Tue</v>
      </c>
      <c r="AE42" s="183" t="str">
        <f t="shared" si="22"/>
        <v>Wed</v>
      </c>
      <c r="AF42" s="183" t="str">
        <f t="shared" si="22"/>
        <v>Thu</v>
      </c>
      <c r="AG42" s="183" t="str">
        <f t="shared" si="22"/>
        <v>Fri</v>
      </c>
      <c r="AH42" s="183"/>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si="21"/>
        <v>Thu</v>
      </c>
      <c r="E49" s="183" t="str">
        <f t="shared" si="21"/>
        <v>Fri</v>
      </c>
      <c r="F49" s="183" t="str">
        <f t="shared" si="21"/>
        <v>Sat</v>
      </c>
      <c r="G49" s="183" t="str">
        <f t="shared" si="21"/>
        <v>Sun</v>
      </c>
      <c r="H49" s="183" t="str">
        <f t="shared" si="21"/>
        <v>Mon</v>
      </c>
      <c r="I49" s="183" t="str">
        <f t="shared" si="21"/>
        <v>Tue</v>
      </c>
      <c r="J49" s="183" t="str">
        <f t="shared" si="21"/>
        <v>Wed</v>
      </c>
      <c r="K49" s="183" t="str">
        <f t="shared" si="21"/>
        <v>Thu</v>
      </c>
      <c r="L49" s="183" t="str">
        <f t="shared" si="21"/>
        <v>Fri</v>
      </c>
      <c r="M49" s="183" t="str">
        <f t="shared" si="21"/>
        <v>Sat</v>
      </c>
      <c r="N49" s="183" t="str">
        <f t="shared" si="21"/>
        <v>Sun</v>
      </c>
      <c r="O49" s="183" t="str">
        <f t="shared" si="21"/>
        <v>Mon</v>
      </c>
      <c r="P49" s="183" t="str">
        <f t="shared" si="21"/>
        <v>Tue</v>
      </c>
      <c r="Q49" s="183" t="str">
        <f t="shared" si="21"/>
        <v>Wed</v>
      </c>
      <c r="R49" s="183" t="str">
        <f t="shared" si="21"/>
        <v>Thu</v>
      </c>
      <c r="S49" s="183" t="str">
        <f t="shared" si="21"/>
        <v>Fri</v>
      </c>
      <c r="T49" s="183" t="str">
        <f t="shared" si="22"/>
        <v>Sat</v>
      </c>
      <c r="U49" s="183" t="str">
        <f t="shared" si="22"/>
        <v>Sun</v>
      </c>
      <c r="V49" s="183" t="str">
        <f t="shared" si="22"/>
        <v>Mon</v>
      </c>
      <c r="W49" s="183" t="str">
        <f t="shared" si="22"/>
        <v>Tue</v>
      </c>
      <c r="X49" s="183" t="str">
        <f t="shared" si="22"/>
        <v>Wed</v>
      </c>
      <c r="Y49" s="183" t="str">
        <f t="shared" si="22"/>
        <v>Thu</v>
      </c>
      <c r="Z49" s="183" t="str">
        <f t="shared" si="22"/>
        <v>Fri</v>
      </c>
      <c r="AA49" s="183" t="str">
        <f t="shared" si="22"/>
        <v>Sat</v>
      </c>
      <c r="AB49" s="183" t="str">
        <f t="shared" si="22"/>
        <v>Sun</v>
      </c>
      <c r="AC49" s="183" t="str">
        <f t="shared" si="22"/>
        <v>Mon</v>
      </c>
      <c r="AD49" s="183" t="str">
        <f t="shared" si="22"/>
        <v>Tue</v>
      </c>
      <c r="AE49" s="183" t="str">
        <f t="shared" si="22"/>
        <v>Wed</v>
      </c>
      <c r="AF49" s="183" t="str">
        <f t="shared" si="22"/>
        <v>Thu</v>
      </c>
      <c r="AG49" s="183" t="str">
        <f t="shared" si="22"/>
        <v>Fri</v>
      </c>
      <c r="AH49" s="183"/>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21"/>
        <v>Thu</v>
      </c>
      <c r="E56" s="183" t="str">
        <f t="shared" si="21"/>
        <v>Fri</v>
      </c>
      <c r="F56" s="183" t="str">
        <f t="shared" si="21"/>
        <v>Sat</v>
      </c>
      <c r="G56" s="183" t="str">
        <f t="shared" si="21"/>
        <v>Sun</v>
      </c>
      <c r="H56" s="183" t="str">
        <f t="shared" si="21"/>
        <v>Mon</v>
      </c>
      <c r="I56" s="183" t="str">
        <f t="shared" si="21"/>
        <v>Tue</v>
      </c>
      <c r="J56" s="183" t="str">
        <f t="shared" si="21"/>
        <v>Wed</v>
      </c>
      <c r="K56" s="183" t="str">
        <f t="shared" si="21"/>
        <v>Thu</v>
      </c>
      <c r="L56" s="183" t="str">
        <f t="shared" si="21"/>
        <v>Fri</v>
      </c>
      <c r="M56" s="183" t="str">
        <f t="shared" si="21"/>
        <v>Sat</v>
      </c>
      <c r="N56" s="183" t="str">
        <f t="shared" si="21"/>
        <v>Sun</v>
      </c>
      <c r="O56" s="183" t="str">
        <f t="shared" si="21"/>
        <v>Mon</v>
      </c>
      <c r="P56" s="183" t="str">
        <f t="shared" si="21"/>
        <v>Tue</v>
      </c>
      <c r="Q56" s="183" t="str">
        <f t="shared" si="21"/>
        <v>Wed</v>
      </c>
      <c r="R56" s="183" t="str">
        <f t="shared" si="21"/>
        <v>Thu</v>
      </c>
      <c r="S56" s="183" t="str">
        <f t="shared" si="21"/>
        <v>Fri</v>
      </c>
      <c r="T56" s="183" t="str">
        <f t="shared" si="22"/>
        <v>Sat</v>
      </c>
      <c r="U56" s="183" t="str">
        <f t="shared" si="22"/>
        <v>Sun</v>
      </c>
      <c r="V56" s="183" t="str">
        <f t="shared" si="22"/>
        <v>Mon</v>
      </c>
      <c r="W56" s="183" t="str">
        <f t="shared" si="22"/>
        <v>Tue</v>
      </c>
      <c r="X56" s="183" t="str">
        <f t="shared" si="22"/>
        <v>Wed</v>
      </c>
      <c r="Y56" s="183" t="str">
        <f t="shared" si="22"/>
        <v>Thu</v>
      </c>
      <c r="Z56" s="183" t="str">
        <f t="shared" si="22"/>
        <v>Fri</v>
      </c>
      <c r="AA56" s="183" t="str">
        <f t="shared" si="22"/>
        <v>Sat</v>
      </c>
      <c r="AB56" s="183" t="str">
        <f t="shared" si="22"/>
        <v>Sun</v>
      </c>
      <c r="AC56" s="183" t="str">
        <f t="shared" si="22"/>
        <v>Mon</v>
      </c>
      <c r="AD56" s="183" t="str">
        <f t="shared" si="22"/>
        <v>Tue</v>
      </c>
      <c r="AE56" s="183" t="str">
        <f t="shared" si="22"/>
        <v>Wed</v>
      </c>
      <c r="AF56" s="183" t="str">
        <f t="shared" si="22"/>
        <v>Thu</v>
      </c>
      <c r="AG56" s="183" t="str">
        <f t="shared" si="22"/>
        <v>Fri</v>
      </c>
      <c r="AH56" s="183"/>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21"/>
        <v>Thu</v>
      </c>
      <c r="E63" s="183" t="str">
        <f t="shared" si="21"/>
        <v>Fri</v>
      </c>
      <c r="F63" s="183" t="str">
        <f t="shared" si="21"/>
        <v>Sat</v>
      </c>
      <c r="G63" s="183" t="str">
        <f t="shared" si="21"/>
        <v>Sun</v>
      </c>
      <c r="H63" s="183" t="str">
        <f t="shared" si="21"/>
        <v>Mon</v>
      </c>
      <c r="I63" s="183" t="str">
        <f t="shared" si="21"/>
        <v>Tue</v>
      </c>
      <c r="J63" s="183" t="str">
        <f t="shared" si="21"/>
        <v>Wed</v>
      </c>
      <c r="K63" s="183" t="str">
        <f t="shared" si="21"/>
        <v>Thu</v>
      </c>
      <c r="L63" s="183" t="str">
        <f t="shared" si="21"/>
        <v>Fri</v>
      </c>
      <c r="M63" s="183" t="str">
        <f t="shared" si="21"/>
        <v>Sat</v>
      </c>
      <c r="N63" s="183" t="str">
        <f t="shared" si="21"/>
        <v>Sun</v>
      </c>
      <c r="O63" s="183" t="str">
        <f t="shared" si="21"/>
        <v>Mon</v>
      </c>
      <c r="P63" s="183" t="str">
        <f t="shared" si="21"/>
        <v>Tue</v>
      </c>
      <c r="Q63" s="183" t="str">
        <f t="shared" si="21"/>
        <v>Wed</v>
      </c>
      <c r="R63" s="183" t="str">
        <f t="shared" si="21"/>
        <v>Thu</v>
      </c>
      <c r="S63" s="183" t="str">
        <f t="shared" si="21"/>
        <v>Fri</v>
      </c>
      <c r="T63" s="183" t="str">
        <f t="shared" si="22"/>
        <v>Sat</v>
      </c>
      <c r="U63" s="183" t="str">
        <f t="shared" si="22"/>
        <v>Sun</v>
      </c>
      <c r="V63" s="183" t="str">
        <f t="shared" si="22"/>
        <v>Mon</v>
      </c>
      <c r="W63" s="183" t="str">
        <f t="shared" si="22"/>
        <v>Tue</v>
      </c>
      <c r="X63" s="183" t="str">
        <f t="shared" si="22"/>
        <v>Wed</v>
      </c>
      <c r="Y63" s="183" t="str">
        <f t="shared" si="22"/>
        <v>Thu</v>
      </c>
      <c r="Z63" s="183" t="str">
        <f t="shared" si="22"/>
        <v>Fri</v>
      </c>
      <c r="AA63" s="183" t="str">
        <f t="shared" si="22"/>
        <v>Sat</v>
      </c>
      <c r="AB63" s="183" t="str">
        <f t="shared" si="22"/>
        <v>Sun</v>
      </c>
      <c r="AC63" s="183" t="str">
        <f t="shared" si="22"/>
        <v>Mon</v>
      </c>
      <c r="AD63" s="183" t="str">
        <f t="shared" si="22"/>
        <v>Tue</v>
      </c>
      <c r="AE63" s="183" t="str">
        <f t="shared" si="22"/>
        <v>Wed</v>
      </c>
      <c r="AF63" s="183" t="str">
        <f t="shared" si="22"/>
        <v>Thu</v>
      </c>
      <c r="AG63" s="183" t="str">
        <f t="shared" si="22"/>
        <v>Fri</v>
      </c>
      <c r="AH63" s="183"/>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21"/>
        <v>Thu</v>
      </c>
      <c r="E70" s="183" t="str">
        <f t="shared" si="21"/>
        <v>Fri</v>
      </c>
      <c r="F70" s="183" t="str">
        <f t="shared" si="21"/>
        <v>Sat</v>
      </c>
      <c r="G70" s="183" t="str">
        <f t="shared" si="21"/>
        <v>Sun</v>
      </c>
      <c r="H70" s="183" t="str">
        <f t="shared" si="21"/>
        <v>Mon</v>
      </c>
      <c r="I70" s="183" t="str">
        <f t="shared" si="21"/>
        <v>Tue</v>
      </c>
      <c r="J70" s="183" t="str">
        <f t="shared" si="21"/>
        <v>Wed</v>
      </c>
      <c r="K70" s="183" t="str">
        <f t="shared" si="21"/>
        <v>Thu</v>
      </c>
      <c r="L70" s="183" t="str">
        <f t="shared" si="21"/>
        <v>Fri</v>
      </c>
      <c r="M70" s="183" t="str">
        <f t="shared" si="21"/>
        <v>Sat</v>
      </c>
      <c r="N70" s="183" t="str">
        <f t="shared" si="21"/>
        <v>Sun</v>
      </c>
      <c r="O70" s="183" t="str">
        <f t="shared" si="21"/>
        <v>Mon</v>
      </c>
      <c r="P70" s="183" t="str">
        <f t="shared" si="21"/>
        <v>Tue</v>
      </c>
      <c r="Q70" s="183" t="str">
        <f t="shared" si="21"/>
        <v>Wed</v>
      </c>
      <c r="R70" s="183" t="str">
        <f t="shared" si="21"/>
        <v>Thu</v>
      </c>
      <c r="S70" s="183" t="str">
        <f t="shared" si="21"/>
        <v>Fri</v>
      </c>
      <c r="T70" s="183" t="str">
        <f t="shared" si="22"/>
        <v>Sat</v>
      </c>
      <c r="U70" s="183" t="str">
        <f t="shared" si="22"/>
        <v>Sun</v>
      </c>
      <c r="V70" s="183" t="str">
        <f t="shared" si="22"/>
        <v>Mon</v>
      </c>
      <c r="W70" s="183" t="str">
        <f t="shared" si="22"/>
        <v>Tue</v>
      </c>
      <c r="X70" s="183" t="str">
        <f t="shared" si="22"/>
        <v>Wed</v>
      </c>
      <c r="Y70" s="183" t="str">
        <f t="shared" si="22"/>
        <v>Thu</v>
      </c>
      <c r="Z70" s="183" t="str">
        <f t="shared" si="22"/>
        <v>Fri</v>
      </c>
      <c r="AA70" s="183" t="str">
        <f t="shared" si="22"/>
        <v>Sat</v>
      </c>
      <c r="AB70" s="183" t="str">
        <f t="shared" si="22"/>
        <v>Sun</v>
      </c>
      <c r="AC70" s="183" t="str">
        <f t="shared" si="22"/>
        <v>Mon</v>
      </c>
      <c r="AD70" s="183" t="str">
        <f t="shared" si="22"/>
        <v>Tue</v>
      </c>
      <c r="AE70" s="183" t="str">
        <f t="shared" si="22"/>
        <v>Wed</v>
      </c>
      <c r="AF70" s="183" t="str">
        <f t="shared" si="22"/>
        <v>Thu</v>
      </c>
      <c r="AG70" s="183" t="str">
        <f t="shared" si="22"/>
        <v>Fri</v>
      </c>
      <c r="AH70" s="183"/>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21"/>
        <v>Thu</v>
      </c>
      <c r="E77" s="183" t="str">
        <f t="shared" si="21"/>
        <v>Fri</v>
      </c>
      <c r="F77" s="183" t="str">
        <f t="shared" si="21"/>
        <v>Sat</v>
      </c>
      <c r="G77" s="183" t="str">
        <f t="shared" si="21"/>
        <v>Sun</v>
      </c>
      <c r="H77" s="183" t="str">
        <f t="shared" si="21"/>
        <v>Mon</v>
      </c>
      <c r="I77" s="183" t="str">
        <f t="shared" si="21"/>
        <v>Tue</v>
      </c>
      <c r="J77" s="183" t="str">
        <f t="shared" si="21"/>
        <v>Wed</v>
      </c>
      <c r="K77" s="183" t="str">
        <f t="shared" si="21"/>
        <v>Thu</v>
      </c>
      <c r="L77" s="183" t="str">
        <f t="shared" si="21"/>
        <v>Fri</v>
      </c>
      <c r="M77" s="183" t="str">
        <f t="shared" si="21"/>
        <v>Sat</v>
      </c>
      <c r="N77" s="183" t="str">
        <f t="shared" si="21"/>
        <v>Sun</v>
      </c>
      <c r="O77" s="183" t="str">
        <f t="shared" si="21"/>
        <v>Mon</v>
      </c>
      <c r="P77" s="183" t="str">
        <f t="shared" si="21"/>
        <v>Tue</v>
      </c>
      <c r="Q77" s="183" t="str">
        <f t="shared" si="21"/>
        <v>Wed</v>
      </c>
      <c r="R77" s="183" t="str">
        <f t="shared" si="21"/>
        <v>Thu</v>
      </c>
      <c r="S77" s="183" t="str">
        <f t="shared" si="21"/>
        <v>Fri</v>
      </c>
      <c r="T77" s="183" t="str">
        <f t="shared" si="22"/>
        <v>Sat</v>
      </c>
      <c r="U77" s="183" t="str">
        <f t="shared" si="22"/>
        <v>Sun</v>
      </c>
      <c r="V77" s="183" t="str">
        <f t="shared" si="22"/>
        <v>Mon</v>
      </c>
      <c r="W77" s="183" t="str">
        <f t="shared" si="22"/>
        <v>Tue</v>
      </c>
      <c r="X77" s="183" t="str">
        <f t="shared" si="22"/>
        <v>Wed</v>
      </c>
      <c r="Y77" s="183" t="str">
        <f t="shared" si="22"/>
        <v>Thu</v>
      </c>
      <c r="Z77" s="183" t="str">
        <f t="shared" si="22"/>
        <v>Fri</v>
      </c>
      <c r="AA77" s="183" t="str">
        <f t="shared" si="22"/>
        <v>Sat</v>
      </c>
      <c r="AB77" s="183" t="str">
        <f t="shared" si="22"/>
        <v>Sun</v>
      </c>
      <c r="AC77" s="183" t="str">
        <f t="shared" si="22"/>
        <v>Mon</v>
      </c>
      <c r="AD77" s="183" t="str">
        <f t="shared" si="22"/>
        <v>Tue</v>
      </c>
      <c r="AE77" s="183" t="str">
        <f t="shared" si="22"/>
        <v>Wed</v>
      </c>
      <c r="AF77" s="183" t="str">
        <f t="shared" si="22"/>
        <v>Thu</v>
      </c>
      <c r="AG77" s="183" t="str">
        <f t="shared" si="22"/>
        <v>Fri</v>
      </c>
      <c r="AH77" s="183"/>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21"/>
        <v>Thu</v>
      </c>
      <c r="E84" s="183" t="str">
        <f t="shared" si="21"/>
        <v>Fri</v>
      </c>
      <c r="F84" s="183" t="str">
        <f t="shared" si="21"/>
        <v>Sat</v>
      </c>
      <c r="G84" s="183" t="str">
        <f t="shared" si="21"/>
        <v>Sun</v>
      </c>
      <c r="H84" s="183" t="str">
        <f t="shared" si="21"/>
        <v>Mon</v>
      </c>
      <c r="I84" s="183" t="str">
        <f t="shared" si="21"/>
        <v>Tue</v>
      </c>
      <c r="J84" s="183" t="str">
        <f t="shared" si="21"/>
        <v>Wed</v>
      </c>
      <c r="K84" s="183" t="str">
        <f t="shared" si="21"/>
        <v>Thu</v>
      </c>
      <c r="L84" s="183" t="str">
        <f t="shared" si="21"/>
        <v>Fri</v>
      </c>
      <c r="M84" s="183" t="str">
        <f t="shared" si="21"/>
        <v>Sat</v>
      </c>
      <c r="N84" s="183" t="str">
        <f t="shared" si="21"/>
        <v>Sun</v>
      </c>
      <c r="O84" s="183" t="str">
        <f t="shared" si="21"/>
        <v>Mon</v>
      </c>
      <c r="P84" s="183" t="str">
        <f t="shared" si="21"/>
        <v>Tue</v>
      </c>
      <c r="Q84" s="183" t="str">
        <f t="shared" si="21"/>
        <v>Wed</v>
      </c>
      <c r="R84" s="183" t="str">
        <f t="shared" si="21"/>
        <v>Thu</v>
      </c>
      <c r="S84" s="183" t="str">
        <f t="shared" si="21"/>
        <v>Fri</v>
      </c>
      <c r="T84" s="183" t="str">
        <f t="shared" si="22"/>
        <v>Sat</v>
      </c>
      <c r="U84" s="183" t="str">
        <f t="shared" si="22"/>
        <v>Sun</v>
      </c>
      <c r="V84" s="183" t="str">
        <f t="shared" si="22"/>
        <v>Mon</v>
      </c>
      <c r="W84" s="183" t="str">
        <f t="shared" si="22"/>
        <v>Tue</v>
      </c>
      <c r="X84" s="183" t="str">
        <f t="shared" si="22"/>
        <v>Wed</v>
      </c>
      <c r="Y84" s="183" t="str">
        <f t="shared" si="22"/>
        <v>Thu</v>
      </c>
      <c r="Z84" s="183" t="str">
        <f t="shared" si="22"/>
        <v>Fri</v>
      </c>
      <c r="AA84" s="183" t="str">
        <f t="shared" si="22"/>
        <v>Sat</v>
      </c>
      <c r="AB84" s="183" t="str">
        <f t="shared" si="22"/>
        <v>Sun</v>
      </c>
      <c r="AC84" s="183" t="str">
        <f t="shared" si="22"/>
        <v>Mon</v>
      </c>
      <c r="AD84" s="183" t="str">
        <f t="shared" si="22"/>
        <v>Tue</v>
      </c>
      <c r="AE84" s="183" t="str">
        <f t="shared" si="22"/>
        <v>Wed</v>
      </c>
      <c r="AF84" s="183" t="str">
        <f t="shared" si="22"/>
        <v>Thu</v>
      </c>
      <c r="AG84" s="183" t="str">
        <f t="shared" si="22"/>
        <v>Fri</v>
      </c>
      <c r="AH84" s="183"/>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21"/>
        <v>Thu</v>
      </c>
      <c r="E91" s="183" t="str">
        <f t="shared" si="21"/>
        <v>Fri</v>
      </c>
      <c r="F91" s="183" t="str">
        <f t="shared" si="21"/>
        <v>Sat</v>
      </c>
      <c r="G91" s="183" t="str">
        <f t="shared" si="21"/>
        <v>Sun</v>
      </c>
      <c r="H91" s="183" t="str">
        <f t="shared" si="21"/>
        <v>Mon</v>
      </c>
      <c r="I91" s="183" t="str">
        <f t="shared" si="21"/>
        <v>Tue</v>
      </c>
      <c r="J91" s="183" t="str">
        <f t="shared" si="21"/>
        <v>Wed</v>
      </c>
      <c r="K91" s="183" t="str">
        <f t="shared" si="21"/>
        <v>Thu</v>
      </c>
      <c r="L91" s="183" t="str">
        <f t="shared" si="21"/>
        <v>Fri</v>
      </c>
      <c r="M91" s="183" t="str">
        <f t="shared" si="21"/>
        <v>Sat</v>
      </c>
      <c r="N91" s="183" t="str">
        <f t="shared" si="21"/>
        <v>Sun</v>
      </c>
      <c r="O91" s="183" t="str">
        <f t="shared" si="21"/>
        <v>Mon</v>
      </c>
      <c r="P91" s="183" t="str">
        <f t="shared" si="21"/>
        <v>Tue</v>
      </c>
      <c r="Q91" s="183" t="str">
        <f t="shared" si="21"/>
        <v>Wed</v>
      </c>
      <c r="R91" s="183" t="str">
        <f t="shared" si="21"/>
        <v>Thu</v>
      </c>
      <c r="S91" s="183" t="str">
        <f t="shared" si="21"/>
        <v>Fri</v>
      </c>
      <c r="T91" s="183" t="str">
        <f t="shared" si="22"/>
        <v>Sat</v>
      </c>
      <c r="U91" s="183" t="str">
        <f t="shared" si="22"/>
        <v>Sun</v>
      </c>
      <c r="V91" s="183" t="str">
        <f t="shared" si="22"/>
        <v>Mon</v>
      </c>
      <c r="W91" s="183" t="str">
        <f t="shared" si="22"/>
        <v>Tue</v>
      </c>
      <c r="X91" s="183" t="str">
        <f t="shared" si="22"/>
        <v>Wed</v>
      </c>
      <c r="Y91" s="183" t="str">
        <f t="shared" si="22"/>
        <v>Thu</v>
      </c>
      <c r="Z91" s="183" t="str">
        <f t="shared" si="22"/>
        <v>Fri</v>
      </c>
      <c r="AA91" s="183" t="str">
        <f t="shared" si="22"/>
        <v>Sat</v>
      </c>
      <c r="AB91" s="183" t="str">
        <f t="shared" si="22"/>
        <v>Sun</v>
      </c>
      <c r="AC91" s="183" t="str">
        <f t="shared" si="22"/>
        <v>Mon</v>
      </c>
      <c r="AD91" s="183" t="str">
        <f t="shared" si="22"/>
        <v>Tue</v>
      </c>
      <c r="AE91" s="183" t="str">
        <f t="shared" si="22"/>
        <v>Wed</v>
      </c>
      <c r="AF91" s="183" t="str">
        <f t="shared" si="22"/>
        <v>Thu</v>
      </c>
      <c r="AG91" s="183" t="str">
        <f t="shared" si="22"/>
        <v>Fri</v>
      </c>
      <c r="AH91" s="183"/>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21"/>
        <v>Thu</v>
      </c>
      <c r="E98" s="183" t="str">
        <f t="shared" si="21"/>
        <v>Fri</v>
      </c>
      <c r="F98" s="183" t="str">
        <f t="shared" si="21"/>
        <v>Sat</v>
      </c>
      <c r="G98" s="183" t="str">
        <f t="shared" si="21"/>
        <v>Sun</v>
      </c>
      <c r="H98" s="183" t="str">
        <f t="shared" si="21"/>
        <v>Mon</v>
      </c>
      <c r="I98" s="183" t="str">
        <f t="shared" si="21"/>
        <v>Tue</v>
      </c>
      <c r="J98" s="183" t="str">
        <f t="shared" si="21"/>
        <v>Wed</v>
      </c>
      <c r="K98" s="183" t="str">
        <f t="shared" si="21"/>
        <v>Thu</v>
      </c>
      <c r="L98" s="183" t="str">
        <f t="shared" si="21"/>
        <v>Fri</v>
      </c>
      <c r="M98" s="183" t="str">
        <f t="shared" si="21"/>
        <v>Sat</v>
      </c>
      <c r="N98" s="183" t="str">
        <f t="shared" si="21"/>
        <v>Sun</v>
      </c>
      <c r="O98" s="183" t="str">
        <f t="shared" si="21"/>
        <v>Mon</v>
      </c>
      <c r="P98" s="183" t="str">
        <f t="shared" si="21"/>
        <v>Tue</v>
      </c>
      <c r="Q98" s="183" t="str">
        <f t="shared" si="21"/>
        <v>Wed</v>
      </c>
      <c r="R98" s="183" t="str">
        <f t="shared" si="21"/>
        <v>Thu</v>
      </c>
      <c r="S98" s="183" t="str">
        <f t="shared" si="21"/>
        <v>Fri</v>
      </c>
      <c r="T98" s="183" t="str">
        <f t="shared" si="22"/>
        <v>Sat</v>
      </c>
      <c r="U98" s="183" t="str">
        <f t="shared" si="22"/>
        <v>Sun</v>
      </c>
      <c r="V98" s="183" t="str">
        <f t="shared" si="22"/>
        <v>Mon</v>
      </c>
      <c r="W98" s="183" t="str">
        <f t="shared" si="22"/>
        <v>Tue</v>
      </c>
      <c r="X98" s="183" t="str">
        <f t="shared" si="22"/>
        <v>Wed</v>
      </c>
      <c r="Y98" s="183" t="str">
        <f t="shared" si="22"/>
        <v>Thu</v>
      </c>
      <c r="Z98" s="183" t="str">
        <f t="shared" si="22"/>
        <v>Fri</v>
      </c>
      <c r="AA98" s="183" t="str">
        <f t="shared" si="22"/>
        <v>Sat</v>
      </c>
      <c r="AB98" s="183" t="str">
        <f t="shared" si="22"/>
        <v>Sun</v>
      </c>
      <c r="AC98" s="183" t="str">
        <f t="shared" si="22"/>
        <v>Mon</v>
      </c>
      <c r="AD98" s="183" t="str">
        <f t="shared" si="22"/>
        <v>Tue</v>
      </c>
      <c r="AE98" s="183" t="str">
        <f t="shared" si="22"/>
        <v>Wed</v>
      </c>
      <c r="AF98" s="183" t="str">
        <f t="shared" si="22"/>
        <v>Thu</v>
      </c>
      <c r="AG98" s="183" t="str">
        <f t="shared" si="22"/>
        <v>Fri</v>
      </c>
      <c r="AH98" s="183"/>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ref="D105:S168" si="23">D$7</f>
        <v>Thu</v>
      </c>
      <c r="E105" s="183" t="str">
        <f t="shared" si="23"/>
        <v>Fri</v>
      </c>
      <c r="F105" s="183" t="str">
        <f t="shared" si="23"/>
        <v>Sat</v>
      </c>
      <c r="G105" s="183" t="str">
        <f t="shared" si="23"/>
        <v>Sun</v>
      </c>
      <c r="H105" s="183" t="str">
        <f t="shared" si="23"/>
        <v>Mon</v>
      </c>
      <c r="I105" s="183" t="str">
        <f t="shared" si="23"/>
        <v>Tue</v>
      </c>
      <c r="J105" s="183" t="str">
        <f t="shared" si="23"/>
        <v>Wed</v>
      </c>
      <c r="K105" s="183" t="str">
        <f t="shared" si="23"/>
        <v>Thu</v>
      </c>
      <c r="L105" s="183" t="str">
        <f t="shared" si="23"/>
        <v>Fri</v>
      </c>
      <c r="M105" s="183" t="str">
        <f t="shared" si="23"/>
        <v>Sat</v>
      </c>
      <c r="N105" s="183" t="str">
        <f t="shared" si="23"/>
        <v>Sun</v>
      </c>
      <c r="O105" s="183" t="str">
        <f t="shared" si="23"/>
        <v>Mon</v>
      </c>
      <c r="P105" s="183" t="str">
        <f t="shared" si="23"/>
        <v>Tue</v>
      </c>
      <c r="Q105" s="183" t="str">
        <f t="shared" si="23"/>
        <v>Wed</v>
      </c>
      <c r="R105" s="183" t="str">
        <f t="shared" si="23"/>
        <v>Thu</v>
      </c>
      <c r="S105" s="183" t="str">
        <f t="shared" si="23"/>
        <v>Fri</v>
      </c>
      <c r="T105" s="183" t="str">
        <f t="shared" ref="T105:AG168" si="24">T$7</f>
        <v>Sat</v>
      </c>
      <c r="U105" s="183" t="str">
        <f t="shared" si="24"/>
        <v>Sun</v>
      </c>
      <c r="V105" s="183" t="str">
        <f t="shared" si="24"/>
        <v>Mon</v>
      </c>
      <c r="W105" s="183" t="str">
        <f t="shared" si="24"/>
        <v>Tue</v>
      </c>
      <c r="X105" s="183" t="str">
        <f t="shared" si="24"/>
        <v>Wed</v>
      </c>
      <c r="Y105" s="183" t="str">
        <f t="shared" si="24"/>
        <v>Thu</v>
      </c>
      <c r="Z105" s="183" t="str">
        <f t="shared" si="24"/>
        <v>Fri</v>
      </c>
      <c r="AA105" s="183" t="str">
        <f t="shared" si="24"/>
        <v>Sat</v>
      </c>
      <c r="AB105" s="183" t="str">
        <f t="shared" si="24"/>
        <v>Sun</v>
      </c>
      <c r="AC105" s="183" t="str">
        <f t="shared" si="24"/>
        <v>Mon</v>
      </c>
      <c r="AD105" s="183" t="str">
        <f t="shared" si="24"/>
        <v>Tue</v>
      </c>
      <c r="AE105" s="183" t="str">
        <f t="shared" si="24"/>
        <v>Wed</v>
      </c>
      <c r="AF105" s="183" t="str">
        <f t="shared" si="24"/>
        <v>Thu</v>
      </c>
      <c r="AG105" s="183" t="str">
        <f t="shared" si="24"/>
        <v>Fri</v>
      </c>
      <c r="AH105" s="183"/>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23"/>
        <v>Thu</v>
      </c>
      <c r="E112" s="183" t="str">
        <f t="shared" si="23"/>
        <v>Fri</v>
      </c>
      <c r="F112" s="183" t="str">
        <f t="shared" si="23"/>
        <v>Sat</v>
      </c>
      <c r="G112" s="183" t="str">
        <f t="shared" si="23"/>
        <v>Sun</v>
      </c>
      <c r="H112" s="183" t="str">
        <f t="shared" si="23"/>
        <v>Mon</v>
      </c>
      <c r="I112" s="183" t="str">
        <f t="shared" si="23"/>
        <v>Tue</v>
      </c>
      <c r="J112" s="183" t="str">
        <f t="shared" si="23"/>
        <v>Wed</v>
      </c>
      <c r="K112" s="183" t="str">
        <f t="shared" si="23"/>
        <v>Thu</v>
      </c>
      <c r="L112" s="183" t="str">
        <f t="shared" si="23"/>
        <v>Fri</v>
      </c>
      <c r="M112" s="183" t="str">
        <f t="shared" si="23"/>
        <v>Sat</v>
      </c>
      <c r="N112" s="183" t="str">
        <f t="shared" si="23"/>
        <v>Sun</v>
      </c>
      <c r="O112" s="183" t="str">
        <f t="shared" si="23"/>
        <v>Mon</v>
      </c>
      <c r="P112" s="183" t="str">
        <f t="shared" si="23"/>
        <v>Tue</v>
      </c>
      <c r="Q112" s="183" t="str">
        <f t="shared" si="23"/>
        <v>Wed</v>
      </c>
      <c r="R112" s="183" t="str">
        <f t="shared" si="23"/>
        <v>Thu</v>
      </c>
      <c r="S112" s="183" t="str">
        <f t="shared" si="23"/>
        <v>Fri</v>
      </c>
      <c r="T112" s="183" t="str">
        <f t="shared" si="24"/>
        <v>Sat</v>
      </c>
      <c r="U112" s="183" t="str">
        <f t="shared" si="24"/>
        <v>Sun</v>
      </c>
      <c r="V112" s="183" t="str">
        <f t="shared" si="24"/>
        <v>Mon</v>
      </c>
      <c r="W112" s="183" t="str">
        <f t="shared" si="24"/>
        <v>Tue</v>
      </c>
      <c r="X112" s="183" t="str">
        <f t="shared" si="24"/>
        <v>Wed</v>
      </c>
      <c r="Y112" s="183" t="str">
        <f t="shared" si="24"/>
        <v>Thu</v>
      </c>
      <c r="Z112" s="183" t="str">
        <f t="shared" si="24"/>
        <v>Fri</v>
      </c>
      <c r="AA112" s="183" t="str">
        <f t="shared" si="24"/>
        <v>Sat</v>
      </c>
      <c r="AB112" s="183" t="str">
        <f t="shared" si="24"/>
        <v>Sun</v>
      </c>
      <c r="AC112" s="183" t="str">
        <f t="shared" si="24"/>
        <v>Mon</v>
      </c>
      <c r="AD112" s="183" t="str">
        <f t="shared" si="24"/>
        <v>Tue</v>
      </c>
      <c r="AE112" s="183" t="str">
        <f t="shared" si="24"/>
        <v>Wed</v>
      </c>
      <c r="AF112" s="183" t="str">
        <f t="shared" si="24"/>
        <v>Thu</v>
      </c>
      <c r="AG112" s="183" t="str">
        <f t="shared" si="24"/>
        <v>Fri</v>
      </c>
      <c r="AH112" s="183"/>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si="23"/>
        <v>Thu</v>
      </c>
      <c r="E119" s="183" t="str">
        <f t="shared" si="23"/>
        <v>Fri</v>
      </c>
      <c r="F119" s="183" t="str">
        <f t="shared" si="23"/>
        <v>Sat</v>
      </c>
      <c r="G119" s="183" t="str">
        <f t="shared" si="23"/>
        <v>Sun</v>
      </c>
      <c r="H119" s="183" t="str">
        <f t="shared" si="23"/>
        <v>Mon</v>
      </c>
      <c r="I119" s="183" t="str">
        <f t="shared" si="23"/>
        <v>Tue</v>
      </c>
      <c r="J119" s="183" t="str">
        <f t="shared" si="23"/>
        <v>Wed</v>
      </c>
      <c r="K119" s="183" t="str">
        <f t="shared" si="23"/>
        <v>Thu</v>
      </c>
      <c r="L119" s="183" t="str">
        <f t="shared" si="23"/>
        <v>Fri</v>
      </c>
      <c r="M119" s="183" t="str">
        <f t="shared" si="23"/>
        <v>Sat</v>
      </c>
      <c r="N119" s="183" t="str">
        <f t="shared" si="23"/>
        <v>Sun</v>
      </c>
      <c r="O119" s="183" t="str">
        <f t="shared" si="23"/>
        <v>Mon</v>
      </c>
      <c r="P119" s="183" t="str">
        <f t="shared" si="23"/>
        <v>Tue</v>
      </c>
      <c r="Q119" s="183" t="str">
        <f t="shared" si="23"/>
        <v>Wed</v>
      </c>
      <c r="R119" s="183" t="str">
        <f t="shared" si="23"/>
        <v>Thu</v>
      </c>
      <c r="S119" s="183" t="str">
        <f t="shared" si="23"/>
        <v>Fri</v>
      </c>
      <c r="T119" s="183" t="str">
        <f t="shared" si="24"/>
        <v>Sat</v>
      </c>
      <c r="U119" s="183" t="str">
        <f t="shared" si="24"/>
        <v>Sun</v>
      </c>
      <c r="V119" s="183" t="str">
        <f t="shared" si="24"/>
        <v>Mon</v>
      </c>
      <c r="W119" s="183" t="str">
        <f t="shared" si="24"/>
        <v>Tue</v>
      </c>
      <c r="X119" s="183" t="str">
        <f t="shared" si="24"/>
        <v>Wed</v>
      </c>
      <c r="Y119" s="183" t="str">
        <f t="shared" si="24"/>
        <v>Thu</v>
      </c>
      <c r="Z119" s="183" t="str">
        <f t="shared" si="24"/>
        <v>Fri</v>
      </c>
      <c r="AA119" s="183" t="str">
        <f t="shared" si="24"/>
        <v>Sat</v>
      </c>
      <c r="AB119" s="183" t="str">
        <f t="shared" si="24"/>
        <v>Sun</v>
      </c>
      <c r="AC119" s="183" t="str">
        <f t="shared" si="24"/>
        <v>Mon</v>
      </c>
      <c r="AD119" s="183" t="str">
        <f t="shared" si="24"/>
        <v>Tue</v>
      </c>
      <c r="AE119" s="183" t="str">
        <f t="shared" si="24"/>
        <v>Wed</v>
      </c>
      <c r="AF119" s="183" t="str">
        <f t="shared" si="24"/>
        <v>Thu</v>
      </c>
      <c r="AG119" s="183" t="str">
        <f t="shared" si="24"/>
        <v>Fri</v>
      </c>
      <c r="AH119" s="183"/>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23"/>
        <v>Thu</v>
      </c>
      <c r="E126" s="183" t="str">
        <f t="shared" si="23"/>
        <v>Fri</v>
      </c>
      <c r="F126" s="183" t="str">
        <f t="shared" si="23"/>
        <v>Sat</v>
      </c>
      <c r="G126" s="183" t="str">
        <f t="shared" si="23"/>
        <v>Sun</v>
      </c>
      <c r="H126" s="183" t="str">
        <f t="shared" si="23"/>
        <v>Mon</v>
      </c>
      <c r="I126" s="183" t="str">
        <f t="shared" si="23"/>
        <v>Tue</v>
      </c>
      <c r="J126" s="183" t="str">
        <f t="shared" si="23"/>
        <v>Wed</v>
      </c>
      <c r="K126" s="183" t="str">
        <f t="shared" si="23"/>
        <v>Thu</v>
      </c>
      <c r="L126" s="183" t="str">
        <f t="shared" si="23"/>
        <v>Fri</v>
      </c>
      <c r="M126" s="183" t="str">
        <f t="shared" si="23"/>
        <v>Sat</v>
      </c>
      <c r="N126" s="183" t="str">
        <f t="shared" si="23"/>
        <v>Sun</v>
      </c>
      <c r="O126" s="183" t="str">
        <f t="shared" si="23"/>
        <v>Mon</v>
      </c>
      <c r="P126" s="183" t="str">
        <f t="shared" si="23"/>
        <v>Tue</v>
      </c>
      <c r="Q126" s="183" t="str">
        <f t="shared" si="23"/>
        <v>Wed</v>
      </c>
      <c r="R126" s="183" t="str">
        <f t="shared" si="23"/>
        <v>Thu</v>
      </c>
      <c r="S126" s="183" t="str">
        <f t="shared" si="23"/>
        <v>Fri</v>
      </c>
      <c r="T126" s="183" t="str">
        <f t="shared" si="24"/>
        <v>Sat</v>
      </c>
      <c r="U126" s="183" t="str">
        <f t="shared" si="24"/>
        <v>Sun</v>
      </c>
      <c r="V126" s="183" t="str">
        <f t="shared" si="24"/>
        <v>Mon</v>
      </c>
      <c r="W126" s="183" t="str">
        <f t="shared" si="24"/>
        <v>Tue</v>
      </c>
      <c r="X126" s="183" t="str">
        <f t="shared" si="24"/>
        <v>Wed</v>
      </c>
      <c r="Y126" s="183" t="str">
        <f t="shared" si="24"/>
        <v>Thu</v>
      </c>
      <c r="Z126" s="183" t="str">
        <f t="shared" si="24"/>
        <v>Fri</v>
      </c>
      <c r="AA126" s="183" t="str">
        <f t="shared" si="24"/>
        <v>Sat</v>
      </c>
      <c r="AB126" s="183" t="str">
        <f t="shared" si="24"/>
        <v>Sun</v>
      </c>
      <c r="AC126" s="183" t="str">
        <f t="shared" si="24"/>
        <v>Mon</v>
      </c>
      <c r="AD126" s="183" t="str">
        <f t="shared" si="24"/>
        <v>Tue</v>
      </c>
      <c r="AE126" s="183" t="str">
        <f t="shared" si="24"/>
        <v>Wed</v>
      </c>
      <c r="AF126" s="183" t="str">
        <f t="shared" si="24"/>
        <v>Thu</v>
      </c>
      <c r="AG126" s="183" t="str">
        <f t="shared" si="24"/>
        <v>Fri</v>
      </c>
      <c r="AH126" s="183"/>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23"/>
        <v>Thu</v>
      </c>
      <c r="E133" s="183" t="str">
        <f t="shared" si="23"/>
        <v>Fri</v>
      </c>
      <c r="F133" s="183" t="str">
        <f t="shared" si="23"/>
        <v>Sat</v>
      </c>
      <c r="G133" s="183" t="str">
        <f t="shared" si="23"/>
        <v>Sun</v>
      </c>
      <c r="H133" s="183" t="str">
        <f t="shared" si="23"/>
        <v>Mon</v>
      </c>
      <c r="I133" s="183" t="str">
        <f t="shared" si="23"/>
        <v>Tue</v>
      </c>
      <c r="J133" s="183" t="str">
        <f t="shared" si="23"/>
        <v>Wed</v>
      </c>
      <c r="K133" s="183" t="str">
        <f t="shared" si="23"/>
        <v>Thu</v>
      </c>
      <c r="L133" s="183" t="str">
        <f t="shared" si="23"/>
        <v>Fri</v>
      </c>
      <c r="M133" s="183" t="str">
        <f t="shared" si="23"/>
        <v>Sat</v>
      </c>
      <c r="N133" s="183" t="str">
        <f t="shared" si="23"/>
        <v>Sun</v>
      </c>
      <c r="O133" s="183" t="str">
        <f t="shared" si="23"/>
        <v>Mon</v>
      </c>
      <c r="P133" s="183" t="str">
        <f t="shared" si="23"/>
        <v>Tue</v>
      </c>
      <c r="Q133" s="183" t="str">
        <f t="shared" si="23"/>
        <v>Wed</v>
      </c>
      <c r="R133" s="183" t="str">
        <f t="shared" si="23"/>
        <v>Thu</v>
      </c>
      <c r="S133" s="183" t="str">
        <f t="shared" si="23"/>
        <v>Fri</v>
      </c>
      <c r="T133" s="183" t="str">
        <f t="shared" si="24"/>
        <v>Sat</v>
      </c>
      <c r="U133" s="183" t="str">
        <f t="shared" si="24"/>
        <v>Sun</v>
      </c>
      <c r="V133" s="183" t="str">
        <f t="shared" si="24"/>
        <v>Mon</v>
      </c>
      <c r="W133" s="183" t="str">
        <f t="shared" si="24"/>
        <v>Tue</v>
      </c>
      <c r="X133" s="183" t="str">
        <f t="shared" si="24"/>
        <v>Wed</v>
      </c>
      <c r="Y133" s="183" t="str">
        <f t="shared" si="24"/>
        <v>Thu</v>
      </c>
      <c r="Z133" s="183" t="str">
        <f t="shared" si="24"/>
        <v>Fri</v>
      </c>
      <c r="AA133" s="183" t="str">
        <f t="shared" si="24"/>
        <v>Sat</v>
      </c>
      <c r="AB133" s="183" t="str">
        <f t="shared" si="24"/>
        <v>Sun</v>
      </c>
      <c r="AC133" s="183" t="str">
        <f t="shared" si="24"/>
        <v>Mon</v>
      </c>
      <c r="AD133" s="183" t="str">
        <f t="shared" si="24"/>
        <v>Tue</v>
      </c>
      <c r="AE133" s="183" t="str">
        <f t="shared" si="24"/>
        <v>Wed</v>
      </c>
      <c r="AF133" s="183" t="str">
        <f t="shared" si="24"/>
        <v>Thu</v>
      </c>
      <c r="AG133" s="183" t="str">
        <f t="shared" si="24"/>
        <v>Fri</v>
      </c>
      <c r="AH133" s="183"/>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23"/>
        <v>Thu</v>
      </c>
      <c r="E140" s="183" t="str">
        <f t="shared" si="23"/>
        <v>Fri</v>
      </c>
      <c r="F140" s="183" t="str">
        <f t="shared" si="23"/>
        <v>Sat</v>
      </c>
      <c r="G140" s="183" t="str">
        <f t="shared" si="23"/>
        <v>Sun</v>
      </c>
      <c r="H140" s="183" t="str">
        <f t="shared" si="23"/>
        <v>Mon</v>
      </c>
      <c r="I140" s="183" t="str">
        <f t="shared" si="23"/>
        <v>Tue</v>
      </c>
      <c r="J140" s="183" t="str">
        <f t="shared" si="23"/>
        <v>Wed</v>
      </c>
      <c r="K140" s="183" t="str">
        <f t="shared" si="23"/>
        <v>Thu</v>
      </c>
      <c r="L140" s="183" t="str">
        <f t="shared" si="23"/>
        <v>Fri</v>
      </c>
      <c r="M140" s="183" t="str">
        <f t="shared" si="23"/>
        <v>Sat</v>
      </c>
      <c r="N140" s="183" t="str">
        <f t="shared" si="23"/>
        <v>Sun</v>
      </c>
      <c r="O140" s="183" t="str">
        <f t="shared" si="23"/>
        <v>Mon</v>
      </c>
      <c r="P140" s="183" t="str">
        <f t="shared" si="23"/>
        <v>Tue</v>
      </c>
      <c r="Q140" s="183" t="str">
        <f t="shared" si="23"/>
        <v>Wed</v>
      </c>
      <c r="R140" s="183" t="str">
        <f t="shared" si="23"/>
        <v>Thu</v>
      </c>
      <c r="S140" s="183" t="str">
        <f t="shared" si="23"/>
        <v>Fri</v>
      </c>
      <c r="T140" s="183" t="str">
        <f t="shared" si="24"/>
        <v>Sat</v>
      </c>
      <c r="U140" s="183" t="str">
        <f t="shared" si="24"/>
        <v>Sun</v>
      </c>
      <c r="V140" s="183" t="str">
        <f t="shared" si="24"/>
        <v>Mon</v>
      </c>
      <c r="W140" s="183" t="str">
        <f t="shared" si="24"/>
        <v>Tue</v>
      </c>
      <c r="X140" s="183" t="str">
        <f t="shared" si="24"/>
        <v>Wed</v>
      </c>
      <c r="Y140" s="183" t="str">
        <f t="shared" si="24"/>
        <v>Thu</v>
      </c>
      <c r="Z140" s="183" t="str">
        <f t="shared" si="24"/>
        <v>Fri</v>
      </c>
      <c r="AA140" s="183" t="str">
        <f t="shared" si="24"/>
        <v>Sat</v>
      </c>
      <c r="AB140" s="183" t="str">
        <f t="shared" si="24"/>
        <v>Sun</v>
      </c>
      <c r="AC140" s="183" t="str">
        <f t="shared" si="24"/>
        <v>Mon</v>
      </c>
      <c r="AD140" s="183" t="str">
        <f t="shared" si="24"/>
        <v>Tue</v>
      </c>
      <c r="AE140" s="183" t="str">
        <f t="shared" si="24"/>
        <v>Wed</v>
      </c>
      <c r="AF140" s="183" t="str">
        <f t="shared" si="24"/>
        <v>Thu</v>
      </c>
      <c r="AG140" s="183" t="str">
        <f t="shared" si="24"/>
        <v>Fri</v>
      </c>
      <c r="AH140" s="183"/>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23"/>
        <v>Thu</v>
      </c>
      <c r="E147" s="183" t="str">
        <f t="shared" si="23"/>
        <v>Fri</v>
      </c>
      <c r="F147" s="183" t="str">
        <f t="shared" si="23"/>
        <v>Sat</v>
      </c>
      <c r="G147" s="183" t="str">
        <f t="shared" si="23"/>
        <v>Sun</v>
      </c>
      <c r="H147" s="183" t="str">
        <f t="shared" si="23"/>
        <v>Mon</v>
      </c>
      <c r="I147" s="183" t="str">
        <f t="shared" si="23"/>
        <v>Tue</v>
      </c>
      <c r="J147" s="183" t="str">
        <f t="shared" si="23"/>
        <v>Wed</v>
      </c>
      <c r="K147" s="183" t="str">
        <f t="shared" si="23"/>
        <v>Thu</v>
      </c>
      <c r="L147" s="183" t="str">
        <f t="shared" si="23"/>
        <v>Fri</v>
      </c>
      <c r="M147" s="183" t="str">
        <f t="shared" si="23"/>
        <v>Sat</v>
      </c>
      <c r="N147" s="183" t="str">
        <f t="shared" si="23"/>
        <v>Sun</v>
      </c>
      <c r="O147" s="183" t="str">
        <f t="shared" si="23"/>
        <v>Mon</v>
      </c>
      <c r="P147" s="183" t="str">
        <f t="shared" si="23"/>
        <v>Tue</v>
      </c>
      <c r="Q147" s="183" t="str">
        <f t="shared" si="23"/>
        <v>Wed</v>
      </c>
      <c r="R147" s="183" t="str">
        <f t="shared" si="23"/>
        <v>Thu</v>
      </c>
      <c r="S147" s="183" t="str">
        <f t="shared" si="23"/>
        <v>Fri</v>
      </c>
      <c r="T147" s="183" t="str">
        <f t="shared" si="24"/>
        <v>Sat</v>
      </c>
      <c r="U147" s="183" t="str">
        <f t="shared" si="24"/>
        <v>Sun</v>
      </c>
      <c r="V147" s="183" t="str">
        <f t="shared" si="24"/>
        <v>Mon</v>
      </c>
      <c r="W147" s="183" t="str">
        <f t="shared" si="24"/>
        <v>Tue</v>
      </c>
      <c r="X147" s="183" t="str">
        <f t="shared" si="24"/>
        <v>Wed</v>
      </c>
      <c r="Y147" s="183" t="str">
        <f t="shared" si="24"/>
        <v>Thu</v>
      </c>
      <c r="Z147" s="183" t="str">
        <f t="shared" si="24"/>
        <v>Fri</v>
      </c>
      <c r="AA147" s="183" t="str">
        <f t="shared" si="24"/>
        <v>Sat</v>
      </c>
      <c r="AB147" s="183" t="str">
        <f t="shared" si="24"/>
        <v>Sun</v>
      </c>
      <c r="AC147" s="183" t="str">
        <f t="shared" si="24"/>
        <v>Mon</v>
      </c>
      <c r="AD147" s="183" t="str">
        <f t="shared" si="24"/>
        <v>Tue</v>
      </c>
      <c r="AE147" s="183" t="str">
        <f t="shared" si="24"/>
        <v>Wed</v>
      </c>
      <c r="AF147" s="183" t="str">
        <f t="shared" si="24"/>
        <v>Thu</v>
      </c>
      <c r="AG147" s="183" t="str">
        <f t="shared" si="24"/>
        <v>Fri</v>
      </c>
      <c r="AH147" s="183"/>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23"/>
        <v>Thu</v>
      </c>
      <c r="E154" s="183" t="str">
        <f t="shared" si="23"/>
        <v>Fri</v>
      </c>
      <c r="F154" s="183" t="str">
        <f t="shared" si="23"/>
        <v>Sat</v>
      </c>
      <c r="G154" s="183" t="str">
        <f t="shared" si="23"/>
        <v>Sun</v>
      </c>
      <c r="H154" s="183" t="str">
        <f t="shared" si="23"/>
        <v>Mon</v>
      </c>
      <c r="I154" s="183" t="str">
        <f t="shared" si="23"/>
        <v>Tue</v>
      </c>
      <c r="J154" s="183" t="str">
        <f t="shared" si="23"/>
        <v>Wed</v>
      </c>
      <c r="K154" s="183" t="str">
        <f t="shared" si="23"/>
        <v>Thu</v>
      </c>
      <c r="L154" s="183" t="str">
        <f t="shared" si="23"/>
        <v>Fri</v>
      </c>
      <c r="M154" s="183" t="str">
        <f t="shared" si="23"/>
        <v>Sat</v>
      </c>
      <c r="N154" s="183" t="str">
        <f t="shared" si="23"/>
        <v>Sun</v>
      </c>
      <c r="O154" s="183" t="str">
        <f t="shared" si="23"/>
        <v>Mon</v>
      </c>
      <c r="P154" s="183" t="str">
        <f t="shared" si="23"/>
        <v>Tue</v>
      </c>
      <c r="Q154" s="183" t="str">
        <f t="shared" si="23"/>
        <v>Wed</v>
      </c>
      <c r="R154" s="183" t="str">
        <f t="shared" si="23"/>
        <v>Thu</v>
      </c>
      <c r="S154" s="183" t="str">
        <f t="shared" si="23"/>
        <v>Fri</v>
      </c>
      <c r="T154" s="183" t="str">
        <f t="shared" si="24"/>
        <v>Sat</v>
      </c>
      <c r="U154" s="183" t="str">
        <f t="shared" si="24"/>
        <v>Sun</v>
      </c>
      <c r="V154" s="183" t="str">
        <f t="shared" si="24"/>
        <v>Mon</v>
      </c>
      <c r="W154" s="183" t="str">
        <f t="shared" si="24"/>
        <v>Tue</v>
      </c>
      <c r="X154" s="183" t="str">
        <f t="shared" si="24"/>
        <v>Wed</v>
      </c>
      <c r="Y154" s="183" t="str">
        <f t="shared" si="24"/>
        <v>Thu</v>
      </c>
      <c r="Z154" s="183" t="str">
        <f t="shared" si="24"/>
        <v>Fri</v>
      </c>
      <c r="AA154" s="183" t="str">
        <f t="shared" si="24"/>
        <v>Sat</v>
      </c>
      <c r="AB154" s="183" t="str">
        <f t="shared" si="24"/>
        <v>Sun</v>
      </c>
      <c r="AC154" s="183" t="str">
        <f t="shared" si="24"/>
        <v>Mon</v>
      </c>
      <c r="AD154" s="183" t="str">
        <f t="shared" si="24"/>
        <v>Tue</v>
      </c>
      <c r="AE154" s="183" t="str">
        <f t="shared" si="24"/>
        <v>Wed</v>
      </c>
      <c r="AF154" s="183" t="str">
        <f t="shared" si="24"/>
        <v>Thu</v>
      </c>
      <c r="AG154" s="183" t="str">
        <f t="shared" si="24"/>
        <v>Fri</v>
      </c>
      <c r="AH154" s="183"/>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23"/>
        <v>Thu</v>
      </c>
      <c r="E161" s="183" t="str">
        <f t="shared" si="23"/>
        <v>Fri</v>
      </c>
      <c r="F161" s="183" t="str">
        <f t="shared" si="23"/>
        <v>Sat</v>
      </c>
      <c r="G161" s="183" t="str">
        <f t="shared" si="23"/>
        <v>Sun</v>
      </c>
      <c r="H161" s="183" t="str">
        <f t="shared" si="23"/>
        <v>Mon</v>
      </c>
      <c r="I161" s="183" t="str">
        <f t="shared" si="23"/>
        <v>Tue</v>
      </c>
      <c r="J161" s="183" t="str">
        <f t="shared" si="23"/>
        <v>Wed</v>
      </c>
      <c r="K161" s="183" t="str">
        <f t="shared" si="23"/>
        <v>Thu</v>
      </c>
      <c r="L161" s="183" t="str">
        <f t="shared" si="23"/>
        <v>Fri</v>
      </c>
      <c r="M161" s="183" t="str">
        <f t="shared" si="23"/>
        <v>Sat</v>
      </c>
      <c r="N161" s="183" t="str">
        <f t="shared" si="23"/>
        <v>Sun</v>
      </c>
      <c r="O161" s="183" t="str">
        <f t="shared" si="23"/>
        <v>Mon</v>
      </c>
      <c r="P161" s="183" t="str">
        <f t="shared" si="23"/>
        <v>Tue</v>
      </c>
      <c r="Q161" s="183" t="str">
        <f t="shared" si="23"/>
        <v>Wed</v>
      </c>
      <c r="R161" s="183" t="str">
        <f t="shared" si="23"/>
        <v>Thu</v>
      </c>
      <c r="S161" s="183" t="str">
        <f t="shared" si="23"/>
        <v>Fri</v>
      </c>
      <c r="T161" s="183" t="str">
        <f t="shared" si="24"/>
        <v>Sat</v>
      </c>
      <c r="U161" s="183" t="str">
        <f t="shared" si="24"/>
        <v>Sun</v>
      </c>
      <c r="V161" s="183" t="str">
        <f t="shared" si="24"/>
        <v>Mon</v>
      </c>
      <c r="W161" s="183" t="str">
        <f t="shared" si="24"/>
        <v>Tue</v>
      </c>
      <c r="X161" s="183" t="str">
        <f t="shared" si="24"/>
        <v>Wed</v>
      </c>
      <c r="Y161" s="183" t="str">
        <f t="shared" si="24"/>
        <v>Thu</v>
      </c>
      <c r="Z161" s="183" t="str">
        <f t="shared" si="24"/>
        <v>Fri</v>
      </c>
      <c r="AA161" s="183" t="str">
        <f t="shared" si="24"/>
        <v>Sat</v>
      </c>
      <c r="AB161" s="183" t="str">
        <f t="shared" si="24"/>
        <v>Sun</v>
      </c>
      <c r="AC161" s="183" t="str">
        <f t="shared" si="24"/>
        <v>Mon</v>
      </c>
      <c r="AD161" s="183" t="str">
        <f t="shared" si="24"/>
        <v>Tue</v>
      </c>
      <c r="AE161" s="183" t="str">
        <f t="shared" si="24"/>
        <v>Wed</v>
      </c>
      <c r="AF161" s="183" t="str">
        <f t="shared" si="24"/>
        <v>Thu</v>
      </c>
      <c r="AG161" s="183" t="str">
        <f t="shared" si="24"/>
        <v>Fri</v>
      </c>
      <c r="AH161" s="183"/>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23"/>
        <v>Thu</v>
      </c>
      <c r="E168" s="183" t="str">
        <f t="shared" si="23"/>
        <v>Fri</v>
      </c>
      <c r="F168" s="183" t="str">
        <f t="shared" si="23"/>
        <v>Sat</v>
      </c>
      <c r="G168" s="183" t="str">
        <f t="shared" si="23"/>
        <v>Sun</v>
      </c>
      <c r="H168" s="183" t="str">
        <f t="shared" si="23"/>
        <v>Mon</v>
      </c>
      <c r="I168" s="183" t="str">
        <f t="shared" si="23"/>
        <v>Tue</v>
      </c>
      <c r="J168" s="183" t="str">
        <f t="shared" si="23"/>
        <v>Wed</v>
      </c>
      <c r="K168" s="183" t="str">
        <f t="shared" si="23"/>
        <v>Thu</v>
      </c>
      <c r="L168" s="183" t="str">
        <f t="shared" si="23"/>
        <v>Fri</v>
      </c>
      <c r="M168" s="183" t="str">
        <f t="shared" si="23"/>
        <v>Sat</v>
      </c>
      <c r="N168" s="183" t="str">
        <f t="shared" si="23"/>
        <v>Sun</v>
      </c>
      <c r="O168" s="183" t="str">
        <f t="shared" si="23"/>
        <v>Mon</v>
      </c>
      <c r="P168" s="183" t="str">
        <f t="shared" si="23"/>
        <v>Tue</v>
      </c>
      <c r="Q168" s="183" t="str">
        <f t="shared" si="23"/>
        <v>Wed</v>
      </c>
      <c r="R168" s="183" t="str">
        <f t="shared" si="23"/>
        <v>Thu</v>
      </c>
      <c r="S168" s="183" t="str">
        <f t="shared" si="23"/>
        <v>Fri</v>
      </c>
      <c r="T168" s="183" t="str">
        <f t="shared" si="24"/>
        <v>Sat</v>
      </c>
      <c r="U168" s="183" t="str">
        <f t="shared" si="24"/>
        <v>Sun</v>
      </c>
      <c r="V168" s="183" t="str">
        <f t="shared" si="24"/>
        <v>Mon</v>
      </c>
      <c r="W168" s="183" t="str">
        <f t="shared" si="24"/>
        <v>Tue</v>
      </c>
      <c r="X168" s="183" t="str">
        <f t="shared" si="24"/>
        <v>Wed</v>
      </c>
      <c r="Y168" s="183" t="str">
        <f t="shared" si="24"/>
        <v>Thu</v>
      </c>
      <c r="Z168" s="183" t="str">
        <f t="shared" si="24"/>
        <v>Fri</v>
      </c>
      <c r="AA168" s="183" t="str">
        <f t="shared" si="24"/>
        <v>Sat</v>
      </c>
      <c r="AB168" s="183" t="str">
        <f t="shared" si="24"/>
        <v>Sun</v>
      </c>
      <c r="AC168" s="183" t="str">
        <f t="shared" si="24"/>
        <v>Mon</v>
      </c>
      <c r="AD168" s="183" t="str">
        <f t="shared" si="24"/>
        <v>Tue</v>
      </c>
      <c r="AE168" s="183" t="str">
        <f t="shared" si="24"/>
        <v>Wed</v>
      </c>
      <c r="AF168" s="183" t="str">
        <f t="shared" si="24"/>
        <v>Thu</v>
      </c>
      <c r="AG168" s="183" t="str">
        <f t="shared" si="24"/>
        <v>Fri</v>
      </c>
      <c r="AH168" s="183"/>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ref="D175:S238" si="25">D$7</f>
        <v>Thu</v>
      </c>
      <c r="E175" s="183" t="str">
        <f t="shared" si="25"/>
        <v>Fri</v>
      </c>
      <c r="F175" s="183" t="str">
        <f t="shared" si="25"/>
        <v>Sat</v>
      </c>
      <c r="G175" s="183" t="str">
        <f t="shared" si="25"/>
        <v>Sun</v>
      </c>
      <c r="H175" s="183" t="str">
        <f t="shared" si="25"/>
        <v>Mon</v>
      </c>
      <c r="I175" s="183" t="str">
        <f t="shared" si="25"/>
        <v>Tue</v>
      </c>
      <c r="J175" s="183" t="str">
        <f t="shared" si="25"/>
        <v>Wed</v>
      </c>
      <c r="K175" s="183" t="str">
        <f t="shared" si="25"/>
        <v>Thu</v>
      </c>
      <c r="L175" s="183" t="str">
        <f t="shared" si="25"/>
        <v>Fri</v>
      </c>
      <c r="M175" s="183" t="str">
        <f t="shared" si="25"/>
        <v>Sat</v>
      </c>
      <c r="N175" s="183" t="str">
        <f t="shared" si="25"/>
        <v>Sun</v>
      </c>
      <c r="O175" s="183" t="str">
        <f t="shared" si="25"/>
        <v>Mon</v>
      </c>
      <c r="P175" s="183" t="str">
        <f t="shared" si="25"/>
        <v>Tue</v>
      </c>
      <c r="Q175" s="183" t="str">
        <f t="shared" si="25"/>
        <v>Wed</v>
      </c>
      <c r="R175" s="183" t="str">
        <f t="shared" si="25"/>
        <v>Thu</v>
      </c>
      <c r="S175" s="183" t="str">
        <f t="shared" si="25"/>
        <v>Fri</v>
      </c>
      <c r="T175" s="183" t="str">
        <f t="shared" ref="T175:AG238" si="26">T$7</f>
        <v>Sat</v>
      </c>
      <c r="U175" s="183" t="str">
        <f t="shared" si="26"/>
        <v>Sun</v>
      </c>
      <c r="V175" s="183" t="str">
        <f t="shared" si="26"/>
        <v>Mon</v>
      </c>
      <c r="W175" s="183" t="str">
        <f t="shared" si="26"/>
        <v>Tue</v>
      </c>
      <c r="X175" s="183" t="str">
        <f t="shared" si="26"/>
        <v>Wed</v>
      </c>
      <c r="Y175" s="183" t="str">
        <f t="shared" si="26"/>
        <v>Thu</v>
      </c>
      <c r="Z175" s="183" t="str">
        <f t="shared" si="26"/>
        <v>Fri</v>
      </c>
      <c r="AA175" s="183" t="str">
        <f t="shared" si="26"/>
        <v>Sat</v>
      </c>
      <c r="AB175" s="183" t="str">
        <f t="shared" si="26"/>
        <v>Sun</v>
      </c>
      <c r="AC175" s="183" t="str">
        <f t="shared" si="26"/>
        <v>Mon</v>
      </c>
      <c r="AD175" s="183" t="str">
        <f t="shared" si="26"/>
        <v>Tue</v>
      </c>
      <c r="AE175" s="183" t="str">
        <f t="shared" si="26"/>
        <v>Wed</v>
      </c>
      <c r="AF175" s="183" t="str">
        <f t="shared" si="26"/>
        <v>Thu</v>
      </c>
      <c r="AG175" s="183" t="str">
        <f t="shared" si="26"/>
        <v>Fri</v>
      </c>
      <c r="AH175" s="183"/>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25"/>
        <v>Thu</v>
      </c>
      <c r="E182" s="183" t="str">
        <f t="shared" si="25"/>
        <v>Fri</v>
      </c>
      <c r="F182" s="183" t="str">
        <f t="shared" si="25"/>
        <v>Sat</v>
      </c>
      <c r="G182" s="183" t="str">
        <f t="shared" si="25"/>
        <v>Sun</v>
      </c>
      <c r="H182" s="183" t="str">
        <f t="shared" si="25"/>
        <v>Mon</v>
      </c>
      <c r="I182" s="183" t="str">
        <f t="shared" si="25"/>
        <v>Tue</v>
      </c>
      <c r="J182" s="183" t="str">
        <f t="shared" si="25"/>
        <v>Wed</v>
      </c>
      <c r="K182" s="183" t="str">
        <f t="shared" si="25"/>
        <v>Thu</v>
      </c>
      <c r="L182" s="183" t="str">
        <f t="shared" si="25"/>
        <v>Fri</v>
      </c>
      <c r="M182" s="183" t="str">
        <f t="shared" si="25"/>
        <v>Sat</v>
      </c>
      <c r="N182" s="183" t="str">
        <f t="shared" si="25"/>
        <v>Sun</v>
      </c>
      <c r="O182" s="183" t="str">
        <f t="shared" si="25"/>
        <v>Mon</v>
      </c>
      <c r="P182" s="183" t="str">
        <f t="shared" si="25"/>
        <v>Tue</v>
      </c>
      <c r="Q182" s="183" t="str">
        <f t="shared" si="25"/>
        <v>Wed</v>
      </c>
      <c r="R182" s="183" t="str">
        <f t="shared" si="25"/>
        <v>Thu</v>
      </c>
      <c r="S182" s="183" t="str">
        <f t="shared" si="25"/>
        <v>Fri</v>
      </c>
      <c r="T182" s="183" t="str">
        <f t="shared" si="26"/>
        <v>Sat</v>
      </c>
      <c r="U182" s="183" t="str">
        <f t="shared" si="26"/>
        <v>Sun</v>
      </c>
      <c r="V182" s="183" t="str">
        <f t="shared" si="26"/>
        <v>Mon</v>
      </c>
      <c r="W182" s="183" t="str">
        <f t="shared" si="26"/>
        <v>Tue</v>
      </c>
      <c r="X182" s="183" t="str">
        <f t="shared" si="26"/>
        <v>Wed</v>
      </c>
      <c r="Y182" s="183" t="str">
        <f t="shared" si="26"/>
        <v>Thu</v>
      </c>
      <c r="Z182" s="183" t="str">
        <f t="shared" si="26"/>
        <v>Fri</v>
      </c>
      <c r="AA182" s="183" t="str">
        <f t="shared" si="26"/>
        <v>Sat</v>
      </c>
      <c r="AB182" s="183" t="str">
        <f t="shared" si="26"/>
        <v>Sun</v>
      </c>
      <c r="AC182" s="183" t="str">
        <f t="shared" si="26"/>
        <v>Mon</v>
      </c>
      <c r="AD182" s="183" t="str">
        <f t="shared" si="26"/>
        <v>Tue</v>
      </c>
      <c r="AE182" s="183" t="str">
        <f t="shared" si="26"/>
        <v>Wed</v>
      </c>
      <c r="AF182" s="183" t="str">
        <f t="shared" si="26"/>
        <v>Thu</v>
      </c>
      <c r="AG182" s="183" t="str">
        <f t="shared" si="26"/>
        <v>Fri</v>
      </c>
      <c r="AH182" s="183"/>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si="25"/>
        <v>Thu</v>
      </c>
      <c r="E189" s="183" t="str">
        <f t="shared" si="25"/>
        <v>Fri</v>
      </c>
      <c r="F189" s="183" t="str">
        <f t="shared" si="25"/>
        <v>Sat</v>
      </c>
      <c r="G189" s="183" t="str">
        <f t="shared" si="25"/>
        <v>Sun</v>
      </c>
      <c r="H189" s="183" t="str">
        <f t="shared" si="25"/>
        <v>Mon</v>
      </c>
      <c r="I189" s="183" t="str">
        <f t="shared" si="25"/>
        <v>Tue</v>
      </c>
      <c r="J189" s="183" t="str">
        <f t="shared" si="25"/>
        <v>Wed</v>
      </c>
      <c r="K189" s="183" t="str">
        <f t="shared" si="25"/>
        <v>Thu</v>
      </c>
      <c r="L189" s="183" t="str">
        <f t="shared" si="25"/>
        <v>Fri</v>
      </c>
      <c r="M189" s="183" t="str">
        <f t="shared" si="25"/>
        <v>Sat</v>
      </c>
      <c r="N189" s="183" t="str">
        <f t="shared" si="25"/>
        <v>Sun</v>
      </c>
      <c r="O189" s="183" t="str">
        <f t="shared" si="25"/>
        <v>Mon</v>
      </c>
      <c r="P189" s="183" t="str">
        <f t="shared" si="25"/>
        <v>Tue</v>
      </c>
      <c r="Q189" s="183" t="str">
        <f t="shared" si="25"/>
        <v>Wed</v>
      </c>
      <c r="R189" s="183" t="str">
        <f t="shared" si="25"/>
        <v>Thu</v>
      </c>
      <c r="S189" s="183" t="str">
        <f t="shared" si="25"/>
        <v>Fri</v>
      </c>
      <c r="T189" s="183" t="str">
        <f t="shared" si="26"/>
        <v>Sat</v>
      </c>
      <c r="U189" s="183" t="str">
        <f t="shared" si="26"/>
        <v>Sun</v>
      </c>
      <c r="V189" s="183" t="str">
        <f t="shared" si="26"/>
        <v>Mon</v>
      </c>
      <c r="W189" s="183" t="str">
        <f t="shared" si="26"/>
        <v>Tue</v>
      </c>
      <c r="X189" s="183" t="str">
        <f t="shared" si="26"/>
        <v>Wed</v>
      </c>
      <c r="Y189" s="183" t="str">
        <f t="shared" si="26"/>
        <v>Thu</v>
      </c>
      <c r="Z189" s="183" t="str">
        <f t="shared" si="26"/>
        <v>Fri</v>
      </c>
      <c r="AA189" s="183" t="str">
        <f t="shared" si="26"/>
        <v>Sat</v>
      </c>
      <c r="AB189" s="183" t="str">
        <f t="shared" si="26"/>
        <v>Sun</v>
      </c>
      <c r="AC189" s="183" t="str">
        <f t="shared" si="26"/>
        <v>Mon</v>
      </c>
      <c r="AD189" s="183" t="str">
        <f t="shared" si="26"/>
        <v>Tue</v>
      </c>
      <c r="AE189" s="183" t="str">
        <f t="shared" si="26"/>
        <v>Wed</v>
      </c>
      <c r="AF189" s="183" t="str">
        <f t="shared" si="26"/>
        <v>Thu</v>
      </c>
      <c r="AG189" s="183" t="str">
        <f t="shared" si="26"/>
        <v>Fri</v>
      </c>
      <c r="AH189" s="183"/>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25"/>
        <v>Thu</v>
      </c>
      <c r="E196" s="183" t="str">
        <f t="shared" si="25"/>
        <v>Fri</v>
      </c>
      <c r="F196" s="183" t="str">
        <f t="shared" si="25"/>
        <v>Sat</v>
      </c>
      <c r="G196" s="183" t="str">
        <f t="shared" si="25"/>
        <v>Sun</v>
      </c>
      <c r="H196" s="183" t="str">
        <f t="shared" si="25"/>
        <v>Mon</v>
      </c>
      <c r="I196" s="183" t="str">
        <f t="shared" si="25"/>
        <v>Tue</v>
      </c>
      <c r="J196" s="183" t="str">
        <f t="shared" si="25"/>
        <v>Wed</v>
      </c>
      <c r="K196" s="183" t="str">
        <f t="shared" si="25"/>
        <v>Thu</v>
      </c>
      <c r="L196" s="183" t="str">
        <f t="shared" si="25"/>
        <v>Fri</v>
      </c>
      <c r="M196" s="183" t="str">
        <f t="shared" si="25"/>
        <v>Sat</v>
      </c>
      <c r="N196" s="183" t="str">
        <f t="shared" si="25"/>
        <v>Sun</v>
      </c>
      <c r="O196" s="183" t="str">
        <f t="shared" si="25"/>
        <v>Mon</v>
      </c>
      <c r="P196" s="183" t="str">
        <f t="shared" si="25"/>
        <v>Tue</v>
      </c>
      <c r="Q196" s="183" t="str">
        <f t="shared" si="25"/>
        <v>Wed</v>
      </c>
      <c r="R196" s="183" t="str">
        <f t="shared" si="25"/>
        <v>Thu</v>
      </c>
      <c r="S196" s="183" t="str">
        <f t="shared" si="25"/>
        <v>Fri</v>
      </c>
      <c r="T196" s="183" t="str">
        <f t="shared" si="26"/>
        <v>Sat</v>
      </c>
      <c r="U196" s="183" t="str">
        <f t="shared" si="26"/>
        <v>Sun</v>
      </c>
      <c r="V196" s="183" t="str">
        <f t="shared" si="26"/>
        <v>Mon</v>
      </c>
      <c r="W196" s="183" t="str">
        <f t="shared" si="26"/>
        <v>Tue</v>
      </c>
      <c r="X196" s="183" t="str">
        <f t="shared" si="26"/>
        <v>Wed</v>
      </c>
      <c r="Y196" s="183" t="str">
        <f t="shared" si="26"/>
        <v>Thu</v>
      </c>
      <c r="Z196" s="183" t="str">
        <f t="shared" si="26"/>
        <v>Fri</v>
      </c>
      <c r="AA196" s="183" t="str">
        <f t="shared" si="26"/>
        <v>Sat</v>
      </c>
      <c r="AB196" s="183" t="str">
        <f t="shared" si="26"/>
        <v>Sun</v>
      </c>
      <c r="AC196" s="183" t="str">
        <f t="shared" si="26"/>
        <v>Mon</v>
      </c>
      <c r="AD196" s="183" t="str">
        <f t="shared" si="26"/>
        <v>Tue</v>
      </c>
      <c r="AE196" s="183" t="str">
        <f t="shared" si="26"/>
        <v>Wed</v>
      </c>
      <c r="AF196" s="183" t="str">
        <f t="shared" si="26"/>
        <v>Thu</v>
      </c>
      <c r="AG196" s="183" t="str">
        <f t="shared" si="26"/>
        <v>Fri</v>
      </c>
      <c r="AH196" s="183"/>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25"/>
        <v>Thu</v>
      </c>
      <c r="E203" s="183" t="str">
        <f t="shared" si="25"/>
        <v>Fri</v>
      </c>
      <c r="F203" s="183" t="str">
        <f t="shared" si="25"/>
        <v>Sat</v>
      </c>
      <c r="G203" s="183" t="str">
        <f t="shared" si="25"/>
        <v>Sun</v>
      </c>
      <c r="H203" s="183" t="str">
        <f t="shared" si="25"/>
        <v>Mon</v>
      </c>
      <c r="I203" s="183" t="str">
        <f t="shared" si="25"/>
        <v>Tue</v>
      </c>
      <c r="J203" s="183" t="str">
        <f t="shared" si="25"/>
        <v>Wed</v>
      </c>
      <c r="K203" s="183" t="str">
        <f t="shared" si="25"/>
        <v>Thu</v>
      </c>
      <c r="L203" s="183" t="str">
        <f t="shared" si="25"/>
        <v>Fri</v>
      </c>
      <c r="M203" s="183" t="str">
        <f t="shared" si="25"/>
        <v>Sat</v>
      </c>
      <c r="N203" s="183" t="str">
        <f t="shared" si="25"/>
        <v>Sun</v>
      </c>
      <c r="O203" s="183" t="str">
        <f t="shared" si="25"/>
        <v>Mon</v>
      </c>
      <c r="P203" s="183" t="str">
        <f t="shared" si="25"/>
        <v>Tue</v>
      </c>
      <c r="Q203" s="183" t="str">
        <f t="shared" si="25"/>
        <v>Wed</v>
      </c>
      <c r="R203" s="183" t="str">
        <f t="shared" si="25"/>
        <v>Thu</v>
      </c>
      <c r="S203" s="183" t="str">
        <f t="shared" si="25"/>
        <v>Fri</v>
      </c>
      <c r="T203" s="183" t="str">
        <f t="shared" si="26"/>
        <v>Sat</v>
      </c>
      <c r="U203" s="183" t="str">
        <f t="shared" si="26"/>
        <v>Sun</v>
      </c>
      <c r="V203" s="183" t="str">
        <f t="shared" si="26"/>
        <v>Mon</v>
      </c>
      <c r="W203" s="183" t="str">
        <f t="shared" si="26"/>
        <v>Tue</v>
      </c>
      <c r="X203" s="183" t="str">
        <f t="shared" si="26"/>
        <v>Wed</v>
      </c>
      <c r="Y203" s="183" t="str">
        <f t="shared" si="26"/>
        <v>Thu</v>
      </c>
      <c r="Z203" s="183" t="str">
        <f t="shared" si="26"/>
        <v>Fri</v>
      </c>
      <c r="AA203" s="183" t="str">
        <f t="shared" si="26"/>
        <v>Sat</v>
      </c>
      <c r="AB203" s="183" t="str">
        <f t="shared" si="26"/>
        <v>Sun</v>
      </c>
      <c r="AC203" s="183" t="str">
        <f t="shared" si="26"/>
        <v>Mon</v>
      </c>
      <c r="AD203" s="183" t="str">
        <f t="shared" si="26"/>
        <v>Tue</v>
      </c>
      <c r="AE203" s="183" t="str">
        <f t="shared" si="26"/>
        <v>Wed</v>
      </c>
      <c r="AF203" s="183" t="str">
        <f t="shared" si="26"/>
        <v>Thu</v>
      </c>
      <c r="AG203" s="183" t="str">
        <f t="shared" si="26"/>
        <v>Fri</v>
      </c>
      <c r="AH203" s="183"/>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25"/>
        <v>Thu</v>
      </c>
      <c r="E210" s="183" t="str">
        <f t="shared" si="25"/>
        <v>Fri</v>
      </c>
      <c r="F210" s="183" t="str">
        <f t="shared" si="25"/>
        <v>Sat</v>
      </c>
      <c r="G210" s="183" t="str">
        <f t="shared" si="25"/>
        <v>Sun</v>
      </c>
      <c r="H210" s="183" t="str">
        <f t="shared" si="25"/>
        <v>Mon</v>
      </c>
      <c r="I210" s="183" t="str">
        <f t="shared" si="25"/>
        <v>Tue</v>
      </c>
      <c r="J210" s="183" t="str">
        <f t="shared" si="25"/>
        <v>Wed</v>
      </c>
      <c r="K210" s="183" t="str">
        <f t="shared" si="25"/>
        <v>Thu</v>
      </c>
      <c r="L210" s="183" t="str">
        <f t="shared" si="25"/>
        <v>Fri</v>
      </c>
      <c r="M210" s="183" t="str">
        <f t="shared" si="25"/>
        <v>Sat</v>
      </c>
      <c r="N210" s="183" t="str">
        <f t="shared" si="25"/>
        <v>Sun</v>
      </c>
      <c r="O210" s="183" t="str">
        <f t="shared" si="25"/>
        <v>Mon</v>
      </c>
      <c r="P210" s="183" t="str">
        <f t="shared" si="25"/>
        <v>Tue</v>
      </c>
      <c r="Q210" s="183" t="str">
        <f t="shared" si="25"/>
        <v>Wed</v>
      </c>
      <c r="R210" s="183" t="str">
        <f t="shared" si="25"/>
        <v>Thu</v>
      </c>
      <c r="S210" s="183" t="str">
        <f t="shared" si="25"/>
        <v>Fri</v>
      </c>
      <c r="T210" s="183" t="str">
        <f t="shared" si="26"/>
        <v>Sat</v>
      </c>
      <c r="U210" s="183" t="str">
        <f t="shared" si="26"/>
        <v>Sun</v>
      </c>
      <c r="V210" s="183" t="str">
        <f t="shared" si="26"/>
        <v>Mon</v>
      </c>
      <c r="W210" s="183" t="str">
        <f t="shared" si="26"/>
        <v>Tue</v>
      </c>
      <c r="X210" s="183" t="str">
        <f t="shared" si="26"/>
        <v>Wed</v>
      </c>
      <c r="Y210" s="183" t="str">
        <f t="shared" si="26"/>
        <v>Thu</v>
      </c>
      <c r="Z210" s="183" t="str">
        <f t="shared" si="26"/>
        <v>Fri</v>
      </c>
      <c r="AA210" s="183" t="str">
        <f t="shared" si="26"/>
        <v>Sat</v>
      </c>
      <c r="AB210" s="183" t="str">
        <f t="shared" si="26"/>
        <v>Sun</v>
      </c>
      <c r="AC210" s="183" t="str">
        <f t="shared" si="26"/>
        <v>Mon</v>
      </c>
      <c r="AD210" s="183" t="str">
        <f t="shared" si="26"/>
        <v>Tue</v>
      </c>
      <c r="AE210" s="183" t="str">
        <f t="shared" si="26"/>
        <v>Wed</v>
      </c>
      <c r="AF210" s="183" t="str">
        <f t="shared" si="26"/>
        <v>Thu</v>
      </c>
      <c r="AG210" s="183" t="str">
        <f t="shared" si="26"/>
        <v>Fri</v>
      </c>
      <c r="AH210" s="183"/>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25"/>
        <v>Thu</v>
      </c>
      <c r="E217" s="183" t="str">
        <f t="shared" si="25"/>
        <v>Fri</v>
      </c>
      <c r="F217" s="183" t="str">
        <f t="shared" si="25"/>
        <v>Sat</v>
      </c>
      <c r="G217" s="183" t="str">
        <f t="shared" si="25"/>
        <v>Sun</v>
      </c>
      <c r="H217" s="183" t="str">
        <f t="shared" si="25"/>
        <v>Mon</v>
      </c>
      <c r="I217" s="183" t="str">
        <f t="shared" si="25"/>
        <v>Tue</v>
      </c>
      <c r="J217" s="183" t="str">
        <f t="shared" si="25"/>
        <v>Wed</v>
      </c>
      <c r="K217" s="183" t="str">
        <f t="shared" si="25"/>
        <v>Thu</v>
      </c>
      <c r="L217" s="183" t="str">
        <f t="shared" si="25"/>
        <v>Fri</v>
      </c>
      <c r="M217" s="183" t="str">
        <f t="shared" si="25"/>
        <v>Sat</v>
      </c>
      <c r="N217" s="183" t="str">
        <f t="shared" si="25"/>
        <v>Sun</v>
      </c>
      <c r="O217" s="183" t="str">
        <f t="shared" si="25"/>
        <v>Mon</v>
      </c>
      <c r="P217" s="183" t="str">
        <f t="shared" si="25"/>
        <v>Tue</v>
      </c>
      <c r="Q217" s="183" t="str">
        <f t="shared" si="25"/>
        <v>Wed</v>
      </c>
      <c r="R217" s="183" t="str">
        <f t="shared" si="25"/>
        <v>Thu</v>
      </c>
      <c r="S217" s="183" t="str">
        <f t="shared" si="25"/>
        <v>Fri</v>
      </c>
      <c r="T217" s="183" t="str">
        <f t="shared" si="26"/>
        <v>Sat</v>
      </c>
      <c r="U217" s="183" t="str">
        <f t="shared" si="26"/>
        <v>Sun</v>
      </c>
      <c r="V217" s="183" t="str">
        <f t="shared" si="26"/>
        <v>Mon</v>
      </c>
      <c r="W217" s="183" t="str">
        <f t="shared" si="26"/>
        <v>Tue</v>
      </c>
      <c r="X217" s="183" t="str">
        <f t="shared" si="26"/>
        <v>Wed</v>
      </c>
      <c r="Y217" s="183" t="str">
        <f t="shared" si="26"/>
        <v>Thu</v>
      </c>
      <c r="Z217" s="183" t="str">
        <f t="shared" si="26"/>
        <v>Fri</v>
      </c>
      <c r="AA217" s="183" t="str">
        <f t="shared" si="26"/>
        <v>Sat</v>
      </c>
      <c r="AB217" s="183" t="str">
        <f t="shared" si="26"/>
        <v>Sun</v>
      </c>
      <c r="AC217" s="183" t="str">
        <f t="shared" si="26"/>
        <v>Mon</v>
      </c>
      <c r="AD217" s="183" t="str">
        <f t="shared" si="26"/>
        <v>Tue</v>
      </c>
      <c r="AE217" s="183" t="str">
        <f t="shared" si="26"/>
        <v>Wed</v>
      </c>
      <c r="AF217" s="183" t="str">
        <f t="shared" si="26"/>
        <v>Thu</v>
      </c>
      <c r="AG217" s="183" t="str">
        <f t="shared" si="26"/>
        <v>Fri</v>
      </c>
      <c r="AH217" s="183"/>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25"/>
        <v>Thu</v>
      </c>
      <c r="E224" s="183" t="str">
        <f t="shared" si="25"/>
        <v>Fri</v>
      </c>
      <c r="F224" s="183" t="str">
        <f t="shared" si="25"/>
        <v>Sat</v>
      </c>
      <c r="G224" s="183" t="str">
        <f t="shared" si="25"/>
        <v>Sun</v>
      </c>
      <c r="H224" s="183" t="str">
        <f t="shared" si="25"/>
        <v>Mon</v>
      </c>
      <c r="I224" s="183" t="str">
        <f t="shared" si="25"/>
        <v>Tue</v>
      </c>
      <c r="J224" s="183" t="str">
        <f t="shared" si="25"/>
        <v>Wed</v>
      </c>
      <c r="K224" s="183" t="str">
        <f t="shared" si="25"/>
        <v>Thu</v>
      </c>
      <c r="L224" s="183" t="str">
        <f t="shared" si="25"/>
        <v>Fri</v>
      </c>
      <c r="M224" s="183" t="str">
        <f t="shared" si="25"/>
        <v>Sat</v>
      </c>
      <c r="N224" s="183" t="str">
        <f t="shared" si="25"/>
        <v>Sun</v>
      </c>
      <c r="O224" s="183" t="str">
        <f t="shared" si="25"/>
        <v>Mon</v>
      </c>
      <c r="P224" s="183" t="str">
        <f t="shared" si="25"/>
        <v>Tue</v>
      </c>
      <c r="Q224" s="183" t="str">
        <f t="shared" si="25"/>
        <v>Wed</v>
      </c>
      <c r="R224" s="183" t="str">
        <f t="shared" si="25"/>
        <v>Thu</v>
      </c>
      <c r="S224" s="183" t="str">
        <f t="shared" si="25"/>
        <v>Fri</v>
      </c>
      <c r="T224" s="183" t="str">
        <f t="shared" si="26"/>
        <v>Sat</v>
      </c>
      <c r="U224" s="183" t="str">
        <f t="shared" si="26"/>
        <v>Sun</v>
      </c>
      <c r="V224" s="183" t="str">
        <f t="shared" si="26"/>
        <v>Mon</v>
      </c>
      <c r="W224" s="183" t="str">
        <f t="shared" si="26"/>
        <v>Tue</v>
      </c>
      <c r="X224" s="183" t="str">
        <f t="shared" si="26"/>
        <v>Wed</v>
      </c>
      <c r="Y224" s="183" t="str">
        <f t="shared" si="26"/>
        <v>Thu</v>
      </c>
      <c r="Z224" s="183" t="str">
        <f t="shared" si="26"/>
        <v>Fri</v>
      </c>
      <c r="AA224" s="183" t="str">
        <f t="shared" si="26"/>
        <v>Sat</v>
      </c>
      <c r="AB224" s="183" t="str">
        <f t="shared" si="26"/>
        <v>Sun</v>
      </c>
      <c r="AC224" s="183" t="str">
        <f t="shared" si="26"/>
        <v>Mon</v>
      </c>
      <c r="AD224" s="183" t="str">
        <f t="shared" si="26"/>
        <v>Tue</v>
      </c>
      <c r="AE224" s="183" t="str">
        <f t="shared" si="26"/>
        <v>Wed</v>
      </c>
      <c r="AF224" s="183" t="str">
        <f t="shared" si="26"/>
        <v>Thu</v>
      </c>
      <c r="AG224" s="183" t="str">
        <f t="shared" si="26"/>
        <v>Fri</v>
      </c>
      <c r="AH224" s="183"/>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25"/>
        <v>Thu</v>
      </c>
      <c r="E231" s="183" t="str">
        <f t="shared" si="25"/>
        <v>Fri</v>
      </c>
      <c r="F231" s="183" t="str">
        <f t="shared" si="25"/>
        <v>Sat</v>
      </c>
      <c r="G231" s="183" t="str">
        <f t="shared" si="25"/>
        <v>Sun</v>
      </c>
      <c r="H231" s="183" t="str">
        <f t="shared" si="25"/>
        <v>Mon</v>
      </c>
      <c r="I231" s="183" t="str">
        <f t="shared" si="25"/>
        <v>Tue</v>
      </c>
      <c r="J231" s="183" t="str">
        <f t="shared" si="25"/>
        <v>Wed</v>
      </c>
      <c r="K231" s="183" t="str">
        <f t="shared" si="25"/>
        <v>Thu</v>
      </c>
      <c r="L231" s="183" t="str">
        <f t="shared" si="25"/>
        <v>Fri</v>
      </c>
      <c r="M231" s="183" t="str">
        <f t="shared" si="25"/>
        <v>Sat</v>
      </c>
      <c r="N231" s="183" t="str">
        <f t="shared" si="25"/>
        <v>Sun</v>
      </c>
      <c r="O231" s="183" t="str">
        <f t="shared" si="25"/>
        <v>Mon</v>
      </c>
      <c r="P231" s="183" t="str">
        <f t="shared" si="25"/>
        <v>Tue</v>
      </c>
      <c r="Q231" s="183" t="str">
        <f t="shared" si="25"/>
        <v>Wed</v>
      </c>
      <c r="R231" s="183" t="str">
        <f t="shared" si="25"/>
        <v>Thu</v>
      </c>
      <c r="S231" s="183" t="str">
        <f t="shared" si="25"/>
        <v>Fri</v>
      </c>
      <c r="T231" s="183" t="str">
        <f t="shared" si="26"/>
        <v>Sat</v>
      </c>
      <c r="U231" s="183" t="str">
        <f t="shared" si="26"/>
        <v>Sun</v>
      </c>
      <c r="V231" s="183" t="str">
        <f t="shared" si="26"/>
        <v>Mon</v>
      </c>
      <c r="W231" s="183" t="str">
        <f t="shared" si="26"/>
        <v>Tue</v>
      </c>
      <c r="X231" s="183" t="str">
        <f t="shared" si="26"/>
        <v>Wed</v>
      </c>
      <c r="Y231" s="183" t="str">
        <f t="shared" si="26"/>
        <v>Thu</v>
      </c>
      <c r="Z231" s="183" t="str">
        <f t="shared" si="26"/>
        <v>Fri</v>
      </c>
      <c r="AA231" s="183" t="str">
        <f t="shared" si="26"/>
        <v>Sat</v>
      </c>
      <c r="AB231" s="183" t="str">
        <f t="shared" si="26"/>
        <v>Sun</v>
      </c>
      <c r="AC231" s="183" t="str">
        <f t="shared" si="26"/>
        <v>Mon</v>
      </c>
      <c r="AD231" s="183" t="str">
        <f t="shared" si="26"/>
        <v>Tue</v>
      </c>
      <c r="AE231" s="183" t="str">
        <f t="shared" si="26"/>
        <v>Wed</v>
      </c>
      <c r="AF231" s="183" t="str">
        <f t="shared" si="26"/>
        <v>Thu</v>
      </c>
      <c r="AG231" s="183" t="str">
        <f t="shared" si="26"/>
        <v>Fri</v>
      </c>
      <c r="AH231" s="183"/>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25"/>
        <v>Thu</v>
      </c>
      <c r="E238" s="183" t="str">
        <f t="shared" si="25"/>
        <v>Fri</v>
      </c>
      <c r="F238" s="183" t="str">
        <f t="shared" si="25"/>
        <v>Sat</v>
      </c>
      <c r="G238" s="183" t="str">
        <f t="shared" si="25"/>
        <v>Sun</v>
      </c>
      <c r="H238" s="183" t="str">
        <f t="shared" si="25"/>
        <v>Mon</v>
      </c>
      <c r="I238" s="183" t="str">
        <f t="shared" si="25"/>
        <v>Tue</v>
      </c>
      <c r="J238" s="183" t="str">
        <f t="shared" si="25"/>
        <v>Wed</v>
      </c>
      <c r="K238" s="183" t="str">
        <f t="shared" si="25"/>
        <v>Thu</v>
      </c>
      <c r="L238" s="183" t="str">
        <f t="shared" si="25"/>
        <v>Fri</v>
      </c>
      <c r="M238" s="183" t="str">
        <f t="shared" si="25"/>
        <v>Sat</v>
      </c>
      <c r="N238" s="183" t="str">
        <f t="shared" si="25"/>
        <v>Sun</v>
      </c>
      <c r="O238" s="183" t="str">
        <f t="shared" si="25"/>
        <v>Mon</v>
      </c>
      <c r="P238" s="183" t="str">
        <f t="shared" si="25"/>
        <v>Tue</v>
      </c>
      <c r="Q238" s="183" t="str">
        <f t="shared" si="25"/>
        <v>Wed</v>
      </c>
      <c r="R238" s="183" t="str">
        <f t="shared" si="25"/>
        <v>Thu</v>
      </c>
      <c r="S238" s="183" t="str">
        <f t="shared" si="25"/>
        <v>Fri</v>
      </c>
      <c r="T238" s="183" t="str">
        <f t="shared" si="26"/>
        <v>Sat</v>
      </c>
      <c r="U238" s="183" t="str">
        <f t="shared" si="26"/>
        <v>Sun</v>
      </c>
      <c r="V238" s="183" t="str">
        <f t="shared" si="26"/>
        <v>Mon</v>
      </c>
      <c r="W238" s="183" t="str">
        <f t="shared" si="26"/>
        <v>Tue</v>
      </c>
      <c r="X238" s="183" t="str">
        <f t="shared" si="26"/>
        <v>Wed</v>
      </c>
      <c r="Y238" s="183" t="str">
        <f t="shared" si="26"/>
        <v>Thu</v>
      </c>
      <c r="Z238" s="183" t="str">
        <f t="shared" si="26"/>
        <v>Fri</v>
      </c>
      <c r="AA238" s="183" t="str">
        <f t="shared" si="26"/>
        <v>Sat</v>
      </c>
      <c r="AB238" s="183" t="str">
        <f t="shared" si="26"/>
        <v>Sun</v>
      </c>
      <c r="AC238" s="183" t="str">
        <f t="shared" si="26"/>
        <v>Mon</v>
      </c>
      <c r="AD238" s="183" t="str">
        <f t="shared" si="26"/>
        <v>Tue</v>
      </c>
      <c r="AE238" s="183" t="str">
        <f t="shared" si="26"/>
        <v>Wed</v>
      </c>
      <c r="AF238" s="183" t="str">
        <f t="shared" si="26"/>
        <v>Thu</v>
      </c>
      <c r="AG238" s="183" t="str">
        <f t="shared" si="26"/>
        <v>Fri</v>
      </c>
      <c r="AH238" s="183"/>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ref="D245:S308" si="27">D$7</f>
        <v>Thu</v>
      </c>
      <c r="E245" s="183" t="str">
        <f t="shared" si="27"/>
        <v>Fri</v>
      </c>
      <c r="F245" s="183" t="str">
        <f t="shared" si="27"/>
        <v>Sat</v>
      </c>
      <c r="G245" s="183" t="str">
        <f t="shared" si="27"/>
        <v>Sun</v>
      </c>
      <c r="H245" s="183" t="str">
        <f t="shared" si="27"/>
        <v>Mon</v>
      </c>
      <c r="I245" s="183" t="str">
        <f t="shared" si="27"/>
        <v>Tue</v>
      </c>
      <c r="J245" s="183" t="str">
        <f t="shared" si="27"/>
        <v>Wed</v>
      </c>
      <c r="K245" s="183" t="str">
        <f t="shared" si="27"/>
        <v>Thu</v>
      </c>
      <c r="L245" s="183" t="str">
        <f t="shared" si="27"/>
        <v>Fri</v>
      </c>
      <c r="M245" s="183" t="str">
        <f t="shared" si="27"/>
        <v>Sat</v>
      </c>
      <c r="N245" s="183" t="str">
        <f t="shared" si="27"/>
        <v>Sun</v>
      </c>
      <c r="O245" s="183" t="str">
        <f t="shared" si="27"/>
        <v>Mon</v>
      </c>
      <c r="P245" s="183" t="str">
        <f t="shared" si="27"/>
        <v>Tue</v>
      </c>
      <c r="Q245" s="183" t="str">
        <f t="shared" si="27"/>
        <v>Wed</v>
      </c>
      <c r="R245" s="183" t="str">
        <f t="shared" si="27"/>
        <v>Thu</v>
      </c>
      <c r="S245" s="183" t="str">
        <f t="shared" si="27"/>
        <v>Fri</v>
      </c>
      <c r="T245" s="183" t="str">
        <f t="shared" ref="T245:AG308" si="28">T$7</f>
        <v>Sat</v>
      </c>
      <c r="U245" s="183" t="str">
        <f t="shared" si="28"/>
        <v>Sun</v>
      </c>
      <c r="V245" s="183" t="str">
        <f t="shared" si="28"/>
        <v>Mon</v>
      </c>
      <c r="W245" s="183" t="str">
        <f t="shared" si="28"/>
        <v>Tue</v>
      </c>
      <c r="X245" s="183" t="str">
        <f t="shared" si="28"/>
        <v>Wed</v>
      </c>
      <c r="Y245" s="183" t="str">
        <f t="shared" si="28"/>
        <v>Thu</v>
      </c>
      <c r="Z245" s="183" t="str">
        <f t="shared" si="28"/>
        <v>Fri</v>
      </c>
      <c r="AA245" s="183" t="str">
        <f t="shared" si="28"/>
        <v>Sat</v>
      </c>
      <c r="AB245" s="183" t="str">
        <f t="shared" si="28"/>
        <v>Sun</v>
      </c>
      <c r="AC245" s="183" t="str">
        <f t="shared" si="28"/>
        <v>Mon</v>
      </c>
      <c r="AD245" s="183" t="str">
        <f t="shared" si="28"/>
        <v>Tue</v>
      </c>
      <c r="AE245" s="183" t="str">
        <f t="shared" si="28"/>
        <v>Wed</v>
      </c>
      <c r="AF245" s="183" t="str">
        <f t="shared" si="28"/>
        <v>Thu</v>
      </c>
      <c r="AG245" s="183" t="str">
        <f t="shared" si="28"/>
        <v>Fri</v>
      </c>
      <c r="AH245" s="183"/>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27"/>
        <v>Thu</v>
      </c>
      <c r="E252" s="183" t="str">
        <f t="shared" si="27"/>
        <v>Fri</v>
      </c>
      <c r="F252" s="183" t="str">
        <f t="shared" si="27"/>
        <v>Sat</v>
      </c>
      <c r="G252" s="183" t="str">
        <f t="shared" si="27"/>
        <v>Sun</v>
      </c>
      <c r="H252" s="183" t="str">
        <f t="shared" si="27"/>
        <v>Mon</v>
      </c>
      <c r="I252" s="183" t="str">
        <f t="shared" si="27"/>
        <v>Tue</v>
      </c>
      <c r="J252" s="183" t="str">
        <f t="shared" si="27"/>
        <v>Wed</v>
      </c>
      <c r="K252" s="183" t="str">
        <f t="shared" si="27"/>
        <v>Thu</v>
      </c>
      <c r="L252" s="183" t="str">
        <f t="shared" si="27"/>
        <v>Fri</v>
      </c>
      <c r="M252" s="183" t="str">
        <f t="shared" si="27"/>
        <v>Sat</v>
      </c>
      <c r="N252" s="183" t="str">
        <f t="shared" si="27"/>
        <v>Sun</v>
      </c>
      <c r="O252" s="183" t="str">
        <f t="shared" si="27"/>
        <v>Mon</v>
      </c>
      <c r="P252" s="183" t="str">
        <f t="shared" si="27"/>
        <v>Tue</v>
      </c>
      <c r="Q252" s="183" t="str">
        <f t="shared" si="27"/>
        <v>Wed</v>
      </c>
      <c r="R252" s="183" t="str">
        <f t="shared" si="27"/>
        <v>Thu</v>
      </c>
      <c r="S252" s="183" t="str">
        <f t="shared" si="27"/>
        <v>Fri</v>
      </c>
      <c r="T252" s="183" t="str">
        <f t="shared" si="28"/>
        <v>Sat</v>
      </c>
      <c r="U252" s="183" t="str">
        <f t="shared" si="28"/>
        <v>Sun</v>
      </c>
      <c r="V252" s="183" t="str">
        <f t="shared" si="28"/>
        <v>Mon</v>
      </c>
      <c r="W252" s="183" t="str">
        <f t="shared" si="28"/>
        <v>Tue</v>
      </c>
      <c r="X252" s="183" t="str">
        <f t="shared" si="28"/>
        <v>Wed</v>
      </c>
      <c r="Y252" s="183" t="str">
        <f t="shared" si="28"/>
        <v>Thu</v>
      </c>
      <c r="Z252" s="183" t="str">
        <f t="shared" si="28"/>
        <v>Fri</v>
      </c>
      <c r="AA252" s="183" t="str">
        <f t="shared" si="28"/>
        <v>Sat</v>
      </c>
      <c r="AB252" s="183" t="str">
        <f t="shared" si="28"/>
        <v>Sun</v>
      </c>
      <c r="AC252" s="183" t="str">
        <f t="shared" si="28"/>
        <v>Mon</v>
      </c>
      <c r="AD252" s="183" t="str">
        <f t="shared" si="28"/>
        <v>Tue</v>
      </c>
      <c r="AE252" s="183" t="str">
        <f t="shared" si="28"/>
        <v>Wed</v>
      </c>
      <c r="AF252" s="183" t="str">
        <f t="shared" si="28"/>
        <v>Thu</v>
      </c>
      <c r="AG252" s="183" t="str">
        <f t="shared" si="28"/>
        <v>Fri</v>
      </c>
      <c r="AH252" s="183"/>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si="27"/>
        <v>Thu</v>
      </c>
      <c r="E259" s="183" t="str">
        <f t="shared" si="27"/>
        <v>Fri</v>
      </c>
      <c r="F259" s="183" t="str">
        <f t="shared" si="27"/>
        <v>Sat</v>
      </c>
      <c r="G259" s="183" t="str">
        <f t="shared" si="27"/>
        <v>Sun</v>
      </c>
      <c r="H259" s="183" t="str">
        <f t="shared" si="27"/>
        <v>Mon</v>
      </c>
      <c r="I259" s="183" t="str">
        <f t="shared" si="27"/>
        <v>Tue</v>
      </c>
      <c r="J259" s="183" t="str">
        <f t="shared" si="27"/>
        <v>Wed</v>
      </c>
      <c r="K259" s="183" t="str">
        <f t="shared" si="27"/>
        <v>Thu</v>
      </c>
      <c r="L259" s="183" t="str">
        <f t="shared" si="27"/>
        <v>Fri</v>
      </c>
      <c r="M259" s="183" t="str">
        <f t="shared" si="27"/>
        <v>Sat</v>
      </c>
      <c r="N259" s="183" t="str">
        <f t="shared" si="27"/>
        <v>Sun</v>
      </c>
      <c r="O259" s="183" t="str">
        <f t="shared" si="27"/>
        <v>Mon</v>
      </c>
      <c r="P259" s="183" t="str">
        <f t="shared" si="27"/>
        <v>Tue</v>
      </c>
      <c r="Q259" s="183" t="str">
        <f t="shared" si="27"/>
        <v>Wed</v>
      </c>
      <c r="R259" s="183" t="str">
        <f t="shared" si="27"/>
        <v>Thu</v>
      </c>
      <c r="S259" s="183" t="str">
        <f t="shared" si="27"/>
        <v>Fri</v>
      </c>
      <c r="T259" s="183" t="str">
        <f t="shared" si="28"/>
        <v>Sat</v>
      </c>
      <c r="U259" s="183" t="str">
        <f t="shared" si="28"/>
        <v>Sun</v>
      </c>
      <c r="V259" s="183" t="str">
        <f t="shared" si="28"/>
        <v>Mon</v>
      </c>
      <c r="W259" s="183" t="str">
        <f t="shared" si="28"/>
        <v>Tue</v>
      </c>
      <c r="X259" s="183" t="str">
        <f t="shared" si="28"/>
        <v>Wed</v>
      </c>
      <c r="Y259" s="183" t="str">
        <f t="shared" si="28"/>
        <v>Thu</v>
      </c>
      <c r="Z259" s="183" t="str">
        <f t="shared" si="28"/>
        <v>Fri</v>
      </c>
      <c r="AA259" s="183" t="str">
        <f t="shared" si="28"/>
        <v>Sat</v>
      </c>
      <c r="AB259" s="183" t="str">
        <f t="shared" si="28"/>
        <v>Sun</v>
      </c>
      <c r="AC259" s="183" t="str">
        <f t="shared" si="28"/>
        <v>Mon</v>
      </c>
      <c r="AD259" s="183" t="str">
        <f t="shared" si="28"/>
        <v>Tue</v>
      </c>
      <c r="AE259" s="183" t="str">
        <f t="shared" si="28"/>
        <v>Wed</v>
      </c>
      <c r="AF259" s="183" t="str">
        <f t="shared" si="28"/>
        <v>Thu</v>
      </c>
      <c r="AG259" s="183" t="str">
        <f t="shared" si="28"/>
        <v>Fri</v>
      </c>
      <c r="AH259" s="183"/>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27"/>
        <v>Thu</v>
      </c>
      <c r="E266" s="183" t="str">
        <f t="shared" si="27"/>
        <v>Fri</v>
      </c>
      <c r="F266" s="183" t="str">
        <f t="shared" si="27"/>
        <v>Sat</v>
      </c>
      <c r="G266" s="183" t="str">
        <f t="shared" si="27"/>
        <v>Sun</v>
      </c>
      <c r="H266" s="183" t="str">
        <f t="shared" si="27"/>
        <v>Mon</v>
      </c>
      <c r="I266" s="183" t="str">
        <f t="shared" si="27"/>
        <v>Tue</v>
      </c>
      <c r="J266" s="183" t="str">
        <f t="shared" si="27"/>
        <v>Wed</v>
      </c>
      <c r="K266" s="183" t="str">
        <f t="shared" si="27"/>
        <v>Thu</v>
      </c>
      <c r="L266" s="183" t="str">
        <f t="shared" si="27"/>
        <v>Fri</v>
      </c>
      <c r="M266" s="183" t="str">
        <f t="shared" si="27"/>
        <v>Sat</v>
      </c>
      <c r="N266" s="183" t="str">
        <f t="shared" si="27"/>
        <v>Sun</v>
      </c>
      <c r="O266" s="183" t="str">
        <f t="shared" si="27"/>
        <v>Mon</v>
      </c>
      <c r="P266" s="183" t="str">
        <f t="shared" si="27"/>
        <v>Tue</v>
      </c>
      <c r="Q266" s="183" t="str">
        <f t="shared" si="27"/>
        <v>Wed</v>
      </c>
      <c r="R266" s="183" t="str">
        <f t="shared" si="27"/>
        <v>Thu</v>
      </c>
      <c r="S266" s="183" t="str">
        <f t="shared" si="27"/>
        <v>Fri</v>
      </c>
      <c r="T266" s="183" t="str">
        <f t="shared" si="28"/>
        <v>Sat</v>
      </c>
      <c r="U266" s="183" t="str">
        <f t="shared" si="28"/>
        <v>Sun</v>
      </c>
      <c r="V266" s="183" t="str">
        <f t="shared" si="28"/>
        <v>Mon</v>
      </c>
      <c r="W266" s="183" t="str">
        <f t="shared" si="28"/>
        <v>Tue</v>
      </c>
      <c r="X266" s="183" t="str">
        <f t="shared" si="28"/>
        <v>Wed</v>
      </c>
      <c r="Y266" s="183" t="str">
        <f t="shared" si="28"/>
        <v>Thu</v>
      </c>
      <c r="Z266" s="183" t="str">
        <f t="shared" si="28"/>
        <v>Fri</v>
      </c>
      <c r="AA266" s="183" t="str">
        <f t="shared" si="28"/>
        <v>Sat</v>
      </c>
      <c r="AB266" s="183" t="str">
        <f t="shared" si="28"/>
        <v>Sun</v>
      </c>
      <c r="AC266" s="183" t="str">
        <f t="shared" si="28"/>
        <v>Mon</v>
      </c>
      <c r="AD266" s="183" t="str">
        <f t="shared" si="28"/>
        <v>Tue</v>
      </c>
      <c r="AE266" s="183" t="str">
        <f t="shared" si="28"/>
        <v>Wed</v>
      </c>
      <c r="AF266" s="183" t="str">
        <f t="shared" si="28"/>
        <v>Thu</v>
      </c>
      <c r="AG266" s="183" t="str">
        <f t="shared" si="28"/>
        <v>Fri</v>
      </c>
      <c r="AH266" s="183"/>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27"/>
        <v>Thu</v>
      </c>
      <c r="E273" s="183" t="str">
        <f t="shared" si="27"/>
        <v>Fri</v>
      </c>
      <c r="F273" s="183" t="str">
        <f t="shared" si="27"/>
        <v>Sat</v>
      </c>
      <c r="G273" s="183" t="str">
        <f t="shared" si="27"/>
        <v>Sun</v>
      </c>
      <c r="H273" s="183" t="str">
        <f t="shared" si="27"/>
        <v>Mon</v>
      </c>
      <c r="I273" s="183" t="str">
        <f t="shared" si="27"/>
        <v>Tue</v>
      </c>
      <c r="J273" s="183" t="str">
        <f t="shared" si="27"/>
        <v>Wed</v>
      </c>
      <c r="K273" s="183" t="str">
        <f t="shared" si="27"/>
        <v>Thu</v>
      </c>
      <c r="L273" s="183" t="str">
        <f t="shared" si="27"/>
        <v>Fri</v>
      </c>
      <c r="M273" s="183" t="str">
        <f t="shared" si="27"/>
        <v>Sat</v>
      </c>
      <c r="N273" s="183" t="str">
        <f t="shared" si="27"/>
        <v>Sun</v>
      </c>
      <c r="O273" s="183" t="str">
        <f t="shared" si="27"/>
        <v>Mon</v>
      </c>
      <c r="P273" s="183" t="str">
        <f t="shared" si="27"/>
        <v>Tue</v>
      </c>
      <c r="Q273" s="183" t="str">
        <f t="shared" si="27"/>
        <v>Wed</v>
      </c>
      <c r="R273" s="183" t="str">
        <f t="shared" si="27"/>
        <v>Thu</v>
      </c>
      <c r="S273" s="183" t="str">
        <f t="shared" si="27"/>
        <v>Fri</v>
      </c>
      <c r="T273" s="183" t="str">
        <f t="shared" si="28"/>
        <v>Sat</v>
      </c>
      <c r="U273" s="183" t="str">
        <f t="shared" si="28"/>
        <v>Sun</v>
      </c>
      <c r="V273" s="183" t="str">
        <f t="shared" si="28"/>
        <v>Mon</v>
      </c>
      <c r="W273" s="183" t="str">
        <f t="shared" si="28"/>
        <v>Tue</v>
      </c>
      <c r="X273" s="183" t="str">
        <f t="shared" si="28"/>
        <v>Wed</v>
      </c>
      <c r="Y273" s="183" t="str">
        <f t="shared" si="28"/>
        <v>Thu</v>
      </c>
      <c r="Z273" s="183" t="str">
        <f t="shared" si="28"/>
        <v>Fri</v>
      </c>
      <c r="AA273" s="183" t="str">
        <f t="shared" si="28"/>
        <v>Sat</v>
      </c>
      <c r="AB273" s="183" t="str">
        <f t="shared" si="28"/>
        <v>Sun</v>
      </c>
      <c r="AC273" s="183" t="str">
        <f t="shared" si="28"/>
        <v>Mon</v>
      </c>
      <c r="AD273" s="183" t="str">
        <f t="shared" si="28"/>
        <v>Tue</v>
      </c>
      <c r="AE273" s="183" t="str">
        <f t="shared" si="28"/>
        <v>Wed</v>
      </c>
      <c r="AF273" s="183" t="str">
        <f t="shared" si="28"/>
        <v>Thu</v>
      </c>
      <c r="AG273" s="183" t="str">
        <f t="shared" si="28"/>
        <v>Fri</v>
      </c>
      <c r="AH273" s="183"/>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27"/>
        <v>Thu</v>
      </c>
      <c r="E280" s="183" t="str">
        <f t="shared" si="27"/>
        <v>Fri</v>
      </c>
      <c r="F280" s="183" t="str">
        <f t="shared" si="27"/>
        <v>Sat</v>
      </c>
      <c r="G280" s="183" t="str">
        <f t="shared" si="27"/>
        <v>Sun</v>
      </c>
      <c r="H280" s="183" t="str">
        <f t="shared" si="27"/>
        <v>Mon</v>
      </c>
      <c r="I280" s="183" t="str">
        <f t="shared" si="27"/>
        <v>Tue</v>
      </c>
      <c r="J280" s="183" t="str">
        <f t="shared" si="27"/>
        <v>Wed</v>
      </c>
      <c r="K280" s="183" t="str">
        <f t="shared" si="27"/>
        <v>Thu</v>
      </c>
      <c r="L280" s="183" t="str">
        <f t="shared" si="27"/>
        <v>Fri</v>
      </c>
      <c r="M280" s="183" t="str">
        <f t="shared" si="27"/>
        <v>Sat</v>
      </c>
      <c r="N280" s="183" t="str">
        <f t="shared" si="27"/>
        <v>Sun</v>
      </c>
      <c r="O280" s="183" t="str">
        <f t="shared" si="27"/>
        <v>Mon</v>
      </c>
      <c r="P280" s="183" t="str">
        <f t="shared" si="27"/>
        <v>Tue</v>
      </c>
      <c r="Q280" s="183" t="str">
        <f t="shared" si="27"/>
        <v>Wed</v>
      </c>
      <c r="R280" s="183" t="str">
        <f t="shared" si="27"/>
        <v>Thu</v>
      </c>
      <c r="S280" s="183" t="str">
        <f t="shared" si="27"/>
        <v>Fri</v>
      </c>
      <c r="T280" s="183" t="str">
        <f t="shared" si="28"/>
        <v>Sat</v>
      </c>
      <c r="U280" s="183" t="str">
        <f t="shared" si="28"/>
        <v>Sun</v>
      </c>
      <c r="V280" s="183" t="str">
        <f t="shared" si="28"/>
        <v>Mon</v>
      </c>
      <c r="W280" s="183" t="str">
        <f t="shared" si="28"/>
        <v>Tue</v>
      </c>
      <c r="X280" s="183" t="str">
        <f t="shared" si="28"/>
        <v>Wed</v>
      </c>
      <c r="Y280" s="183" t="str">
        <f t="shared" si="28"/>
        <v>Thu</v>
      </c>
      <c r="Z280" s="183" t="str">
        <f t="shared" si="28"/>
        <v>Fri</v>
      </c>
      <c r="AA280" s="183" t="str">
        <f t="shared" si="28"/>
        <v>Sat</v>
      </c>
      <c r="AB280" s="183" t="str">
        <f t="shared" si="28"/>
        <v>Sun</v>
      </c>
      <c r="AC280" s="183" t="str">
        <f t="shared" si="28"/>
        <v>Mon</v>
      </c>
      <c r="AD280" s="183" t="str">
        <f t="shared" si="28"/>
        <v>Tue</v>
      </c>
      <c r="AE280" s="183" t="str">
        <f t="shared" si="28"/>
        <v>Wed</v>
      </c>
      <c r="AF280" s="183" t="str">
        <f t="shared" si="28"/>
        <v>Thu</v>
      </c>
      <c r="AG280" s="183" t="str">
        <f t="shared" si="28"/>
        <v>Fri</v>
      </c>
      <c r="AH280" s="183"/>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27"/>
        <v>Thu</v>
      </c>
      <c r="E287" s="183" t="str">
        <f t="shared" si="27"/>
        <v>Fri</v>
      </c>
      <c r="F287" s="183" t="str">
        <f t="shared" si="27"/>
        <v>Sat</v>
      </c>
      <c r="G287" s="183" t="str">
        <f t="shared" si="27"/>
        <v>Sun</v>
      </c>
      <c r="H287" s="183" t="str">
        <f t="shared" si="27"/>
        <v>Mon</v>
      </c>
      <c r="I287" s="183" t="str">
        <f t="shared" si="27"/>
        <v>Tue</v>
      </c>
      <c r="J287" s="183" t="str">
        <f t="shared" si="27"/>
        <v>Wed</v>
      </c>
      <c r="K287" s="183" t="str">
        <f t="shared" si="27"/>
        <v>Thu</v>
      </c>
      <c r="L287" s="183" t="str">
        <f t="shared" si="27"/>
        <v>Fri</v>
      </c>
      <c r="M287" s="183" t="str">
        <f t="shared" si="27"/>
        <v>Sat</v>
      </c>
      <c r="N287" s="183" t="str">
        <f t="shared" si="27"/>
        <v>Sun</v>
      </c>
      <c r="O287" s="183" t="str">
        <f t="shared" si="27"/>
        <v>Mon</v>
      </c>
      <c r="P287" s="183" t="str">
        <f t="shared" si="27"/>
        <v>Tue</v>
      </c>
      <c r="Q287" s="183" t="str">
        <f t="shared" si="27"/>
        <v>Wed</v>
      </c>
      <c r="R287" s="183" t="str">
        <f t="shared" si="27"/>
        <v>Thu</v>
      </c>
      <c r="S287" s="183" t="str">
        <f t="shared" si="27"/>
        <v>Fri</v>
      </c>
      <c r="T287" s="183" t="str">
        <f t="shared" si="28"/>
        <v>Sat</v>
      </c>
      <c r="U287" s="183" t="str">
        <f t="shared" si="28"/>
        <v>Sun</v>
      </c>
      <c r="V287" s="183" t="str">
        <f t="shared" si="28"/>
        <v>Mon</v>
      </c>
      <c r="W287" s="183" t="str">
        <f t="shared" si="28"/>
        <v>Tue</v>
      </c>
      <c r="X287" s="183" t="str">
        <f t="shared" si="28"/>
        <v>Wed</v>
      </c>
      <c r="Y287" s="183" t="str">
        <f t="shared" si="28"/>
        <v>Thu</v>
      </c>
      <c r="Z287" s="183" t="str">
        <f t="shared" si="28"/>
        <v>Fri</v>
      </c>
      <c r="AA287" s="183" t="str">
        <f t="shared" si="28"/>
        <v>Sat</v>
      </c>
      <c r="AB287" s="183" t="str">
        <f t="shared" si="28"/>
        <v>Sun</v>
      </c>
      <c r="AC287" s="183" t="str">
        <f t="shared" si="28"/>
        <v>Mon</v>
      </c>
      <c r="AD287" s="183" t="str">
        <f t="shared" si="28"/>
        <v>Tue</v>
      </c>
      <c r="AE287" s="183" t="str">
        <f t="shared" si="28"/>
        <v>Wed</v>
      </c>
      <c r="AF287" s="183" t="str">
        <f t="shared" si="28"/>
        <v>Thu</v>
      </c>
      <c r="AG287" s="183" t="str">
        <f t="shared" si="28"/>
        <v>Fri</v>
      </c>
      <c r="AH287" s="183"/>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27"/>
        <v>Thu</v>
      </c>
      <c r="E294" s="183" t="str">
        <f t="shared" si="27"/>
        <v>Fri</v>
      </c>
      <c r="F294" s="183" t="str">
        <f t="shared" si="27"/>
        <v>Sat</v>
      </c>
      <c r="G294" s="183" t="str">
        <f t="shared" si="27"/>
        <v>Sun</v>
      </c>
      <c r="H294" s="183" t="str">
        <f t="shared" si="27"/>
        <v>Mon</v>
      </c>
      <c r="I294" s="183" t="str">
        <f t="shared" si="27"/>
        <v>Tue</v>
      </c>
      <c r="J294" s="183" t="str">
        <f t="shared" si="27"/>
        <v>Wed</v>
      </c>
      <c r="K294" s="183" t="str">
        <f t="shared" si="27"/>
        <v>Thu</v>
      </c>
      <c r="L294" s="183" t="str">
        <f t="shared" si="27"/>
        <v>Fri</v>
      </c>
      <c r="M294" s="183" t="str">
        <f t="shared" si="27"/>
        <v>Sat</v>
      </c>
      <c r="N294" s="183" t="str">
        <f t="shared" si="27"/>
        <v>Sun</v>
      </c>
      <c r="O294" s="183" t="str">
        <f t="shared" si="27"/>
        <v>Mon</v>
      </c>
      <c r="P294" s="183" t="str">
        <f t="shared" si="27"/>
        <v>Tue</v>
      </c>
      <c r="Q294" s="183" t="str">
        <f t="shared" si="27"/>
        <v>Wed</v>
      </c>
      <c r="R294" s="183" t="str">
        <f t="shared" si="27"/>
        <v>Thu</v>
      </c>
      <c r="S294" s="183" t="str">
        <f t="shared" si="27"/>
        <v>Fri</v>
      </c>
      <c r="T294" s="183" t="str">
        <f t="shared" si="28"/>
        <v>Sat</v>
      </c>
      <c r="U294" s="183" t="str">
        <f t="shared" si="28"/>
        <v>Sun</v>
      </c>
      <c r="V294" s="183" t="str">
        <f t="shared" si="28"/>
        <v>Mon</v>
      </c>
      <c r="W294" s="183" t="str">
        <f t="shared" si="28"/>
        <v>Tue</v>
      </c>
      <c r="X294" s="183" t="str">
        <f t="shared" si="28"/>
        <v>Wed</v>
      </c>
      <c r="Y294" s="183" t="str">
        <f t="shared" si="28"/>
        <v>Thu</v>
      </c>
      <c r="Z294" s="183" t="str">
        <f t="shared" si="28"/>
        <v>Fri</v>
      </c>
      <c r="AA294" s="183" t="str">
        <f t="shared" si="28"/>
        <v>Sat</v>
      </c>
      <c r="AB294" s="183" t="str">
        <f t="shared" si="28"/>
        <v>Sun</v>
      </c>
      <c r="AC294" s="183" t="str">
        <f t="shared" si="28"/>
        <v>Mon</v>
      </c>
      <c r="AD294" s="183" t="str">
        <f t="shared" si="28"/>
        <v>Tue</v>
      </c>
      <c r="AE294" s="183" t="str">
        <f t="shared" si="28"/>
        <v>Wed</v>
      </c>
      <c r="AF294" s="183" t="str">
        <f t="shared" si="28"/>
        <v>Thu</v>
      </c>
      <c r="AG294" s="183" t="str">
        <f t="shared" si="28"/>
        <v>Fri</v>
      </c>
      <c r="AH294" s="183"/>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27"/>
        <v>Thu</v>
      </c>
      <c r="E301" s="183" t="str">
        <f t="shared" si="27"/>
        <v>Fri</v>
      </c>
      <c r="F301" s="183" t="str">
        <f t="shared" si="27"/>
        <v>Sat</v>
      </c>
      <c r="G301" s="183" t="str">
        <f t="shared" si="27"/>
        <v>Sun</v>
      </c>
      <c r="H301" s="183" t="str">
        <f t="shared" si="27"/>
        <v>Mon</v>
      </c>
      <c r="I301" s="183" t="str">
        <f t="shared" si="27"/>
        <v>Tue</v>
      </c>
      <c r="J301" s="183" t="str">
        <f t="shared" si="27"/>
        <v>Wed</v>
      </c>
      <c r="K301" s="183" t="str">
        <f t="shared" si="27"/>
        <v>Thu</v>
      </c>
      <c r="L301" s="183" t="str">
        <f t="shared" si="27"/>
        <v>Fri</v>
      </c>
      <c r="M301" s="183" t="str">
        <f t="shared" si="27"/>
        <v>Sat</v>
      </c>
      <c r="N301" s="183" t="str">
        <f t="shared" si="27"/>
        <v>Sun</v>
      </c>
      <c r="O301" s="183" t="str">
        <f t="shared" si="27"/>
        <v>Mon</v>
      </c>
      <c r="P301" s="183" t="str">
        <f t="shared" si="27"/>
        <v>Tue</v>
      </c>
      <c r="Q301" s="183" t="str">
        <f t="shared" si="27"/>
        <v>Wed</v>
      </c>
      <c r="R301" s="183" t="str">
        <f t="shared" si="27"/>
        <v>Thu</v>
      </c>
      <c r="S301" s="183" t="str">
        <f t="shared" si="27"/>
        <v>Fri</v>
      </c>
      <c r="T301" s="183" t="str">
        <f t="shared" si="28"/>
        <v>Sat</v>
      </c>
      <c r="U301" s="183" t="str">
        <f t="shared" si="28"/>
        <v>Sun</v>
      </c>
      <c r="V301" s="183" t="str">
        <f t="shared" si="28"/>
        <v>Mon</v>
      </c>
      <c r="W301" s="183" t="str">
        <f t="shared" si="28"/>
        <v>Tue</v>
      </c>
      <c r="X301" s="183" t="str">
        <f t="shared" si="28"/>
        <v>Wed</v>
      </c>
      <c r="Y301" s="183" t="str">
        <f t="shared" si="28"/>
        <v>Thu</v>
      </c>
      <c r="Z301" s="183" t="str">
        <f t="shared" si="28"/>
        <v>Fri</v>
      </c>
      <c r="AA301" s="183" t="str">
        <f t="shared" si="28"/>
        <v>Sat</v>
      </c>
      <c r="AB301" s="183" t="str">
        <f t="shared" si="28"/>
        <v>Sun</v>
      </c>
      <c r="AC301" s="183" t="str">
        <f t="shared" si="28"/>
        <v>Mon</v>
      </c>
      <c r="AD301" s="183" t="str">
        <f t="shared" si="28"/>
        <v>Tue</v>
      </c>
      <c r="AE301" s="183" t="str">
        <f t="shared" si="28"/>
        <v>Wed</v>
      </c>
      <c r="AF301" s="183" t="str">
        <f t="shared" si="28"/>
        <v>Thu</v>
      </c>
      <c r="AG301" s="183" t="str">
        <f t="shared" si="28"/>
        <v>Fri</v>
      </c>
      <c r="AH301" s="183"/>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27"/>
        <v>Thu</v>
      </c>
      <c r="E308" s="183" t="str">
        <f t="shared" si="27"/>
        <v>Fri</v>
      </c>
      <c r="F308" s="183" t="str">
        <f t="shared" si="27"/>
        <v>Sat</v>
      </c>
      <c r="G308" s="183" t="str">
        <f t="shared" si="27"/>
        <v>Sun</v>
      </c>
      <c r="H308" s="183" t="str">
        <f t="shared" si="27"/>
        <v>Mon</v>
      </c>
      <c r="I308" s="183" t="str">
        <f t="shared" si="27"/>
        <v>Tue</v>
      </c>
      <c r="J308" s="183" t="str">
        <f t="shared" si="27"/>
        <v>Wed</v>
      </c>
      <c r="K308" s="183" t="str">
        <f t="shared" si="27"/>
        <v>Thu</v>
      </c>
      <c r="L308" s="183" t="str">
        <f t="shared" si="27"/>
        <v>Fri</v>
      </c>
      <c r="M308" s="183" t="str">
        <f t="shared" si="27"/>
        <v>Sat</v>
      </c>
      <c r="N308" s="183" t="str">
        <f t="shared" si="27"/>
        <v>Sun</v>
      </c>
      <c r="O308" s="183" t="str">
        <f t="shared" si="27"/>
        <v>Mon</v>
      </c>
      <c r="P308" s="183" t="str">
        <f t="shared" si="27"/>
        <v>Tue</v>
      </c>
      <c r="Q308" s="183" t="str">
        <f t="shared" si="27"/>
        <v>Wed</v>
      </c>
      <c r="R308" s="183" t="str">
        <f t="shared" si="27"/>
        <v>Thu</v>
      </c>
      <c r="S308" s="183" t="str">
        <f t="shared" si="27"/>
        <v>Fri</v>
      </c>
      <c r="T308" s="183" t="str">
        <f t="shared" si="28"/>
        <v>Sat</v>
      </c>
      <c r="U308" s="183" t="str">
        <f t="shared" si="28"/>
        <v>Sun</v>
      </c>
      <c r="V308" s="183" t="str">
        <f t="shared" si="28"/>
        <v>Mon</v>
      </c>
      <c r="W308" s="183" t="str">
        <f t="shared" si="28"/>
        <v>Tue</v>
      </c>
      <c r="X308" s="183" t="str">
        <f t="shared" si="28"/>
        <v>Wed</v>
      </c>
      <c r="Y308" s="183" t="str">
        <f t="shared" si="28"/>
        <v>Thu</v>
      </c>
      <c r="Z308" s="183" t="str">
        <f t="shared" si="28"/>
        <v>Fri</v>
      </c>
      <c r="AA308" s="183" t="str">
        <f t="shared" si="28"/>
        <v>Sat</v>
      </c>
      <c r="AB308" s="183" t="str">
        <f t="shared" si="28"/>
        <v>Sun</v>
      </c>
      <c r="AC308" s="183" t="str">
        <f t="shared" si="28"/>
        <v>Mon</v>
      </c>
      <c r="AD308" s="183" t="str">
        <f t="shared" si="28"/>
        <v>Tue</v>
      </c>
      <c r="AE308" s="183" t="str">
        <f t="shared" si="28"/>
        <v>Wed</v>
      </c>
      <c r="AF308" s="183" t="str">
        <f t="shared" si="28"/>
        <v>Thu</v>
      </c>
      <c r="AG308" s="183" t="str">
        <f t="shared" si="28"/>
        <v>Fri</v>
      </c>
      <c r="AH308" s="183"/>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ref="D315:S336" si="29">D$7</f>
        <v>Thu</v>
      </c>
      <c r="E315" s="183" t="str">
        <f t="shared" si="29"/>
        <v>Fri</v>
      </c>
      <c r="F315" s="183" t="str">
        <f t="shared" si="29"/>
        <v>Sat</v>
      </c>
      <c r="G315" s="183" t="str">
        <f t="shared" si="29"/>
        <v>Sun</v>
      </c>
      <c r="H315" s="183" t="str">
        <f t="shared" si="29"/>
        <v>Mon</v>
      </c>
      <c r="I315" s="183" t="str">
        <f t="shared" si="29"/>
        <v>Tue</v>
      </c>
      <c r="J315" s="183" t="str">
        <f t="shared" si="29"/>
        <v>Wed</v>
      </c>
      <c r="K315" s="183" t="str">
        <f t="shared" si="29"/>
        <v>Thu</v>
      </c>
      <c r="L315" s="183" t="str">
        <f t="shared" si="29"/>
        <v>Fri</v>
      </c>
      <c r="M315" s="183" t="str">
        <f t="shared" si="29"/>
        <v>Sat</v>
      </c>
      <c r="N315" s="183" t="str">
        <f t="shared" si="29"/>
        <v>Sun</v>
      </c>
      <c r="O315" s="183" t="str">
        <f t="shared" si="29"/>
        <v>Mon</v>
      </c>
      <c r="P315" s="183" t="str">
        <f t="shared" si="29"/>
        <v>Tue</v>
      </c>
      <c r="Q315" s="183" t="str">
        <f t="shared" si="29"/>
        <v>Wed</v>
      </c>
      <c r="R315" s="183" t="str">
        <f t="shared" si="29"/>
        <v>Thu</v>
      </c>
      <c r="S315" s="183" t="str">
        <f t="shared" si="29"/>
        <v>Fri</v>
      </c>
      <c r="T315" s="183" t="str">
        <f t="shared" ref="T315:AG336" si="30">T$7</f>
        <v>Sat</v>
      </c>
      <c r="U315" s="183" t="str">
        <f t="shared" si="30"/>
        <v>Sun</v>
      </c>
      <c r="V315" s="183" t="str">
        <f t="shared" si="30"/>
        <v>Mon</v>
      </c>
      <c r="W315" s="183" t="str">
        <f t="shared" si="30"/>
        <v>Tue</v>
      </c>
      <c r="X315" s="183" t="str">
        <f t="shared" si="30"/>
        <v>Wed</v>
      </c>
      <c r="Y315" s="183" t="str">
        <f t="shared" si="30"/>
        <v>Thu</v>
      </c>
      <c r="Z315" s="183" t="str">
        <f t="shared" si="30"/>
        <v>Fri</v>
      </c>
      <c r="AA315" s="183" t="str">
        <f t="shared" si="30"/>
        <v>Sat</v>
      </c>
      <c r="AB315" s="183" t="str">
        <f t="shared" si="30"/>
        <v>Sun</v>
      </c>
      <c r="AC315" s="183" t="str">
        <f t="shared" si="30"/>
        <v>Mon</v>
      </c>
      <c r="AD315" s="183" t="str">
        <f t="shared" si="30"/>
        <v>Tue</v>
      </c>
      <c r="AE315" s="183" t="str">
        <f t="shared" si="30"/>
        <v>Wed</v>
      </c>
      <c r="AF315" s="183" t="str">
        <f t="shared" si="30"/>
        <v>Thu</v>
      </c>
      <c r="AG315" s="183" t="str">
        <f t="shared" si="30"/>
        <v>Fri</v>
      </c>
      <c r="AH315" s="183"/>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29"/>
        <v>Thu</v>
      </c>
      <c r="E322" s="183" t="str">
        <f t="shared" si="29"/>
        <v>Fri</v>
      </c>
      <c r="F322" s="183" t="str">
        <f t="shared" si="29"/>
        <v>Sat</v>
      </c>
      <c r="G322" s="183" t="str">
        <f t="shared" si="29"/>
        <v>Sun</v>
      </c>
      <c r="H322" s="183" t="str">
        <f t="shared" si="29"/>
        <v>Mon</v>
      </c>
      <c r="I322" s="183" t="str">
        <f t="shared" si="29"/>
        <v>Tue</v>
      </c>
      <c r="J322" s="183" t="str">
        <f t="shared" si="29"/>
        <v>Wed</v>
      </c>
      <c r="K322" s="183" t="str">
        <f t="shared" si="29"/>
        <v>Thu</v>
      </c>
      <c r="L322" s="183" t="str">
        <f t="shared" si="29"/>
        <v>Fri</v>
      </c>
      <c r="M322" s="183" t="str">
        <f t="shared" si="29"/>
        <v>Sat</v>
      </c>
      <c r="N322" s="183" t="str">
        <f t="shared" si="29"/>
        <v>Sun</v>
      </c>
      <c r="O322" s="183" t="str">
        <f t="shared" si="29"/>
        <v>Mon</v>
      </c>
      <c r="P322" s="183" t="str">
        <f t="shared" si="29"/>
        <v>Tue</v>
      </c>
      <c r="Q322" s="183" t="str">
        <f t="shared" si="29"/>
        <v>Wed</v>
      </c>
      <c r="R322" s="183" t="str">
        <f t="shared" si="29"/>
        <v>Thu</v>
      </c>
      <c r="S322" s="183" t="str">
        <f t="shared" si="29"/>
        <v>Fri</v>
      </c>
      <c r="T322" s="183" t="str">
        <f t="shared" si="30"/>
        <v>Sat</v>
      </c>
      <c r="U322" s="183" t="str">
        <f t="shared" si="30"/>
        <v>Sun</v>
      </c>
      <c r="V322" s="183" t="str">
        <f t="shared" si="30"/>
        <v>Mon</v>
      </c>
      <c r="W322" s="183" t="str">
        <f t="shared" si="30"/>
        <v>Tue</v>
      </c>
      <c r="X322" s="183" t="str">
        <f t="shared" si="30"/>
        <v>Wed</v>
      </c>
      <c r="Y322" s="183" t="str">
        <f t="shared" si="30"/>
        <v>Thu</v>
      </c>
      <c r="Z322" s="183" t="str">
        <f t="shared" si="30"/>
        <v>Fri</v>
      </c>
      <c r="AA322" s="183" t="str">
        <f t="shared" si="30"/>
        <v>Sat</v>
      </c>
      <c r="AB322" s="183" t="str">
        <f t="shared" si="30"/>
        <v>Sun</v>
      </c>
      <c r="AC322" s="183" t="str">
        <f t="shared" si="30"/>
        <v>Mon</v>
      </c>
      <c r="AD322" s="183" t="str">
        <f t="shared" si="30"/>
        <v>Tue</v>
      </c>
      <c r="AE322" s="183" t="str">
        <f t="shared" si="30"/>
        <v>Wed</v>
      </c>
      <c r="AF322" s="183" t="str">
        <f t="shared" si="30"/>
        <v>Thu</v>
      </c>
      <c r="AG322" s="183" t="str">
        <f t="shared" si="30"/>
        <v>Fri</v>
      </c>
      <c r="AH322" s="183"/>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si="29"/>
        <v>Thu</v>
      </c>
      <c r="E329" s="183" t="str">
        <f t="shared" si="29"/>
        <v>Fri</v>
      </c>
      <c r="F329" s="183" t="str">
        <f t="shared" si="29"/>
        <v>Sat</v>
      </c>
      <c r="G329" s="183" t="str">
        <f t="shared" si="29"/>
        <v>Sun</v>
      </c>
      <c r="H329" s="183" t="str">
        <f t="shared" si="29"/>
        <v>Mon</v>
      </c>
      <c r="I329" s="183" t="str">
        <f t="shared" si="29"/>
        <v>Tue</v>
      </c>
      <c r="J329" s="183" t="str">
        <f t="shared" si="29"/>
        <v>Wed</v>
      </c>
      <c r="K329" s="183" t="str">
        <f t="shared" si="29"/>
        <v>Thu</v>
      </c>
      <c r="L329" s="183" t="str">
        <f t="shared" si="29"/>
        <v>Fri</v>
      </c>
      <c r="M329" s="183" t="str">
        <f t="shared" si="29"/>
        <v>Sat</v>
      </c>
      <c r="N329" s="183" t="str">
        <f t="shared" si="29"/>
        <v>Sun</v>
      </c>
      <c r="O329" s="183" t="str">
        <f t="shared" si="29"/>
        <v>Mon</v>
      </c>
      <c r="P329" s="183" t="str">
        <f t="shared" si="29"/>
        <v>Tue</v>
      </c>
      <c r="Q329" s="183" t="str">
        <f t="shared" si="29"/>
        <v>Wed</v>
      </c>
      <c r="R329" s="183" t="str">
        <f t="shared" si="29"/>
        <v>Thu</v>
      </c>
      <c r="S329" s="183" t="str">
        <f t="shared" si="29"/>
        <v>Fri</v>
      </c>
      <c r="T329" s="183" t="str">
        <f t="shared" si="30"/>
        <v>Sat</v>
      </c>
      <c r="U329" s="183" t="str">
        <f t="shared" si="30"/>
        <v>Sun</v>
      </c>
      <c r="V329" s="183" t="str">
        <f t="shared" si="30"/>
        <v>Mon</v>
      </c>
      <c r="W329" s="183" t="str">
        <f t="shared" si="30"/>
        <v>Tue</v>
      </c>
      <c r="X329" s="183" t="str">
        <f t="shared" si="30"/>
        <v>Wed</v>
      </c>
      <c r="Y329" s="183" t="str">
        <f t="shared" si="30"/>
        <v>Thu</v>
      </c>
      <c r="Z329" s="183" t="str">
        <f t="shared" si="30"/>
        <v>Fri</v>
      </c>
      <c r="AA329" s="183" t="str">
        <f t="shared" si="30"/>
        <v>Sat</v>
      </c>
      <c r="AB329" s="183" t="str">
        <f t="shared" si="30"/>
        <v>Sun</v>
      </c>
      <c r="AC329" s="183" t="str">
        <f t="shared" si="30"/>
        <v>Mon</v>
      </c>
      <c r="AD329" s="183" t="str">
        <f t="shared" si="30"/>
        <v>Tue</v>
      </c>
      <c r="AE329" s="183" t="str">
        <f t="shared" si="30"/>
        <v>Wed</v>
      </c>
      <c r="AF329" s="183" t="str">
        <f t="shared" si="30"/>
        <v>Thu</v>
      </c>
      <c r="AG329" s="183" t="str">
        <f t="shared" si="30"/>
        <v>Fri</v>
      </c>
      <c r="AH329" s="183"/>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29"/>
        <v>Thu</v>
      </c>
      <c r="E336" s="183" t="str">
        <f t="shared" si="29"/>
        <v>Fri</v>
      </c>
      <c r="F336" s="183" t="str">
        <f t="shared" si="29"/>
        <v>Sat</v>
      </c>
      <c r="G336" s="183" t="str">
        <f t="shared" si="29"/>
        <v>Sun</v>
      </c>
      <c r="H336" s="183" t="str">
        <f t="shared" si="29"/>
        <v>Mon</v>
      </c>
      <c r="I336" s="183" t="str">
        <f t="shared" si="29"/>
        <v>Tue</v>
      </c>
      <c r="J336" s="183" t="str">
        <f t="shared" si="29"/>
        <v>Wed</v>
      </c>
      <c r="K336" s="183" t="str">
        <f t="shared" si="29"/>
        <v>Thu</v>
      </c>
      <c r="L336" s="183" t="str">
        <f t="shared" si="29"/>
        <v>Fri</v>
      </c>
      <c r="M336" s="183" t="str">
        <f t="shared" si="29"/>
        <v>Sat</v>
      </c>
      <c r="N336" s="183" t="str">
        <f t="shared" si="29"/>
        <v>Sun</v>
      </c>
      <c r="O336" s="183" t="str">
        <f t="shared" si="29"/>
        <v>Mon</v>
      </c>
      <c r="P336" s="183" t="str">
        <f t="shared" si="29"/>
        <v>Tue</v>
      </c>
      <c r="Q336" s="183" t="str">
        <f t="shared" si="29"/>
        <v>Wed</v>
      </c>
      <c r="R336" s="183" t="str">
        <f t="shared" si="29"/>
        <v>Thu</v>
      </c>
      <c r="S336" s="183" t="str">
        <f t="shared" si="29"/>
        <v>Fri</v>
      </c>
      <c r="T336" s="183" t="str">
        <f t="shared" si="30"/>
        <v>Sat</v>
      </c>
      <c r="U336" s="183" t="str">
        <f t="shared" si="30"/>
        <v>Sun</v>
      </c>
      <c r="V336" s="183" t="str">
        <f t="shared" si="30"/>
        <v>Mon</v>
      </c>
      <c r="W336" s="183" t="str">
        <f t="shared" si="30"/>
        <v>Tue</v>
      </c>
      <c r="X336" s="183" t="str">
        <f t="shared" si="30"/>
        <v>Wed</v>
      </c>
      <c r="Y336" s="183" t="str">
        <f t="shared" si="30"/>
        <v>Thu</v>
      </c>
      <c r="Z336" s="183" t="str">
        <f t="shared" si="30"/>
        <v>Fri</v>
      </c>
      <c r="AA336" s="183" t="str">
        <f t="shared" si="30"/>
        <v>Sat</v>
      </c>
      <c r="AB336" s="183" t="str">
        <f t="shared" si="30"/>
        <v>Sun</v>
      </c>
      <c r="AC336" s="183" t="str">
        <f t="shared" si="30"/>
        <v>Mon</v>
      </c>
      <c r="AD336" s="183" t="str">
        <f t="shared" si="30"/>
        <v>Tue</v>
      </c>
      <c r="AE336" s="183" t="str">
        <f t="shared" si="30"/>
        <v>Wed</v>
      </c>
      <c r="AF336" s="183" t="str">
        <f t="shared" si="30"/>
        <v>Thu</v>
      </c>
      <c r="AG336" s="183" t="str">
        <f t="shared" si="30"/>
        <v>Fri</v>
      </c>
      <c r="AH336" s="183"/>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ref="D343:S350" si="31">D$7</f>
        <v>Thu</v>
      </c>
      <c r="E343" s="183" t="str">
        <f t="shared" si="31"/>
        <v>Fri</v>
      </c>
      <c r="F343" s="183" t="str">
        <f t="shared" si="31"/>
        <v>Sat</v>
      </c>
      <c r="G343" s="183" t="str">
        <f t="shared" si="31"/>
        <v>Sun</v>
      </c>
      <c r="H343" s="183" t="str">
        <f t="shared" si="31"/>
        <v>Mon</v>
      </c>
      <c r="I343" s="183" t="str">
        <f t="shared" si="31"/>
        <v>Tue</v>
      </c>
      <c r="J343" s="183" t="str">
        <f t="shared" si="31"/>
        <v>Wed</v>
      </c>
      <c r="K343" s="183" t="str">
        <f t="shared" si="31"/>
        <v>Thu</v>
      </c>
      <c r="L343" s="183" t="str">
        <f t="shared" si="31"/>
        <v>Fri</v>
      </c>
      <c r="M343" s="183" t="str">
        <f t="shared" si="31"/>
        <v>Sat</v>
      </c>
      <c r="N343" s="183" t="str">
        <f t="shared" si="31"/>
        <v>Sun</v>
      </c>
      <c r="O343" s="183" t="str">
        <f t="shared" si="31"/>
        <v>Mon</v>
      </c>
      <c r="P343" s="183" t="str">
        <f t="shared" si="31"/>
        <v>Tue</v>
      </c>
      <c r="Q343" s="183" t="str">
        <f t="shared" si="31"/>
        <v>Wed</v>
      </c>
      <c r="R343" s="183" t="str">
        <f t="shared" si="31"/>
        <v>Thu</v>
      </c>
      <c r="S343" s="183" t="str">
        <f t="shared" si="31"/>
        <v>Fri</v>
      </c>
      <c r="T343" s="183" t="str">
        <f t="shared" ref="T343:AG350" si="32">T$7</f>
        <v>Sat</v>
      </c>
      <c r="U343" s="183" t="str">
        <f t="shared" si="32"/>
        <v>Sun</v>
      </c>
      <c r="V343" s="183" t="str">
        <f t="shared" si="32"/>
        <v>Mon</v>
      </c>
      <c r="W343" s="183" t="str">
        <f t="shared" si="32"/>
        <v>Tue</v>
      </c>
      <c r="X343" s="183" t="str">
        <f t="shared" si="32"/>
        <v>Wed</v>
      </c>
      <c r="Y343" s="183" t="str">
        <f t="shared" si="32"/>
        <v>Thu</v>
      </c>
      <c r="Z343" s="183" t="str">
        <f t="shared" si="32"/>
        <v>Fri</v>
      </c>
      <c r="AA343" s="183" t="str">
        <f t="shared" si="32"/>
        <v>Sat</v>
      </c>
      <c r="AB343" s="183" t="str">
        <f t="shared" si="32"/>
        <v>Sun</v>
      </c>
      <c r="AC343" s="183" t="str">
        <f t="shared" si="32"/>
        <v>Mon</v>
      </c>
      <c r="AD343" s="183" t="str">
        <f t="shared" si="32"/>
        <v>Tue</v>
      </c>
      <c r="AE343" s="183" t="str">
        <f t="shared" si="32"/>
        <v>Wed</v>
      </c>
      <c r="AF343" s="183" t="str">
        <f t="shared" si="32"/>
        <v>Thu</v>
      </c>
      <c r="AG343" s="183" t="str">
        <f t="shared" si="32"/>
        <v>Fri</v>
      </c>
      <c r="AH343" s="183"/>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31"/>
        <v>Thu</v>
      </c>
      <c r="E350" s="183" t="str">
        <f t="shared" si="31"/>
        <v>Fri</v>
      </c>
      <c r="F350" s="183" t="str">
        <f t="shared" si="31"/>
        <v>Sat</v>
      </c>
      <c r="G350" s="183" t="str">
        <f t="shared" si="31"/>
        <v>Sun</v>
      </c>
      <c r="H350" s="183" t="str">
        <f t="shared" si="31"/>
        <v>Mon</v>
      </c>
      <c r="I350" s="183" t="str">
        <f t="shared" si="31"/>
        <v>Tue</v>
      </c>
      <c r="J350" s="183" t="str">
        <f t="shared" si="31"/>
        <v>Wed</v>
      </c>
      <c r="K350" s="183" t="str">
        <f t="shared" si="31"/>
        <v>Thu</v>
      </c>
      <c r="L350" s="183" t="str">
        <f t="shared" si="31"/>
        <v>Fri</v>
      </c>
      <c r="M350" s="183" t="str">
        <f t="shared" si="31"/>
        <v>Sat</v>
      </c>
      <c r="N350" s="183" t="str">
        <f t="shared" si="31"/>
        <v>Sun</v>
      </c>
      <c r="O350" s="183" t="str">
        <f t="shared" si="31"/>
        <v>Mon</v>
      </c>
      <c r="P350" s="183" t="str">
        <f t="shared" si="31"/>
        <v>Tue</v>
      </c>
      <c r="Q350" s="183" t="str">
        <f t="shared" si="31"/>
        <v>Wed</v>
      </c>
      <c r="R350" s="183" t="str">
        <f t="shared" si="31"/>
        <v>Thu</v>
      </c>
      <c r="S350" s="183" t="str">
        <f t="shared" si="31"/>
        <v>Fri</v>
      </c>
      <c r="T350" s="183" t="str">
        <f t="shared" si="32"/>
        <v>Sat</v>
      </c>
      <c r="U350" s="183" t="str">
        <f t="shared" si="32"/>
        <v>Sun</v>
      </c>
      <c r="V350" s="183" t="str">
        <f t="shared" si="32"/>
        <v>Mon</v>
      </c>
      <c r="W350" s="183" t="str">
        <f t="shared" si="32"/>
        <v>Tue</v>
      </c>
      <c r="X350" s="183" t="str">
        <f t="shared" si="32"/>
        <v>Wed</v>
      </c>
      <c r="Y350" s="183" t="str">
        <f t="shared" si="32"/>
        <v>Thu</v>
      </c>
      <c r="Z350" s="183" t="str">
        <f t="shared" si="32"/>
        <v>Fri</v>
      </c>
      <c r="AA350" s="183" t="str">
        <f t="shared" si="32"/>
        <v>Sat</v>
      </c>
      <c r="AB350" s="183" t="str">
        <f t="shared" si="32"/>
        <v>Sun</v>
      </c>
      <c r="AC350" s="183" t="str">
        <f t="shared" si="32"/>
        <v>Mon</v>
      </c>
      <c r="AD350" s="183" t="str">
        <f t="shared" si="32"/>
        <v>Tue</v>
      </c>
      <c r="AE350" s="183" t="str">
        <f t="shared" si="32"/>
        <v>Wed</v>
      </c>
      <c r="AF350" s="183" t="str">
        <f t="shared" si="32"/>
        <v>Thu</v>
      </c>
      <c r="AG350" s="183" t="str">
        <f t="shared" si="32"/>
        <v>Fri</v>
      </c>
      <c r="AH350" s="183"/>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VfJwHD1YdUIJv400uU25+hSTiGKm2cPWyCQZ43cD52ymgIQVkhEX/ATG+dEtZ3iFAsbQtIO/wY4iz3JP95ggKg==" saltValue="9NeSuEAxO5U6HOweAyjyRw==" spinCount="100000" sheet="1" objects="1" scenarios="1"/>
  <conditionalFormatting sqref="C7:C34 C349 C356 C41 C48 C55 C62 C69 C76 C83 C90 C97 C104 C111 C118 C125 C132 C139 C146 C153 C160 C167 C174 C181 C188 C195 C202 C209 C216 C223 C230 C237 C244 C251 C258 C265 C272 C279 C286 C293 C300 C307 C314 C321 C328 C335 C342">
    <cfRule type="expression" dxfId="27" priority="3">
      <formula>AND(C6="Employee Name",COUNTIF($C$7:$C$356,C7)&gt;1)</formula>
    </cfRule>
  </conditionalFormatting>
  <conditionalFormatting sqref="C343:C348 C350:C355 C35:C40 C42:C47 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fRule type="expression" dxfId="26" priority="1">
      <formula>AND(C34="Employee Name",COUNTIF($C$7:$C$356,C35)&gt;1)</formula>
    </cfRule>
  </conditionalFormatting>
  <dataValidations disablePrompts="1" count="1">
    <dataValidation type="list" allowBlank="1" showInputMessage="1" showErrorMessage="1" sqref="C8 C15 C22 C29" xr:uid="{F134024F-3A07-4332-8E73-B8D129C27A59}">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E5FE8-EEC8-4D2C-985C-5F864B6ED83B}">
  <sheetPr codeName="Sheet11">
    <pageSetUpPr autoPageBreaks="0" fitToPage="1"/>
  </sheetPr>
  <dimension ref="A1:AK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114" customWidth="1"/>
    <col min="2" max="2" width="2.7109375" style="115" customWidth="1"/>
    <col min="3" max="3" width="20.28515625" style="115" bestFit="1" customWidth="1"/>
    <col min="4" max="34" width="4.7109375" style="116" customWidth="1"/>
    <col min="35" max="35" width="5.28515625" style="116" customWidth="1"/>
    <col min="36" max="36" width="2.7109375" style="115" customWidth="1"/>
    <col min="37" max="37" width="2.7109375" style="3" customWidth="1"/>
    <col min="38" max="16384" width="9.140625" style="115"/>
  </cols>
  <sheetData>
    <row r="1" spans="1:37"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7"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7" s="14" customFormat="1" ht="24" customHeight="1" x14ac:dyDescent="0.25">
      <c r="B3" s="66"/>
      <c r="C3" s="69" t="s">
        <v>117</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7"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7" s="114" customFormat="1" ht="4.9000000000000004" customHeight="1" x14ac:dyDescent="0.25">
      <c r="A5" s="111"/>
      <c r="B5" s="111"/>
      <c r="C5" s="111"/>
      <c r="D5" s="112"/>
      <c r="E5" s="112"/>
      <c r="F5" s="112"/>
      <c r="G5" s="112"/>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1"/>
      <c r="AK5" s="94"/>
    </row>
    <row r="6" spans="1:37" x14ac:dyDescent="0.25">
      <c r="A6" s="111"/>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7" ht="24" customHeight="1" x14ac:dyDescent="0.25">
      <c r="A7" s="111"/>
      <c r="B7" s="102"/>
      <c r="C7" s="182" t="s">
        <v>80</v>
      </c>
      <c r="D7" s="183" t="str">
        <f>IFERROR(INDEX(Cal!$C$18:$C$24,WEEKDAY(D8&amp;".07."&amp;Year)),"")</f>
        <v>Sat</v>
      </c>
      <c r="E7" s="183" t="str">
        <f>IFERROR(INDEX(Cal!$C$18:$C$24,WEEKDAY(E8&amp;".07."&amp;Year)),"")</f>
        <v>Sun</v>
      </c>
      <c r="F7" s="183" t="str">
        <f>IFERROR(INDEX(Cal!$C$18:$C$24,WEEKDAY(F8&amp;".07."&amp;Year)),"")</f>
        <v>Mon</v>
      </c>
      <c r="G7" s="183" t="str">
        <f>IFERROR(INDEX(Cal!$C$18:$C$24,WEEKDAY(G8&amp;".07."&amp;Year)),"")</f>
        <v>Tue</v>
      </c>
      <c r="H7" s="183" t="str">
        <f>IFERROR(INDEX(Cal!$C$18:$C$24,WEEKDAY(H8&amp;".07."&amp;Year)),"")</f>
        <v>Wed</v>
      </c>
      <c r="I7" s="183" t="str">
        <f>IFERROR(INDEX(Cal!$C$18:$C$24,WEEKDAY(I8&amp;".07."&amp;Year)),"")</f>
        <v>Thu</v>
      </c>
      <c r="J7" s="183" t="str">
        <f>IFERROR(INDEX(Cal!$C$18:$C$24,WEEKDAY(J8&amp;".07."&amp;Year)),"")</f>
        <v>Fri</v>
      </c>
      <c r="K7" s="183" t="str">
        <f>IFERROR(INDEX(Cal!$C$18:$C$24,WEEKDAY(K8&amp;".07."&amp;Year)),"")</f>
        <v>Sat</v>
      </c>
      <c r="L7" s="183" t="str">
        <f>IFERROR(INDEX(Cal!$C$18:$C$24,WEEKDAY(L8&amp;".07."&amp;Year)),"")</f>
        <v>Sun</v>
      </c>
      <c r="M7" s="183" t="str">
        <f>IFERROR(INDEX(Cal!$C$18:$C$24,WEEKDAY(M8&amp;".07."&amp;Year)),"")</f>
        <v>Mon</v>
      </c>
      <c r="N7" s="183" t="str">
        <f>IFERROR(INDEX(Cal!$C$18:$C$24,WEEKDAY(N8&amp;".07."&amp;Year)),"")</f>
        <v>Tue</v>
      </c>
      <c r="O7" s="183" t="str">
        <f>IFERROR(INDEX(Cal!$C$18:$C$24,WEEKDAY(O8&amp;".07."&amp;Year)),"")</f>
        <v>Wed</v>
      </c>
      <c r="P7" s="183" t="str">
        <f>IFERROR(INDEX(Cal!$C$18:$C$24,WEEKDAY(P8&amp;".07."&amp;Year)),"")</f>
        <v>Thu</v>
      </c>
      <c r="Q7" s="183" t="str">
        <f>IFERROR(INDEX(Cal!$C$18:$C$24,WEEKDAY(Q8&amp;".07."&amp;Year)),"")</f>
        <v>Fri</v>
      </c>
      <c r="R7" s="183" t="str">
        <f>IFERROR(INDEX(Cal!$C$18:$C$24,WEEKDAY(R8&amp;".07."&amp;Year)),"")</f>
        <v>Sat</v>
      </c>
      <c r="S7" s="183" t="str">
        <f>IFERROR(INDEX(Cal!$C$18:$C$24,WEEKDAY(S8&amp;".07."&amp;Year)),"")</f>
        <v>Sun</v>
      </c>
      <c r="T7" s="183" t="str">
        <f>IFERROR(INDEX(Cal!$C$18:$C$24,WEEKDAY(T8&amp;".07."&amp;Year)),"")</f>
        <v>Mon</v>
      </c>
      <c r="U7" s="183" t="str">
        <f>IFERROR(INDEX(Cal!$C$18:$C$24,WEEKDAY(U8&amp;".07."&amp;Year)),"")</f>
        <v>Tue</v>
      </c>
      <c r="V7" s="183" t="str">
        <f>IFERROR(INDEX(Cal!$C$18:$C$24,WEEKDAY(V8&amp;".07."&amp;Year)),"")</f>
        <v>Wed</v>
      </c>
      <c r="W7" s="183" t="str">
        <f>IFERROR(INDEX(Cal!$C$18:$C$24,WEEKDAY(W8&amp;".07."&amp;Year)),"")</f>
        <v>Thu</v>
      </c>
      <c r="X7" s="183" t="str">
        <f>IFERROR(INDEX(Cal!$C$18:$C$24,WEEKDAY(X8&amp;".07."&amp;Year)),"")</f>
        <v>Fri</v>
      </c>
      <c r="Y7" s="183" t="str">
        <f>IFERROR(INDEX(Cal!$C$18:$C$24,WEEKDAY(Y8&amp;".07."&amp;Year)),"")</f>
        <v>Sat</v>
      </c>
      <c r="Z7" s="183" t="str">
        <f>IFERROR(INDEX(Cal!$C$18:$C$24,WEEKDAY(Z8&amp;".07."&amp;Year)),"")</f>
        <v>Sun</v>
      </c>
      <c r="AA7" s="183" t="str">
        <f>IFERROR(INDEX(Cal!$C$18:$C$24,WEEKDAY(AA8&amp;".07."&amp;Year)),"")</f>
        <v>Mon</v>
      </c>
      <c r="AB7" s="183" t="str">
        <f>IFERROR(INDEX(Cal!$C$18:$C$24,WEEKDAY(AB8&amp;".07."&amp;Year)),"")</f>
        <v>Tue</v>
      </c>
      <c r="AC7" s="183" t="str">
        <f>IFERROR(INDEX(Cal!$C$18:$C$24,WEEKDAY(AC8&amp;".07."&amp;Year)),"")</f>
        <v>Wed</v>
      </c>
      <c r="AD7" s="183" t="str">
        <f>IFERROR(INDEX(Cal!$C$18:$C$24,WEEKDAY(AD8&amp;".07."&amp;Year)),"")</f>
        <v>Thu</v>
      </c>
      <c r="AE7" s="183" t="str">
        <f>IFERROR(INDEX(Cal!$C$18:$C$24,WEEKDAY(AE8&amp;".07."&amp;Year)),"")</f>
        <v>Fri</v>
      </c>
      <c r="AF7" s="183" t="str">
        <f>IFERROR(INDEX(Cal!$C$18:$C$24,WEEKDAY(AF8&amp;".07."&amp;Year)),"")</f>
        <v>Sat</v>
      </c>
      <c r="AG7" s="183" t="str">
        <f>IFERROR(INDEX(Cal!$C$18:$C$24,WEEKDAY(AG8&amp;".07."&amp;Year)),"")</f>
        <v>Sun</v>
      </c>
      <c r="AH7" s="183" t="str">
        <f>IFERROR(INDEX(Cal!$C$18:$C$24,WEEKDAY(AH8&amp;".07."&amp;Year)),"")</f>
        <v>Mon</v>
      </c>
      <c r="AI7" s="103"/>
      <c r="AJ7" s="104"/>
    </row>
    <row r="8" spans="1:37"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7"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IF(LEN(C8)=0,"",SUM(D9:AH9))</f>
        <v/>
      </c>
      <c r="AJ9" s="104"/>
    </row>
    <row r="10" spans="1:37"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IF(LEN(C8)=0,"",SUM(D10:AH10))</f>
        <v/>
      </c>
      <c r="AJ10" s="104"/>
    </row>
    <row r="11" spans="1:37"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IF(LEN(C8)=0,"",SUMPRODUCT(D10:AH10,D11:AH11))</f>
        <v/>
      </c>
      <c r="AJ11" s="104"/>
    </row>
    <row r="12" spans="1:37" ht="20.100000000000001" customHeight="1" x14ac:dyDescent="0.25">
      <c r="B12" s="102"/>
      <c r="C12" s="105" t="s">
        <v>25</v>
      </c>
      <c r="D12" s="190" t="str">
        <f>IFERROR(IF(AND(LEN(D9)=0,LEN(D10)=0),"",D9+D10),"")</f>
        <v/>
      </c>
      <c r="E12" s="190" t="str">
        <f t="shared" ref="E12:AH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t="str">
        <f t="shared" si="0"/>
        <v/>
      </c>
      <c r="AI12" s="193" t="str">
        <f>IF(LEN(C8)=0,"",SUM(D12:AH12))</f>
        <v/>
      </c>
      <c r="AJ12" s="104"/>
    </row>
    <row r="13" spans="1:37"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7" ht="24" customHeight="1" x14ac:dyDescent="0.25">
      <c r="A14" s="111"/>
      <c r="B14" s="102"/>
      <c r="C14" s="182" t="s">
        <v>80</v>
      </c>
      <c r="D14" s="183" t="str">
        <f>D$7</f>
        <v>Sat</v>
      </c>
      <c r="E14" s="183" t="str">
        <f t="shared" ref="E14:AH14" si="1">E$7</f>
        <v>Sun</v>
      </c>
      <c r="F14" s="183" t="str">
        <f t="shared" si="1"/>
        <v>Mon</v>
      </c>
      <c r="G14" s="183" t="str">
        <f t="shared" si="1"/>
        <v>Tue</v>
      </c>
      <c r="H14" s="183" t="str">
        <f t="shared" si="1"/>
        <v>Wed</v>
      </c>
      <c r="I14" s="183" t="str">
        <f t="shared" si="1"/>
        <v>Thu</v>
      </c>
      <c r="J14" s="183" t="str">
        <f t="shared" si="1"/>
        <v>Fri</v>
      </c>
      <c r="K14" s="183" t="str">
        <f t="shared" si="1"/>
        <v>Sat</v>
      </c>
      <c r="L14" s="183" t="str">
        <f t="shared" si="1"/>
        <v>Sun</v>
      </c>
      <c r="M14" s="183" t="str">
        <f t="shared" si="1"/>
        <v>Mon</v>
      </c>
      <c r="N14" s="183" t="str">
        <f t="shared" si="1"/>
        <v>Tue</v>
      </c>
      <c r="O14" s="183" t="str">
        <f t="shared" si="1"/>
        <v>Wed</v>
      </c>
      <c r="P14" s="183" t="str">
        <f t="shared" si="1"/>
        <v>Thu</v>
      </c>
      <c r="Q14" s="183" t="str">
        <f t="shared" si="1"/>
        <v>Fri</v>
      </c>
      <c r="R14" s="183" t="str">
        <f t="shared" si="1"/>
        <v>Sat</v>
      </c>
      <c r="S14" s="183" t="str">
        <f t="shared" si="1"/>
        <v>Sun</v>
      </c>
      <c r="T14" s="183" t="str">
        <f t="shared" si="1"/>
        <v>Mon</v>
      </c>
      <c r="U14" s="183" t="str">
        <f t="shared" si="1"/>
        <v>Tue</v>
      </c>
      <c r="V14" s="183" t="str">
        <f t="shared" si="1"/>
        <v>Wed</v>
      </c>
      <c r="W14" s="183" t="str">
        <f t="shared" si="1"/>
        <v>Thu</v>
      </c>
      <c r="X14" s="183" t="str">
        <f t="shared" si="1"/>
        <v>Fri</v>
      </c>
      <c r="Y14" s="183" t="str">
        <f t="shared" si="1"/>
        <v>Sat</v>
      </c>
      <c r="Z14" s="183" t="str">
        <f t="shared" si="1"/>
        <v>Sun</v>
      </c>
      <c r="AA14" s="183" t="str">
        <f t="shared" si="1"/>
        <v>Mon</v>
      </c>
      <c r="AB14" s="183" t="str">
        <f t="shared" si="1"/>
        <v>Tue</v>
      </c>
      <c r="AC14" s="183" t="str">
        <f t="shared" si="1"/>
        <v>Wed</v>
      </c>
      <c r="AD14" s="183" t="str">
        <f t="shared" si="1"/>
        <v>Thu</v>
      </c>
      <c r="AE14" s="183" t="str">
        <f t="shared" si="1"/>
        <v>Fri</v>
      </c>
      <c r="AF14" s="183" t="str">
        <f t="shared" si="1"/>
        <v>Sat</v>
      </c>
      <c r="AG14" s="183" t="str">
        <f t="shared" si="1"/>
        <v>Sun</v>
      </c>
      <c r="AH14" s="183" t="str">
        <f t="shared" si="1"/>
        <v>Mon</v>
      </c>
      <c r="AI14" s="103"/>
      <c r="AJ14" s="104"/>
    </row>
    <row r="15" spans="1:37"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7"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IF(LEN(C15)=0,"",SUM(D16:AH16))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IF(LEN(C15)=0,"",SUM(D17:AH17))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IF(LEN(C15)=0,"",SUMPRODUCT(D17:AH17,D18:AH18))</f>
        <v/>
      </c>
      <c r="AJ18" s="104"/>
    </row>
    <row r="19" spans="1:36" ht="20.100000000000001" customHeight="1" x14ac:dyDescent="0.25">
      <c r="B19" s="102"/>
      <c r="C19" s="105" t="s">
        <v>25</v>
      </c>
      <c r="D19" s="190" t="str">
        <f>IFERROR(IF(AND(LEN(D16)=0,LEN(D17)=0),"",D16+D17),"")</f>
        <v/>
      </c>
      <c r="E19" s="190" t="str">
        <f t="shared" ref="E19:AH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t="str">
        <f t="shared" si="5"/>
        <v/>
      </c>
      <c r="AI19" s="193" t="str">
        <f t="shared" ref="AI19" si="6">IF(LEN(C15)=0,"",SUM(D19:AH19))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111"/>
      <c r="B21" s="102"/>
      <c r="C21" s="182" t="s">
        <v>80</v>
      </c>
      <c r="D21" s="183" t="str">
        <f t="shared" ref="D21:S21" si="7">D$7</f>
        <v>Sat</v>
      </c>
      <c r="E21" s="183" t="str">
        <f t="shared" si="7"/>
        <v>Sun</v>
      </c>
      <c r="F21" s="183" t="str">
        <f t="shared" si="7"/>
        <v>Mon</v>
      </c>
      <c r="G21" s="183" t="str">
        <f t="shared" si="7"/>
        <v>Tue</v>
      </c>
      <c r="H21" s="183" t="str">
        <f t="shared" si="7"/>
        <v>Wed</v>
      </c>
      <c r="I21" s="183" t="str">
        <f t="shared" si="7"/>
        <v>Thu</v>
      </c>
      <c r="J21" s="183" t="str">
        <f t="shared" si="7"/>
        <v>Fri</v>
      </c>
      <c r="K21" s="183" t="str">
        <f t="shared" si="7"/>
        <v>Sat</v>
      </c>
      <c r="L21" s="183" t="str">
        <f t="shared" si="7"/>
        <v>Sun</v>
      </c>
      <c r="M21" s="183" t="str">
        <f t="shared" si="7"/>
        <v>Mon</v>
      </c>
      <c r="N21" s="183" t="str">
        <f t="shared" si="7"/>
        <v>Tue</v>
      </c>
      <c r="O21" s="183" t="str">
        <f t="shared" si="7"/>
        <v>Wed</v>
      </c>
      <c r="P21" s="183" t="str">
        <f t="shared" si="7"/>
        <v>Thu</v>
      </c>
      <c r="Q21" s="183" t="str">
        <f t="shared" si="7"/>
        <v>Fri</v>
      </c>
      <c r="R21" s="183" t="str">
        <f t="shared" si="7"/>
        <v>Sat</v>
      </c>
      <c r="S21" s="183" t="str">
        <f t="shared" si="7"/>
        <v>Sun</v>
      </c>
      <c r="T21" s="183" t="str">
        <f t="shared" ref="T21:AH21" si="8">T$7</f>
        <v>Mon</v>
      </c>
      <c r="U21" s="183" t="str">
        <f t="shared" si="8"/>
        <v>Tue</v>
      </c>
      <c r="V21" s="183" t="str">
        <f t="shared" si="8"/>
        <v>Wed</v>
      </c>
      <c r="W21" s="183" t="str">
        <f t="shared" si="8"/>
        <v>Thu</v>
      </c>
      <c r="X21" s="183" t="str">
        <f t="shared" si="8"/>
        <v>Fri</v>
      </c>
      <c r="Y21" s="183" t="str">
        <f t="shared" si="8"/>
        <v>Sat</v>
      </c>
      <c r="Z21" s="183" t="str">
        <f t="shared" si="8"/>
        <v>Sun</v>
      </c>
      <c r="AA21" s="183" t="str">
        <f t="shared" si="8"/>
        <v>Mon</v>
      </c>
      <c r="AB21" s="183" t="str">
        <f t="shared" si="8"/>
        <v>Tue</v>
      </c>
      <c r="AC21" s="183" t="str">
        <f t="shared" si="8"/>
        <v>Wed</v>
      </c>
      <c r="AD21" s="183" t="str">
        <f t="shared" si="8"/>
        <v>Thu</v>
      </c>
      <c r="AE21" s="183" t="str">
        <f t="shared" si="8"/>
        <v>Fri</v>
      </c>
      <c r="AF21" s="183" t="str">
        <f t="shared" si="8"/>
        <v>Sat</v>
      </c>
      <c r="AG21" s="183" t="str">
        <f t="shared" si="8"/>
        <v>Sun</v>
      </c>
      <c r="AH21" s="183" t="str">
        <f t="shared" si="8"/>
        <v>Mon</v>
      </c>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IF(LEN(C22)=0,"",SUM(D23:AH23))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IF(LEN(C22)=0,"",SUM(D24:AH24))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IF(LEN(C22)=0,"",SUMPRODUCT(D24:AH24,D25:AH25))</f>
        <v/>
      </c>
      <c r="AJ25" s="104"/>
    </row>
    <row r="26" spans="1:36" ht="20.100000000000001" customHeight="1" x14ac:dyDescent="0.25">
      <c r="B26" s="102"/>
      <c r="C26" s="105" t="s">
        <v>25</v>
      </c>
      <c r="D26" s="190" t="str">
        <f t="shared" ref="D26:AH26" si="12">IFERROR(IF(AND(LEN(D23)=0,LEN(D24)=0),"",D23+D24),"")</f>
        <v/>
      </c>
      <c r="E26" s="190" t="str">
        <f t="shared" si="12"/>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t="str">
        <f t="shared" si="12"/>
        <v/>
      </c>
      <c r="AI26" s="193" t="str">
        <f t="shared" ref="AI26" si="13">IF(LEN(C22)=0,"",SUM(D26:AH26))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111"/>
      <c r="B28" s="102"/>
      <c r="C28" s="182" t="s">
        <v>80</v>
      </c>
      <c r="D28" s="183" t="str">
        <f t="shared" ref="D28:S28" si="14">D$7</f>
        <v>Sat</v>
      </c>
      <c r="E28" s="183" t="str">
        <f t="shared" si="14"/>
        <v>Sun</v>
      </c>
      <c r="F28" s="183" t="str">
        <f t="shared" si="14"/>
        <v>Mon</v>
      </c>
      <c r="G28" s="183" t="str">
        <f t="shared" si="14"/>
        <v>Tue</v>
      </c>
      <c r="H28" s="183" t="str">
        <f t="shared" si="14"/>
        <v>Wed</v>
      </c>
      <c r="I28" s="183" t="str">
        <f t="shared" si="14"/>
        <v>Thu</v>
      </c>
      <c r="J28" s="183" t="str">
        <f t="shared" si="14"/>
        <v>Fri</v>
      </c>
      <c r="K28" s="183" t="str">
        <f t="shared" si="14"/>
        <v>Sat</v>
      </c>
      <c r="L28" s="183" t="str">
        <f t="shared" si="14"/>
        <v>Sun</v>
      </c>
      <c r="M28" s="183" t="str">
        <f t="shared" si="14"/>
        <v>Mon</v>
      </c>
      <c r="N28" s="183" t="str">
        <f t="shared" si="14"/>
        <v>Tue</v>
      </c>
      <c r="O28" s="183" t="str">
        <f t="shared" si="14"/>
        <v>Wed</v>
      </c>
      <c r="P28" s="183" t="str">
        <f t="shared" si="14"/>
        <v>Thu</v>
      </c>
      <c r="Q28" s="183" t="str">
        <f t="shared" si="14"/>
        <v>Fri</v>
      </c>
      <c r="R28" s="183" t="str">
        <f t="shared" si="14"/>
        <v>Sat</v>
      </c>
      <c r="S28" s="183" t="str">
        <f t="shared" si="14"/>
        <v>Sun</v>
      </c>
      <c r="T28" s="183" t="str">
        <f t="shared" ref="T28:AH28" si="15">T$7</f>
        <v>Mon</v>
      </c>
      <c r="U28" s="183" t="str">
        <f t="shared" si="15"/>
        <v>Tue</v>
      </c>
      <c r="V28" s="183" t="str">
        <f t="shared" si="15"/>
        <v>Wed</v>
      </c>
      <c r="W28" s="183" t="str">
        <f t="shared" si="15"/>
        <v>Thu</v>
      </c>
      <c r="X28" s="183" t="str">
        <f t="shared" si="15"/>
        <v>Fri</v>
      </c>
      <c r="Y28" s="183" t="str">
        <f t="shared" si="15"/>
        <v>Sat</v>
      </c>
      <c r="Z28" s="183" t="str">
        <f t="shared" si="15"/>
        <v>Sun</v>
      </c>
      <c r="AA28" s="183" t="str">
        <f t="shared" si="15"/>
        <v>Mon</v>
      </c>
      <c r="AB28" s="183" t="str">
        <f t="shared" si="15"/>
        <v>Tue</v>
      </c>
      <c r="AC28" s="183" t="str">
        <f t="shared" si="15"/>
        <v>Wed</v>
      </c>
      <c r="AD28" s="183" t="str">
        <f t="shared" si="15"/>
        <v>Thu</v>
      </c>
      <c r="AE28" s="183" t="str">
        <f t="shared" si="15"/>
        <v>Fri</v>
      </c>
      <c r="AF28" s="183" t="str">
        <f t="shared" si="15"/>
        <v>Sat</v>
      </c>
      <c r="AG28" s="183" t="str">
        <f t="shared" si="15"/>
        <v>Sun</v>
      </c>
      <c r="AH28" s="183" t="str">
        <f t="shared" si="15"/>
        <v>Mon</v>
      </c>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IF(LEN(C29)=0,"",SUM(D30:AH30))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IF(LEN(C29)=0,"",SUM(D31:AH31))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IF(LEN(C29)=0,"",SUMPRODUCT(D31:AH31,D32:AH32))</f>
        <v/>
      </c>
      <c r="AJ32" s="104"/>
    </row>
    <row r="33" spans="1:36" ht="20.100000000000001" customHeight="1" x14ac:dyDescent="0.25">
      <c r="B33" s="102"/>
      <c r="C33" s="105" t="s">
        <v>25</v>
      </c>
      <c r="D33" s="190" t="str">
        <f t="shared" ref="D33:AH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t="str">
        <f t="shared" si="19"/>
        <v/>
      </c>
      <c r="AI33" s="193" t="str">
        <f t="shared" ref="AI33" si="20">IF(LEN(C29)=0,"",SUM(D33:AH33))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111"/>
      <c r="B35" s="102"/>
      <c r="C35" s="182" t="s">
        <v>80</v>
      </c>
      <c r="D35" s="183" t="str">
        <f t="shared" ref="D35:S35" si="21">D$7</f>
        <v>Sat</v>
      </c>
      <c r="E35" s="183" t="str">
        <f t="shared" si="21"/>
        <v>Sun</v>
      </c>
      <c r="F35" s="183" t="str">
        <f t="shared" si="21"/>
        <v>Mon</v>
      </c>
      <c r="G35" s="183" t="str">
        <f t="shared" si="21"/>
        <v>Tue</v>
      </c>
      <c r="H35" s="183" t="str">
        <f t="shared" si="21"/>
        <v>Wed</v>
      </c>
      <c r="I35" s="183" t="str">
        <f t="shared" si="21"/>
        <v>Thu</v>
      </c>
      <c r="J35" s="183" t="str">
        <f t="shared" si="21"/>
        <v>Fri</v>
      </c>
      <c r="K35" s="183" t="str">
        <f t="shared" si="21"/>
        <v>Sat</v>
      </c>
      <c r="L35" s="183" t="str">
        <f t="shared" si="21"/>
        <v>Sun</v>
      </c>
      <c r="M35" s="183" t="str">
        <f t="shared" si="21"/>
        <v>Mon</v>
      </c>
      <c r="N35" s="183" t="str">
        <f t="shared" si="21"/>
        <v>Tue</v>
      </c>
      <c r="O35" s="183" t="str">
        <f t="shared" si="21"/>
        <v>Wed</v>
      </c>
      <c r="P35" s="183" t="str">
        <f t="shared" si="21"/>
        <v>Thu</v>
      </c>
      <c r="Q35" s="183" t="str">
        <f t="shared" si="21"/>
        <v>Fri</v>
      </c>
      <c r="R35" s="183" t="str">
        <f t="shared" si="21"/>
        <v>Sat</v>
      </c>
      <c r="S35" s="183" t="str">
        <f t="shared" si="21"/>
        <v>Sun</v>
      </c>
      <c r="T35" s="183" t="str">
        <f t="shared" ref="T35:AH35" si="22">T$7</f>
        <v>Mon</v>
      </c>
      <c r="U35" s="183" t="str">
        <f t="shared" si="22"/>
        <v>Tue</v>
      </c>
      <c r="V35" s="183" t="str">
        <f t="shared" si="22"/>
        <v>Wed</v>
      </c>
      <c r="W35" s="183" t="str">
        <f t="shared" si="22"/>
        <v>Thu</v>
      </c>
      <c r="X35" s="183" t="str">
        <f t="shared" si="22"/>
        <v>Fri</v>
      </c>
      <c r="Y35" s="183" t="str">
        <f t="shared" si="22"/>
        <v>Sat</v>
      </c>
      <c r="Z35" s="183" t="str">
        <f t="shared" si="22"/>
        <v>Sun</v>
      </c>
      <c r="AA35" s="183" t="str">
        <f t="shared" si="22"/>
        <v>Mon</v>
      </c>
      <c r="AB35" s="183" t="str">
        <f t="shared" si="22"/>
        <v>Tue</v>
      </c>
      <c r="AC35" s="183" t="str">
        <f t="shared" si="22"/>
        <v>Wed</v>
      </c>
      <c r="AD35" s="183" t="str">
        <f t="shared" si="22"/>
        <v>Thu</v>
      </c>
      <c r="AE35" s="183" t="str">
        <f t="shared" si="22"/>
        <v>Fri</v>
      </c>
      <c r="AF35" s="183" t="str">
        <f t="shared" si="22"/>
        <v>Sat</v>
      </c>
      <c r="AG35" s="183" t="str">
        <f t="shared" si="22"/>
        <v>Sun</v>
      </c>
      <c r="AH35" s="183" t="str">
        <f t="shared" si="22"/>
        <v>Mon</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3">IF(LEN(C36)=0,"",SUM(D37:AH37))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4">IF(LEN(C36)=0,"",SUM(D38:AH38))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5">IF(LEN(C36)=0,"",SUMPRODUCT(D38:AH38,D39:AH39))</f>
        <v/>
      </c>
      <c r="AJ39" s="104"/>
    </row>
    <row r="40" spans="1:36" ht="20.100000000000001" customHeight="1" x14ac:dyDescent="0.25">
      <c r="B40" s="102"/>
      <c r="C40" s="105" t="s">
        <v>25</v>
      </c>
      <c r="D40" s="190" t="str">
        <f t="shared" ref="D40:AH40" si="26">IFERROR(IF(AND(LEN(D37)=0,LEN(D38)=0),"",D37+D38),"")</f>
        <v/>
      </c>
      <c r="E40" s="190" t="str">
        <f t="shared" si="26"/>
        <v/>
      </c>
      <c r="F40" s="190" t="str">
        <f t="shared" si="26"/>
        <v/>
      </c>
      <c r="G40" s="190" t="str">
        <f t="shared" si="26"/>
        <v/>
      </c>
      <c r="H40" s="190" t="str">
        <f t="shared" si="26"/>
        <v/>
      </c>
      <c r="I40" s="190" t="str">
        <f t="shared" si="26"/>
        <v/>
      </c>
      <c r="J40" s="190" t="str">
        <f t="shared" si="26"/>
        <v/>
      </c>
      <c r="K40" s="190" t="str">
        <f t="shared" si="26"/>
        <v/>
      </c>
      <c r="L40" s="190" t="str">
        <f t="shared" si="26"/>
        <v/>
      </c>
      <c r="M40" s="190" t="str">
        <f t="shared" si="26"/>
        <v/>
      </c>
      <c r="N40" s="190" t="str">
        <f t="shared" si="26"/>
        <v/>
      </c>
      <c r="O40" s="190" t="str">
        <f t="shared" si="26"/>
        <v/>
      </c>
      <c r="P40" s="190" t="str">
        <f t="shared" si="26"/>
        <v/>
      </c>
      <c r="Q40" s="190" t="str">
        <f t="shared" si="26"/>
        <v/>
      </c>
      <c r="R40" s="190" t="str">
        <f t="shared" si="26"/>
        <v/>
      </c>
      <c r="S40" s="190" t="str">
        <f t="shared" si="26"/>
        <v/>
      </c>
      <c r="T40" s="190" t="str">
        <f t="shared" si="26"/>
        <v/>
      </c>
      <c r="U40" s="190" t="str">
        <f t="shared" si="26"/>
        <v/>
      </c>
      <c r="V40" s="190" t="str">
        <f t="shared" si="26"/>
        <v/>
      </c>
      <c r="W40" s="190" t="str">
        <f t="shared" si="26"/>
        <v/>
      </c>
      <c r="X40" s="190" t="str">
        <f t="shared" si="26"/>
        <v/>
      </c>
      <c r="Y40" s="190" t="str">
        <f t="shared" si="26"/>
        <v/>
      </c>
      <c r="Z40" s="190" t="str">
        <f t="shared" si="26"/>
        <v/>
      </c>
      <c r="AA40" s="190" t="str">
        <f t="shared" si="26"/>
        <v/>
      </c>
      <c r="AB40" s="190" t="str">
        <f t="shared" si="26"/>
        <v/>
      </c>
      <c r="AC40" s="190" t="str">
        <f t="shared" si="26"/>
        <v/>
      </c>
      <c r="AD40" s="190" t="str">
        <f t="shared" si="26"/>
        <v/>
      </c>
      <c r="AE40" s="190" t="str">
        <f t="shared" si="26"/>
        <v/>
      </c>
      <c r="AF40" s="190" t="str">
        <f t="shared" si="26"/>
        <v/>
      </c>
      <c r="AG40" s="190" t="str">
        <f t="shared" si="26"/>
        <v/>
      </c>
      <c r="AH40" s="190" t="str">
        <f t="shared" si="26"/>
        <v/>
      </c>
      <c r="AI40" s="193" t="str">
        <f t="shared" ref="AI40" si="27">IF(LEN(C36)=0,"",SUM(D40:AH40))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111"/>
      <c r="B42" s="102"/>
      <c r="C42" s="182" t="s">
        <v>80</v>
      </c>
      <c r="D42" s="183" t="str">
        <f t="shared" ref="D42:S42" si="28">D$7</f>
        <v>Sat</v>
      </c>
      <c r="E42" s="183" t="str">
        <f t="shared" si="28"/>
        <v>Sun</v>
      </c>
      <c r="F42" s="183" t="str">
        <f t="shared" si="28"/>
        <v>Mon</v>
      </c>
      <c r="G42" s="183" t="str">
        <f t="shared" si="28"/>
        <v>Tue</v>
      </c>
      <c r="H42" s="183" t="str">
        <f t="shared" si="28"/>
        <v>Wed</v>
      </c>
      <c r="I42" s="183" t="str">
        <f t="shared" si="28"/>
        <v>Thu</v>
      </c>
      <c r="J42" s="183" t="str">
        <f t="shared" si="28"/>
        <v>Fri</v>
      </c>
      <c r="K42" s="183" t="str">
        <f t="shared" si="28"/>
        <v>Sat</v>
      </c>
      <c r="L42" s="183" t="str">
        <f t="shared" si="28"/>
        <v>Sun</v>
      </c>
      <c r="M42" s="183" t="str">
        <f t="shared" si="28"/>
        <v>Mon</v>
      </c>
      <c r="N42" s="183" t="str">
        <f t="shared" si="28"/>
        <v>Tue</v>
      </c>
      <c r="O42" s="183" t="str">
        <f t="shared" si="28"/>
        <v>Wed</v>
      </c>
      <c r="P42" s="183" t="str">
        <f t="shared" si="28"/>
        <v>Thu</v>
      </c>
      <c r="Q42" s="183" t="str">
        <f t="shared" si="28"/>
        <v>Fri</v>
      </c>
      <c r="R42" s="183" t="str">
        <f t="shared" si="28"/>
        <v>Sat</v>
      </c>
      <c r="S42" s="183" t="str">
        <f t="shared" si="28"/>
        <v>Sun</v>
      </c>
      <c r="T42" s="183" t="str">
        <f t="shared" ref="T42:AH42" si="29">T$7</f>
        <v>Mon</v>
      </c>
      <c r="U42" s="183" t="str">
        <f t="shared" si="29"/>
        <v>Tue</v>
      </c>
      <c r="V42" s="183" t="str">
        <f t="shared" si="29"/>
        <v>Wed</v>
      </c>
      <c r="W42" s="183" t="str">
        <f t="shared" si="29"/>
        <v>Thu</v>
      </c>
      <c r="X42" s="183" t="str">
        <f t="shared" si="29"/>
        <v>Fri</v>
      </c>
      <c r="Y42" s="183" t="str">
        <f t="shared" si="29"/>
        <v>Sat</v>
      </c>
      <c r="Z42" s="183" t="str">
        <f t="shared" si="29"/>
        <v>Sun</v>
      </c>
      <c r="AA42" s="183" t="str">
        <f t="shared" si="29"/>
        <v>Mon</v>
      </c>
      <c r="AB42" s="183" t="str">
        <f t="shared" si="29"/>
        <v>Tue</v>
      </c>
      <c r="AC42" s="183" t="str">
        <f t="shared" si="29"/>
        <v>Wed</v>
      </c>
      <c r="AD42" s="183" t="str">
        <f t="shared" si="29"/>
        <v>Thu</v>
      </c>
      <c r="AE42" s="183" t="str">
        <f t="shared" si="29"/>
        <v>Fri</v>
      </c>
      <c r="AF42" s="183" t="str">
        <f t="shared" si="29"/>
        <v>Sat</v>
      </c>
      <c r="AG42" s="183" t="str">
        <f t="shared" si="29"/>
        <v>Sun</v>
      </c>
      <c r="AH42" s="183" t="str">
        <f t="shared" si="29"/>
        <v>Mon</v>
      </c>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111"/>
      <c r="B49" s="102"/>
      <c r="C49" s="182" t="s">
        <v>80</v>
      </c>
      <c r="D49" s="183" t="str">
        <f t="shared" ref="D49:S112" si="30">D$7</f>
        <v>Sat</v>
      </c>
      <c r="E49" s="183" t="str">
        <f t="shared" si="30"/>
        <v>Sun</v>
      </c>
      <c r="F49" s="183" t="str">
        <f t="shared" si="30"/>
        <v>Mon</v>
      </c>
      <c r="G49" s="183" t="str">
        <f t="shared" si="30"/>
        <v>Tue</v>
      </c>
      <c r="H49" s="183" t="str">
        <f t="shared" si="30"/>
        <v>Wed</v>
      </c>
      <c r="I49" s="183" t="str">
        <f t="shared" si="30"/>
        <v>Thu</v>
      </c>
      <c r="J49" s="183" t="str">
        <f t="shared" si="30"/>
        <v>Fri</v>
      </c>
      <c r="K49" s="183" t="str">
        <f t="shared" si="30"/>
        <v>Sat</v>
      </c>
      <c r="L49" s="183" t="str">
        <f t="shared" si="30"/>
        <v>Sun</v>
      </c>
      <c r="M49" s="183" t="str">
        <f t="shared" si="30"/>
        <v>Mon</v>
      </c>
      <c r="N49" s="183" t="str">
        <f t="shared" si="30"/>
        <v>Tue</v>
      </c>
      <c r="O49" s="183" t="str">
        <f t="shared" si="30"/>
        <v>Wed</v>
      </c>
      <c r="P49" s="183" t="str">
        <f t="shared" si="30"/>
        <v>Thu</v>
      </c>
      <c r="Q49" s="183" t="str">
        <f t="shared" si="30"/>
        <v>Fri</v>
      </c>
      <c r="R49" s="183" t="str">
        <f t="shared" si="30"/>
        <v>Sat</v>
      </c>
      <c r="S49" s="183" t="str">
        <f t="shared" si="30"/>
        <v>Sun</v>
      </c>
      <c r="T49" s="183" t="str">
        <f t="shared" ref="T49:AH112" si="31">T$7</f>
        <v>Mon</v>
      </c>
      <c r="U49" s="183" t="str">
        <f t="shared" si="31"/>
        <v>Tue</v>
      </c>
      <c r="V49" s="183" t="str">
        <f t="shared" si="31"/>
        <v>Wed</v>
      </c>
      <c r="W49" s="183" t="str">
        <f t="shared" si="31"/>
        <v>Thu</v>
      </c>
      <c r="X49" s="183" t="str">
        <f t="shared" si="31"/>
        <v>Fri</v>
      </c>
      <c r="Y49" s="183" t="str">
        <f t="shared" si="31"/>
        <v>Sat</v>
      </c>
      <c r="Z49" s="183" t="str">
        <f t="shared" si="31"/>
        <v>Sun</v>
      </c>
      <c r="AA49" s="183" t="str">
        <f t="shared" si="31"/>
        <v>Mon</v>
      </c>
      <c r="AB49" s="183" t="str">
        <f t="shared" si="31"/>
        <v>Tue</v>
      </c>
      <c r="AC49" s="183" t="str">
        <f t="shared" si="31"/>
        <v>Wed</v>
      </c>
      <c r="AD49" s="183" t="str">
        <f t="shared" si="31"/>
        <v>Thu</v>
      </c>
      <c r="AE49" s="183" t="str">
        <f t="shared" si="31"/>
        <v>Fri</v>
      </c>
      <c r="AF49" s="183" t="str">
        <f t="shared" si="31"/>
        <v>Sat</v>
      </c>
      <c r="AG49" s="183" t="str">
        <f t="shared" si="31"/>
        <v>Sun</v>
      </c>
      <c r="AH49" s="183" t="str">
        <f t="shared" si="31"/>
        <v>Mon</v>
      </c>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111"/>
      <c r="B56" s="102"/>
      <c r="C56" s="182" t="s">
        <v>80</v>
      </c>
      <c r="D56" s="183" t="str">
        <f t="shared" si="30"/>
        <v>Sat</v>
      </c>
      <c r="E56" s="183" t="str">
        <f t="shared" si="30"/>
        <v>Sun</v>
      </c>
      <c r="F56" s="183" t="str">
        <f t="shared" si="30"/>
        <v>Mon</v>
      </c>
      <c r="G56" s="183" t="str">
        <f t="shared" si="30"/>
        <v>Tue</v>
      </c>
      <c r="H56" s="183" t="str">
        <f t="shared" si="30"/>
        <v>Wed</v>
      </c>
      <c r="I56" s="183" t="str">
        <f t="shared" si="30"/>
        <v>Thu</v>
      </c>
      <c r="J56" s="183" t="str">
        <f t="shared" si="30"/>
        <v>Fri</v>
      </c>
      <c r="K56" s="183" t="str">
        <f t="shared" si="30"/>
        <v>Sat</v>
      </c>
      <c r="L56" s="183" t="str">
        <f t="shared" si="30"/>
        <v>Sun</v>
      </c>
      <c r="M56" s="183" t="str">
        <f t="shared" si="30"/>
        <v>Mon</v>
      </c>
      <c r="N56" s="183" t="str">
        <f t="shared" si="30"/>
        <v>Tue</v>
      </c>
      <c r="O56" s="183" t="str">
        <f t="shared" si="30"/>
        <v>Wed</v>
      </c>
      <c r="P56" s="183" t="str">
        <f t="shared" si="30"/>
        <v>Thu</v>
      </c>
      <c r="Q56" s="183" t="str">
        <f t="shared" si="30"/>
        <v>Fri</v>
      </c>
      <c r="R56" s="183" t="str">
        <f t="shared" si="30"/>
        <v>Sat</v>
      </c>
      <c r="S56" s="183" t="str">
        <f t="shared" si="30"/>
        <v>Sun</v>
      </c>
      <c r="T56" s="183" t="str">
        <f t="shared" si="31"/>
        <v>Mon</v>
      </c>
      <c r="U56" s="183" t="str">
        <f t="shared" si="31"/>
        <v>Tue</v>
      </c>
      <c r="V56" s="183" t="str">
        <f t="shared" si="31"/>
        <v>Wed</v>
      </c>
      <c r="W56" s="183" t="str">
        <f t="shared" si="31"/>
        <v>Thu</v>
      </c>
      <c r="X56" s="183" t="str">
        <f t="shared" si="31"/>
        <v>Fri</v>
      </c>
      <c r="Y56" s="183" t="str">
        <f t="shared" si="31"/>
        <v>Sat</v>
      </c>
      <c r="Z56" s="183" t="str">
        <f t="shared" si="31"/>
        <v>Sun</v>
      </c>
      <c r="AA56" s="183" t="str">
        <f t="shared" si="31"/>
        <v>Mon</v>
      </c>
      <c r="AB56" s="183" t="str">
        <f t="shared" si="31"/>
        <v>Tue</v>
      </c>
      <c r="AC56" s="183" t="str">
        <f t="shared" si="31"/>
        <v>Wed</v>
      </c>
      <c r="AD56" s="183" t="str">
        <f t="shared" si="31"/>
        <v>Thu</v>
      </c>
      <c r="AE56" s="183" t="str">
        <f t="shared" si="31"/>
        <v>Fri</v>
      </c>
      <c r="AF56" s="183" t="str">
        <f t="shared" si="31"/>
        <v>Sat</v>
      </c>
      <c r="AG56" s="183" t="str">
        <f t="shared" si="31"/>
        <v>Sun</v>
      </c>
      <c r="AH56" s="183" t="str">
        <f t="shared" si="31"/>
        <v>Mon</v>
      </c>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111"/>
      <c r="B63" s="102"/>
      <c r="C63" s="182" t="s">
        <v>80</v>
      </c>
      <c r="D63" s="183" t="str">
        <f t="shared" si="30"/>
        <v>Sat</v>
      </c>
      <c r="E63" s="183" t="str">
        <f t="shared" si="30"/>
        <v>Sun</v>
      </c>
      <c r="F63" s="183" t="str">
        <f t="shared" si="30"/>
        <v>Mon</v>
      </c>
      <c r="G63" s="183" t="str">
        <f t="shared" si="30"/>
        <v>Tue</v>
      </c>
      <c r="H63" s="183" t="str">
        <f t="shared" si="30"/>
        <v>Wed</v>
      </c>
      <c r="I63" s="183" t="str">
        <f t="shared" si="30"/>
        <v>Thu</v>
      </c>
      <c r="J63" s="183" t="str">
        <f t="shared" si="30"/>
        <v>Fri</v>
      </c>
      <c r="K63" s="183" t="str">
        <f t="shared" si="30"/>
        <v>Sat</v>
      </c>
      <c r="L63" s="183" t="str">
        <f t="shared" si="30"/>
        <v>Sun</v>
      </c>
      <c r="M63" s="183" t="str">
        <f t="shared" si="30"/>
        <v>Mon</v>
      </c>
      <c r="N63" s="183" t="str">
        <f t="shared" si="30"/>
        <v>Tue</v>
      </c>
      <c r="O63" s="183" t="str">
        <f t="shared" si="30"/>
        <v>Wed</v>
      </c>
      <c r="P63" s="183" t="str">
        <f t="shared" si="30"/>
        <v>Thu</v>
      </c>
      <c r="Q63" s="183" t="str">
        <f t="shared" si="30"/>
        <v>Fri</v>
      </c>
      <c r="R63" s="183" t="str">
        <f t="shared" si="30"/>
        <v>Sat</v>
      </c>
      <c r="S63" s="183" t="str">
        <f t="shared" si="30"/>
        <v>Sun</v>
      </c>
      <c r="T63" s="183" t="str">
        <f t="shared" si="31"/>
        <v>Mon</v>
      </c>
      <c r="U63" s="183" t="str">
        <f t="shared" si="31"/>
        <v>Tue</v>
      </c>
      <c r="V63" s="183" t="str">
        <f t="shared" si="31"/>
        <v>Wed</v>
      </c>
      <c r="W63" s="183" t="str">
        <f t="shared" si="31"/>
        <v>Thu</v>
      </c>
      <c r="X63" s="183" t="str">
        <f t="shared" si="31"/>
        <v>Fri</v>
      </c>
      <c r="Y63" s="183" t="str">
        <f t="shared" si="31"/>
        <v>Sat</v>
      </c>
      <c r="Z63" s="183" t="str">
        <f t="shared" si="31"/>
        <v>Sun</v>
      </c>
      <c r="AA63" s="183" t="str">
        <f t="shared" si="31"/>
        <v>Mon</v>
      </c>
      <c r="AB63" s="183" t="str">
        <f t="shared" si="31"/>
        <v>Tue</v>
      </c>
      <c r="AC63" s="183" t="str">
        <f t="shared" si="31"/>
        <v>Wed</v>
      </c>
      <c r="AD63" s="183" t="str">
        <f t="shared" si="31"/>
        <v>Thu</v>
      </c>
      <c r="AE63" s="183" t="str">
        <f t="shared" si="31"/>
        <v>Fri</v>
      </c>
      <c r="AF63" s="183" t="str">
        <f t="shared" si="31"/>
        <v>Sat</v>
      </c>
      <c r="AG63" s="183" t="str">
        <f t="shared" si="31"/>
        <v>Sun</v>
      </c>
      <c r="AH63" s="183" t="str">
        <f t="shared" si="31"/>
        <v>Mon</v>
      </c>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111"/>
      <c r="B70" s="102"/>
      <c r="C70" s="182" t="s">
        <v>80</v>
      </c>
      <c r="D70" s="183" t="str">
        <f t="shared" si="30"/>
        <v>Sat</v>
      </c>
      <c r="E70" s="183" t="str">
        <f t="shared" si="30"/>
        <v>Sun</v>
      </c>
      <c r="F70" s="183" t="str">
        <f t="shared" si="30"/>
        <v>Mon</v>
      </c>
      <c r="G70" s="183" t="str">
        <f t="shared" si="30"/>
        <v>Tue</v>
      </c>
      <c r="H70" s="183" t="str">
        <f t="shared" si="30"/>
        <v>Wed</v>
      </c>
      <c r="I70" s="183" t="str">
        <f t="shared" si="30"/>
        <v>Thu</v>
      </c>
      <c r="J70" s="183" t="str">
        <f t="shared" si="30"/>
        <v>Fri</v>
      </c>
      <c r="K70" s="183" t="str">
        <f t="shared" si="30"/>
        <v>Sat</v>
      </c>
      <c r="L70" s="183" t="str">
        <f t="shared" si="30"/>
        <v>Sun</v>
      </c>
      <c r="M70" s="183" t="str">
        <f t="shared" si="30"/>
        <v>Mon</v>
      </c>
      <c r="N70" s="183" t="str">
        <f t="shared" si="30"/>
        <v>Tue</v>
      </c>
      <c r="O70" s="183" t="str">
        <f t="shared" si="30"/>
        <v>Wed</v>
      </c>
      <c r="P70" s="183" t="str">
        <f t="shared" si="30"/>
        <v>Thu</v>
      </c>
      <c r="Q70" s="183" t="str">
        <f t="shared" si="30"/>
        <v>Fri</v>
      </c>
      <c r="R70" s="183" t="str">
        <f t="shared" si="30"/>
        <v>Sat</v>
      </c>
      <c r="S70" s="183" t="str">
        <f t="shared" si="30"/>
        <v>Sun</v>
      </c>
      <c r="T70" s="183" t="str">
        <f t="shared" si="31"/>
        <v>Mon</v>
      </c>
      <c r="U70" s="183" t="str">
        <f t="shared" si="31"/>
        <v>Tue</v>
      </c>
      <c r="V70" s="183" t="str">
        <f t="shared" si="31"/>
        <v>Wed</v>
      </c>
      <c r="W70" s="183" t="str">
        <f t="shared" si="31"/>
        <v>Thu</v>
      </c>
      <c r="X70" s="183" t="str">
        <f t="shared" si="31"/>
        <v>Fri</v>
      </c>
      <c r="Y70" s="183" t="str">
        <f t="shared" si="31"/>
        <v>Sat</v>
      </c>
      <c r="Z70" s="183" t="str">
        <f t="shared" si="31"/>
        <v>Sun</v>
      </c>
      <c r="AA70" s="183" t="str">
        <f t="shared" si="31"/>
        <v>Mon</v>
      </c>
      <c r="AB70" s="183" t="str">
        <f t="shared" si="31"/>
        <v>Tue</v>
      </c>
      <c r="AC70" s="183" t="str">
        <f t="shared" si="31"/>
        <v>Wed</v>
      </c>
      <c r="AD70" s="183" t="str">
        <f t="shared" si="31"/>
        <v>Thu</v>
      </c>
      <c r="AE70" s="183" t="str">
        <f t="shared" si="31"/>
        <v>Fri</v>
      </c>
      <c r="AF70" s="183" t="str">
        <f t="shared" si="31"/>
        <v>Sat</v>
      </c>
      <c r="AG70" s="183" t="str">
        <f t="shared" si="31"/>
        <v>Sun</v>
      </c>
      <c r="AH70" s="183" t="str">
        <f t="shared" si="31"/>
        <v>Mon</v>
      </c>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111"/>
      <c r="B77" s="102"/>
      <c r="C77" s="182" t="s">
        <v>80</v>
      </c>
      <c r="D77" s="183" t="str">
        <f t="shared" si="30"/>
        <v>Sat</v>
      </c>
      <c r="E77" s="183" t="str">
        <f t="shared" si="30"/>
        <v>Sun</v>
      </c>
      <c r="F77" s="183" t="str">
        <f t="shared" si="30"/>
        <v>Mon</v>
      </c>
      <c r="G77" s="183" t="str">
        <f t="shared" si="30"/>
        <v>Tue</v>
      </c>
      <c r="H77" s="183" t="str">
        <f t="shared" si="30"/>
        <v>Wed</v>
      </c>
      <c r="I77" s="183" t="str">
        <f t="shared" si="30"/>
        <v>Thu</v>
      </c>
      <c r="J77" s="183" t="str">
        <f t="shared" si="30"/>
        <v>Fri</v>
      </c>
      <c r="K77" s="183" t="str">
        <f t="shared" si="30"/>
        <v>Sat</v>
      </c>
      <c r="L77" s="183" t="str">
        <f t="shared" si="30"/>
        <v>Sun</v>
      </c>
      <c r="M77" s="183" t="str">
        <f t="shared" si="30"/>
        <v>Mon</v>
      </c>
      <c r="N77" s="183" t="str">
        <f t="shared" si="30"/>
        <v>Tue</v>
      </c>
      <c r="O77" s="183" t="str">
        <f t="shared" si="30"/>
        <v>Wed</v>
      </c>
      <c r="P77" s="183" t="str">
        <f t="shared" si="30"/>
        <v>Thu</v>
      </c>
      <c r="Q77" s="183" t="str">
        <f t="shared" si="30"/>
        <v>Fri</v>
      </c>
      <c r="R77" s="183" t="str">
        <f t="shared" si="30"/>
        <v>Sat</v>
      </c>
      <c r="S77" s="183" t="str">
        <f t="shared" si="30"/>
        <v>Sun</v>
      </c>
      <c r="T77" s="183" t="str">
        <f t="shared" si="31"/>
        <v>Mon</v>
      </c>
      <c r="U77" s="183" t="str">
        <f t="shared" si="31"/>
        <v>Tue</v>
      </c>
      <c r="V77" s="183" t="str">
        <f t="shared" si="31"/>
        <v>Wed</v>
      </c>
      <c r="W77" s="183" t="str">
        <f t="shared" si="31"/>
        <v>Thu</v>
      </c>
      <c r="X77" s="183" t="str">
        <f t="shared" si="31"/>
        <v>Fri</v>
      </c>
      <c r="Y77" s="183" t="str">
        <f t="shared" si="31"/>
        <v>Sat</v>
      </c>
      <c r="Z77" s="183" t="str">
        <f t="shared" si="31"/>
        <v>Sun</v>
      </c>
      <c r="AA77" s="183" t="str">
        <f t="shared" si="31"/>
        <v>Mon</v>
      </c>
      <c r="AB77" s="183" t="str">
        <f t="shared" si="31"/>
        <v>Tue</v>
      </c>
      <c r="AC77" s="183" t="str">
        <f t="shared" si="31"/>
        <v>Wed</v>
      </c>
      <c r="AD77" s="183" t="str">
        <f t="shared" si="31"/>
        <v>Thu</v>
      </c>
      <c r="AE77" s="183" t="str">
        <f t="shared" si="31"/>
        <v>Fri</v>
      </c>
      <c r="AF77" s="183" t="str">
        <f t="shared" si="31"/>
        <v>Sat</v>
      </c>
      <c r="AG77" s="183" t="str">
        <f t="shared" si="31"/>
        <v>Sun</v>
      </c>
      <c r="AH77" s="183" t="str">
        <f t="shared" si="31"/>
        <v>Mon</v>
      </c>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111"/>
      <c r="B84" s="102"/>
      <c r="C84" s="182" t="s">
        <v>80</v>
      </c>
      <c r="D84" s="183" t="str">
        <f t="shared" si="30"/>
        <v>Sat</v>
      </c>
      <c r="E84" s="183" t="str">
        <f t="shared" si="30"/>
        <v>Sun</v>
      </c>
      <c r="F84" s="183" t="str">
        <f t="shared" si="30"/>
        <v>Mon</v>
      </c>
      <c r="G84" s="183" t="str">
        <f t="shared" si="30"/>
        <v>Tue</v>
      </c>
      <c r="H84" s="183" t="str">
        <f t="shared" si="30"/>
        <v>Wed</v>
      </c>
      <c r="I84" s="183" t="str">
        <f t="shared" si="30"/>
        <v>Thu</v>
      </c>
      <c r="J84" s="183" t="str">
        <f t="shared" si="30"/>
        <v>Fri</v>
      </c>
      <c r="K84" s="183" t="str">
        <f t="shared" si="30"/>
        <v>Sat</v>
      </c>
      <c r="L84" s="183" t="str">
        <f t="shared" si="30"/>
        <v>Sun</v>
      </c>
      <c r="M84" s="183" t="str">
        <f t="shared" si="30"/>
        <v>Mon</v>
      </c>
      <c r="N84" s="183" t="str">
        <f t="shared" si="30"/>
        <v>Tue</v>
      </c>
      <c r="O84" s="183" t="str">
        <f t="shared" si="30"/>
        <v>Wed</v>
      </c>
      <c r="P84" s="183" t="str">
        <f t="shared" si="30"/>
        <v>Thu</v>
      </c>
      <c r="Q84" s="183" t="str">
        <f t="shared" si="30"/>
        <v>Fri</v>
      </c>
      <c r="R84" s="183" t="str">
        <f t="shared" si="30"/>
        <v>Sat</v>
      </c>
      <c r="S84" s="183" t="str">
        <f t="shared" si="30"/>
        <v>Sun</v>
      </c>
      <c r="T84" s="183" t="str">
        <f t="shared" si="31"/>
        <v>Mon</v>
      </c>
      <c r="U84" s="183" t="str">
        <f t="shared" si="31"/>
        <v>Tue</v>
      </c>
      <c r="V84" s="183" t="str">
        <f t="shared" si="31"/>
        <v>Wed</v>
      </c>
      <c r="W84" s="183" t="str">
        <f t="shared" si="31"/>
        <v>Thu</v>
      </c>
      <c r="X84" s="183" t="str">
        <f t="shared" si="31"/>
        <v>Fri</v>
      </c>
      <c r="Y84" s="183" t="str">
        <f t="shared" si="31"/>
        <v>Sat</v>
      </c>
      <c r="Z84" s="183" t="str">
        <f t="shared" si="31"/>
        <v>Sun</v>
      </c>
      <c r="AA84" s="183" t="str">
        <f t="shared" si="31"/>
        <v>Mon</v>
      </c>
      <c r="AB84" s="183" t="str">
        <f t="shared" si="31"/>
        <v>Tue</v>
      </c>
      <c r="AC84" s="183" t="str">
        <f t="shared" si="31"/>
        <v>Wed</v>
      </c>
      <c r="AD84" s="183" t="str">
        <f t="shared" si="31"/>
        <v>Thu</v>
      </c>
      <c r="AE84" s="183" t="str">
        <f t="shared" si="31"/>
        <v>Fri</v>
      </c>
      <c r="AF84" s="183" t="str">
        <f t="shared" si="31"/>
        <v>Sat</v>
      </c>
      <c r="AG84" s="183" t="str">
        <f t="shared" si="31"/>
        <v>Sun</v>
      </c>
      <c r="AH84" s="183" t="str">
        <f t="shared" si="31"/>
        <v>Mon</v>
      </c>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111"/>
      <c r="B91" s="102"/>
      <c r="C91" s="182" t="s">
        <v>80</v>
      </c>
      <c r="D91" s="183" t="str">
        <f t="shared" si="30"/>
        <v>Sat</v>
      </c>
      <c r="E91" s="183" t="str">
        <f t="shared" si="30"/>
        <v>Sun</v>
      </c>
      <c r="F91" s="183" t="str">
        <f t="shared" si="30"/>
        <v>Mon</v>
      </c>
      <c r="G91" s="183" t="str">
        <f t="shared" si="30"/>
        <v>Tue</v>
      </c>
      <c r="H91" s="183" t="str">
        <f t="shared" si="30"/>
        <v>Wed</v>
      </c>
      <c r="I91" s="183" t="str">
        <f t="shared" si="30"/>
        <v>Thu</v>
      </c>
      <c r="J91" s="183" t="str">
        <f t="shared" si="30"/>
        <v>Fri</v>
      </c>
      <c r="K91" s="183" t="str">
        <f t="shared" si="30"/>
        <v>Sat</v>
      </c>
      <c r="L91" s="183" t="str">
        <f t="shared" si="30"/>
        <v>Sun</v>
      </c>
      <c r="M91" s="183" t="str">
        <f t="shared" si="30"/>
        <v>Mon</v>
      </c>
      <c r="N91" s="183" t="str">
        <f t="shared" si="30"/>
        <v>Tue</v>
      </c>
      <c r="O91" s="183" t="str">
        <f t="shared" si="30"/>
        <v>Wed</v>
      </c>
      <c r="P91" s="183" t="str">
        <f t="shared" si="30"/>
        <v>Thu</v>
      </c>
      <c r="Q91" s="183" t="str">
        <f t="shared" si="30"/>
        <v>Fri</v>
      </c>
      <c r="R91" s="183" t="str">
        <f t="shared" si="30"/>
        <v>Sat</v>
      </c>
      <c r="S91" s="183" t="str">
        <f t="shared" si="30"/>
        <v>Sun</v>
      </c>
      <c r="T91" s="183" t="str">
        <f t="shared" si="31"/>
        <v>Mon</v>
      </c>
      <c r="U91" s="183" t="str">
        <f t="shared" si="31"/>
        <v>Tue</v>
      </c>
      <c r="V91" s="183" t="str">
        <f t="shared" si="31"/>
        <v>Wed</v>
      </c>
      <c r="W91" s="183" t="str">
        <f t="shared" si="31"/>
        <v>Thu</v>
      </c>
      <c r="X91" s="183" t="str">
        <f t="shared" si="31"/>
        <v>Fri</v>
      </c>
      <c r="Y91" s="183" t="str">
        <f t="shared" si="31"/>
        <v>Sat</v>
      </c>
      <c r="Z91" s="183" t="str">
        <f t="shared" si="31"/>
        <v>Sun</v>
      </c>
      <c r="AA91" s="183" t="str">
        <f t="shared" si="31"/>
        <v>Mon</v>
      </c>
      <c r="AB91" s="183" t="str">
        <f t="shared" si="31"/>
        <v>Tue</v>
      </c>
      <c r="AC91" s="183" t="str">
        <f t="shared" si="31"/>
        <v>Wed</v>
      </c>
      <c r="AD91" s="183" t="str">
        <f t="shared" si="31"/>
        <v>Thu</v>
      </c>
      <c r="AE91" s="183" t="str">
        <f t="shared" si="31"/>
        <v>Fri</v>
      </c>
      <c r="AF91" s="183" t="str">
        <f t="shared" si="31"/>
        <v>Sat</v>
      </c>
      <c r="AG91" s="183" t="str">
        <f t="shared" si="31"/>
        <v>Sun</v>
      </c>
      <c r="AH91" s="183" t="str">
        <f t="shared" si="31"/>
        <v>Mon</v>
      </c>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111"/>
      <c r="B98" s="102"/>
      <c r="C98" s="182" t="s">
        <v>80</v>
      </c>
      <c r="D98" s="183" t="str">
        <f t="shared" si="30"/>
        <v>Sat</v>
      </c>
      <c r="E98" s="183" t="str">
        <f t="shared" si="30"/>
        <v>Sun</v>
      </c>
      <c r="F98" s="183" t="str">
        <f t="shared" si="30"/>
        <v>Mon</v>
      </c>
      <c r="G98" s="183" t="str">
        <f t="shared" si="30"/>
        <v>Tue</v>
      </c>
      <c r="H98" s="183" t="str">
        <f t="shared" si="30"/>
        <v>Wed</v>
      </c>
      <c r="I98" s="183" t="str">
        <f t="shared" si="30"/>
        <v>Thu</v>
      </c>
      <c r="J98" s="183" t="str">
        <f t="shared" si="30"/>
        <v>Fri</v>
      </c>
      <c r="K98" s="183" t="str">
        <f t="shared" si="30"/>
        <v>Sat</v>
      </c>
      <c r="L98" s="183" t="str">
        <f t="shared" si="30"/>
        <v>Sun</v>
      </c>
      <c r="M98" s="183" t="str">
        <f t="shared" si="30"/>
        <v>Mon</v>
      </c>
      <c r="N98" s="183" t="str">
        <f t="shared" si="30"/>
        <v>Tue</v>
      </c>
      <c r="O98" s="183" t="str">
        <f t="shared" si="30"/>
        <v>Wed</v>
      </c>
      <c r="P98" s="183" t="str">
        <f t="shared" si="30"/>
        <v>Thu</v>
      </c>
      <c r="Q98" s="183" t="str">
        <f t="shared" si="30"/>
        <v>Fri</v>
      </c>
      <c r="R98" s="183" t="str">
        <f t="shared" si="30"/>
        <v>Sat</v>
      </c>
      <c r="S98" s="183" t="str">
        <f t="shared" si="30"/>
        <v>Sun</v>
      </c>
      <c r="T98" s="183" t="str">
        <f t="shared" si="31"/>
        <v>Mon</v>
      </c>
      <c r="U98" s="183" t="str">
        <f t="shared" si="31"/>
        <v>Tue</v>
      </c>
      <c r="V98" s="183" t="str">
        <f t="shared" si="31"/>
        <v>Wed</v>
      </c>
      <c r="W98" s="183" t="str">
        <f t="shared" si="31"/>
        <v>Thu</v>
      </c>
      <c r="X98" s="183" t="str">
        <f t="shared" si="31"/>
        <v>Fri</v>
      </c>
      <c r="Y98" s="183" t="str">
        <f t="shared" si="31"/>
        <v>Sat</v>
      </c>
      <c r="Z98" s="183" t="str">
        <f t="shared" si="31"/>
        <v>Sun</v>
      </c>
      <c r="AA98" s="183" t="str">
        <f t="shared" si="31"/>
        <v>Mon</v>
      </c>
      <c r="AB98" s="183" t="str">
        <f t="shared" si="31"/>
        <v>Tue</v>
      </c>
      <c r="AC98" s="183" t="str">
        <f t="shared" si="31"/>
        <v>Wed</v>
      </c>
      <c r="AD98" s="183" t="str">
        <f t="shared" si="31"/>
        <v>Thu</v>
      </c>
      <c r="AE98" s="183" t="str">
        <f t="shared" si="31"/>
        <v>Fri</v>
      </c>
      <c r="AF98" s="183" t="str">
        <f t="shared" si="31"/>
        <v>Sat</v>
      </c>
      <c r="AG98" s="183" t="str">
        <f t="shared" si="31"/>
        <v>Sun</v>
      </c>
      <c r="AH98" s="183" t="str">
        <f t="shared" si="31"/>
        <v>Mon</v>
      </c>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111"/>
      <c r="B105" s="102"/>
      <c r="C105" s="182" t="s">
        <v>80</v>
      </c>
      <c r="D105" s="183" t="str">
        <f t="shared" si="30"/>
        <v>Sat</v>
      </c>
      <c r="E105" s="183" t="str">
        <f t="shared" si="30"/>
        <v>Sun</v>
      </c>
      <c r="F105" s="183" t="str">
        <f t="shared" si="30"/>
        <v>Mon</v>
      </c>
      <c r="G105" s="183" t="str">
        <f t="shared" si="30"/>
        <v>Tue</v>
      </c>
      <c r="H105" s="183" t="str">
        <f t="shared" si="30"/>
        <v>Wed</v>
      </c>
      <c r="I105" s="183" t="str">
        <f t="shared" si="30"/>
        <v>Thu</v>
      </c>
      <c r="J105" s="183" t="str">
        <f t="shared" si="30"/>
        <v>Fri</v>
      </c>
      <c r="K105" s="183" t="str">
        <f t="shared" si="30"/>
        <v>Sat</v>
      </c>
      <c r="L105" s="183" t="str">
        <f t="shared" si="30"/>
        <v>Sun</v>
      </c>
      <c r="M105" s="183" t="str">
        <f t="shared" si="30"/>
        <v>Mon</v>
      </c>
      <c r="N105" s="183" t="str">
        <f t="shared" si="30"/>
        <v>Tue</v>
      </c>
      <c r="O105" s="183" t="str">
        <f t="shared" si="30"/>
        <v>Wed</v>
      </c>
      <c r="P105" s="183" t="str">
        <f t="shared" si="30"/>
        <v>Thu</v>
      </c>
      <c r="Q105" s="183" t="str">
        <f t="shared" si="30"/>
        <v>Fri</v>
      </c>
      <c r="R105" s="183" t="str">
        <f t="shared" si="30"/>
        <v>Sat</v>
      </c>
      <c r="S105" s="183" t="str">
        <f t="shared" si="30"/>
        <v>Sun</v>
      </c>
      <c r="T105" s="183" t="str">
        <f t="shared" si="31"/>
        <v>Mon</v>
      </c>
      <c r="U105" s="183" t="str">
        <f t="shared" si="31"/>
        <v>Tue</v>
      </c>
      <c r="V105" s="183" t="str">
        <f t="shared" si="31"/>
        <v>Wed</v>
      </c>
      <c r="W105" s="183" t="str">
        <f t="shared" si="31"/>
        <v>Thu</v>
      </c>
      <c r="X105" s="183" t="str">
        <f t="shared" si="31"/>
        <v>Fri</v>
      </c>
      <c r="Y105" s="183" t="str">
        <f t="shared" si="31"/>
        <v>Sat</v>
      </c>
      <c r="Z105" s="183" t="str">
        <f t="shared" si="31"/>
        <v>Sun</v>
      </c>
      <c r="AA105" s="183" t="str">
        <f t="shared" si="31"/>
        <v>Mon</v>
      </c>
      <c r="AB105" s="183" t="str">
        <f t="shared" si="31"/>
        <v>Tue</v>
      </c>
      <c r="AC105" s="183" t="str">
        <f t="shared" si="31"/>
        <v>Wed</v>
      </c>
      <c r="AD105" s="183" t="str">
        <f t="shared" si="31"/>
        <v>Thu</v>
      </c>
      <c r="AE105" s="183" t="str">
        <f t="shared" si="31"/>
        <v>Fri</v>
      </c>
      <c r="AF105" s="183" t="str">
        <f t="shared" si="31"/>
        <v>Sat</v>
      </c>
      <c r="AG105" s="183" t="str">
        <f t="shared" si="31"/>
        <v>Sun</v>
      </c>
      <c r="AH105" s="183" t="str">
        <f t="shared" si="31"/>
        <v>Mon</v>
      </c>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111"/>
      <c r="B112" s="102"/>
      <c r="C112" s="182" t="s">
        <v>80</v>
      </c>
      <c r="D112" s="183" t="str">
        <f t="shared" si="30"/>
        <v>Sat</v>
      </c>
      <c r="E112" s="183" t="str">
        <f t="shared" si="30"/>
        <v>Sun</v>
      </c>
      <c r="F112" s="183" t="str">
        <f t="shared" si="30"/>
        <v>Mon</v>
      </c>
      <c r="G112" s="183" t="str">
        <f t="shared" si="30"/>
        <v>Tue</v>
      </c>
      <c r="H112" s="183" t="str">
        <f t="shared" si="30"/>
        <v>Wed</v>
      </c>
      <c r="I112" s="183" t="str">
        <f t="shared" si="30"/>
        <v>Thu</v>
      </c>
      <c r="J112" s="183" t="str">
        <f t="shared" si="30"/>
        <v>Fri</v>
      </c>
      <c r="K112" s="183" t="str">
        <f t="shared" si="30"/>
        <v>Sat</v>
      </c>
      <c r="L112" s="183" t="str">
        <f t="shared" si="30"/>
        <v>Sun</v>
      </c>
      <c r="M112" s="183" t="str">
        <f t="shared" si="30"/>
        <v>Mon</v>
      </c>
      <c r="N112" s="183" t="str">
        <f t="shared" si="30"/>
        <v>Tue</v>
      </c>
      <c r="O112" s="183" t="str">
        <f t="shared" si="30"/>
        <v>Wed</v>
      </c>
      <c r="P112" s="183" t="str">
        <f t="shared" si="30"/>
        <v>Thu</v>
      </c>
      <c r="Q112" s="183" t="str">
        <f t="shared" si="30"/>
        <v>Fri</v>
      </c>
      <c r="R112" s="183" t="str">
        <f t="shared" si="30"/>
        <v>Sat</v>
      </c>
      <c r="S112" s="183" t="str">
        <f t="shared" si="30"/>
        <v>Sun</v>
      </c>
      <c r="T112" s="183" t="str">
        <f t="shared" si="31"/>
        <v>Mon</v>
      </c>
      <c r="U112" s="183" t="str">
        <f t="shared" si="31"/>
        <v>Tue</v>
      </c>
      <c r="V112" s="183" t="str">
        <f t="shared" si="31"/>
        <v>Wed</v>
      </c>
      <c r="W112" s="183" t="str">
        <f t="shared" si="31"/>
        <v>Thu</v>
      </c>
      <c r="X112" s="183" t="str">
        <f t="shared" si="31"/>
        <v>Fri</v>
      </c>
      <c r="Y112" s="183" t="str">
        <f t="shared" si="31"/>
        <v>Sat</v>
      </c>
      <c r="Z112" s="183" t="str">
        <f t="shared" si="31"/>
        <v>Sun</v>
      </c>
      <c r="AA112" s="183" t="str">
        <f t="shared" si="31"/>
        <v>Mon</v>
      </c>
      <c r="AB112" s="183" t="str">
        <f t="shared" si="31"/>
        <v>Tue</v>
      </c>
      <c r="AC112" s="183" t="str">
        <f t="shared" si="31"/>
        <v>Wed</v>
      </c>
      <c r="AD112" s="183" t="str">
        <f t="shared" si="31"/>
        <v>Thu</v>
      </c>
      <c r="AE112" s="183" t="str">
        <f t="shared" si="31"/>
        <v>Fri</v>
      </c>
      <c r="AF112" s="183" t="str">
        <f t="shared" si="31"/>
        <v>Sat</v>
      </c>
      <c r="AG112" s="183" t="str">
        <f t="shared" si="31"/>
        <v>Sun</v>
      </c>
      <c r="AH112" s="183" t="str">
        <f t="shared" si="31"/>
        <v>Mon</v>
      </c>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111"/>
      <c r="B119" s="102"/>
      <c r="C119" s="182" t="s">
        <v>80</v>
      </c>
      <c r="D119" s="183" t="str">
        <f t="shared" ref="D119:S182" si="32">D$7</f>
        <v>Sat</v>
      </c>
      <c r="E119" s="183" t="str">
        <f t="shared" si="32"/>
        <v>Sun</v>
      </c>
      <c r="F119" s="183" t="str">
        <f t="shared" si="32"/>
        <v>Mon</v>
      </c>
      <c r="G119" s="183" t="str">
        <f t="shared" si="32"/>
        <v>Tue</v>
      </c>
      <c r="H119" s="183" t="str">
        <f t="shared" si="32"/>
        <v>Wed</v>
      </c>
      <c r="I119" s="183" t="str">
        <f t="shared" si="32"/>
        <v>Thu</v>
      </c>
      <c r="J119" s="183" t="str">
        <f t="shared" si="32"/>
        <v>Fri</v>
      </c>
      <c r="K119" s="183" t="str">
        <f t="shared" si="32"/>
        <v>Sat</v>
      </c>
      <c r="L119" s="183" t="str">
        <f t="shared" si="32"/>
        <v>Sun</v>
      </c>
      <c r="M119" s="183" t="str">
        <f t="shared" si="32"/>
        <v>Mon</v>
      </c>
      <c r="N119" s="183" t="str">
        <f t="shared" si="32"/>
        <v>Tue</v>
      </c>
      <c r="O119" s="183" t="str">
        <f t="shared" si="32"/>
        <v>Wed</v>
      </c>
      <c r="P119" s="183" t="str">
        <f t="shared" si="32"/>
        <v>Thu</v>
      </c>
      <c r="Q119" s="183" t="str">
        <f t="shared" si="32"/>
        <v>Fri</v>
      </c>
      <c r="R119" s="183" t="str">
        <f t="shared" si="32"/>
        <v>Sat</v>
      </c>
      <c r="S119" s="183" t="str">
        <f t="shared" si="32"/>
        <v>Sun</v>
      </c>
      <c r="T119" s="183" t="str">
        <f t="shared" ref="T119:AH182" si="33">T$7</f>
        <v>Mon</v>
      </c>
      <c r="U119" s="183" t="str">
        <f t="shared" si="33"/>
        <v>Tue</v>
      </c>
      <c r="V119" s="183" t="str">
        <f t="shared" si="33"/>
        <v>Wed</v>
      </c>
      <c r="W119" s="183" t="str">
        <f t="shared" si="33"/>
        <v>Thu</v>
      </c>
      <c r="X119" s="183" t="str">
        <f t="shared" si="33"/>
        <v>Fri</v>
      </c>
      <c r="Y119" s="183" t="str">
        <f t="shared" si="33"/>
        <v>Sat</v>
      </c>
      <c r="Z119" s="183" t="str">
        <f t="shared" si="33"/>
        <v>Sun</v>
      </c>
      <c r="AA119" s="183" t="str">
        <f t="shared" si="33"/>
        <v>Mon</v>
      </c>
      <c r="AB119" s="183" t="str">
        <f t="shared" si="33"/>
        <v>Tue</v>
      </c>
      <c r="AC119" s="183" t="str">
        <f t="shared" si="33"/>
        <v>Wed</v>
      </c>
      <c r="AD119" s="183" t="str">
        <f t="shared" si="33"/>
        <v>Thu</v>
      </c>
      <c r="AE119" s="183" t="str">
        <f t="shared" si="33"/>
        <v>Fri</v>
      </c>
      <c r="AF119" s="183" t="str">
        <f t="shared" si="33"/>
        <v>Sat</v>
      </c>
      <c r="AG119" s="183" t="str">
        <f t="shared" si="33"/>
        <v>Sun</v>
      </c>
      <c r="AH119" s="183" t="str">
        <f t="shared" si="33"/>
        <v>Mon</v>
      </c>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111"/>
      <c r="B126" s="102"/>
      <c r="C126" s="182" t="s">
        <v>80</v>
      </c>
      <c r="D126" s="183" t="str">
        <f t="shared" si="32"/>
        <v>Sat</v>
      </c>
      <c r="E126" s="183" t="str">
        <f t="shared" si="32"/>
        <v>Sun</v>
      </c>
      <c r="F126" s="183" t="str">
        <f t="shared" si="32"/>
        <v>Mon</v>
      </c>
      <c r="G126" s="183" t="str">
        <f t="shared" si="32"/>
        <v>Tue</v>
      </c>
      <c r="H126" s="183" t="str">
        <f t="shared" si="32"/>
        <v>Wed</v>
      </c>
      <c r="I126" s="183" t="str">
        <f t="shared" si="32"/>
        <v>Thu</v>
      </c>
      <c r="J126" s="183" t="str">
        <f t="shared" si="32"/>
        <v>Fri</v>
      </c>
      <c r="K126" s="183" t="str">
        <f t="shared" si="32"/>
        <v>Sat</v>
      </c>
      <c r="L126" s="183" t="str">
        <f t="shared" si="32"/>
        <v>Sun</v>
      </c>
      <c r="M126" s="183" t="str">
        <f t="shared" si="32"/>
        <v>Mon</v>
      </c>
      <c r="N126" s="183" t="str">
        <f t="shared" si="32"/>
        <v>Tue</v>
      </c>
      <c r="O126" s="183" t="str">
        <f t="shared" si="32"/>
        <v>Wed</v>
      </c>
      <c r="P126" s="183" t="str">
        <f t="shared" si="32"/>
        <v>Thu</v>
      </c>
      <c r="Q126" s="183" t="str">
        <f t="shared" si="32"/>
        <v>Fri</v>
      </c>
      <c r="R126" s="183" t="str">
        <f t="shared" si="32"/>
        <v>Sat</v>
      </c>
      <c r="S126" s="183" t="str">
        <f t="shared" si="32"/>
        <v>Sun</v>
      </c>
      <c r="T126" s="183" t="str">
        <f t="shared" si="33"/>
        <v>Mon</v>
      </c>
      <c r="U126" s="183" t="str">
        <f t="shared" si="33"/>
        <v>Tue</v>
      </c>
      <c r="V126" s="183" t="str">
        <f t="shared" si="33"/>
        <v>Wed</v>
      </c>
      <c r="W126" s="183" t="str">
        <f t="shared" si="33"/>
        <v>Thu</v>
      </c>
      <c r="X126" s="183" t="str">
        <f t="shared" si="33"/>
        <v>Fri</v>
      </c>
      <c r="Y126" s="183" t="str">
        <f t="shared" si="33"/>
        <v>Sat</v>
      </c>
      <c r="Z126" s="183" t="str">
        <f t="shared" si="33"/>
        <v>Sun</v>
      </c>
      <c r="AA126" s="183" t="str">
        <f t="shared" si="33"/>
        <v>Mon</v>
      </c>
      <c r="AB126" s="183" t="str">
        <f t="shared" si="33"/>
        <v>Tue</v>
      </c>
      <c r="AC126" s="183" t="str">
        <f t="shared" si="33"/>
        <v>Wed</v>
      </c>
      <c r="AD126" s="183" t="str">
        <f t="shared" si="33"/>
        <v>Thu</v>
      </c>
      <c r="AE126" s="183" t="str">
        <f t="shared" si="33"/>
        <v>Fri</v>
      </c>
      <c r="AF126" s="183" t="str">
        <f t="shared" si="33"/>
        <v>Sat</v>
      </c>
      <c r="AG126" s="183" t="str">
        <f t="shared" si="33"/>
        <v>Sun</v>
      </c>
      <c r="AH126" s="183" t="str">
        <f t="shared" si="33"/>
        <v>Mon</v>
      </c>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111"/>
      <c r="B133" s="102"/>
      <c r="C133" s="182" t="s">
        <v>80</v>
      </c>
      <c r="D133" s="183" t="str">
        <f t="shared" si="32"/>
        <v>Sat</v>
      </c>
      <c r="E133" s="183" t="str">
        <f t="shared" si="32"/>
        <v>Sun</v>
      </c>
      <c r="F133" s="183" t="str">
        <f t="shared" si="32"/>
        <v>Mon</v>
      </c>
      <c r="G133" s="183" t="str">
        <f t="shared" si="32"/>
        <v>Tue</v>
      </c>
      <c r="H133" s="183" t="str">
        <f t="shared" si="32"/>
        <v>Wed</v>
      </c>
      <c r="I133" s="183" t="str">
        <f t="shared" si="32"/>
        <v>Thu</v>
      </c>
      <c r="J133" s="183" t="str">
        <f t="shared" si="32"/>
        <v>Fri</v>
      </c>
      <c r="K133" s="183" t="str">
        <f t="shared" si="32"/>
        <v>Sat</v>
      </c>
      <c r="L133" s="183" t="str">
        <f t="shared" si="32"/>
        <v>Sun</v>
      </c>
      <c r="M133" s="183" t="str">
        <f t="shared" si="32"/>
        <v>Mon</v>
      </c>
      <c r="N133" s="183" t="str">
        <f t="shared" si="32"/>
        <v>Tue</v>
      </c>
      <c r="O133" s="183" t="str">
        <f t="shared" si="32"/>
        <v>Wed</v>
      </c>
      <c r="P133" s="183" t="str">
        <f t="shared" si="32"/>
        <v>Thu</v>
      </c>
      <c r="Q133" s="183" t="str">
        <f t="shared" si="32"/>
        <v>Fri</v>
      </c>
      <c r="R133" s="183" t="str">
        <f t="shared" si="32"/>
        <v>Sat</v>
      </c>
      <c r="S133" s="183" t="str">
        <f t="shared" si="32"/>
        <v>Sun</v>
      </c>
      <c r="T133" s="183" t="str">
        <f t="shared" si="33"/>
        <v>Mon</v>
      </c>
      <c r="U133" s="183" t="str">
        <f t="shared" si="33"/>
        <v>Tue</v>
      </c>
      <c r="V133" s="183" t="str">
        <f t="shared" si="33"/>
        <v>Wed</v>
      </c>
      <c r="W133" s="183" t="str">
        <f t="shared" si="33"/>
        <v>Thu</v>
      </c>
      <c r="X133" s="183" t="str">
        <f t="shared" si="33"/>
        <v>Fri</v>
      </c>
      <c r="Y133" s="183" t="str">
        <f t="shared" si="33"/>
        <v>Sat</v>
      </c>
      <c r="Z133" s="183" t="str">
        <f t="shared" si="33"/>
        <v>Sun</v>
      </c>
      <c r="AA133" s="183" t="str">
        <f t="shared" si="33"/>
        <v>Mon</v>
      </c>
      <c r="AB133" s="183" t="str">
        <f t="shared" si="33"/>
        <v>Tue</v>
      </c>
      <c r="AC133" s="183" t="str">
        <f t="shared" si="33"/>
        <v>Wed</v>
      </c>
      <c r="AD133" s="183" t="str">
        <f t="shared" si="33"/>
        <v>Thu</v>
      </c>
      <c r="AE133" s="183" t="str">
        <f t="shared" si="33"/>
        <v>Fri</v>
      </c>
      <c r="AF133" s="183" t="str">
        <f t="shared" si="33"/>
        <v>Sat</v>
      </c>
      <c r="AG133" s="183" t="str">
        <f t="shared" si="33"/>
        <v>Sun</v>
      </c>
      <c r="AH133" s="183" t="str">
        <f t="shared" si="33"/>
        <v>Mon</v>
      </c>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111"/>
      <c r="B140" s="102"/>
      <c r="C140" s="182" t="s">
        <v>80</v>
      </c>
      <c r="D140" s="183" t="str">
        <f t="shared" si="32"/>
        <v>Sat</v>
      </c>
      <c r="E140" s="183" t="str">
        <f t="shared" si="32"/>
        <v>Sun</v>
      </c>
      <c r="F140" s="183" t="str">
        <f t="shared" si="32"/>
        <v>Mon</v>
      </c>
      <c r="G140" s="183" t="str">
        <f t="shared" si="32"/>
        <v>Tue</v>
      </c>
      <c r="H140" s="183" t="str">
        <f t="shared" si="32"/>
        <v>Wed</v>
      </c>
      <c r="I140" s="183" t="str">
        <f t="shared" si="32"/>
        <v>Thu</v>
      </c>
      <c r="J140" s="183" t="str">
        <f t="shared" si="32"/>
        <v>Fri</v>
      </c>
      <c r="K140" s="183" t="str">
        <f t="shared" si="32"/>
        <v>Sat</v>
      </c>
      <c r="L140" s="183" t="str">
        <f t="shared" si="32"/>
        <v>Sun</v>
      </c>
      <c r="M140" s="183" t="str">
        <f t="shared" si="32"/>
        <v>Mon</v>
      </c>
      <c r="N140" s="183" t="str">
        <f t="shared" si="32"/>
        <v>Tue</v>
      </c>
      <c r="O140" s="183" t="str">
        <f t="shared" si="32"/>
        <v>Wed</v>
      </c>
      <c r="P140" s="183" t="str">
        <f t="shared" si="32"/>
        <v>Thu</v>
      </c>
      <c r="Q140" s="183" t="str">
        <f t="shared" si="32"/>
        <v>Fri</v>
      </c>
      <c r="R140" s="183" t="str">
        <f t="shared" si="32"/>
        <v>Sat</v>
      </c>
      <c r="S140" s="183" t="str">
        <f t="shared" si="32"/>
        <v>Sun</v>
      </c>
      <c r="T140" s="183" t="str">
        <f t="shared" si="33"/>
        <v>Mon</v>
      </c>
      <c r="U140" s="183" t="str">
        <f t="shared" si="33"/>
        <v>Tue</v>
      </c>
      <c r="V140" s="183" t="str">
        <f t="shared" si="33"/>
        <v>Wed</v>
      </c>
      <c r="W140" s="183" t="str">
        <f t="shared" si="33"/>
        <v>Thu</v>
      </c>
      <c r="X140" s="183" t="str">
        <f t="shared" si="33"/>
        <v>Fri</v>
      </c>
      <c r="Y140" s="183" t="str">
        <f t="shared" si="33"/>
        <v>Sat</v>
      </c>
      <c r="Z140" s="183" t="str">
        <f t="shared" si="33"/>
        <v>Sun</v>
      </c>
      <c r="AA140" s="183" t="str">
        <f t="shared" si="33"/>
        <v>Mon</v>
      </c>
      <c r="AB140" s="183" t="str">
        <f t="shared" si="33"/>
        <v>Tue</v>
      </c>
      <c r="AC140" s="183" t="str">
        <f t="shared" si="33"/>
        <v>Wed</v>
      </c>
      <c r="AD140" s="183" t="str">
        <f t="shared" si="33"/>
        <v>Thu</v>
      </c>
      <c r="AE140" s="183" t="str">
        <f t="shared" si="33"/>
        <v>Fri</v>
      </c>
      <c r="AF140" s="183" t="str">
        <f t="shared" si="33"/>
        <v>Sat</v>
      </c>
      <c r="AG140" s="183" t="str">
        <f t="shared" si="33"/>
        <v>Sun</v>
      </c>
      <c r="AH140" s="183" t="str">
        <f t="shared" si="33"/>
        <v>Mon</v>
      </c>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111"/>
      <c r="B147" s="102"/>
      <c r="C147" s="182" t="s">
        <v>80</v>
      </c>
      <c r="D147" s="183" t="str">
        <f t="shared" si="32"/>
        <v>Sat</v>
      </c>
      <c r="E147" s="183" t="str">
        <f t="shared" si="32"/>
        <v>Sun</v>
      </c>
      <c r="F147" s="183" t="str">
        <f t="shared" si="32"/>
        <v>Mon</v>
      </c>
      <c r="G147" s="183" t="str">
        <f t="shared" si="32"/>
        <v>Tue</v>
      </c>
      <c r="H147" s="183" t="str">
        <f t="shared" si="32"/>
        <v>Wed</v>
      </c>
      <c r="I147" s="183" t="str">
        <f t="shared" si="32"/>
        <v>Thu</v>
      </c>
      <c r="J147" s="183" t="str">
        <f t="shared" si="32"/>
        <v>Fri</v>
      </c>
      <c r="K147" s="183" t="str">
        <f t="shared" si="32"/>
        <v>Sat</v>
      </c>
      <c r="L147" s="183" t="str">
        <f t="shared" si="32"/>
        <v>Sun</v>
      </c>
      <c r="M147" s="183" t="str">
        <f t="shared" si="32"/>
        <v>Mon</v>
      </c>
      <c r="N147" s="183" t="str">
        <f t="shared" si="32"/>
        <v>Tue</v>
      </c>
      <c r="O147" s="183" t="str">
        <f t="shared" si="32"/>
        <v>Wed</v>
      </c>
      <c r="P147" s="183" t="str">
        <f t="shared" si="32"/>
        <v>Thu</v>
      </c>
      <c r="Q147" s="183" t="str">
        <f t="shared" si="32"/>
        <v>Fri</v>
      </c>
      <c r="R147" s="183" t="str">
        <f t="shared" si="32"/>
        <v>Sat</v>
      </c>
      <c r="S147" s="183" t="str">
        <f t="shared" si="32"/>
        <v>Sun</v>
      </c>
      <c r="T147" s="183" t="str">
        <f t="shared" si="33"/>
        <v>Mon</v>
      </c>
      <c r="U147" s="183" t="str">
        <f t="shared" si="33"/>
        <v>Tue</v>
      </c>
      <c r="V147" s="183" t="str">
        <f t="shared" si="33"/>
        <v>Wed</v>
      </c>
      <c r="W147" s="183" t="str">
        <f t="shared" si="33"/>
        <v>Thu</v>
      </c>
      <c r="X147" s="183" t="str">
        <f t="shared" si="33"/>
        <v>Fri</v>
      </c>
      <c r="Y147" s="183" t="str">
        <f t="shared" si="33"/>
        <v>Sat</v>
      </c>
      <c r="Z147" s="183" t="str">
        <f t="shared" si="33"/>
        <v>Sun</v>
      </c>
      <c r="AA147" s="183" t="str">
        <f t="shared" si="33"/>
        <v>Mon</v>
      </c>
      <c r="AB147" s="183" t="str">
        <f t="shared" si="33"/>
        <v>Tue</v>
      </c>
      <c r="AC147" s="183" t="str">
        <f t="shared" si="33"/>
        <v>Wed</v>
      </c>
      <c r="AD147" s="183" t="str">
        <f t="shared" si="33"/>
        <v>Thu</v>
      </c>
      <c r="AE147" s="183" t="str">
        <f t="shared" si="33"/>
        <v>Fri</v>
      </c>
      <c r="AF147" s="183" t="str">
        <f t="shared" si="33"/>
        <v>Sat</v>
      </c>
      <c r="AG147" s="183" t="str">
        <f t="shared" si="33"/>
        <v>Sun</v>
      </c>
      <c r="AH147" s="183" t="str">
        <f t="shared" si="33"/>
        <v>Mon</v>
      </c>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111"/>
      <c r="B154" s="102"/>
      <c r="C154" s="182" t="s">
        <v>80</v>
      </c>
      <c r="D154" s="183" t="str">
        <f t="shared" si="32"/>
        <v>Sat</v>
      </c>
      <c r="E154" s="183" t="str">
        <f t="shared" si="32"/>
        <v>Sun</v>
      </c>
      <c r="F154" s="183" t="str">
        <f t="shared" si="32"/>
        <v>Mon</v>
      </c>
      <c r="G154" s="183" t="str">
        <f t="shared" si="32"/>
        <v>Tue</v>
      </c>
      <c r="H154" s="183" t="str">
        <f t="shared" si="32"/>
        <v>Wed</v>
      </c>
      <c r="I154" s="183" t="str">
        <f t="shared" si="32"/>
        <v>Thu</v>
      </c>
      <c r="J154" s="183" t="str">
        <f t="shared" si="32"/>
        <v>Fri</v>
      </c>
      <c r="K154" s="183" t="str">
        <f t="shared" si="32"/>
        <v>Sat</v>
      </c>
      <c r="L154" s="183" t="str">
        <f t="shared" si="32"/>
        <v>Sun</v>
      </c>
      <c r="M154" s="183" t="str">
        <f t="shared" si="32"/>
        <v>Mon</v>
      </c>
      <c r="N154" s="183" t="str">
        <f t="shared" si="32"/>
        <v>Tue</v>
      </c>
      <c r="O154" s="183" t="str">
        <f t="shared" si="32"/>
        <v>Wed</v>
      </c>
      <c r="P154" s="183" t="str">
        <f t="shared" si="32"/>
        <v>Thu</v>
      </c>
      <c r="Q154" s="183" t="str">
        <f t="shared" si="32"/>
        <v>Fri</v>
      </c>
      <c r="R154" s="183" t="str">
        <f t="shared" si="32"/>
        <v>Sat</v>
      </c>
      <c r="S154" s="183" t="str">
        <f t="shared" si="32"/>
        <v>Sun</v>
      </c>
      <c r="T154" s="183" t="str">
        <f t="shared" si="33"/>
        <v>Mon</v>
      </c>
      <c r="U154" s="183" t="str">
        <f t="shared" si="33"/>
        <v>Tue</v>
      </c>
      <c r="V154" s="183" t="str">
        <f t="shared" si="33"/>
        <v>Wed</v>
      </c>
      <c r="W154" s="183" t="str">
        <f t="shared" si="33"/>
        <v>Thu</v>
      </c>
      <c r="X154" s="183" t="str">
        <f t="shared" si="33"/>
        <v>Fri</v>
      </c>
      <c r="Y154" s="183" t="str">
        <f t="shared" si="33"/>
        <v>Sat</v>
      </c>
      <c r="Z154" s="183" t="str">
        <f t="shared" si="33"/>
        <v>Sun</v>
      </c>
      <c r="AA154" s="183" t="str">
        <f t="shared" si="33"/>
        <v>Mon</v>
      </c>
      <c r="AB154" s="183" t="str">
        <f t="shared" si="33"/>
        <v>Tue</v>
      </c>
      <c r="AC154" s="183" t="str">
        <f t="shared" si="33"/>
        <v>Wed</v>
      </c>
      <c r="AD154" s="183" t="str">
        <f t="shared" si="33"/>
        <v>Thu</v>
      </c>
      <c r="AE154" s="183" t="str">
        <f t="shared" si="33"/>
        <v>Fri</v>
      </c>
      <c r="AF154" s="183" t="str">
        <f t="shared" si="33"/>
        <v>Sat</v>
      </c>
      <c r="AG154" s="183" t="str">
        <f t="shared" si="33"/>
        <v>Sun</v>
      </c>
      <c r="AH154" s="183" t="str">
        <f t="shared" si="33"/>
        <v>Mon</v>
      </c>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111"/>
      <c r="B161" s="102"/>
      <c r="C161" s="182" t="s">
        <v>80</v>
      </c>
      <c r="D161" s="183" t="str">
        <f t="shared" si="32"/>
        <v>Sat</v>
      </c>
      <c r="E161" s="183" t="str">
        <f t="shared" si="32"/>
        <v>Sun</v>
      </c>
      <c r="F161" s="183" t="str">
        <f t="shared" si="32"/>
        <v>Mon</v>
      </c>
      <c r="G161" s="183" t="str">
        <f t="shared" si="32"/>
        <v>Tue</v>
      </c>
      <c r="H161" s="183" t="str">
        <f t="shared" si="32"/>
        <v>Wed</v>
      </c>
      <c r="I161" s="183" t="str">
        <f t="shared" si="32"/>
        <v>Thu</v>
      </c>
      <c r="J161" s="183" t="str">
        <f t="shared" si="32"/>
        <v>Fri</v>
      </c>
      <c r="K161" s="183" t="str">
        <f t="shared" si="32"/>
        <v>Sat</v>
      </c>
      <c r="L161" s="183" t="str">
        <f t="shared" si="32"/>
        <v>Sun</v>
      </c>
      <c r="M161" s="183" t="str">
        <f t="shared" si="32"/>
        <v>Mon</v>
      </c>
      <c r="N161" s="183" t="str">
        <f t="shared" si="32"/>
        <v>Tue</v>
      </c>
      <c r="O161" s="183" t="str">
        <f t="shared" si="32"/>
        <v>Wed</v>
      </c>
      <c r="P161" s="183" t="str">
        <f t="shared" si="32"/>
        <v>Thu</v>
      </c>
      <c r="Q161" s="183" t="str">
        <f t="shared" si="32"/>
        <v>Fri</v>
      </c>
      <c r="R161" s="183" t="str">
        <f t="shared" si="32"/>
        <v>Sat</v>
      </c>
      <c r="S161" s="183" t="str">
        <f t="shared" si="32"/>
        <v>Sun</v>
      </c>
      <c r="T161" s="183" t="str">
        <f t="shared" si="33"/>
        <v>Mon</v>
      </c>
      <c r="U161" s="183" t="str">
        <f t="shared" si="33"/>
        <v>Tue</v>
      </c>
      <c r="V161" s="183" t="str">
        <f t="shared" si="33"/>
        <v>Wed</v>
      </c>
      <c r="W161" s="183" t="str">
        <f t="shared" si="33"/>
        <v>Thu</v>
      </c>
      <c r="X161" s="183" t="str">
        <f t="shared" si="33"/>
        <v>Fri</v>
      </c>
      <c r="Y161" s="183" t="str">
        <f t="shared" si="33"/>
        <v>Sat</v>
      </c>
      <c r="Z161" s="183" t="str">
        <f t="shared" si="33"/>
        <v>Sun</v>
      </c>
      <c r="AA161" s="183" t="str">
        <f t="shared" si="33"/>
        <v>Mon</v>
      </c>
      <c r="AB161" s="183" t="str">
        <f t="shared" si="33"/>
        <v>Tue</v>
      </c>
      <c r="AC161" s="183" t="str">
        <f t="shared" si="33"/>
        <v>Wed</v>
      </c>
      <c r="AD161" s="183" t="str">
        <f t="shared" si="33"/>
        <v>Thu</v>
      </c>
      <c r="AE161" s="183" t="str">
        <f t="shared" si="33"/>
        <v>Fri</v>
      </c>
      <c r="AF161" s="183" t="str">
        <f t="shared" si="33"/>
        <v>Sat</v>
      </c>
      <c r="AG161" s="183" t="str">
        <f t="shared" si="33"/>
        <v>Sun</v>
      </c>
      <c r="AH161" s="183" t="str">
        <f t="shared" si="33"/>
        <v>Mon</v>
      </c>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111"/>
      <c r="B168" s="102"/>
      <c r="C168" s="182" t="s">
        <v>80</v>
      </c>
      <c r="D168" s="183" t="str">
        <f t="shared" si="32"/>
        <v>Sat</v>
      </c>
      <c r="E168" s="183" t="str">
        <f t="shared" si="32"/>
        <v>Sun</v>
      </c>
      <c r="F168" s="183" t="str">
        <f t="shared" si="32"/>
        <v>Mon</v>
      </c>
      <c r="G168" s="183" t="str">
        <f t="shared" si="32"/>
        <v>Tue</v>
      </c>
      <c r="H168" s="183" t="str">
        <f t="shared" si="32"/>
        <v>Wed</v>
      </c>
      <c r="I168" s="183" t="str">
        <f t="shared" si="32"/>
        <v>Thu</v>
      </c>
      <c r="J168" s="183" t="str">
        <f t="shared" si="32"/>
        <v>Fri</v>
      </c>
      <c r="K168" s="183" t="str">
        <f t="shared" si="32"/>
        <v>Sat</v>
      </c>
      <c r="L168" s="183" t="str">
        <f t="shared" si="32"/>
        <v>Sun</v>
      </c>
      <c r="M168" s="183" t="str">
        <f t="shared" si="32"/>
        <v>Mon</v>
      </c>
      <c r="N168" s="183" t="str">
        <f t="shared" si="32"/>
        <v>Tue</v>
      </c>
      <c r="O168" s="183" t="str">
        <f t="shared" si="32"/>
        <v>Wed</v>
      </c>
      <c r="P168" s="183" t="str">
        <f t="shared" si="32"/>
        <v>Thu</v>
      </c>
      <c r="Q168" s="183" t="str">
        <f t="shared" si="32"/>
        <v>Fri</v>
      </c>
      <c r="R168" s="183" t="str">
        <f t="shared" si="32"/>
        <v>Sat</v>
      </c>
      <c r="S168" s="183" t="str">
        <f t="shared" si="32"/>
        <v>Sun</v>
      </c>
      <c r="T168" s="183" t="str">
        <f t="shared" si="33"/>
        <v>Mon</v>
      </c>
      <c r="U168" s="183" t="str">
        <f t="shared" si="33"/>
        <v>Tue</v>
      </c>
      <c r="V168" s="183" t="str">
        <f t="shared" si="33"/>
        <v>Wed</v>
      </c>
      <c r="W168" s="183" t="str">
        <f t="shared" si="33"/>
        <v>Thu</v>
      </c>
      <c r="X168" s="183" t="str">
        <f t="shared" si="33"/>
        <v>Fri</v>
      </c>
      <c r="Y168" s="183" t="str">
        <f t="shared" si="33"/>
        <v>Sat</v>
      </c>
      <c r="Z168" s="183" t="str">
        <f t="shared" si="33"/>
        <v>Sun</v>
      </c>
      <c r="AA168" s="183" t="str">
        <f t="shared" si="33"/>
        <v>Mon</v>
      </c>
      <c r="AB168" s="183" t="str">
        <f t="shared" si="33"/>
        <v>Tue</v>
      </c>
      <c r="AC168" s="183" t="str">
        <f t="shared" si="33"/>
        <v>Wed</v>
      </c>
      <c r="AD168" s="183" t="str">
        <f t="shared" si="33"/>
        <v>Thu</v>
      </c>
      <c r="AE168" s="183" t="str">
        <f t="shared" si="33"/>
        <v>Fri</v>
      </c>
      <c r="AF168" s="183" t="str">
        <f t="shared" si="33"/>
        <v>Sat</v>
      </c>
      <c r="AG168" s="183" t="str">
        <f t="shared" si="33"/>
        <v>Sun</v>
      </c>
      <c r="AH168" s="183" t="str">
        <f t="shared" si="33"/>
        <v>Mon</v>
      </c>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111"/>
      <c r="B175" s="102"/>
      <c r="C175" s="182" t="s">
        <v>80</v>
      </c>
      <c r="D175" s="183" t="str">
        <f t="shared" si="32"/>
        <v>Sat</v>
      </c>
      <c r="E175" s="183" t="str">
        <f t="shared" si="32"/>
        <v>Sun</v>
      </c>
      <c r="F175" s="183" t="str">
        <f t="shared" si="32"/>
        <v>Mon</v>
      </c>
      <c r="G175" s="183" t="str">
        <f t="shared" si="32"/>
        <v>Tue</v>
      </c>
      <c r="H175" s="183" t="str">
        <f t="shared" si="32"/>
        <v>Wed</v>
      </c>
      <c r="I175" s="183" t="str">
        <f t="shared" si="32"/>
        <v>Thu</v>
      </c>
      <c r="J175" s="183" t="str">
        <f t="shared" si="32"/>
        <v>Fri</v>
      </c>
      <c r="K175" s="183" t="str">
        <f t="shared" si="32"/>
        <v>Sat</v>
      </c>
      <c r="L175" s="183" t="str">
        <f t="shared" si="32"/>
        <v>Sun</v>
      </c>
      <c r="M175" s="183" t="str">
        <f t="shared" si="32"/>
        <v>Mon</v>
      </c>
      <c r="N175" s="183" t="str">
        <f t="shared" si="32"/>
        <v>Tue</v>
      </c>
      <c r="O175" s="183" t="str">
        <f t="shared" si="32"/>
        <v>Wed</v>
      </c>
      <c r="P175" s="183" t="str">
        <f t="shared" si="32"/>
        <v>Thu</v>
      </c>
      <c r="Q175" s="183" t="str">
        <f t="shared" si="32"/>
        <v>Fri</v>
      </c>
      <c r="R175" s="183" t="str">
        <f t="shared" si="32"/>
        <v>Sat</v>
      </c>
      <c r="S175" s="183" t="str">
        <f t="shared" si="32"/>
        <v>Sun</v>
      </c>
      <c r="T175" s="183" t="str">
        <f t="shared" si="33"/>
        <v>Mon</v>
      </c>
      <c r="U175" s="183" t="str">
        <f t="shared" si="33"/>
        <v>Tue</v>
      </c>
      <c r="V175" s="183" t="str">
        <f t="shared" si="33"/>
        <v>Wed</v>
      </c>
      <c r="W175" s="183" t="str">
        <f t="shared" si="33"/>
        <v>Thu</v>
      </c>
      <c r="X175" s="183" t="str">
        <f t="shared" si="33"/>
        <v>Fri</v>
      </c>
      <c r="Y175" s="183" t="str">
        <f t="shared" si="33"/>
        <v>Sat</v>
      </c>
      <c r="Z175" s="183" t="str">
        <f t="shared" si="33"/>
        <v>Sun</v>
      </c>
      <c r="AA175" s="183" t="str">
        <f t="shared" si="33"/>
        <v>Mon</v>
      </c>
      <c r="AB175" s="183" t="str">
        <f t="shared" si="33"/>
        <v>Tue</v>
      </c>
      <c r="AC175" s="183" t="str">
        <f t="shared" si="33"/>
        <v>Wed</v>
      </c>
      <c r="AD175" s="183" t="str">
        <f t="shared" si="33"/>
        <v>Thu</v>
      </c>
      <c r="AE175" s="183" t="str">
        <f t="shared" si="33"/>
        <v>Fri</v>
      </c>
      <c r="AF175" s="183" t="str">
        <f t="shared" si="33"/>
        <v>Sat</v>
      </c>
      <c r="AG175" s="183" t="str">
        <f t="shared" si="33"/>
        <v>Sun</v>
      </c>
      <c r="AH175" s="183" t="str">
        <f t="shared" si="33"/>
        <v>Mon</v>
      </c>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111"/>
      <c r="B182" s="102"/>
      <c r="C182" s="182" t="s">
        <v>80</v>
      </c>
      <c r="D182" s="183" t="str">
        <f t="shared" si="32"/>
        <v>Sat</v>
      </c>
      <c r="E182" s="183" t="str">
        <f t="shared" si="32"/>
        <v>Sun</v>
      </c>
      <c r="F182" s="183" t="str">
        <f t="shared" si="32"/>
        <v>Mon</v>
      </c>
      <c r="G182" s="183" t="str">
        <f t="shared" si="32"/>
        <v>Tue</v>
      </c>
      <c r="H182" s="183" t="str">
        <f t="shared" si="32"/>
        <v>Wed</v>
      </c>
      <c r="I182" s="183" t="str">
        <f t="shared" si="32"/>
        <v>Thu</v>
      </c>
      <c r="J182" s="183" t="str">
        <f t="shared" si="32"/>
        <v>Fri</v>
      </c>
      <c r="K182" s="183" t="str">
        <f t="shared" si="32"/>
        <v>Sat</v>
      </c>
      <c r="L182" s="183" t="str">
        <f t="shared" si="32"/>
        <v>Sun</v>
      </c>
      <c r="M182" s="183" t="str">
        <f t="shared" si="32"/>
        <v>Mon</v>
      </c>
      <c r="N182" s="183" t="str">
        <f t="shared" si="32"/>
        <v>Tue</v>
      </c>
      <c r="O182" s="183" t="str">
        <f t="shared" si="32"/>
        <v>Wed</v>
      </c>
      <c r="P182" s="183" t="str">
        <f t="shared" si="32"/>
        <v>Thu</v>
      </c>
      <c r="Q182" s="183" t="str">
        <f t="shared" si="32"/>
        <v>Fri</v>
      </c>
      <c r="R182" s="183" t="str">
        <f t="shared" si="32"/>
        <v>Sat</v>
      </c>
      <c r="S182" s="183" t="str">
        <f t="shared" si="32"/>
        <v>Sun</v>
      </c>
      <c r="T182" s="183" t="str">
        <f t="shared" si="33"/>
        <v>Mon</v>
      </c>
      <c r="U182" s="183" t="str">
        <f t="shared" si="33"/>
        <v>Tue</v>
      </c>
      <c r="V182" s="183" t="str">
        <f t="shared" si="33"/>
        <v>Wed</v>
      </c>
      <c r="W182" s="183" t="str">
        <f t="shared" si="33"/>
        <v>Thu</v>
      </c>
      <c r="X182" s="183" t="str">
        <f t="shared" si="33"/>
        <v>Fri</v>
      </c>
      <c r="Y182" s="183" t="str">
        <f t="shared" si="33"/>
        <v>Sat</v>
      </c>
      <c r="Z182" s="183" t="str">
        <f t="shared" si="33"/>
        <v>Sun</v>
      </c>
      <c r="AA182" s="183" t="str">
        <f t="shared" si="33"/>
        <v>Mon</v>
      </c>
      <c r="AB182" s="183" t="str">
        <f t="shared" si="33"/>
        <v>Tue</v>
      </c>
      <c r="AC182" s="183" t="str">
        <f t="shared" si="33"/>
        <v>Wed</v>
      </c>
      <c r="AD182" s="183" t="str">
        <f t="shared" si="33"/>
        <v>Thu</v>
      </c>
      <c r="AE182" s="183" t="str">
        <f t="shared" si="33"/>
        <v>Fri</v>
      </c>
      <c r="AF182" s="183" t="str">
        <f t="shared" si="33"/>
        <v>Sat</v>
      </c>
      <c r="AG182" s="183" t="str">
        <f t="shared" si="33"/>
        <v>Sun</v>
      </c>
      <c r="AH182" s="183" t="str">
        <f t="shared" si="33"/>
        <v>Mon</v>
      </c>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111"/>
      <c r="B189" s="102"/>
      <c r="C189" s="182" t="s">
        <v>80</v>
      </c>
      <c r="D189" s="183" t="str">
        <f t="shared" ref="D189:S252" si="34">D$7</f>
        <v>Sat</v>
      </c>
      <c r="E189" s="183" t="str">
        <f t="shared" si="34"/>
        <v>Sun</v>
      </c>
      <c r="F189" s="183" t="str">
        <f t="shared" si="34"/>
        <v>Mon</v>
      </c>
      <c r="G189" s="183" t="str">
        <f t="shared" si="34"/>
        <v>Tue</v>
      </c>
      <c r="H189" s="183" t="str">
        <f t="shared" si="34"/>
        <v>Wed</v>
      </c>
      <c r="I189" s="183" t="str">
        <f t="shared" si="34"/>
        <v>Thu</v>
      </c>
      <c r="J189" s="183" t="str">
        <f t="shared" si="34"/>
        <v>Fri</v>
      </c>
      <c r="K189" s="183" t="str">
        <f t="shared" si="34"/>
        <v>Sat</v>
      </c>
      <c r="L189" s="183" t="str">
        <f t="shared" si="34"/>
        <v>Sun</v>
      </c>
      <c r="M189" s="183" t="str">
        <f t="shared" si="34"/>
        <v>Mon</v>
      </c>
      <c r="N189" s="183" t="str">
        <f t="shared" si="34"/>
        <v>Tue</v>
      </c>
      <c r="O189" s="183" t="str">
        <f t="shared" si="34"/>
        <v>Wed</v>
      </c>
      <c r="P189" s="183" t="str">
        <f t="shared" si="34"/>
        <v>Thu</v>
      </c>
      <c r="Q189" s="183" t="str">
        <f t="shared" si="34"/>
        <v>Fri</v>
      </c>
      <c r="R189" s="183" t="str">
        <f t="shared" si="34"/>
        <v>Sat</v>
      </c>
      <c r="S189" s="183" t="str">
        <f t="shared" si="34"/>
        <v>Sun</v>
      </c>
      <c r="T189" s="183" t="str">
        <f t="shared" ref="T189:AH252" si="35">T$7</f>
        <v>Mon</v>
      </c>
      <c r="U189" s="183" t="str">
        <f t="shared" si="35"/>
        <v>Tue</v>
      </c>
      <c r="V189" s="183" t="str">
        <f t="shared" si="35"/>
        <v>Wed</v>
      </c>
      <c r="W189" s="183" t="str">
        <f t="shared" si="35"/>
        <v>Thu</v>
      </c>
      <c r="X189" s="183" t="str">
        <f t="shared" si="35"/>
        <v>Fri</v>
      </c>
      <c r="Y189" s="183" t="str">
        <f t="shared" si="35"/>
        <v>Sat</v>
      </c>
      <c r="Z189" s="183" t="str">
        <f t="shared" si="35"/>
        <v>Sun</v>
      </c>
      <c r="AA189" s="183" t="str">
        <f t="shared" si="35"/>
        <v>Mon</v>
      </c>
      <c r="AB189" s="183" t="str">
        <f t="shared" si="35"/>
        <v>Tue</v>
      </c>
      <c r="AC189" s="183" t="str">
        <f t="shared" si="35"/>
        <v>Wed</v>
      </c>
      <c r="AD189" s="183" t="str">
        <f t="shared" si="35"/>
        <v>Thu</v>
      </c>
      <c r="AE189" s="183" t="str">
        <f t="shared" si="35"/>
        <v>Fri</v>
      </c>
      <c r="AF189" s="183" t="str">
        <f t="shared" si="35"/>
        <v>Sat</v>
      </c>
      <c r="AG189" s="183" t="str">
        <f t="shared" si="35"/>
        <v>Sun</v>
      </c>
      <c r="AH189" s="183" t="str">
        <f t="shared" si="35"/>
        <v>Mon</v>
      </c>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111"/>
      <c r="B196" s="102"/>
      <c r="C196" s="182" t="s">
        <v>80</v>
      </c>
      <c r="D196" s="183" t="str">
        <f t="shared" si="34"/>
        <v>Sat</v>
      </c>
      <c r="E196" s="183" t="str">
        <f t="shared" si="34"/>
        <v>Sun</v>
      </c>
      <c r="F196" s="183" t="str">
        <f t="shared" si="34"/>
        <v>Mon</v>
      </c>
      <c r="G196" s="183" t="str">
        <f t="shared" si="34"/>
        <v>Tue</v>
      </c>
      <c r="H196" s="183" t="str">
        <f t="shared" si="34"/>
        <v>Wed</v>
      </c>
      <c r="I196" s="183" t="str">
        <f t="shared" si="34"/>
        <v>Thu</v>
      </c>
      <c r="J196" s="183" t="str">
        <f t="shared" si="34"/>
        <v>Fri</v>
      </c>
      <c r="K196" s="183" t="str">
        <f t="shared" si="34"/>
        <v>Sat</v>
      </c>
      <c r="L196" s="183" t="str">
        <f t="shared" si="34"/>
        <v>Sun</v>
      </c>
      <c r="M196" s="183" t="str">
        <f t="shared" si="34"/>
        <v>Mon</v>
      </c>
      <c r="N196" s="183" t="str">
        <f t="shared" si="34"/>
        <v>Tue</v>
      </c>
      <c r="O196" s="183" t="str">
        <f t="shared" si="34"/>
        <v>Wed</v>
      </c>
      <c r="P196" s="183" t="str">
        <f t="shared" si="34"/>
        <v>Thu</v>
      </c>
      <c r="Q196" s="183" t="str">
        <f t="shared" si="34"/>
        <v>Fri</v>
      </c>
      <c r="R196" s="183" t="str">
        <f t="shared" si="34"/>
        <v>Sat</v>
      </c>
      <c r="S196" s="183" t="str">
        <f t="shared" si="34"/>
        <v>Sun</v>
      </c>
      <c r="T196" s="183" t="str">
        <f t="shared" si="35"/>
        <v>Mon</v>
      </c>
      <c r="U196" s="183" t="str">
        <f t="shared" si="35"/>
        <v>Tue</v>
      </c>
      <c r="V196" s="183" t="str">
        <f t="shared" si="35"/>
        <v>Wed</v>
      </c>
      <c r="W196" s="183" t="str">
        <f t="shared" si="35"/>
        <v>Thu</v>
      </c>
      <c r="X196" s="183" t="str">
        <f t="shared" si="35"/>
        <v>Fri</v>
      </c>
      <c r="Y196" s="183" t="str">
        <f t="shared" si="35"/>
        <v>Sat</v>
      </c>
      <c r="Z196" s="183" t="str">
        <f t="shared" si="35"/>
        <v>Sun</v>
      </c>
      <c r="AA196" s="183" t="str">
        <f t="shared" si="35"/>
        <v>Mon</v>
      </c>
      <c r="AB196" s="183" t="str">
        <f t="shared" si="35"/>
        <v>Tue</v>
      </c>
      <c r="AC196" s="183" t="str">
        <f t="shared" si="35"/>
        <v>Wed</v>
      </c>
      <c r="AD196" s="183" t="str">
        <f t="shared" si="35"/>
        <v>Thu</v>
      </c>
      <c r="AE196" s="183" t="str">
        <f t="shared" si="35"/>
        <v>Fri</v>
      </c>
      <c r="AF196" s="183" t="str">
        <f t="shared" si="35"/>
        <v>Sat</v>
      </c>
      <c r="AG196" s="183" t="str">
        <f t="shared" si="35"/>
        <v>Sun</v>
      </c>
      <c r="AH196" s="183" t="str">
        <f t="shared" si="35"/>
        <v>Mon</v>
      </c>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111"/>
      <c r="B203" s="102"/>
      <c r="C203" s="182" t="s">
        <v>80</v>
      </c>
      <c r="D203" s="183" t="str">
        <f t="shared" si="34"/>
        <v>Sat</v>
      </c>
      <c r="E203" s="183" t="str">
        <f t="shared" si="34"/>
        <v>Sun</v>
      </c>
      <c r="F203" s="183" t="str">
        <f t="shared" si="34"/>
        <v>Mon</v>
      </c>
      <c r="G203" s="183" t="str">
        <f t="shared" si="34"/>
        <v>Tue</v>
      </c>
      <c r="H203" s="183" t="str">
        <f t="shared" si="34"/>
        <v>Wed</v>
      </c>
      <c r="I203" s="183" t="str">
        <f t="shared" si="34"/>
        <v>Thu</v>
      </c>
      <c r="J203" s="183" t="str">
        <f t="shared" si="34"/>
        <v>Fri</v>
      </c>
      <c r="K203" s="183" t="str">
        <f t="shared" si="34"/>
        <v>Sat</v>
      </c>
      <c r="L203" s="183" t="str">
        <f t="shared" si="34"/>
        <v>Sun</v>
      </c>
      <c r="M203" s="183" t="str">
        <f t="shared" si="34"/>
        <v>Mon</v>
      </c>
      <c r="N203" s="183" t="str">
        <f t="shared" si="34"/>
        <v>Tue</v>
      </c>
      <c r="O203" s="183" t="str">
        <f t="shared" si="34"/>
        <v>Wed</v>
      </c>
      <c r="P203" s="183" t="str">
        <f t="shared" si="34"/>
        <v>Thu</v>
      </c>
      <c r="Q203" s="183" t="str">
        <f t="shared" si="34"/>
        <v>Fri</v>
      </c>
      <c r="R203" s="183" t="str">
        <f t="shared" si="34"/>
        <v>Sat</v>
      </c>
      <c r="S203" s="183" t="str">
        <f t="shared" si="34"/>
        <v>Sun</v>
      </c>
      <c r="T203" s="183" t="str">
        <f t="shared" si="35"/>
        <v>Mon</v>
      </c>
      <c r="U203" s="183" t="str">
        <f t="shared" si="35"/>
        <v>Tue</v>
      </c>
      <c r="V203" s="183" t="str">
        <f t="shared" si="35"/>
        <v>Wed</v>
      </c>
      <c r="W203" s="183" t="str">
        <f t="shared" si="35"/>
        <v>Thu</v>
      </c>
      <c r="X203" s="183" t="str">
        <f t="shared" si="35"/>
        <v>Fri</v>
      </c>
      <c r="Y203" s="183" t="str">
        <f t="shared" si="35"/>
        <v>Sat</v>
      </c>
      <c r="Z203" s="183" t="str">
        <f t="shared" si="35"/>
        <v>Sun</v>
      </c>
      <c r="AA203" s="183" t="str">
        <f t="shared" si="35"/>
        <v>Mon</v>
      </c>
      <c r="AB203" s="183" t="str">
        <f t="shared" si="35"/>
        <v>Tue</v>
      </c>
      <c r="AC203" s="183" t="str">
        <f t="shared" si="35"/>
        <v>Wed</v>
      </c>
      <c r="AD203" s="183" t="str">
        <f t="shared" si="35"/>
        <v>Thu</v>
      </c>
      <c r="AE203" s="183" t="str">
        <f t="shared" si="35"/>
        <v>Fri</v>
      </c>
      <c r="AF203" s="183" t="str">
        <f t="shared" si="35"/>
        <v>Sat</v>
      </c>
      <c r="AG203" s="183" t="str">
        <f t="shared" si="35"/>
        <v>Sun</v>
      </c>
      <c r="AH203" s="183" t="str">
        <f t="shared" si="35"/>
        <v>Mon</v>
      </c>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111"/>
      <c r="B210" s="102"/>
      <c r="C210" s="182" t="s">
        <v>80</v>
      </c>
      <c r="D210" s="183" t="str">
        <f t="shared" si="34"/>
        <v>Sat</v>
      </c>
      <c r="E210" s="183" t="str">
        <f t="shared" si="34"/>
        <v>Sun</v>
      </c>
      <c r="F210" s="183" t="str">
        <f t="shared" si="34"/>
        <v>Mon</v>
      </c>
      <c r="G210" s="183" t="str">
        <f t="shared" si="34"/>
        <v>Tue</v>
      </c>
      <c r="H210" s="183" t="str">
        <f t="shared" si="34"/>
        <v>Wed</v>
      </c>
      <c r="I210" s="183" t="str">
        <f t="shared" si="34"/>
        <v>Thu</v>
      </c>
      <c r="J210" s="183" t="str">
        <f t="shared" si="34"/>
        <v>Fri</v>
      </c>
      <c r="K210" s="183" t="str">
        <f t="shared" si="34"/>
        <v>Sat</v>
      </c>
      <c r="L210" s="183" t="str">
        <f t="shared" si="34"/>
        <v>Sun</v>
      </c>
      <c r="M210" s="183" t="str">
        <f t="shared" si="34"/>
        <v>Mon</v>
      </c>
      <c r="N210" s="183" t="str">
        <f t="shared" si="34"/>
        <v>Tue</v>
      </c>
      <c r="O210" s="183" t="str">
        <f t="shared" si="34"/>
        <v>Wed</v>
      </c>
      <c r="P210" s="183" t="str">
        <f t="shared" si="34"/>
        <v>Thu</v>
      </c>
      <c r="Q210" s="183" t="str">
        <f t="shared" si="34"/>
        <v>Fri</v>
      </c>
      <c r="R210" s="183" t="str">
        <f t="shared" si="34"/>
        <v>Sat</v>
      </c>
      <c r="S210" s="183" t="str">
        <f t="shared" si="34"/>
        <v>Sun</v>
      </c>
      <c r="T210" s="183" t="str">
        <f t="shared" si="35"/>
        <v>Mon</v>
      </c>
      <c r="U210" s="183" t="str">
        <f t="shared" si="35"/>
        <v>Tue</v>
      </c>
      <c r="V210" s="183" t="str">
        <f t="shared" si="35"/>
        <v>Wed</v>
      </c>
      <c r="W210" s="183" t="str">
        <f t="shared" si="35"/>
        <v>Thu</v>
      </c>
      <c r="X210" s="183" t="str">
        <f t="shared" si="35"/>
        <v>Fri</v>
      </c>
      <c r="Y210" s="183" t="str">
        <f t="shared" si="35"/>
        <v>Sat</v>
      </c>
      <c r="Z210" s="183" t="str">
        <f t="shared" si="35"/>
        <v>Sun</v>
      </c>
      <c r="AA210" s="183" t="str">
        <f t="shared" si="35"/>
        <v>Mon</v>
      </c>
      <c r="AB210" s="183" t="str">
        <f t="shared" si="35"/>
        <v>Tue</v>
      </c>
      <c r="AC210" s="183" t="str">
        <f t="shared" si="35"/>
        <v>Wed</v>
      </c>
      <c r="AD210" s="183" t="str">
        <f t="shared" si="35"/>
        <v>Thu</v>
      </c>
      <c r="AE210" s="183" t="str">
        <f t="shared" si="35"/>
        <v>Fri</v>
      </c>
      <c r="AF210" s="183" t="str">
        <f t="shared" si="35"/>
        <v>Sat</v>
      </c>
      <c r="AG210" s="183" t="str">
        <f t="shared" si="35"/>
        <v>Sun</v>
      </c>
      <c r="AH210" s="183" t="str">
        <f t="shared" si="35"/>
        <v>Mon</v>
      </c>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111"/>
      <c r="B217" s="102"/>
      <c r="C217" s="182" t="s">
        <v>80</v>
      </c>
      <c r="D217" s="183" t="str">
        <f t="shared" si="34"/>
        <v>Sat</v>
      </c>
      <c r="E217" s="183" t="str">
        <f t="shared" si="34"/>
        <v>Sun</v>
      </c>
      <c r="F217" s="183" t="str">
        <f t="shared" si="34"/>
        <v>Mon</v>
      </c>
      <c r="G217" s="183" t="str">
        <f t="shared" si="34"/>
        <v>Tue</v>
      </c>
      <c r="H217" s="183" t="str">
        <f t="shared" si="34"/>
        <v>Wed</v>
      </c>
      <c r="I217" s="183" t="str">
        <f t="shared" si="34"/>
        <v>Thu</v>
      </c>
      <c r="J217" s="183" t="str">
        <f t="shared" si="34"/>
        <v>Fri</v>
      </c>
      <c r="K217" s="183" t="str">
        <f t="shared" si="34"/>
        <v>Sat</v>
      </c>
      <c r="L217" s="183" t="str">
        <f t="shared" si="34"/>
        <v>Sun</v>
      </c>
      <c r="M217" s="183" t="str">
        <f t="shared" si="34"/>
        <v>Mon</v>
      </c>
      <c r="N217" s="183" t="str">
        <f t="shared" si="34"/>
        <v>Tue</v>
      </c>
      <c r="O217" s="183" t="str">
        <f t="shared" si="34"/>
        <v>Wed</v>
      </c>
      <c r="P217" s="183" t="str">
        <f t="shared" si="34"/>
        <v>Thu</v>
      </c>
      <c r="Q217" s="183" t="str">
        <f t="shared" si="34"/>
        <v>Fri</v>
      </c>
      <c r="R217" s="183" t="str">
        <f t="shared" si="34"/>
        <v>Sat</v>
      </c>
      <c r="S217" s="183" t="str">
        <f t="shared" si="34"/>
        <v>Sun</v>
      </c>
      <c r="T217" s="183" t="str">
        <f t="shared" si="35"/>
        <v>Mon</v>
      </c>
      <c r="U217" s="183" t="str">
        <f t="shared" si="35"/>
        <v>Tue</v>
      </c>
      <c r="V217" s="183" t="str">
        <f t="shared" si="35"/>
        <v>Wed</v>
      </c>
      <c r="W217" s="183" t="str">
        <f t="shared" si="35"/>
        <v>Thu</v>
      </c>
      <c r="X217" s="183" t="str">
        <f t="shared" si="35"/>
        <v>Fri</v>
      </c>
      <c r="Y217" s="183" t="str">
        <f t="shared" si="35"/>
        <v>Sat</v>
      </c>
      <c r="Z217" s="183" t="str">
        <f t="shared" si="35"/>
        <v>Sun</v>
      </c>
      <c r="AA217" s="183" t="str">
        <f t="shared" si="35"/>
        <v>Mon</v>
      </c>
      <c r="AB217" s="183" t="str">
        <f t="shared" si="35"/>
        <v>Tue</v>
      </c>
      <c r="AC217" s="183" t="str">
        <f t="shared" si="35"/>
        <v>Wed</v>
      </c>
      <c r="AD217" s="183" t="str">
        <f t="shared" si="35"/>
        <v>Thu</v>
      </c>
      <c r="AE217" s="183" t="str">
        <f t="shared" si="35"/>
        <v>Fri</v>
      </c>
      <c r="AF217" s="183" t="str">
        <f t="shared" si="35"/>
        <v>Sat</v>
      </c>
      <c r="AG217" s="183" t="str">
        <f t="shared" si="35"/>
        <v>Sun</v>
      </c>
      <c r="AH217" s="183" t="str">
        <f t="shared" si="35"/>
        <v>Mon</v>
      </c>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111"/>
      <c r="B224" s="102"/>
      <c r="C224" s="182" t="s">
        <v>80</v>
      </c>
      <c r="D224" s="183" t="str">
        <f t="shared" si="34"/>
        <v>Sat</v>
      </c>
      <c r="E224" s="183" t="str">
        <f t="shared" si="34"/>
        <v>Sun</v>
      </c>
      <c r="F224" s="183" t="str">
        <f t="shared" si="34"/>
        <v>Mon</v>
      </c>
      <c r="G224" s="183" t="str">
        <f t="shared" si="34"/>
        <v>Tue</v>
      </c>
      <c r="H224" s="183" t="str">
        <f t="shared" si="34"/>
        <v>Wed</v>
      </c>
      <c r="I224" s="183" t="str">
        <f t="shared" si="34"/>
        <v>Thu</v>
      </c>
      <c r="J224" s="183" t="str">
        <f t="shared" si="34"/>
        <v>Fri</v>
      </c>
      <c r="K224" s="183" t="str">
        <f t="shared" si="34"/>
        <v>Sat</v>
      </c>
      <c r="L224" s="183" t="str">
        <f t="shared" si="34"/>
        <v>Sun</v>
      </c>
      <c r="M224" s="183" t="str">
        <f t="shared" si="34"/>
        <v>Mon</v>
      </c>
      <c r="N224" s="183" t="str">
        <f t="shared" si="34"/>
        <v>Tue</v>
      </c>
      <c r="O224" s="183" t="str">
        <f t="shared" si="34"/>
        <v>Wed</v>
      </c>
      <c r="P224" s="183" t="str">
        <f t="shared" si="34"/>
        <v>Thu</v>
      </c>
      <c r="Q224" s="183" t="str">
        <f t="shared" si="34"/>
        <v>Fri</v>
      </c>
      <c r="R224" s="183" t="str">
        <f t="shared" si="34"/>
        <v>Sat</v>
      </c>
      <c r="S224" s="183" t="str">
        <f t="shared" si="34"/>
        <v>Sun</v>
      </c>
      <c r="T224" s="183" t="str">
        <f t="shared" si="35"/>
        <v>Mon</v>
      </c>
      <c r="U224" s="183" t="str">
        <f t="shared" si="35"/>
        <v>Tue</v>
      </c>
      <c r="V224" s="183" t="str">
        <f t="shared" si="35"/>
        <v>Wed</v>
      </c>
      <c r="W224" s="183" t="str">
        <f t="shared" si="35"/>
        <v>Thu</v>
      </c>
      <c r="X224" s="183" t="str">
        <f t="shared" si="35"/>
        <v>Fri</v>
      </c>
      <c r="Y224" s="183" t="str">
        <f t="shared" si="35"/>
        <v>Sat</v>
      </c>
      <c r="Z224" s="183" t="str">
        <f t="shared" si="35"/>
        <v>Sun</v>
      </c>
      <c r="AA224" s="183" t="str">
        <f t="shared" si="35"/>
        <v>Mon</v>
      </c>
      <c r="AB224" s="183" t="str">
        <f t="shared" si="35"/>
        <v>Tue</v>
      </c>
      <c r="AC224" s="183" t="str">
        <f t="shared" si="35"/>
        <v>Wed</v>
      </c>
      <c r="AD224" s="183" t="str">
        <f t="shared" si="35"/>
        <v>Thu</v>
      </c>
      <c r="AE224" s="183" t="str">
        <f t="shared" si="35"/>
        <v>Fri</v>
      </c>
      <c r="AF224" s="183" t="str">
        <f t="shared" si="35"/>
        <v>Sat</v>
      </c>
      <c r="AG224" s="183" t="str">
        <f t="shared" si="35"/>
        <v>Sun</v>
      </c>
      <c r="AH224" s="183" t="str">
        <f t="shared" si="35"/>
        <v>Mon</v>
      </c>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111"/>
      <c r="B231" s="102"/>
      <c r="C231" s="182" t="s">
        <v>80</v>
      </c>
      <c r="D231" s="183" t="str">
        <f t="shared" si="34"/>
        <v>Sat</v>
      </c>
      <c r="E231" s="183" t="str">
        <f t="shared" si="34"/>
        <v>Sun</v>
      </c>
      <c r="F231" s="183" t="str">
        <f t="shared" si="34"/>
        <v>Mon</v>
      </c>
      <c r="G231" s="183" t="str">
        <f t="shared" si="34"/>
        <v>Tue</v>
      </c>
      <c r="H231" s="183" t="str">
        <f t="shared" si="34"/>
        <v>Wed</v>
      </c>
      <c r="I231" s="183" t="str">
        <f t="shared" si="34"/>
        <v>Thu</v>
      </c>
      <c r="J231" s="183" t="str">
        <f t="shared" si="34"/>
        <v>Fri</v>
      </c>
      <c r="K231" s="183" t="str">
        <f t="shared" si="34"/>
        <v>Sat</v>
      </c>
      <c r="L231" s="183" t="str">
        <f t="shared" si="34"/>
        <v>Sun</v>
      </c>
      <c r="M231" s="183" t="str">
        <f t="shared" si="34"/>
        <v>Mon</v>
      </c>
      <c r="N231" s="183" t="str">
        <f t="shared" si="34"/>
        <v>Tue</v>
      </c>
      <c r="O231" s="183" t="str">
        <f t="shared" si="34"/>
        <v>Wed</v>
      </c>
      <c r="P231" s="183" t="str">
        <f t="shared" si="34"/>
        <v>Thu</v>
      </c>
      <c r="Q231" s="183" t="str">
        <f t="shared" si="34"/>
        <v>Fri</v>
      </c>
      <c r="R231" s="183" t="str">
        <f t="shared" si="34"/>
        <v>Sat</v>
      </c>
      <c r="S231" s="183" t="str">
        <f t="shared" si="34"/>
        <v>Sun</v>
      </c>
      <c r="T231" s="183" t="str">
        <f t="shared" si="35"/>
        <v>Mon</v>
      </c>
      <c r="U231" s="183" t="str">
        <f t="shared" si="35"/>
        <v>Tue</v>
      </c>
      <c r="V231" s="183" t="str">
        <f t="shared" si="35"/>
        <v>Wed</v>
      </c>
      <c r="W231" s="183" t="str">
        <f t="shared" si="35"/>
        <v>Thu</v>
      </c>
      <c r="X231" s="183" t="str">
        <f t="shared" si="35"/>
        <v>Fri</v>
      </c>
      <c r="Y231" s="183" t="str">
        <f t="shared" si="35"/>
        <v>Sat</v>
      </c>
      <c r="Z231" s="183" t="str">
        <f t="shared" si="35"/>
        <v>Sun</v>
      </c>
      <c r="AA231" s="183" t="str">
        <f t="shared" si="35"/>
        <v>Mon</v>
      </c>
      <c r="AB231" s="183" t="str">
        <f t="shared" si="35"/>
        <v>Tue</v>
      </c>
      <c r="AC231" s="183" t="str">
        <f t="shared" si="35"/>
        <v>Wed</v>
      </c>
      <c r="AD231" s="183" t="str">
        <f t="shared" si="35"/>
        <v>Thu</v>
      </c>
      <c r="AE231" s="183" t="str">
        <f t="shared" si="35"/>
        <v>Fri</v>
      </c>
      <c r="AF231" s="183" t="str">
        <f t="shared" si="35"/>
        <v>Sat</v>
      </c>
      <c r="AG231" s="183" t="str">
        <f t="shared" si="35"/>
        <v>Sun</v>
      </c>
      <c r="AH231" s="183" t="str">
        <f t="shared" si="35"/>
        <v>Mon</v>
      </c>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111"/>
      <c r="B238" s="102"/>
      <c r="C238" s="182" t="s">
        <v>80</v>
      </c>
      <c r="D238" s="183" t="str">
        <f t="shared" si="34"/>
        <v>Sat</v>
      </c>
      <c r="E238" s="183" t="str">
        <f t="shared" si="34"/>
        <v>Sun</v>
      </c>
      <c r="F238" s="183" t="str">
        <f t="shared" si="34"/>
        <v>Mon</v>
      </c>
      <c r="G238" s="183" t="str">
        <f t="shared" si="34"/>
        <v>Tue</v>
      </c>
      <c r="H238" s="183" t="str">
        <f t="shared" si="34"/>
        <v>Wed</v>
      </c>
      <c r="I238" s="183" t="str">
        <f t="shared" si="34"/>
        <v>Thu</v>
      </c>
      <c r="J238" s="183" t="str">
        <f t="shared" si="34"/>
        <v>Fri</v>
      </c>
      <c r="K238" s="183" t="str">
        <f t="shared" si="34"/>
        <v>Sat</v>
      </c>
      <c r="L238" s="183" t="str">
        <f t="shared" si="34"/>
        <v>Sun</v>
      </c>
      <c r="M238" s="183" t="str">
        <f t="shared" si="34"/>
        <v>Mon</v>
      </c>
      <c r="N238" s="183" t="str">
        <f t="shared" si="34"/>
        <v>Tue</v>
      </c>
      <c r="O238" s="183" t="str">
        <f t="shared" si="34"/>
        <v>Wed</v>
      </c>
      <c r="P238" s="183" t="str">
        <f t="shared" si="34"/>
        <v>Thu</v>
      </c>
      <c r="Q238" s="183" t="str">
        <f t="shared" si="34"/>
        <v>Fri</v>
      </c>
      <c r="R238" s="183" t="str">
        <f t="shared" si="34"/>
        <v>Sat</v>
      </c>
      <c r="S238" s="183" t="str">
        <f t="shared" si="34"/>
        <v>Sun</v>
      </c>
      <c r="T238" s="183" t="str">
        <f t="shared" si="35"/>
        <v>Mon</v>
      </c>
      <c r="U238" s="183" t="str">
        <f t="shared" si="35"/>
        <v>Tue</v>
      </c>
      <c r="V238" s="183" t="str">
        <f t="shared" si="35"/>
        <v>Wed</v>
      </c>
      <c r="W238" s="183" t="str">
        <f t="shared" si="35"/>
        <v>Thu</v>
      </c>
      <c r="X238" s="183" t="str">
        <f t="shared" si="35"/>
        <v>Fri</v>
      </c>
      <c r="Y238" s="183" t="str">
        <f t="shared" si="35"/>
        <v>Sat</v>
      </c>
      <c r="Z238" s="183" t="str">
        <f t="shared" si="35"/>
        <v>Sun</v>
      </c>
      <c r="AA238" s="183" t="str">
        <f t="shared" si="35"/>
        <v>Mon</v>
      </c>
      <c r="AB238" s="183" t="str">
        <f t="shared" si="35"/>
        <v>Tue</v>
      </c>
      <c r="AC238" s="183" t="str">
        <f t="shared" si="35"/>
        <v>Wed</v>
      </c>
      <c r="AD238" s="183" t="str">
        <f t="shared" si="35"/>
        <v>Thu</v>
      </c>
      <c r="AE238" s="183" t="str">
        <f t="shared" si="35"/>
        <v>Fri</v>
      </c>
      <c r="AF238" s="183" t="str">
        <f t="shared" si="35"/>
        <v>Sat</v>
      </c>
      <c r="AG238" s="183" t="str">
        <f t="shared" si="35"/>
        <v>Sun</v>
      </c>
      <c r="AH238" s="183" t="str">
        <f t="shared" si="35"/>
        <v>Mon</v>
      </c>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111"/>
      <c r="B245" s="102"/>
      <c r="C245" s="182" t="s">
        <v>80</v>
      </c>
      <c r="D245" s="183" t="str">
        <f t="shared" si="34"/>
        <v>Sat</v>
      </c>
      <c r="E245" s="183" t="str">
        <f t="shared" si="34"/>
        <v>Sun</v>
      </c>
      <c r="F245" s="183" t="str">
        <f t="shared" si="34"/>
        <v>Mon</v>
      </c>
      <c r="G245" s="183" t="str">
        <f t="shared" si="34"/>
        <v>Tue</v>
      </c>
      <c r="H245" s="183" t="str">
        <f t="shared" si="34"/>
        <v>Wed</v>
      </c>
      <c r="I245" s="183" t="str">
        <f t="shared" si="34"/>
        <v>Thu</v>
      </c>
      <c r="J245" s="183" t="str">
        <f t="shared" si="34"/>
        <v>Fri</v>
      </c>
      <c r="K245" s="183" t="str">
        <f t="shared" si="34"/>
        <v>Sat</v>
      </c>
      <c r="L245" s="183" t="str">
        <f t="shared" si="34"/>
        <v>Sun</v>
      </c>
      <c r="M245" s="183" t="str">
        <f t="shared" si="34"/>
        <v>Mon</v>
      </c>
      <c r="N245" s="183" t="str">
        <f t="shared" si="34"/>
        <v>Tue</v>
      </c>
      <c r="O245" s="183" t="str">
        <f t="shared" si="34"/>
        <v>Wed</v>
      </c>
      <c r="P245" s="183" t="str">
        <f t="shared" si="34"/>
        <v>Thu</v>
      </c>
      <c r="Q245" s="183" t="str">
        <f t="shared" si="34"/>
        <v>Fri</v>
      </c>
      <c r="R245" s="183" t="str">
        <f t="shared" si="34"/>
        <v>Sat</v>
      </c>
      <c r="S245" s="183" t="str">
        <f t="shared" si="34"/>
        <v>Sun</v>
      </c>
      <c r="T245" s="183" t="str">
        <f t="shared" si="35"/>
        <v>Mon</v>
      </c>
      <c r="U245" s="183" t="str">
        <f t="shared" si="35"/>
        <v>Tue</v>
      </c>
      <c r="V245" s="183" t="str">
        <f t="shared" si="35"/>
        <v>Wed</v>
      </c>
      <c r="W245" s="183" t="str">
        <f t="shared" si="35"/>
        <v>Thu</v>
      </c>
      <c r="X245" s="183" t="str">
        <f t="shared" si="35"/>
        <v>Fri</v>
      </c>
      <c r="Y245" s="183" t="str">
        <f t="shared" si="35"/>
        <v>Sat</v>
      </c>
      <c r="Z245" s="183" t="str">
        <f t="shared" si="35"/>
        <v>Sun</v>
      </c>
      <c r="AA245" s="183" t="str">
        <f t="shared" si="35"/>
        <v>Mon</v>
      </c>
      <c r="AB245" s="183" t="str">
        <f t="shared" si="35"/>
        <v>Tue</v>
      </c>
      <c r="AC245" s="183" t="str">
        <f t="shared" si="35"/>
        <v>Wed</v>
      </c>
      <c r="AD245" s="183" t="str">
        <f t="shared" si="35"/>
        <v>Thu</v>
      </c>
      <c r="AE245" s="183" t="str">
        <f t="shared" si="35"/>
        <v>Fri</v>
      </c>
      <c r="AF245" s="183" t="str">
        <f t="shared" si="35"/>
        <v>Sat</v>
      </c>
      <c r="AG245" s="183" t="str">
        <f t="shared" si="35"/>
        <v>Sun</v>
      </c>
      <c r="AH245" s="183" t="str">
        <f t="shared" si="35"/>
        <v>Mon</v>
      </c>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111"/>
      <c r="B252" s="102"/>
      <c r="C252" s="182" t="s">
        <v>80</v>
      </c>
      <c r="D252" s="183" t="str">
        <f t="shared" si="34"/>
        <v>Sat</v>
      </c>
      <c r="E252" s="183" t="str">
        <f t="shared" si="34"/>
        <v>Sun</v>
      </c>
      <c r="F252" s="183" t="str">
        <f t="shared" si="34"/>
        <v>Mon</v>
      </c>
      <c r="G252" s="183" t="str">
        <f t="shared" si="34"/>
        <v>Tue</v>
      </c>
      <c r="H252" s="183" t="str">
        <f t="shared" si="34"/>
        <v>Wed</v>
      </c>
      <c r="I252" s="183" t="str">
        <f t="shared" si="34"/>
        <v>Thu</v>
      </c>
      <c r="J252" s="183" t="str">
        <f t="shared" si="34"/>
        <v>Fri</v>
      </c>
      <c r="K252" s="183" t="str">
        <f t="shared" si="34"/>
        <v>Sat</v>
      </c>
      <c r="L252" s="183" t="str">
        <f t="shared" si="34"/>
        <v>Sun</v>
      </c>
      <c r="M252" s="183" t="str">
        <f t="shared" si="34"/>
        <v>Mon</v>
      </c>
      <c r="N252" s="183" t="str">
        <f t="shared" si="34"/>
        <v>Tue</v>
      </c>
      <c r="O252" s="183" t="str">
        <f t="shared" si="34"/>
        <v>Wed</v>
      </c>
      <c r="P252" s="183" t="str">
        <f t="shared" si="34"/>
        <v>Thu</v>
      </c>
      <c r="Q252" s="183" t="str">
        <f t="shared" si="34"/>
        <v>Fri</v>
      </c>
      <c r="R252" s="183" t="str">
        <f t="shared" si="34"/>
        <v>Sat</v>
      </c>
      <c r="S252" s="183" t="str">
        <f t="shared" si="34"/>
        <v>Sun</v>
      </c>
      <c r="T252" s="183" t="str">
        <f t="shared" si="35"/>
        <v>Mon</v>
      </c>
      <c r="U252" s="183" t="str">
        <f t="shared" si="35"/>
        <v>Tue</v>
      </c>
      <c r="V252" s="183" t="str">
        <f t="shared" si="35"/>
        <v>Wed</v>
      </c>
      <c r="W252" s="183" t="str">
        <f t="shared" si="35"/>
        <v>Thu</v>
      </c>
      <c r="X252" s="183" t="str">
        <f t="shared" si="35"/>
        <v>Fri</v>
      </c>
      <c r="Y252" s="183" t="str">
        <f t="shared" si="35"/>
        <v>Sat</v>
      </c>
      <c r="Z252" s="183" t="str">
        <f t="shared" si="35"/>
        <v>Sun</v>
      </c>
      <c r="AA252" s="183" t="str">
        <f t="shared" si="35"/>
        <v>Mon</v>
      </c>
      <c r="AB252" s="183" t="str">
        <f t="shared" si="35"/>
        <v>Tue</v>
      </c>
      <c r="AC252" s="183" t="str">
        <f t="shared" si="35"/>
        <v>Wed</v>
      </c>
      <c r="AD252" s="183" t="str">
        <f t="shared" si="35"/>
        <v>Thu</v>
      </c>
      <c r="AE252" s="183" t="str">
        <f t="shared" si="35"/>
        <v>Fri</v>
      </c>
      <c r="AF252" s="183" t="str">
        <f t="shared" si="35"/>
        <v>Sat</v>
      </c>
      <c r="AG252" s="183" t="str">
        <f t="shared" si="35"/>
        <v>Sun</v>
      </c>
      <c r="AH252" s="183" t="str">
        <f t="shared" si="35"/>
        <v>Mon</v>
      </c>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111"/>
      <c r="B259" s="102"/>
      <c r="C259" s="182" t="s">
        <v>80</v>
      </c>
      <c r="D259" s="183" t="str">
        <f t="shared" ref="D259:S322" si="36">D$7</f>
        <v>Sat</v>
      </c>
      <c r="E259" s="183" t="str">
        <f t="shared" si="36"/>
        <v>Sun</v>
      </c>
      <c r="F259" s="183" t="str">
        <f t="shared" si="36"/>
        <v>Mon</v>
      </c>
      <c r="G259" s="183" t="str">
        <f t="shared" si="36"/>
        <v>Tue</v>
      </c>
      <c r="H259" s="183" t="str">
        <f t="shared" si="36"/>
        <v>Wed</v>
      </c>
      <c r="I259" s="183" t="str">
        <f t="shared" si="36"/>
        <v>Thu</v>
      </c>
      <c r="J259" s="183" t="str">
        <f t="shared" si="36"/>
        <v>Fri</v>
      </c>
      <c r="K259" s="183" t="str">
        <f t="shared" si="36"/>
        <v>Sat</v>
      </c>
      <c r="L259" s="183" t="str">
        <f t="shared" si="36"/>
        <v>Sun</v>
      </c>
      <c r="M259" s="183" t="str">
        <f t="shared" si="36"/>
        <v>Mon</v>
      </c>
      <c r="N259" s="183" t="str">
        <f t="shared" si="36"/>
        <v>Tue</v>
      </c>
      <c r="O259" s="183" t="str">
        <f t="shared" si="36"/>
        <v>Wed</v>
      </c>
      <c r="P259" s="183" t="str">
        <f t="shared" si="36"/>
        <v>Thu</v>
      </c>
      <c r="Q259" s="183" t="str">
        <f t="shared" si="36"/>
        <v>Fri</v>
      </c>
      <c r="R259" s="183" t="str">
        <f t="shared" si="36"/>
        <v>Sat</v>
      </c>
      <c r="S259" s="183" t="str">
        <f t="shared" si="36"/>
        <v>Sun</v>
      </c>
      <c r="T259" s="183" t="str">
        <f t="shared" ref="T259:AH322" si="37">T$7</f>
        <v>Mon</v>
      </c>
      <c r="U259" s="183" t="str">
        <f t="shared" si="37"/>
        <v>Tue</v>
      </c>
      <c r="V259" s="183" t="str">
        <f t="shared" si="37"/>
        <v>Wed</v>
      </c>
      <c r="W259" s="183" t="str">
        <f t="shared" si="37"/>
        <v>Thu</v>
      </c>
      <c r="X259" s="183" t="str">
        <f t="shared" si="37"/>
        <v>Fri</v>
      </c>
      <c r="Y259" s="183" t="str">
        <f t="shared" si="37"/>
        <v>Sat</v>
      </c>
      <c r="Z259" s="183" t="str">
        <f t="shared" si="37"/>
        <v>Sun</v>
      </c>
      <c r="AA259" s="183" t="str">
        <f t="shared" si="37"/>
        <v>Mon</v>
      </c>
      <c r="AB259" s="183" t="str">
        <f t="shared" si="37"/>
        <v>Tue</v>
      </c>
      <c r="AC259" s="183" t="str">
        <f t="shared" si="37"/>
        <v>Wed</v>
      </c>
      <c r="AD259" s="183" t="str">
        <f t="shared" si="37"/>
        <v>Thu</v>
      </c>
      <c r="AE259" s="183" t="str">
        <f t="shared" si="37"/>
        <v>Fri</v>
      </c>
      <c r="AF259" s="183" t="str">
        <f t="shared" si="37"/>
        <v>Sat</v>
      </c>
      <c r="AG259" s="183" t="str">
        <f t="shared" si="37"/>
        <v>Sun</v>
      </c>
      <c r="AH259" s="183" t="str">
        <f t="shared" si="37"/>
        <v>Mon</v>
      </c>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111"/>
      <c r="B266" s="102"/>
      <c r="C266" s="182" t="s">
        <v>80</v>
      </c>
      <c r="D266" s="183" t="str">
        <f t="shared" si="36"/>
        <v>Sat</v>
      </c>
      <c r="E266" s="183" t="str">
        <f t="shared" si="36"/>
        <v>Sun</v>
      </c>
      <c r="F266" s="183" t="str">
        <f t="shared" si="36"/>
        <v>Mon</v>
      </c>
      <c r="G266" s="183" t="str">
        <f t="shared" si="36"/>
        <v>Tue</v>
      </c>
      <c r="H266" s="183" t="str">
        <f t="shared" si="36"/>
        <v>Wed</v>
      </c>
      <c r="I266" s="183" t="str">
        <f t="shared" si="36"/>
        <v>Thu</v>
      </c>
      <c r="J266" s="183" t="str">
        <f t="shared" si="36"/>
        <v>Fri</v>
      </c>
      <c r="K266" s="183" t="str">
        <f t="shared" si="36"/>
        <v>Sat</v>
      </c>
      <c r="L266" s="183" t="str">
        <f t="shared" si="36"/>
        <v>Sun</v>
      </c>
      <c r="M266" s="183" t="str">
        <f t="shared" si="36"/>
        <v>Mon</v>
      </c>
      <c r="N266" s="183" t="str">
        <f t="shared" si="36"/>
        <v>Tue</v>
      </c>
      <c r="O266" s="183" t="str">
        <f t="shared" si="36"/>
        <v>Wed</v>
      </c>
      <c r="P266" s="183" t="str">
        <f t="shared" si="36"/>
        <v>Thu</v>
      </c>
      <c r="Q266" s="183" t="str">
        <f t="shared" si="36"/>
        <v>Fri</v>
      </c>
      <c r="R266" s="183" t="str">
        <f t="shared" si="36"/>
        <v>Sat</v>
      </c>
      <c r="S266" s="183" t="str">
        <f t="shared" si="36"/>
        <v>Sun</v>
      </c>
      <c r="T266" s="183" t="str">
        <f t="shared" si="37"/>
        <v>Mon</v>
      </c>
      <c r="U266" s="183" t="str">
        <f t="shared" si="37"/>
        <v>Tue</v>
      </c>
      <c r="V266" s="183" t="str">
        <f t="shared" si="37"/>
        <v>Wed</v>
      </c>
      <c r="W266" s="183" t="str">
        <f t="shared" si="37"/>
        <v>Thu</v>
      </c>
      <c r="X266" s="183" t="str">
        <f t="shared" si="37"/>
        <v>Fri</v>
      </c>
      <c r="Y266" s="183" t="str">
        <f t="shared" si="37"/>
        <v>Sat</v>
      </c>
      <c r="Z266" s="183" t="str">
        <f t="shared" si="37"/>
        <v>Sun</v>
      </c>
      <c r="AA266" s="183" t="str">
        <f t="shared" si="37"/>
        <v>Mon</v>
      </c>
      <c r="AB266" s="183" t="str">
        <f t="shared" si="37"/>
        <v>Tue</v>
      </c>
      <c r="AC266" s="183" t="str">
        <f t="shared" si="37"/>
        <v>Wed</v>
      </c>
      <c r="AD266" s="183" t="str">
        <f t="shared" si="37"/>
        <v>Thu</v>
      </c>
      <c r="AE266" s="183" t="str">
        <f t="shared" si="37"/>
        <v>Fri</v>
      </c>
      <c r="AF266" s="183" t="str">
        <f t="shared" si="37"/>
        <v>Sat</v>
      </c>
      <c r="AG266" s="183" t="str">
        <f t="shared" si="37"/>
        <v>Sun</v>
      </c>
      <c r="AH266" s="183" t="str">
        <f t="shared" si="37"/>
        <v>Mon</v>
      </c>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111"/>
      <c r="B273" s="102"/>
      <c r="C273" s="182" t="s">
        <v>80</v>
      </c>
      <c r="D273" s="183" t="str">
        <f t="shared" si="36"/>
        <v>Sat</v>
      </c>
      <c r="E273" s="183" t="str">
        <f t="shared" si="36"/>
        <v>Sun</v>
      </c>
      <c r="F273" s="183" t="str">
        <f t="shared" si="36"/>
        <v>Mon</v>
      </c>
      <c r="G273" s="183" t="str">
        <f t="shared" si="36"/>
        <v>Tue</v>
      </c>
      <c r="H273" s="183" t="str">
        <f t="shared" si="36"/>
        <v>Wed</v>
      </c>
      <c r="I273" s="183" t="str">
        <f t="shared" si="36"/>
        <v>Thu</v>
      </c>
      <c r="J273" s="183" t="str">
        <f t="shared" si="36"/>
        <v>Fri</v>
      </c>
      <c r="K273" s="183" t="str">
        <f t="shared" si="36"/>
        <v>Sat</v>
      </c>
      <c r="L273" s="183" t="str">
        <f t="shared" si="36"/>
        <v>Sun</v>
      </c>
      <c r="M273" s="183" t="str">
        <f t="shared" si="36"/>
        <v>Mon</v>
      </c>
      <c r="N273" s="183" t="str">
        <f t="shared" si="36"/>
        <v>Tue</v>
      </c>
      <c r="O273" s="183" t="str">
        <f t="shared" si="36"/>
        <v>Wed</v>
      </c>
      <c r="P273" s="183" t="str">
        <f t="shared" si="36"/>
        <v>Thu</v>
      </c>
      <c r="Q273" s="183" t="str">
        <f t="shared" si="36"/>
        <v>Fri</v>
      </c>
      <c r="R273" s="183" t="str">
        <f t="shared" si="36"/>
        <v>Sat</v>
      </c>
      <c r="S273" s="183" t="str">
        <f t="shared" si="36"/>
        <v>Sun</v>
      </c>
      <c r="T273" s="183" t="str">
        <f t="shared" si="37"/>
        <v>Mon</v>
      </c>
      <c r="U273" s="183" t="str">
        <f t="shared" si="37"/>
        <v>Tue</v>
      </c>
      <c r="V273" s="183" t="str">
        <f t="shared" si="37"/>
        <v>Wed</v>
      </c>
      <c r="W273" s="183" t="str">
        <f t="shared" si="37"/>
        <v>Thu</v>
      </c>
      <c r="X273" s="183" t="str">
        <f t="shared" si="37"/>
        <v>Fri</v>
      </c>
      <c r="Y273" s="183" t="str">
        <f t="shared" si="37"/>
        <v>Sat</v>
      </c>
      <c r="Z273" s="183" t="str">
        <f t="shared" si="37"/>
        <v>Sun</v>
      </c>
      <c r="AA273" s="183" t="str">
        <f t="shared" si="37"/>
        <v>Mon</v>
      </c>
      <c r="AB273" s="183" t="str">
        <f t="shared" si="37"/>
        <v>Tue</v>
      </c>
      <c r="AC273" s="183" t="str">
        <f t="shared" si="37"/>
        <v>Wed</v>
      </c>
      <c r="AD273" s="183" t="str">
        <f t="shared" si="37"/>
        <v>Thu</v>
      </c>
      <c r="AE273" s="183" t="str">
        <f t="shared" si="37"/>
        <v>Fri</v>
      </c>
      <c r="AF273" s="183" t="str">
        <f t="shared" si="37"/>
        <v>Sat</v>
      </c>
      <c r="AG273" s="183" t="str">
        <f t="shared" si="37"/>
        <v>Sun</v>
      </c>
      <c r="AH273" s="183" t="str">
        <f t="shared" si="37"/>
        <v>Mon</v>
      </c>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111"/>
      <c r="B280" s="102"/>
      <c r="C280" s="182" t="s">
        <v>80</v>
      </c>
      <c r="D280" s="183" t="str">
        <f t="shared" si="36"/>
        <v>Sat</v>
      </c>
      <c r="E280" s="183" t="str">
        <f t="shared" si="36"/>
        <v>Sun</v>
      </c>
      <c r="F280" s="183" t="str">
        <f t="shared" si="36"/>
        <v>Mon</v>
      </c>
      <c r="G280" s="183" t="str">
        <f t="shared" si="36"/>
        <v>Tue</v>
      </c>
      <c r="H280" s="183" t="str">
        <f t="shared" si="36"/>
        <v>Wed</v>
      </c>
      <c r="I280" s="183" t="str">
        <f t="shared" si="36"/>
        <v>Thu</v>
      </c>
      <c r="J280" s="183" t="str">
        <f t="shared" si="36"/>
        <v>Fri</v>
      </c>
      <c r="K280" s="183" t="str">
        <f t="shared" si="36"/>
        <v>Sat</v>
      </c>
      <c r="L280" s="183" t="str">
        <f t="shared" si="36"/>
        <v>Sun</v>
      </c>
      <c r="M280" s="183" t="str">
        <f t="shared" si="36"/>
        <v>Mon</v>
      </c>
      <c r="N280" s="183" t="str">
        <f t="shared" si="36"/>
        <v>Tue</v>
      </c>
      <c r="O280" s="183" t="str">
        <f t="shared" si="36"/>
        <v>Wed</v>
      </c>
      <c r="P280" s="183" t="str">
        <f t="shared" si="36"/>
        <v>Thu</v>
      </c>
      <c r="Q280" s="183" t="str">
        <f t="shared" si="36"/>
        <v>Fri</v>
      </c>
      <c r="R280" s="183" t="str">
        <f t="shared" si="36"/>
        <v>Sat</v>
      </c>
      <c r="S280" s="183" t="str">
        <f t="shared" si="36"/>
        <v>Sun</v>
      </c>
      <c r="T280" s="183" t="str">
        <f t="shared" si="37"/>
        <v>Mon</v>
      </c>
      <c r="U280" s="183" t="str">
        <f t="shared" si="37"/>
        <v>Tue</v>
      </c>
      <c r="V280" s="183" t="str">
        <f t="shared" si="37"/>
        <v>Wed</v>
      </c>
      <c r="W280" s="183" t="str">
        <f t="shared" si="37"/>
        <v>Thu</v>
      </c>
      <c r="X280" s="183" t="str">
        <f t="shared" si="37"/>
        <v>Fri</v>
      </c>
      <c r="Y280" s="183" t="str">
        <f t="shared" si="37"/>
        <v>Sat</v>
      </c>
      <c r="Z280" s="183" t="str">
        <f t="shared" si="37"/>
        <v>Sun</v>
      </c>
      <c r="AA280" s="183" t="str">
        <f t="shared" si="37"/>
        <v>Mon</v>
      </c>
      <c r="AB280" s="183" t="str">
        <f t="shared" si="37"/>
        <v>Tue</v>
      </c>
      <c r="AC280" s="183" t="str">
        <f t="shared" si="37"/>
        <v>Wed</v>
      </c>
      <c r="AD280" s="183" t="str">
        <f t="shared" si="37"/>
        <v>Thu</v>
      </c>
      <c r="AE280" s="183" t="str">
        <f t="shared" si="37"/>
        <v>Fri</v>
      </c>
      <c r="AF280" s="183" t="str">
        <f t="shared" si="37"/>
        <v>Sat</v>
      </c>
      <c r="AG280" s="183" t="str">
        <f t="shared" si="37"/>
        <v>Sun</v>
      </c>
      <c r="AH280" s="183" t="str">
        <f t="shared" si="37"/>
        <v>Mon</v>
      </c>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111"/>
      <c r="B287" s="102"/>
      <c r="C287" s="182" t="s">
        <v>80</v>
      </c>
      <c r="D287" s="183" t="str">
        <f t="shared" si="36"/>
        <v>Sat</v>
      </c>
      <c r="E287" s="183" t="str">
        <f t="shared" si="36"/>
        <v>Sun</v>
      </c>
      <c r="F287" s="183" t="str">
        <f t="shared" si="36"/>
        <v>Mon</v>
      </c>
      <c r="G287" s="183" t="str">
        <f t="shared" si="36"/>
        <v>Tue</v>
      </c>
      <c r="H287" s="183" t="str">
        <f t="shared" si="36"/>
        <v>Wed</v>
      </c>
      <c r="I287" s="183" t="str">
        <f t="shared" si="36"/>
        <v>Thu</v>
      </c>
      <c r="J287" s="183" t="str">
        <f t="shared" si="36"/>
        <v>Fri</v>
      </c>
      <c r="K287" s="183" t="str">
        <f t="shared" si="36"/>
        <v>Sat</v>
      </c>
      <c r="L287" s="183" t="str">
        <f t="shared" si="36"/>
        <v>Sun</v>
      </c>
      <c r="M287" s="183" t="str">
        <f t="shared" si="36"/>
        <v>Mon</v>
      </c>
      <c r="N287" s="183" t="str">
        <f t="shared" si="36"/>
        <v>Tue</v>
      </c>
      <c r="O287" s="183" t="str">
        <f t="shared" si="36"/>
        <v>Wed</v>
      </c>
      <c r="P287" s="183" t="str">
        <f t="shared" si="36"/>
        <v>Thu</v>
      </c>
      <c r="Q287" s="183" t="str">
        <f t="shared" si="36"/>
        <v>Fri</v>
      </c>
      <c r="R287" s="183" t="str">
        <f t="shared" si="36"/>
        <v>Sat</v>
      </c>
      <c r="S287" s="183" t="str">
        <f t="shared" si="36"/>
        <v>Sun</v>
      </c>
      <c r="T287" s="183" t="str">
        <f t="shared" si="37"/>
        <v>Mon</v>
      </c>
      <c r="U287" s="183" t="str">
        <f t="shared" si="37"/>
        <v>Tue</v>
      </c>
      <c r="V287" s="183" t="str">
        <f t="shared" si="37"/>
        <v>Wed</v>
      </c>
      <c r="W287" s="183" t="str">
        <f t="shared" si="37"/>
        <v>Thu</v>
      </c>
      <c r="X287" s="183" t="str">
        <f t="shared" si="37"/>
        <v>Fri</v>
      </c>
      <c r="Y287" s="183" t="str">
        <f t="shared" si="37"/>
        <v>Sat</v>
      </c>
      <c r="Z287" s="183" t="str">
        <f t="shared" si="37"/>
        <v>Sun</v>
      </c>
      <c r="AA287" s="183" t="str">
        <f t="shared" si="37"/>
        <v>Mon</v>
      </c>
      <c r="AB287" s="183" t="str">
        <f t="shared" si="37"/>
        <v>Tue</v>
      </c>
      <c r="AC287" s="183" t="str">
        <f t="shared" si="37"/>
        <v>Wed</v>
      </c>
      <c r="AD287" s="183" t="str">
        <f t="shared" si="37"/>
        <v>Thu</v>
      </c>
      <c r="AE287" s="183" t="str">
        <f t="shared" si="37"/>
        <v>Fri</v>
      </c>
      <c r="AF287" s="183" t="str">
        <f t="shared" si="37"/>
        <v>Sat</v>
      </c>
      <c r="AG287" s="183" t="str">
        <f t="shared" si="37"/>
        <v>Sun</v>
      </c>
      <c r="AH287" s="183" t="str">
        <f t="shared" si="37"/>
        <v>Mon</v>
      </c>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111"/>
      <c r="B294" s="102"/>
      <c r="C294" s="182" t="s">
        <v>80</v>
      </c>
      <c r="D294" s="183" t="str">
        <f t="shared" si="36"/>
        <v>Sat</v>
      </c>
      <c r="E294" s="183" t="str">
        <f t="shared" si="36"/>
        <v>Sun</v>
      </c>
      <c r="F294" s="183" t="str">
        <f t="shared" si="36"/>
        <v>Mon</v>
      </c>
      <c r="G294" s="183" t="str">
        <f t="shared" si="36"/>
        <v>Tue</v>
      </c>
      <c r="H294" s="183" t="str">
        <f t="shared" si="36"/>
        <v>Wed</v>
      </c>
      <c r="I294" s="183" t="str">
        <f t="shared" si="36"/>
        <v>Thu</v>
      </c>
      <c r="J294" s="183" t="str">
        <f t="shared" si="36"/>
        <v>Fri</v>
      </c>
      <c r="K294" s="183" t="str">
        <f t="shared" si="36"/>
        <v>Sat</v>
      </c>
      <c r="L294" s="183" t="str">
        <f t="shared" si="36"/>
        <v>Sun</v>
      </c>
      <c r="M294" s="183" t="str">
        <f t="shared" si="36"/>
        <v>Mon</v>
      </c>
      <c r="N294" s="183" t="str">
        <f t="shared" si="36"/>
        <v>Tue</v>
      </c>
      <c r="O294" s="183" t="str">
        <f t="shared" si="36"/>
        <v>Wed</v>
      </c>
      <c r="P294" s="183" t="str">
        <f t="shared" si="36"/>
        <v>Thu</v>
      </c>
      <c r="Q294" s="183" t="str">
        <f t="shared" si="36"/>
        <v>Fri</v>
      </c>
      <c r="R294" s="183" t="str">
        <f t="shared" si="36"/>
        <v>Sat</v>
      </c>
      <c r="S294" s="183" t="str">
        <f t="shared" si="36"/>
        <v>Sun</v>
      </c>
      <c r="T294" s="183" t="str">
        <f t="shared" si="37"/>
        <v>Mon</v>
      </c>
      <c r="U294" s="183" t="str">
        <f t="shared" si="37"/>
        <v>Tue</v>
      </c>
      <c r="V294" s="183" t="str">
        <f t="shared" si="37"/>
        <v>Wed</v>
      </c>
      <c r="W294" s="183" t="str">
        <f t="shared" si="37"/>
        <v>Thu</v>
      </c>
      <c r="X294" s="183" t="str">
        <f t="shared" si="37"/>
        <v>Fri</v>
      </c>
      <c r="Y294" s="183" t="str">
        <f t="shared" si="37"/>
        <v>Sat</v>
      </c>
      <c r="Z294" s="183" t="str">
        <f t="shared" si="37"/>
        <v>Sun</v>
      </c>
      <c r="AA294" s="183" t="str">
        <f t="shared" si="37"/>
        <v>Mon</v>
      </c>
      <c r="AB294" s="183" t="str">
        <f t="shared" si="37"/>
        <v>Tue</v>
      </c>
      <c r="AC294" s="183" t="str">
        <f t="shared" si="37"/>
        <v>Wed</v>
      </c>
      <c r="AD294" s="183" t="str">
        <f t="shared" si="37"/>
        <v>Thu</v>
      </c>
      <c r="AE294" s="183" t="str">
        <f t="shared" si="37"/>
        <v>Fri</v>
      </c>
      <c r="AF294" s="183" t="str">
        <f t="shared" si="37"/>
        <v>Sat</v>
      </c>
      <c r="AG294" s="183" t="str">
        <f t="shared" si="37"/>
        <v>Sun</v>
      </c>
      <c r="AH294" s="183" t="str">
        <f t="shared" si="37"/>
        <v>Mon</v>
      </c>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111"/>
      <c r="B301" s="102"/>
      <c r="C301" s="182" t="s">
        <v>80</v>
      </c>
      <c r="D301" s="183" t="str">
        <f t="shared" si="36"/>
        <v>Sat</v>
      </c>
      <c r="E301" s="183" t="str">
        <f t="shared" si="36"/>
        <v>Sun</v>
      </c>
      <c r="F301" s="183" t="str">
        <f t="shared" si="36"/>
        <v>Mon</v>
      </c>
      <c r="G301" s="183" t="str">
        <f t="shared" si="36"/>
        <v>Tue</v>
      </c>
      <c r="H301" s="183" t="str">
        <f t="shared" si="36"/>
        <v>Wed</v>
      </c>
      <c r="I301" s="183" t="str">
        <f t="shared" si="36"/>
        <v>Thu</v>
      </c>
      <c r="J301" s="183" t="str">
        <f t="shared" si="36"/>
        <v>Fri</v>
      </c>
      <c r="K301" s="183" t="str">
        <f t="shared" si="36"/>
        <v>Sat</v>
      </c>
      <c r="L301" s="183" t="str">
        <f t="shared" si="36"/>
        <v>Sun</v>
      </c>
      <c r="M301" s="183" t="str">
        <f t="shared" si="36"/>
        <v>Mon</v>
      </c>
      <c r="N301" s="183" t="str">
        <f t="shared" si="36"/>
        <v>Tue</v>
      </c>
      <c r="O301" s="183" t="str">
        <f t="shared" si="36"/>
        <v>Wed</v>
      </c>
      <c r="P301" s="183" t="str">
        <f t="shared" si="36"/>
        <v>Thu</v>
      </c>
      <c r="Q301" s="183" t="str">
        <f t="shared" si="36"/>
        <v>Fri</v>
      </c>
      <c r="R301" s="183" t="str">
        <f t="shared" si="36"/>
        <v>Sat</v>
      </c>
      <c r="S301" s="183" t="str">
        <f t="shared" si="36"/>
        <v>Sun</v>
      </c>
      <c r="T301" s="183" t="str">
        <f t="shared" si="37"/>
        <v>Mon</v>
      </c>
      <c r="U301" s="183" t="str">
        <f t="shared" si="37"/>
        <v>Tue</v>
      </c>
      <c r="V301" s="183" t="str">
        <f t="shared" si="37"/>
        <v>Wed</v>
      </c>
      <c r="W301" s="183" t="str">
        <f t="shared" si="37"/>
        <v>Thu</v>
      </c>
      <c r="X301" s="183" t="str">
        <f t="shared" si="37"/>
        <v>Fri</v>
      </c>
      <c r="Y301" s="183" t="str">
        <f t="shared" si="37"/>
        <v>Sat</v>
      </c>
      <c r="Z301" s="183" t="str">
        <f t="shared" si="37"/>
        <v>Sun</v>
      </c>
      <c r="AA301" s="183" t="str">
        <f t="shared" si="37"/>
        <v>Mon</v>
      </c>
      <c r="AB301" s="183" t="str">
        <f t="shared" si="37"/>
        <v>Tue</v>
      </c>
      <c r="AC301" s="183" t="str">
        <f t="shared" si="37"/>
        <v>Wed</v>
      </c>
      <c r="AD301" s="183" t="str">
        <f t="shared" si="37"/>
        <v>Thu</v>
      </c>
      <c r="AE301" s="183" t="str">
        <f t="shared" si="37"/>
        <v>Fri</v>
      </c>
      <c r="AF301" s="183" t="str">
        <f t="shared" si="37"/>
        <v>Sat</v>
      </c>
      <c r="AG301" s="183" t="str">
        <f t="shared" si="37"/>
        <v>Sun</v>
      </c>
      <c r="AH301" s="183" t="str">
        <f t="shared" si="37"/>
        <v>Mon</v>
      </c>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111"/>
      <c r="B308" s="102"/>
      <c r="C308" s="182" t="s">
        <v>80</v>
      </c>
      <c r="D308" s="183" t="str">
        <f t="shared" si="36"/>
        <v>Sat</v>
      </c>
      <c r="E308" s="183" t="str">
        <f t="shared" si="36"/>
        <v>Sun</v>
      </c>
      <c r="F308" s="183" t="str">
        <f t="shared" si="36"/>
        <v>Mon</v>
      </c>
      <c r="G308" s="183" t="str">
        <f t="shared" si="36"/>
        <v>Tue</v>
      </c>
      <c r="H308" s="183" t="str">
        <f t="shared" si="36"/>
        <v>Wed</v>
      </c>
      <c r="I308" s="183" t="str">
        <f t="shared" si="36"/>
        <v>Thu</v>
      </c>
      <c r="J308" s="183" t="str">
        <f t="shared" si="36"/>
        <v>Fri</v>
      </c>
      <c r="K308" s="183" t="str">
        <f t="shared" si="36"/>
        <v>Sat</v>
      </c>
      <c r="L308" s="183" t="str">
        <f t="shared" si="36"/>
        <v>Sun</v>
      </c>
      <c r="M308" s="183" t="str">
        <f t="shared" si="36"/>
        <v>Mon</v>
      </c>
      <c r="N308" s="183" t="str">
        <f t="shared" si="36"/>
        <v>Tue</v>
      </c>
      <c r="O308" s="183" t="str">
        <f t="shared" si="36"/>
        <v>Wed</v>
      </c>
      <c r="P308" s="183" t="str">
        <f t="shared" si="36"/>
        <v>Thu</v>
      </c>
      <c r="Q308" s="183" t="str">
        <f t="shared" si="36"/>
        <v>Fri</v>
      </c>
      <c r="R308" s="183" t="str">
        <f t="shared" si="36"/>
        <v>Sat</v>
      </c>
      <c r="S308" s="183" t="str">
        <f t="shared" si="36"/>
        <v>Sun</v>
      </c>
      <c r="T308" s="183" t="str">
        <f t="shared" si="37"/>
        <v>Mon</v>
      </c>
      <c r="U308" s="183" t="str">
        <f t="shared" si="37"/>
        <v>Tue</v>
      </c>
      <c r="V308" s="183" t="str">
        <f t="shared" si="37"/>
        <v>Wed</v>
      </c>
      <c r="W308" s="183" t="str">
        <f t="shared" si="37"/>
        <v>Thu</v>
      </c>
      <c r="X308" s="183" t="str">
        <f t="shared" si="37"/>
        <v>Fri</v>
      </c>
      <c r="Y308" s="183" t="str">
        <f t="shared" si="37"/>
        <v>Sat</v>
      </c>
      <c r="Z308" s="183" t="str">
        <f t="shared" si="37"/>
        <v>Sun</v>
      </c>
      <c r="AA308" s="183" t="str">
        <f t="shared" si="37"/>
        <v>Mon</v>
      </c>
      <c r="AB308" s="183" t="str">
        <f t="shared" si="37"/>
        <v>Tue</v>
      </c>
      <c r="AC308" s="183" t="str">
        <f t="shared" si="37"/>
        <v>Wed</v>
      </c>
      <c r="AD308" s="183" t="str">
        <f t="shared" si="37"/>
        <v>Thu</v>
      </c>
      <c r="AE308" s="183" t="str">
        <f t="shared" si="37"/>
        <v>Fri</v>
      </c>
      <c r="AF308" s="183" t="str">
        <f t="shared" si="37"/>
        <v>Sat</v>
      </c>
      <c r="AG308" s="183" t="str">
        <f t="shared" si="37"/>
        <v>Sun</v>
      </c>
      <c r="AH308" s="183" t="str">
        <f t="shared" si="37"/>
        <v>Mon</v>
      </c>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111"/>
      <c r="B315" s="102"/>
      <c r="C315" s="182" t="s">
        <v>80</v>
      </c>
      <c r="D315" s="183" t="str">
        <f t="shared" si="36"/>
        <v>Sat</v>
      </c>
      <c r="E315" s="183" t="str">
        <f t="shared" si="36"/>
        <v>Sun</v>
      </c>
      <c r="F315" s="183" t="str">
        <f t="shared" si="36"/>
        <v>Mon</v>
      </c>
      <c r="G315" s="183" t="str">
        <f t="shared" si="36"/>
        <v>Tue</v>
      </c>
      <c r="H315" s="183" t="str">
        <f t="shared" si="36"/>
        <v>Wed</v>
      </c>
      <c r="I315" s="183" t="str">
        <f t="shared" si="36"/>
        <v>Thu</v>
      </c>
      <c r="J315" s="183" t="str">
        <f t="shared" si="36"/>
        <v>Fri</v>
      </c>
      <c r="K315" s="183" t="str">
        <f t="shared" si="36"/>
        <v>Sat</v>
      </c>
      <c r="L315" s="183" t="str">
        <f t="shared" si="36"/>
        <v>Sun</v>
      </c>
      <c r="M315" s="183" t="str">
        <f t="shared" si="36"/>
        <v>Mon</v>
      </c>
      <c r="N315" s="183" t="str">
        <f t="shared" si="36"/>
        <v>Tue</v>
      </c>
      <c r="O315" s="183" t="str">
        <f t="shared" si="36"/>
        <v>Wed</v>
      </c>
      <c r="P315" s="183" t="str">
        <f t="shared" si="36"/>
        <v>Thu</v>
      </c>
      <c r="Q315" s="183" t="str">
        <f t="shared" si="36"/>
        <v>Fri</v>
      </c>
      <c r="R315" s="183" t="str">
        <f t="shared" si="36"/>
        <v>Sat</v>
      </c>
      <c r="S315" s="183" t="str">
        <f t="shared" si="36"/>
        <v>Sun</v>
      </c>
      <c r="T315" s="183" t="str">
        <f t="shared" si="37"/>
        <v>Mon</v>
      </c>
      <c r="U315" s="183" t="str">
        <f t="shared" si="37"/>
        <v>Tue</v>
      </c>
      <c r="V315" s="183" t="str">
        <f t="shared" si="37"/>
        <v>Wed</v>
      </c>
      <c r="W315" s="183" t="str">
        <f t="shared" si="37"/>
        <v>Thu</v>
      </c>
      <c r="X315" s="183" t="str">
        <f t="shared" si="37"/>
        <v>Fri</v>
      </c>
      <c r="Y315" s="183" t="str">
        <f t="shared" si="37"/>
        <v>Sat</v>
      </c>
      <c r="Z315" s="183" t="str">
        <f t="shared" si="37"/>
        <v>Sun</v>
      </c>
      <c r="AA315" s="183" t="str">
        <f t="shared" si="37"/>
        <v>Mon</v>
      </c>
      <c r="AB315" s="183" t="str">
        <f t="shared" si="37"/>
        <v>Tue</v>
      </c>
      <c r="AC315" s="183" t="str">
        <f t="shared" si="37"/>
        <v>Wed</v>
      </c>
      <c r="AD315" s="183" t="str">
        <f t="shared" si="37"/>
        <v>Thu</v>
      </c>
      <c r="AE315" s="183" t="str">
        <f t="shared" si="37"/>
        <v>Fri</v>
      </c>
      <c r="AF315" s="183" t="str">
        <f t="shared" si="37"/>
        <v>Sat</v>
      </c>
      <c r="AG315" s="183" t="str">
        <f t="shared" si="37"/>
        <v>Sun</v>
      </c>
      <c r="AH315" s="183" t="str">
        <f t="shared" si="37"/>
        <v>Mon</v>
      </c>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111"/>
      <c r="B322" s="102"/>
      <c r="C322" s="182" t="s">
        <v>80</v>
      </c>
      <c r="D322" s="183" t="str">
        <f t="shared" si="36"/>
        <v>Sat</v>
      </c>
      <c r="E322" s="183" t="str">
        <f t="shared" si="36"/>
        <v>Sun</v>
      </c>
      <c r="F322" s="183" t="str">
        <f t="shared" si="36"/>
        <v>Mon</v>
      </c>
      <c r="G322" s="183" t="str">
        <f t="shared" si="36"/>
        <v>Tue</v>
      </c>
      <c r="H322" s="183" t="str">
        <f t="shared" si="36"/>
        <v>Wed</v>
      </c>
      <c r="I322" s="183" t="str">
        <f t="shared" si="36"/>
        <v>Thu</v>
      </c>
      <c r="J322" s="183" t="str">
        <f t="shared" si="36"/>
        <v>Fri</v>
      </c>
      <c r="K322" s="183" t="str">
        <f t="shared" si="36"/>
        <v>Sat</v>
      </c>
      <c r="L322" s="183" t="str">
        <f t="shared" si="36"/>
        <v>Sun</v>
      </c>
      <c r="M322" s="183" t="str">
        <f t="shared" si="36"/>
        <v>Mon</v>
      </c>
      <c r="N322" s="183" t="str">
        <f t="shared" si="36"/>
        <v>Tue</v>
      </c>
      <c r="O322" s="183" t="str">
        <f t="shared" si="36"/>
        <v>Wed</v>
      </c>
      <c r="P322" s="183" t="str">
        <f t="shared" si="36"/>
        <v>Thu</v>
      </c>
      <c r="Q322" s="183" t="str">
        <f t="shared" si="36"/>
        <v>Fri</v>
      </c>
      <c r="R322" s="183" t="str">
        <f t="shared" si="36"/>
        <v>Sat</v>
      </c>
      <c r="S322" s="183" t="str">
        <f t="shared" si="36"/>
        <v>Sun</v>
      </c>
      <c r="T322" s="183" t="str">
        <f t="shared" si="37"/>
        <v>Mon</v>
      </c>
      <c r="U322" s="183" t="str">
        <f t="shared" si="37"/>
        <v>Tue</v>
      </c>
      <c r="V322" s="183" t="str">
        <f t="shared" si="37"/>
        <v>Wed</v>
      </c>
      <c r="W322" s="183" t="str">
        <f t="shared" si="37"/>
        <v>Thu</v>
      </c>
      <c r="X322" s="183" t="str">
        <f t="shared" si="37"/>
        <v>Fri</v>
      </c>
      <c r="Y322" s="183" t="str">
        <f t="shared" si="37"/>
        <v>Sat</v>
      </c>
      <c r="Z322" s="183" t="str">
        <f t="shared" si="37"/>
        <v>Sun</v>
      </c>
      <c r="AA322" s="183" t="str">
        <f t="shared" si="37"/>
        <v>Mon</v>
      </c>
      <c r="AB322" s="183" t="str">
        <f t="shared" si="37"/>
        <v>Tue</v>
      </c>
      <c r="AC322" s="183" t="str">
        <f t="shared" si="37"/>
        <v>Wed</v>
      </c>
      <c r="AD322" s="183" t="str">
        <f t="shared" si="37"/>
        <v>Thu</v>
      </c>
      <c r="AE322" s="183" t="str">
        <f t="shared" si="37"/>
        <v>Fri</v>
      </c>
      <c r="AF322" s="183" t="str">
        <f t="shared" si="37"/>
        <v>Sat</v>
      </c>
      <c r="AG322" s="183" t="str">
        <f t="shared" si="37"/>
        <v>Sun</v>
      </c>
      <c r="AH322" s="183" t="str">
        <f t="shared" si="37"/>
        <v>Mon</v>
      </c>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111"/>
      <c r="B329" s="102"/>
      <c r="C329" s="182" t="s">
        <v>80</v>
      </c>
      <c r="D329" s="183" t="str">
        <f t="shared" ref="D329:S350" si="38">D$7</f>
        <v>Sat</v>
      </c>
      <c r="E329" s="183" t="str">
        <f t="shared" si="38"/>
        <v>Sun</v>
      </c>
      <c r="F329" s="183" t="str">
        <f t="shared" si="38"/>
        <v>Mon</v>
      </c>
      <c r="G329" s="183" t="str">
        <f t="shared" si="38"/>
        <v>Tue</v>
      </c>
      <c r="H329" s="183" t="str">
        <f t="shared" si="38"/>
        <v>Wed</v>
      </c>
      <c r="I329" s="183" t="str">
        <f t="shared" si="38"/>
        <v>Thu</v>
      </c>
      <c r="J329" s="183" t="str">
        <f t="shared" si="38"/>
        <v>Fri</v>
      </c>
      <c r="K329" s="183" t="str">
        <f t="shared" si="38"/>
        <v>Sat</v>
      </c>
      <c r="L329" s="183" t="str">
        <f t="shared" si="38"/>
        <v>Sun</v>
      </c>
      <c r="M329" s="183" t="str">
        <f t="shared" si="38"/>
        <v>Mon</v>
      </c>
      <c r="N329" s="183" t="str">
        <f t="shared" si="38"/>
        <v>Tue</v>
      </c>
      <c r="O329" s="183" t="str">
        <f t="shared" si="38"/>
        <v>Wed</v>
      </c>
      <c r="P329" s="183" t="str">
        <f t="shared" si="38"/>
        <v>Thu</v>
      </c>
      <c r="Q329" s="183" t="str">
        <f t="shared" si="38"/>
        <v>Fri</v>
      </c>
      <c r="R329" s="183" t="str">
        <f t="shared" si="38"/>
        <v>Sat</v>
      </c>
      <c r="S329" s="183" t="str">
        <f t="shared" si="38"/>
        <v>Sun</v>
      </c>
      <c r="T329" s="183" t="str">
        <f t="shared" ref="T329:AH350" si="39">T$7</f>
        <v>Mon</v>
      </c>
      <c r="U329" s="183" t="str">
        <f t="shared" si="39"/>
        <v>Tue</v>
      </c>
      <c r="V329" s="183" t="str">
        <f t="shared" si="39"/>
        <v>Wed</v>
      </c>
      <c r="W329" s="183" t="str">
        <f t="shared" si="39"/>
        <v>Thu</v>
      </c>
      <c r="X329" s="183" t="str">
        <f t="shared" si="39"/>
        <v>Fri</v>
      </c>
      <c r="Y329" s="183" t="str">
        <f t="shared" si="39"/>
        <v>Sat</v>
      </c>
      <c r="Z329" s="183" t="str">
        <f t="shared" si="39"/>
        <v>Sun</v>
      </c>
      <c r="AA329" s="183" t="str">
        <f t="shared" si="39"/>
        <v>Mon</v>
      </c>
      <c r="AB329" s="183" t="str">
        <f t="shared" si="39"/>
        <v>Tue</v>
      </c>
      <c r="AC329" s="183" t="str">
        <f t="shared" si="39"/>
        <v>Wed</v>
      </c>
      <c r="AD329" s="183" t="str">
        <f t="shared" si="39"/>
        <v>Thu</v>
      </c>
      <c r="AE329" s="183" t="str">
        <f t="shared" si="39"/>
        <v>Fri</v>
      </c>
      <c r="AF329" s="183" t="str">
        <f t="shared" si="39"/>
        <v>Sat</v>
      </c>
      <c r="AG329" s="183" t="str">
        <f t="shared" si="39"/>
        <v>Sun</v>
      </c>
      <c r="AH329" s="183" t="str">
        <f t="shared" si="39"/>
        <v>Mon</v>
      </c>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111"/>
      <c r="B336" s="102"/>
      <c r="C336" s="182" t="s">
        <v>80</v>
      </c>
      <c r="D336" s="183" t="str">
        <f t="shared" si="38"/>
        <v>Sat</v>
      </c>
      <c r="E336" s="183" t="str">
        <f t="shared" si="38"/>
        <v>Sun</v>
      </c>
      <c r="F336" s="183" t="str">
        <f t="shared" si="38"/>
        <v>Mon</v>
      </c>
      <c r="G336" s="183" t="str">
        <f t="shared" si="38"/>
        <v>Tue</v>
      </c>
      <c r="H336" s="183" t="str">
        <f t="shared" si="38"/>
        <v>Wed</v>
      </c>
      <c r="I336" s="183" t="str">
        <f t="shared" si="38"/>
        <v>Thu</v>
      </c>
      <c r="J336" s="183" t="str">
        <f t="shared" si="38"/>
        <v>Fri</v>
      </c>
      <c r="K336" s="183" t="str">
        <f t="shared" si="38"/>
        <v>Sat</v>
      </c>
      <c r="L336" s="183" t="str">
        <f t="shared" si="38"/>
        <v>Sun</v>
      </c>
      <c r="M336" s="183" t="str">
        <f t="shared" si="38"/>
        <v>Mon</v>
      </c>
      <c r="N336" s="183" t="str">
        <f t="shared" si="38"/>
        <v>Tue</v>
      </c>
      <c r="O336" s="183" t="str">
        <f t="shared" si="38"/>
        <v>Wed</v>
      </c>
      <c r="P336" s="183" t="str">
        <f t="shared" si="38"/>
        <v>Thu</v>
      </c>
      <c r="Q336" s="183" t="str">
        <f t="shared" si="38"/>
        <v>Fri</v>
      </c>
      <c r="R336" s="183" t="str">
        <f t="shared" si="38"/>
        <v>Sat</v>
      </c>
      <c r="S336" s="183" t="str">
        <f t="shared" si="38"/>
        <v>Sun</v>
      </c>
      <c r="T336" s="183" t="str">
        <f t="shared" si="39"/>
        <v>Mon</v>
      </c>
      <c r="U336" s="183" t="str">
        <f t="shared" si="39"/>
        <v>Tue</v>
      </c>
      <c r="V336" s="183" t="str">
        <f t="shared" si="39"/>
        <v>Wed</v>
      </c>
      <c r="W336" s="183" t="str">
        <f t="shared" si="39"/>
        <v>Thu</v>
      </c>
      <c r="X336" s="183" t="str">
        <f t="shared" si="39"/>
        <v>Fri</v>
      </c>
      <c r="Y336" s="183" t="str">
        <f t="shared" si="39"/>
        <v>Sat</v>
      </c>
      <c r="Z336" s="183" t="str">
        <f t="shared" si="39"/>
        <v>Sun</v>
      </c>
      <c r="AA336" s="183" t="str">
        <f t="shared" si="39"/>
        <v>Mon</v>
      </c>
      <c r="AB336" s="183" t="str">
        <f t="shared" si="39"/>
        <v>Tue</v>
      </c>
      <c r="AC336" s="183" t="str">
        <f t="shared" si="39"/>
        <v>Wed</v>
      </c>
      <c r="AD336" s="183" t="str">
        <f t="shared" si="39"/>
        <v>Thu</v>
      </c>
      <c r="AE336" s="183" t="str">
        <f t="shared" si="39"/>
        <v>Fri</v>
      </c>
      <c r="AF336" s="183" t="str">
        <f t="shared" si="39"/>
        <v>Sat</v>
      </c>
      <c r="AG336" s="183" t="str">
        <f t="shared" si="39"/>
        <v>Sun</v>
      </c>
      <c r="AH336" s="183" t="str">
        <f t="shared" si="39"/>
        <v>Mon</v>
      </c>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111"/>
      <c r="B343" s="102"/>
      <c r="C343" s="182" t="s">
        <v>80</v>
      </c>
      <c r="D343" s="183" t="str">
        <f t="shared" si="38"/>
        <v>Sat</v>
      </c>
      <c r="E343" s="183" t="str">
        <f t="shared" si="38"/>
        <v>Sun</v>
      </c>
      <c r="F343" s="183" t="str">
        <f t="shared" si="38"/>
        <v>Mon</v>
      </c>
      <c r="G343" s="183" t="str">
        <f t="shared" si="38"/>
        <v>Tue</v>
      </c>
      <c r="H343" s="183" t="str">
        <f t="shared" si="38"/>
        <v>Wed</v>
      </c>
      <c r="I343" s="183" t="str">
        <f t="shared" si="38"/>
        <v>Thu</v>
      </c>
      <c r="J343" s="183" t="str">
        <f t="shared" si="38"/>
        <v>Fri</v>
      </c>
      <c r="K343" s="183" t="str">
        <f t="shared" si="38"/>
        <v>Sat</v>
      </c>
      <c r="L343" s="183" t="str">
        <f t="shared" si="38"/>
        <v>Sun</v>
      </c>
      <c r="M343" s="183" t="str">
        <f t="shared" si="38"/>
        <v>Mon</v>
      </c>
      <c r="N343" s="183" t="str">
        <f t="shared" si="38"/>
        <v>Tue</v>
      </c>
      <c r="O343" s="183" t="str">
        <f t="shared" si="38"/>
        <v>Wed</v>
      </c>
      <c r="P343" s="183" t="str">
        <f t="shared" si="38"/>
        <v>Thu</v>
      </c>
      <c r="Q343" s="183" t="str">
        <f t="shared" si="38"/>
        <v>Fri</v>
      </c>
      <c r="R343" s="183" t="str">
        <f t="shared" si="38"/>
        <v>Sat</v>
      </c>
      <c r="S343" s="183" t="str">
        <f t="shared" si="38"/>
        <v>Sun</v>
      </c>
      <c r="T343" s="183" t="str">
        <f t="shared" si="39"/>
        <v>Mon</v>
      </c>
      <c r="U343" s="183" t="str">
        <f t="shared" si="39"/>
        <v>Tue</v>
      </c>
      <c r="V343" s="183" t="str">
        <f t="shared" si="39"/>
        <v>Wed</v>
      </c>
      <c r="W343" s="183" t="str">
        <f t="shared" si="39"/>
        <v>Thu</v>
      </c>
      <c r="X343" s="183" t="str">
        <f t="shared" si="39"/>
        <v>Fri</v>
      </c>
      <c r="Y343" s="183" t="str">
        <f t="shared" si="39"/>
        <v>Sat</v>
      </c>
      <c r="Z343" s="183" t="str">
        <f t="shared" si="39"/>
        <v>Sun</v>
      </c>
      <c r="AA343" s="183" t="str">
        <f t="shared" si="39"/>
        <v>Mon</v>
      </c>
      <c r="AB343" s="183" t="str">
        <f t="shared" si="39"/>
        <v>Tue</v>
      </c>
      <c r="AC343" s="183" t="str">
        <f t="shared" si="39"/>
        <v>Wed</v>
      </c>
      <c r="AD343" s="183" t="str">
        <f t="shared" si="39"/>
        <v>Thu</v>
      </c>
      <c r="AE343" s="183" t="str">
        <f t="shared" si="39"/>
        <v>Fri</v>
      </c>
      <c r="AF343" s="183" t="str">
        <f t="shared" si="39"/>
        <v>Sat</v>
      </c>
      <c r="AG343" s="183" t="str">
        <f t="shared" si="39"/>
        <v>Sun</v>
      </c>
      <c r="AH343" s="183" t="str">
        <f t="shared" si="39"/>
        <v>Mon</v>
      </c>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111"/>
      <c r="B350" s="102"/>
      <c r="C350" s="182" t="s">
        <v>80</v>
      </c>
      <c r="D350" s="183" t="str">
        <f t="shared" si="38"/>
        <v>Sat</v>
      </c>
      <c r="E350" s="183" t="str">
        <f t="shared" si="38"/>
        <v>Sun</v>
      </c>
      <c r="F350" s="183" t="str">
        <f t="shared" si="38"/>
        <v>Mon</v>
      </c>
      <c r="G350" s="183" t="str">
        <f t="shared" si="38"/>
        <v>Tue</v>
      </c>
      <c r="H350" s="183" t="str">
        <f t="shared" si="38"/>
        <v>Wed</v>
      </c>
      <c r="I350" s="183" t="str">
        <f t="shared" si="38"/>
        <v>Thu</v>
      </c>
      <c r="J350" s="183" t="str">
        <f t="shared" si="38"/>
        <v>Fri</v>
      </c>
      <c r="K350" s="183" t="str">
        <f t="shared" si="38"/>
        <v>Sat</v>
      </c>
      <c r="L350" s="183" t="str">
        <f t="shared" si="38"/>
        <v>Sun</v>
      </c>
      <c r="M350" s="183" t="str">
        <f t="shared" si="38"/>
        <v>Mon</v>
      </c>
      <c r="N350" s="183" t="str">
        <f t="shared" si="38"/>
        <v>Tue</v>
      </c>
      <c r="O350" s="183" t="str">
        <f t="shared" si="38"/>
        <v>Wed</v>
      </c>
      <c r="P350" s="183" t="str">
        <f t="shared" si="38"/>
        <v>Thu</v>
      </c>
      <c r="Q350" s="183" t="str">
        <f t="shared" si="38"/>
        <v>Fri</v>
      </c>
      <c r="R350" s="183" t="str">
        <f t="shared" si="38"/>
        <v>Sat</v>
      </c>
      <c r="S350" s="183" t="str">
        <f t="shared" si="38"/>
        <v>Sun</v>
      </c>
      <c r="T350" s="183" t="str">
        <f t="shared" si="39"/>
        <v>Mon</v>
      </c>
      <c r="U350" s="183" t="str">
        <f t="shared" si="39"/>
        <v>Tue</v>
      </c>
      <c r="V350" s="183" t="str">
        <f t="shared" si="39"/>
        <v>Wed</v>
      </c>
      <c r="W350" s="183" t="str">
        <f t="shared" si="39"/>
        <v>Thu</v>
      </c>
      <c r="X350" s="183" t="str">
        <f t="shared" si="39"/>
        <v>Fri</v>
      </c>
      <c r="Y350" s="183" t="str">
        <f t="shared" si="39"/>
        <v>Sat</v>
      </c>
      <c r="Z350" s="183" t="str">
        <f t="shared" si="39"/>
        <v>Sun</v>
      </c>
      <c r="AA350" s="183" t="str">
        <f t="shared" si="39"/>
        <v>Mon</v>
      </c>
      <c r="AB350" s="183" t="str">
        <f t="shared" si="39"/>
        <v>Tue</v>
      </c>
      <c r="AC350" s="183" t="str">
        <f t="shared" si="39"/>
        <v>Wed</v>
      </c>
      <c r="AD350" s="183" t="str">
        <f t="shared" si="39"/>
        <v>Thu</v>
      </c>
      <c r="AE350" s="183" t="str">
        <f t="shared" si="39"/>
        <v>Fri</v>
      </c>
      <c r="AF350" s="183" t="str">
        <f t="shared" si="39"/>
        <v>Sat</v>
      </c>
      <c r="AG350" s="183" t="str">
        <f t="shared" si="39"/>
        <v>Sun</v>
      </c>
      <c r="AH350" s="183" t="str">
        <f t="shared" si="39"/>
        <v>Mon</v>
      </c>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NwsDcWOBO3taoae+SFl5BGQdsGBR8yO/Uwvz5eefmhFe+FL3isqkkzPhGATxIafSsCJ/dfWP5lAk/T9EyvSADQ==" saltValue="SUoRPDe1TNhKhHLk4VY9cg==" spinCount="100000" sheet="1" objects="1" scenarios="1"/>
  <conditionalFormatting sqref="C7:C41 C48 C55 C62 C69 C76 C83 C90 C97 C104 C111 C118 C125 C132 C139 C146 C153 C160 C167 C174 C181 C188 C195 C202 C209 C216 C223 C230 C237 C244 C251 C258 C265 C272 C279 C286 C293 C300 C307 C314 C321 C328 C335 C342 C349 C356">
    <cfRule type="expression" dxfId="25" priority="4">
      <formula>AND(C6="Employee Name",COUNTIF($C$7:$C$356,C7)&gt;1)</formula>
    </cfRule>
  </conditionalFormatting>
  <conditionalFormatting sqref="C42:C47">
    <cfRule type="expression" dxfId="24" priority="3">
      <formula>AND(C41="Employee Name",COUNTIF($C$7:$C$356,C42)&gt;1)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23" priority="1">
      <formula>AND(C48="Employee Name",COUNTIF($C$7:$C$356,C49)&gt;1)</formula>
    </cfRule>
  </conditionalFormatting>
  <dataValidations disablePrompts="1" count="1">
    <dataValidation type="list" allowBlank="1" showInputMessage="1" showErrorMessage="1" sqref="C8 C15 C22 C29 C36" xr:uid="{823499DE-B038-4BAD-BE2D-B5E48E51CDBA}">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1481-442C-4CDF-922C-96B0B2C4AF6A}">
  <sheetPr codeName="Sheet12">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118</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IFERROR(INDEX(Cal!$C$18:$C$24,WEEKDAY(D8&amp;".08."&amp;Year)),"")</f>
        <v>Tue</v>
      </c>
      <c r="E7" s="183" t="str">
        <f>IFERROR(INDEX(Cal!$C$18:$C$24,WEEKDAY(E8&amp;".08."&amp;Year)),"")</f>
        <v>Wed</v>
      </c>
      <c r="F7" s="183" t="str">
        <f>IFERROR(INDEX(Cal!$C$18:$C$24,WEEKDAY(F8&amp;".08."&amp;Year)),"")</f>
        <v>Thu</v>
      </c>
      <c r="G7" s="183" t="str">
        <f>IFERROR(INDEX(Cal!$C$18:$C$24,WEEKDAY(G8&amp;".08."&amp;Year)),"")</f>
        <v>Fri</v>
      </c>
      <c r="H7" s="183" t="str">
        <f>IFERROR(INDEX(Cal!$C$18:$C$24,WEEKDAY(H8&amp;".08."&amp;Year)),"")</f>
        <v>Sat</v>
      </c>
      <c r="I7" s="183" t="str">
        <f>IFERROR(INDEX(Cal!$C$18:$C$24,WEEKDAY(I8&amp;".08."&amp;Year)),"")</f>
        <v>Sun</v>
      </c>
      <c r="J7" s="183" t="str">
        <f>IFERROR(INDEX(Cal!$C$18:$C$24,WEEKDAY(J8&amp;".08."&amp;Year)),"")</f>
        <v>Mon</v>
      </c>
      <c r="K7" s="183" t="str">
        <f>IFERROR(INDEX(Cal!$C$18:$C$24,WEEKDAY(K8&amp;".08."&amp;Year)),"")</f>
        <v>Tue</v>
      </c>
      <c r="L7" s="183" t="str">
        <f>IFERROR(INDEX(Cal!$C$18:$C$24,WEEKDAY(L8&amp;".08."&amp;Year)),"")</f>
        <v>Wed</v>
      </c>
      <c r="M7" s="183" t="str">
        <f>IFERROR(INDEX(Cal!$C$18:$C$24,WEEKDAY(M8&amp;".08."&amp;Year)),"")</f>
        <v>Thu</v>
      </c>
      <c r="N7" s="183" t="str">
        <f>IFERROR(INDEX(Cal!$C$18:$C$24,WEEKDAY(N8&amp;".08."&amp;Year)),"")</f>
        <v>Fri</v>
      </c>
      <c r="O7" s="183" t="str">
        <f>IFERROR(INDEX(Cal!$C$18:$C$24,WEEKDAY(O8&amp;".08."&amp;Year)),"")</f>
        <v>Sat</v>
      </c>
      <c r="P7" s="183" t="str">
        <f>IFERROR(INDEX(Cal!$C$18:$C$24,WEEKDAY(P8&amp;".08."&amp;Year)),"")</f>
        <v>Sun</v>
      </c>
      <c r="Q7" s="183" t="str">
        <f>IFERROR(INDEX(Cal!$C$18:$C$24,WEEKDAY(Q8&amp;".08."&amp;Year)),"")</f>
        <v>Mon</v>
      </c>
      <c r="R7" s="183" t="str">
        <f>IFERROR(INDEX(Cal!$C$18:$C$24,WEEKDAY(R8&amp;".08."&amp;Year)),"")</f>
        <v>Tue</v>
      </c>
      <c r="S7" s="183" t="str">
        <f>IFERROR(INDEX(Cal!$C$18:$C$24,WEEKDAY(S8&amp;".08."&amp;Year)),"")</f>
        <v>Wed</v>
      </c>
      <c r="T7" s="183" t="str">
        <f>IFERROR(INDEX(Cal!$C$18:$C$24,WEEKDAY(T8&amp;".08."&amp;Year)),"")</f>
        <v>Thu</v>
      </c>
      <c r="U7" s="183" t="str">
        <f>IFERROR(INDEX(Cal!$C$18:$C$24,WEEKDAY(U8&amp;".08."&amp;Year)),"")</f>
        <v>Fri</v>
      </c>
      <c r="V7" s="183" t="str">
        <f>IFERROR(INDEX(Cal!$C$18:$C$24,WEEKDAY(V8&amp;".08."&amp;Year)),"")</f>
        <v>Sat</v>
      </c>
      <c r="W7" s="183" t="str">
        <f>IFERROR(INDEX(Cal!$C$18:$C$24,WEEKDAY(W8&amp;".08."&amp;Year)),"")</f>
        <v>Sun</v>
      </c>
      <c r="X7" s="183" t="str">
        <f>IFERROR(INDEX(Cal!$C$18:$C$24,WEEKDAY(X8&amp;".08."&amp;Year)),"")</f>
        <v>Mon</v>
      </c>
      <c r="Y7" s="183" t="str">
        <f>IFERROR(INDEX(Cal!$C$18:$C$24,WEEKDAY(Y8&amp;".08."&amp;Year)),"")</f>
        <v>Tue</v>
      </c>
      <c r="Z7" s="183" t="str">
        <f>IFERROR(INDEX(Cal!$C$18:$C$24,WEEKDAY(Z8&amp;".08."&amp;Year)),"")</f>
        <v>Wed</v>
      </c>
      <c r="AA7" s="183" t="str">
        <f>IFERROR(INDEX(Cal!$C$18:$C$24,WEEKDAY(AA8&amp;".08."&amp;Year)),"")</f>
        <v>Thu</v>
      </c>
      <c r="AB7" s="183" t="str">
        <f>IFERROR(INDEX(Cal!$C$18:$C$24,WEEKDAY(AB8&amp;".08."&amp;Year)),"")</f>
        <v>Fri</v>
      </c>
      <c r="AC7" s="183" t="str">
        <f>IFERROR(INDEX(Cal!$C$18:$C$24,WEEKDAY(AC8&amp;".08."&amp;Year)),"")</f>
        <v>Sat</v>
      </c>
      <c r="AD7" s="183" t="str">
        <f>IFERROR(INDEX(Cal!$C$18:$C$24,WEEKDAY(AD8&amp;".08."&amp;Year)),"")</f>
        <v>Sun</v>
      </c>
      <c r="AE7" s="183" t="str">
        <f>IFERROR(INDEX(Cal!$C$18:$C$24,WEEKDAY(AE8&amp;".08."&amp;Year)),"")</f>
        <v>Mon</v>
      </c>
      <c r="AF7" s="183" t="str">
        <f>IFERROR(INDEX(Cal!$C$18:$C$24,WEEKDAY(AF8&amp;".08."&amp;Year)),"")</f>
        <v>Tue</v>
      </c>
      <c r="AG7" s="183" t="str">
        <f>IFERROR(INDEX(Cal!$C$18:$C$24,WEEKDAY(AG8&amp;".08."&amp;Year)),"")</f>
        <v>Wed</v>
      </c>
      <c r="AH7" s="183" t="str">
        <f>IFERROR(INDEX(Cal!$C$18:$C$24,WEEKDAY(AH8&amp;".08."&amp;Year)),"")</f>
        <v>Thu</v>
      </c>
      <c r="AI7" s="103"/>
      <c r="AJ7" s="104"/>
    </row>
    <row r="8" spans="1:36"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6"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IF(LEN(C8)=0,"",SUM(D9:AH9))</f>
        <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IF(LEN(C8)=0,"",SUM(D10:AH10))</f>
        <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IF(LEN(C8)=0,"",SUMPRODUCT(D10:AH10,D11:AH11))</f>
        <v/>
      </c>
      <c r="AJ11" s="104"/>
    </row>
    <row r="12" spans="1:36" ht="20.100000000000001" customHeight="1" x14ac:dyDescent="0.25">
      <c r="B12" s="102"/>
      <c r="C12" s="105" t="s">
        <v>25</v>
      </c>
      <c r="D12" s="190" t="str">
        <f>IFERROR(IF(AND(LEN(D9)=0,LEN(D10)=0),"",D9+D10),"")</f>
        <v/>
      </c>
      <c r="E12" s="190" t="str">
        <f t="shared" ref="E12:AH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t="str">
        <f t="shared" si="0"/>
        <v/>
      </c>
      <c r="AI12" s="193" t="str">
        <f>IF(LEN(C8)=0,"",SUM(D12:AH12))</f>
        <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Tue</v>
      </c>
      <c r="E14" s="183" t="str">
        <f t="shared" ref="E14:AH14" si="1">E$7</f>
        <v>Wed</v>
      </c>
      <c r="F14" s="183" t="str">
        <f t="shared" si="1"/>
        <v>Thu</v>
      </c>
      <c r="G14" s="183" t="str">
        <f t="shared" si="1"/>
        <v>Fri</v>
      </c>
      <c r="H14" s="183" t="str">
        <f t="shared" si="1"/>
        <v>Sat</v>
      </c>
      <c r="I14" s="183" t="str">
        <f t="shared" si="1"/>
        <v>Sun</v>
      </c>
      <c r="J14" s="183" t="str">
        <f t="shared" si="1"/>
        <v>Mon</v>
      </c>
      <c r="K14" s="183" t="str">
        <f t="shared" si="1"/>
        <v>Tue</v>
      </c>
      <c r="L14" s="183" t="str">
        <f t="shared" si="1"/>
        <v>Wed</v>
      </c>
      <c r="M14" s="183" t="str">
        <f t="shared" si="1"/>
        <v>Thu</v>
      </c>
      <c r="N14" s="183" t="str">
        <f t="shared" si="1"/>
        <v>Fri</v>
      </c>
      <c r="O14" s="183" t="str">
        <f t="shared" si="1"/>
        <v>Sat</v>
      </c>
      <c r="P14" s="183" t="str">
        <f t="shared" si="1"/>
        <v>Sun</v>
      </c>
      <c r="Q14" s="183" t="str">
        <f t="shared" si="1"/>
        <v>Mon</v>
      </c>
      <c r="R14" s="183" t="str">
        <f t="shared" si="1"/>
        <v>Tue</v>
      </c>
      <c r="S14" s="183" t="str">
        <f t="shared" si="1"/>
        <v>Wed</v>
      </c>
      <c r="T14" s="183" t="str">
        <f t="shared" si="1"/>
        <v>Thu</v>
      </c>
      <c r="U14" s="183" t="str">
        <f t="shared" si="1"/>
        <v>Fri</v>
      </c>
      <c r="V14" s="183" t="str">
        <f t="shared" si="1"/>
        <v>Sat</v>
      </c>
      <c r="W14" s="183" t="str">
        <f t="shared" si="1"/>
        <v>Sun</v>
      </c>
      <c r="X14" s="183" t="str">
        <f t="shared" si="1"/>
        <v>Mon</v>
      </c>
      <c r="Y14" s="183" t="str">
        <f t="shared" si="1"/>
        <v>Tue</v>
      </c>
      <c r="Z14" s="183" t="str">
        <f t="shared" si="1"/>
        <v>Wed</v>
      </c>
      <c r="AA14" s="183" t="str">
        <f t="shared" si="1"/>
        <v>Thu</v>
      </c>
      <c r="AB14" s="183" t="str">
        <f t="shared" si="1"/>
        <v>Fri</v>
      </c>
      <c r="AC14" s="183" t="str">
        <f t="shared" si="1"/>
        <v>Sat</v>
      </c>
      <c r="AD14" s="183" t="str">
        <f t="shared" si="1"/>
        <v>Sun</v>
      </c>
      <c r="AE14" s="183" t="str">
        <f t="shared" si="1"/>
        <v>Mon</v>
      </c>
      <c r="AF14" s="183" t="str">
        <f t="shared" si="1"/>
        <v>Tue</v>
      </c>
      <c r="AG14" s="183" t="str">
        <f t="shared" si="1"/>
        <v>Wed</v>
      </c>
      <c r="AH14" s="183" t="str">
        <f t="shared" si="1"/>
        <v>Thu</v>
      </c>
      <c r="AI14" s="103"/>
      <c r="AJ14" s="104"/>
    </row>
    <row r="15" spans="1:36"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6"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IF(LEN(C15)=0,"",SUM(D16:AH16))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IF(LEN(C15)=0,"",SUM(D17:AH17))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IF(LEN(C15)=0,"",SUMPRODUCT(D17:AH17,D18:AH18))</f>
        <v/>
      </c>
      <c r="AJ18" s="104"/>
    </row>
    <row r="19" spans="1:36" ht="20.100000000000001" customHeight="1" x14ac:dyDescent="0.25">
      <c r="B19" s="102"/>
      <c r="C19" s="105" t="s">
        <v>25</v>
      </c>
      <c r="D19" s="190" t="str">
        <f>IFERROR(IF(AND(LEN(D16)=0,LEN(D17)=0),"",D16+D17),"")</f>
        <v/>
      </c>
      <c r="E19" s="190" t="str">
        <f t="shared" ref="E19:AH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t="str">
        <f t="shared" si="5"/>
        <v/>
      </c>
      <c r="AI19" s="193" t="str">
        <f t="shared" ref="AI19" si="6">IF(LEN(C15)=0,"",SUM(D19:AH19))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Tue</v>
      </c>
      <c r="E21" s="183" t="str">
        <f t="shared" si="7"/>
        <v>Wed</v>
      </c>
      <c r="F21" s="183" t="str">
        <f t="shared" si="7"/>
        <v>Thu</v>
      </c>
      <c r="G21" s="183" t="str">
        <f t="shared" si="7"/>
        <v>Fri</v>
      </c>
      <c r="H21" s="183" t="str">
        <f t="shared" si="7"/>
        <v>Sat</v>
      </c>
      <c r="I21" s="183" t="str">
        <f t="shared" si="7"/>
        <v>Sun</v>
      </c>
      <c r="J21" s="183" t="str">
        <f t="shared" si="7"/>
        <v>Mon</v>
      </c>
      <c r="K21" s="183" t="str">
        <f t="shared" si="7"/>
        <v>Tue</v>
      </c>
      <c r="L21" s="183" t="str">
        <f t="shared" si="7"/>
        <v>Wed</v>
      </c>
      <c r="M21" s="183" t="str">
        <f t="shared" si="7"/>
        <v>Thu</v>
      </c>
      <c r="N21" s="183" t="str">
        <f t="shared" si="7"/>
        <v>Fri</v>
      </c>
      <c r="O21" s="183" t="str">
        <f t="shared" si="7"/>
        <v>Sat</v>
      </c>
      <c r="P21" s="183" t="str">
        <f t="shared" si="7"/>
        <v>Sun</v>
      </c>
      <c r="Q21" s="183" t="str">
        <f t="shared" si="7"/>
        <v>Mon</v>
      </c>
      <c r="R21" s="183" t="str">
        <f t="shared" si="7"/>
        <v>Tue</v>
      </c>
      <c r="S21" s="183" t="str">
        <f t="shared" si="7"/>
        <v>Wed</v>
      </c>
      <c r="T21" s="183" t="str">
        <f t="shared" ref="T21:AH21" si="8">T$7</f>
        <v>Thu</v>
      </c>
      <c r="U21" s="183" t="str">
        <f t="shared" si="8"/>
        <v>Fri</v>
      </c>
      <c r="V21" s="183" t="str">
        <f t="shared" si="8"/>
        <v>Sat</v>
      </c>
      <c r="W21" s="183" t="str">
        <f t="shared" si="8"/>
        <v>Sun</v>
      </c>
      <c r="X21" s="183" t="str">
        <f t="shared" si="8"/>
        <v>Mon</v>
      </c>
      <c r="Y21" s="183" t="str">
        <f t="shared" si="8"/>
        <v>Tue</v>
      </c>
      <c r="Z21" s="183" t="str">
        <f t="shared" si="8"/>
        <v>Wed</v>
      </c>
      <c r="AA21" s="183" t="str">
        <f t="shared" si="8"/>
        <v>Thu</v>
      </c>
      <c r="AB21" s="183" t="str">
        <f t="shared" si="8"/>
        <v>Fri</v>
      </c>
      <c r="AC21" s="183" t="str">
        <f t="shared" si="8"/>
        <v>Sat</v>
      </c>
      <c r="AD21" s="183" t="str">
        <f t="shared" si="8"/>
        <v>Sun</v>
      </c>
      <c r="AE21" s="183" t="str">
        <f t="shared" si="8"/>
        <v>Mon</v>
      </c>
      <c r="AF21" s="183" t="str">
        <f t="shared" si="8"/>
        <v>Tue</v>
      </c>
      <c r="AG21" s="183" t="str">
        <f t="shared" si="8"/>
        <v>Wed</v>
      </c>
      <c r="AH21" s="183" t="str">
        <f t="shared" si="8"/>
        <v>Thu</v>
      </c>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IF(LEN(C22)=0,"",SUM(D23:AH23))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IF(LEN(C22)=0,"",SUM(D24:AH24))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IF(LEN(C22)=0,"",SUMPRODUCT(D24:AH24,D25:AH25))</f>
        <v/>
      </c>
      <c r="AJ25" s="104"/>
    </row>
    <row r="26" spans="1:36" ht="20.100000000000001" customHeight="1" x14ac:dyDescent="0.25">
      <c r="B26" s="102"/>
      <c r="C26" s="105" t="s">
        <v>25</v>
      </c>
      <c r="D26" s="190" t="str">
        <f t="shared" ref="D26:AH26" si="12">IFERROR(IF(AND(LEN(D23)=0,LEN(D24)=0),"",D23+D24),"")</f>
        <v/>
      </c>
      <c r="E26" s="190" t="str">
        <f t="shared" si="12"/>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t="str">
        <f t="shared" si="12"/>
        <v/>
      </c>
      <c r="AI26" s="193" t="str">
        <f t="shared" ref="AI26" si="13">IF(LEN(C22)=0,"",SUM(D26:AH26))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4">D$7</f>
        <v>Tue</v>
      </c>
      <c r="E28" s="183" t="str">
        <f t="shared" si="14"/>
        <v>Wed</v>
      </c>
      <c r="F28" s="183" t="str">
        <f t="shared" si="14"/>
        <v>Thu</v>
      </c>
      <c r="G28" s="183" t="str">
        <f t="shared" si="14"/>
        <v>Fri</v>
      </c>
      <c r="H28" s="183" t="str">
        <f t="shared" si="14"/>
        <v>Sat</v>
      </c>
      <c r="I28" s="183" t="str">
        <f t="shared" si="14"/>
        <v>Sun</v>
      </c>
      <c r="J28" s="183" t="str">
        <f t="shared" si="14"/>
        <v>Mon</v>
      </c>
      <c r="K28" s="183" t="str">
        <f t="shared" si="14"/>
        <v>Tue</v>
      </c>
      <c r="L28" s="183" t="str">
        <f t="shared" si="14"/>
        <v>Wed</v>
      </c>
      <c r="M28" s="183" t="str">
        <f t="shared" si="14"/>
        <v>Thu</v>
      </c>
      <c r="N28" s="183" t="str">
        <f t="shared" si="14"/>
        <v>Fri</v>
      </c>
      <c r="O28" s="183" t="str">
        <f t="shared" si="14"/>
        <v>Sat</v>
      </c>
      <c r="P28" s="183" t="str">
        <f t="shared" si="14"/>
        <v>Sun</v>
      </c>
      <c r="Q28" s="183" t="str">
        <f t="shared" si="14"/>
        <v>Mon</v>
      </c>
      <c r="R28" s="183" t="str">
        <f t="shared" si="14"/>
        <v>Tue</v>
      </c>
      <c r="S28" s="183" t="str">
        <f t="shared" si="14"/>
        <v>Wed</v>
      </c>
      <c r="T28" s="183" t="str">
        <f t="shared" ref="T28:AH28" si="15">T$7</f>
        <v>Thu</v>
      </c>
      <c r="U28" s="183" t="str">
        <f t="shared" si="15"/>
        <v>Fri</v>
      </c>
      <c r="V28" s="183" t="str">
        <f t="shared" si="15"/>
        <v>Sat</v>
      </c>
      <c r="W28" s="183" t="str">
        <f t="shared" si="15"/>
        <v>Sun</v>
      </c>
      <c r="X28" s="183" t="str">
        <f t="shared" si="15"/>
        <v>Mon</v>
      </c>
      <c r="Y28" s="183" t="str">
        <f t="shared" si="15"/>
        <v>Tue</v>
      </c>
      <c r="Z28" s="183" t="str">
        <f t="shared" si="15"/>
        <v>Wed</v>
      </c>
      <c r="AA28" s="183" t="str">
        <f t="shared" si="15"/>
        <v>Thu</v>
      </c>
      <c r="AB28" s="183" t="str">
        <f t="shared" si="15"/>
        <v>Fri</v>
      </c>
      <c r="AC28" s="183" t="str">
        <f t="shared" si="15"/>
        <v>Sat</v>
      </c>
      <c r="AD28" s="183" t="str">
        <f t="shared" si="15"/>
        <v>Sun</v>
      </c>
      <c r="AE28" s="183" t="str">
        <f t="shared" si="15"/>
        <v>Mon</v>
      </c>
      <c r="AF28" s="183" t="str">
        <f t="shared" si="15"/>
        <v>Tue</v>
      </c>
      <c r="AG28" s="183" t="str">
        <f t="shared" si="15"/>
        <v>Wed</v>
      </c>
      <c r="AH28" s="183" t="str">
        <f t="shared" si="15"/>
        <v>Thu</v>
      </c>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IF(LEN(C29)=0,"",SUM(D30:AH30))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IF(LEN(C29)=0,"",SUM(D31:AH31))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IF(LEN(C29)=0,"",SUMPRODUCT(D31:AH31,D32:AH32))</f>
        <v/>
      </c>
      <c r="AJ32" s="104"/>
    </row>
    <row r="33" spans="1:36" ht="20.100000000000001" customHeight="1" x14ac:dyDescent="0.25">
      <c r="B33" s="102"/>
      <c r="C33" s="105" t="s">
        <v>25</v>
      </c>
      <c r="D33" s="190" t="str">
        <f t="shared" ref="D33:AH33" si="16">IFERROR(IF(AND(LEN(D30)=0,LEN(D31)=0),"",D30+D31),"")</f>
        <v/>
      </c>
      <c r="E33" s="190" t="str">
        <f t="shared" si="16"/>
        <v/>
      </c>
      <c r="F33" s="190" t="str">
        <f t="shared" si="16"/>
        <v/>
      </c>
      <c r="G33" s="190" t="str">
        <f t="shared" si="16"/>
        <v/>
      </c>
      <c r="H33" s="190" t="str">
        <f t="shared" si="16"/>
        <v/>
      </c>
      <c r="I33" s="190" t="str">
        <f t="shared" si="16"/>
        <v/>
      </c>
      <c r="J33" s="190" t="str">
        <f t="shared" si="16"/>
        <v/>
      </c>
      <c r="K33" s="190" t="str">
        <f t="shared" si="16"/>
        <v/>
      </c>
      <c r="L33" s="190" t="str">
        <f t="shared" si="16"/>
        <v/>
      </c>
      <c r="M33" s="190" t="str">
        <f t="shared" si="16"/>
        <v/>
      </c>
      <c r="N33" s="190" t="str">
        <f t="shared" si="16"/>
        <v/>
      </c>
      <c r="O33" s="190" t="str">
        <f t="shared" si="16"/>
        <v/>
      </c>
      <c r="P33" s="190" t="str">
        <f t="shared" si="16"/>
        <v/>
      </c>
      <c r="Q33" s="190" t="str">
        <f t="shared" si="16"/>
        <v/>
      </c>
      <c r="R33" s="190" t="str">
        <f t="shared" si="16"/>
        <v/>
      </c>
      <c r="S33" s="190" t="str">
        <f t="shared" si="16"/>
        <v/>
      </c>
      <c r="T33" s="190" t="str">
        <f t="shared" si="16"/>
        <v/>
      </c>
      <c r="U33" s="190" t="str">
        <f t="shared" si="16"/>
        <v/>
      </c>
      <c r="V33" s="190" t="str">
        <f t="shared" si="16"/>
        <v/>
      </c>
      <c r="W33" s="190" t="str">
        <f t="shared" si="16"/>
        <v/>
      </c>
      <c r="X33" s="190" t="str">
        <f t="shared" si="16"/>
        <v/>
      </c>
      <c r="Y33" s="190" t="str">
        <f t="shared" si="16"/>
        <v/>
      </c>
      <c r="Z33" s="190" t="str">
        <f t="shared" si="16"/>
        <v/>
      </c>
      <c r="AA33" s="190" t="str">
        <f t="shared" si="16"/>
        <v/>
      </c>
      <c r="AB33" s="190" t="str">
        <f t="shared" si="16"/>
        <v/>
      </c>
      <c r="AC33" s="190" t="str">
        <f t="shared" si="16"/>
        <v/>
      </c>
      <c r="AD33" s="190" t="str">
        <f t="shared" si="16"/>
        <v/>
      </c>
      <c r="AE33" s="190" t="str">
        <f t="shared" si="16"/>
        <v/>
      </c>
      <c r="AF33" s="190" t="str">
        <f t="shared" si="16"/>
        <v/>
      </c>
      <c r="AG33" s="190" t="str">
        <f t="shared" si="16"/>
        <v/>
      </c>
      <c r="AH33" s="190" t="str">
        <f t="shared" si="16"/>
        <v/>
      </c>
      <c r="AI33" s="193" t="str">
        <f>IF(LEN(C29)=0,"",SUM(D33:AH33))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AH35" si="17">D$7</f>
        <v>Tue</v>
      </c>
      <c r="E35" s="183" t="str">
        <f t="shared" si="17"/>
        <v>Wed</v>
      </c>
      <c r="F35" s="183" t="str">
        <f t="shared" si="17"/>
        <v>Thu</v>
      </c>
      <c r="G35" s="183" t="str">
        <f t="shared" si="17"/>
        <v>Fri</v>
      </c>
      <c r="H35" s="183" t="str">
        <f t="shared" si="17"/>
        <v>Sat</v>
      </c>
      <c r="I35" s="183" t="str">
        <f t="shared" si="17"/>
        <v>Sun</v>
      </c>
      <c r="J35" s="183" t="str">
        <f t="shared" si="17"/>
        <v>Mon</v>
      </c>
      <c r="K35" s="183" t="str">
        <f t="shared" si="17"/>
        <v>Tue</v>
      </c>
      <c r="L35" s="183" t="str">
        <f t="shared" si="17"/>
        <v>Wed</v>
      </c>
      <c r="M35" s="183" t="str">
        <f t="shared" si="17"/>
        <v>Thu</v>
      </c>
      <c r="N35" s="183" t="str">
        <f t="shared" si="17"/>
        <v>Fri</v>
      </c>
      <c r="O35" s="183" t="str">
        <f t="shared" si="17"/>
        <v>Sat</v>
      </c>
      <c r="P35" s="183" t="str">
        <f t="shared" si="17"/>
        <v>Sun</v>
      </c>
      <c r="Q35" s="183" t="str">
        <f t="shared" si="17"/>
        <v>Mon</v>
      </c>
      <c r="R35" s="183" t="str">
        <f t="shared" si="17"/>
        <v>Tue</v>
      </c>
      <c r="S35" s="183" t="str">
        <f t="shared" si="17"/>
        <v>Wed</v>
      </c>
      <c r="T35" s="183" t="str">
        <f t="shared" si="17"/>
        <v>Thu</v>
      </c>
      <c r="U35" s="183" t="str">
        <f t="shared" si="17"/>
        <v>Fri</v>
      </c>
      <c r="V35" s="183" t="str">
        <f t="shared" si="17"/>
        <v>Sat</v>
      </c>
      <c r="W35" s="183" t="str">
        <f t="shared" si="17"/>
        <v>Sun</v>
      </c>
      <c r="X35" s="183" t="str">
        <f t="shared" si="17"/>
        <v>Mon</v>
      </c>
      <c r="Y35" s="183" t="str">
        <f t="shared" si="17"/>
        <v>Tue</v>
      </c>
      <c r="Z35" s="183" t="str">
        <f t="shared" si="17"/>
        <v>Wed</v>
      </c>
      <c r="AA35" s="183" t="str">
        <f t="shared" si="17"/>
        <v>Thu</v>
      </c>
      <c r="AB35" s="183" t="str">
        <f t="shared" si="17"/>
        <v>Fri</v>
      </c>
      <c r="AC35" s="183" t="str">
        <f t="shared" si="17"/>
        <v>Sat</v>
      </c>
      <c r="AD35" s="183" t="str">
        <f t="shared" si="17"/>
        <v>Sun</v>
      </c>
      <c r="AE35" s="183" t="str">
        <f t="shared" si="17"/>
        <v>Mon</v>
      </c>
      <c r="AF35" s="183" t="str">
        <f t="shared" si="17"/>
        <v>Tue</v>
      </c>
      <c r="AG35" s="183" t="str">
        <f t="shared" si="17"/>
        <v>Wed</v>
      </c>
      <c r="AH35" s="183" t="str">
        <f t="shared" si="17"/>
        <v>Thu</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IF(LEN(C36)=0,"",SUM(D37:AH37))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IF(LEN(C36)=0,"",SUM(D38:AH38))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IF(LEN(C36)=0,"",SUMPRODUCT(D38:AH38,D39:AH39))</f>
        <v/>
      </c>
      <c r="AJ39" s="104"/>
    </row>
    <row r="40" spans="1:36" ht="20.100000000000001" customHeight="1" x14ac:dyDescent="0.25">
      <c r="B40" s="102"/>
      <c r="C40" s="105" t="s">
        <v>25</v>
      </c>
      <c r="D40" s="190" t="str">
        <f t="shared" ref="D40:AH40" si="18">IFERROR(IF(AND(LEN(D37)=0,LEN(D38)=0),"",D37+D38),"")</f>
        <v/>
      </c>
      <c r="E40" s="190" t="str">
        <f t="shared" si="18"/>
        <v/>
      </c>
      <c r="F40" s="190" t="str">
        <f t="shared" si="18"/>
        <v/>
      </c>
      <c r="G40" s="190" t="str">
        <f t="shared" si="18"/>
        <v/>
      </c>
      <c r="H40" s="190" t="str">
        <f t="shared" si="18"/>
        <v/>
      </c>
      <c r="I40" s="190" t="str">
        <f t="shared" si="18"/>
        <v/>
      </c>
      <c r="J40" s="190" t="str">
        <f t="shared" si="18"/>
        <v/>
      </c>
      <c r="K40" s="190" t="str">
        <f t="shared" si="18"/>
        <v/>
      </c>
      <c r="L40" s="190" t="str">
        <f t="shared" si="18"/>
        <v/>
      </c>
      <c r="M40" s="190" t="str">
        <f t="shared" si="18"/>
        <v/>
      </c>
      <c r="N40" s="190" t="str">
        <f t="shared" si="18"/>
        <v/>
      </c>
      <c r="O40" s="190" t="str">
        <f t="shared" si="18"/>
        <v/>
      </c>
      <c r="P40" s="190" t="str">
        <f t="shared" si="18"/>
        <v/>
      </c>
      <c r="Q40" s="190" t="str">
        <f t="shared" si="18"/>
        <v/>
      </c>
      <c r="R40" s="190" t="str">
        <f t="shared" si="18"/>
        <v/>
      </c>
      <c r="S40" s="190" t="str">
        <f t="shared" si="18"/>
        <v/>
      </c>
      <c r="T40" s="190" t="str">
        <f t="shared" si="18"/>
        <v/>
      </c>
      <c r="U40" s="190" t="str">
        <f t="shared" si="18"/>
        <v/>
      </c>
      <c r="V40" s="190" t="str">
        <f t="shared" si="18"/>
        <v/>
      </c>
      <c r="W40" s="190" t="str">
        <f t="shared" si="18"/>
        <v/>
      </c>
      <c r="X40" s="190" t="str">
        <f t="shared" si="18"/>
        <v/>
      </c>
      <c r="Y40" s="190" t="str">
        <f t="shared" si="18"/>
        <v/>
      </c>
      <c r="Z40" s="190" t="str">
        <f t="shared" si="18"/>
        <v/>
      </c>
      <c r="AA40" s="190" t="str">
        <f t="shared" si="18"/>
        <v/>
      </c>
      <c r="AB40" s="190" t="str">
        <f t="shared" si="18"/>
        <v/>
      </c>
      <c r="AC40" s="190" t="str">
        <f t="shared" si="18"/>
        <v/>
      </c>
      <c r="AD40" s="190" t="str">
        <f t="shared" si="18"/>
        <v/>
      </c>
      <c r="AE40" s="190" t="str">
        <f t="shared" si="18"/>
        <v/>
      </c>
      <c r="AF40" s="190" t="str">
        <f t="shared" si="18"/>
        <v/>
      </c>
      <c r="AG40" s="190" t="str">
        <f t="shared" si="18"/>
        <v/>
      </c>
      <c r="AH40" s="190" t="str">
        <f t="shared" si="18"/>
        <v/>
      </c>
      <c r="AI40" s="193" t="str">
        <f>IF(LEN(C36)=0,"",SUM(D40:AH40))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42" si="19">D$7</f>
        <v>Tue</v>
      </c>
      <c r="E42" s="183" t="str">
        <f t="shared" si="19"/>
        <v>Wed</v>
      </c>
      <c r="F42" s="183" t="str">
        <f t="shared" si="19"/>
        <v>Thu</v>
      </c>
      <c r="G42" s="183" t="str">
        <f t="shared" si="19"/>
        <v>Fri</v>
      </c>
      <c r="H42" s="183" t="str">
        <f t="shared" si="19"/>
        <v>Sat</v>
      </c>
      <c r="I42" s="183" t="str">
        <f t="shared" si="19"/>
        <v>Sun</v>
      </c>
      <c r="J42" s="183" t="str">
        <f t="shared" si="19"/>
        <v>Mon</v>
      </c>
      <c r="K42" s="183" t="str">
        <f t="shared" si="19"/>
        <v>Tue</v>
      </c>
      <c r="L42" s="183" t="str">
        <f t="shared" si="19"/>
        <v>Wed</v>
      </c>
      <c r="M42" s="183" t="str">
        <f t="shared" si="19"/>
        <v>Thu</v>
      </c>
      <c r="N42" s="183" t="str">
        <f t="shared" si="19"/>
        <v>Fri</v>
      </c>
      <c r="O42" s="183" t="str">
        <f t="shared" si="19"/>
        <v>Sat</v>
      </c>
      <c r="P42" s="183" t="str">
        <f t="shared" si="19"/>
        <v>Sun</v>
      </c>
      <c r="Q42" s="183" t="str">
        <f t="shared" si="19"/>
        <v>Mon</v>
      </c>
      <c r="R42" s="183" t="str">
        <f t="shared" si="19"/>
        <v>Tue</v>
      </c>
      <c r="S42" s="183" t="str">
        <f t="shared" si="19"/>
        <v>Wed</v>
      </c>
      <c r="T42" s="183" t="str">
        <f t="shared" ref="T42:AH42" si="20">T$7</f>
        <v>Thu</v>
      </c>
      <c r="U42" s="183" t="str">
        <f t="shared" si="20"/>
        <v>Fri</v>
      </c>
      <c r="V42" s="183" t="str">
        <f t="shared" si="20"/>
        <v>Sat</v>
      </c>
      <c r="W42" s="183" t="str">
        <f t="shared" si="20"/>
        <v>Sun</v>
      </c>
      <c r="X42" s="183" t="str">
        <f t="shared" si="20"/>
        <v>Mon</v>
      </c>
      <c r="Y42" s="183" t="str">
        <f t="shared" si="20"/>
        <v>Tue</v>
      </c>
      <c r="Z42" s="183" t="str">
        <f t="shared" si="20"/>
        <v>Wed</v>
      </c>
      <c r="AA42" s="183" t="str">
        <f t="shared" si="20"/>
        <v>Thu</v>
      </c>
      <c r="AB42" s="183" t="str">
        <f t="shared" si="20"/>
        <v>Fri</v>
      </c>
      <c r="AC42" s="183" t="str">
        <f t="shared" si="20"/>
        <v>Sat</v>
      </c>
      <c r="AD42" s="183" t="str">
        <f t="shared" si="20"/>
        <v>Sun</v>
      </c>
      <c r="AE42" s="183" t="str">
        <f t="shared" si="20"/>
        <v>Mon</v>
      </c>
      <c r="AF42" s="183" t="str">
        <f t="shared" si="20"/>
        <v>Tue</v>
      </c>
      <c r="AG42" s="183" t="str">
        <f t="shared" si="20"/>
        <v>Wed</v>
      </c>
      <c r="AH42" s="183" t="str">
        <f t="shared" si="20"/>
        <v>Thu</v>
      </c>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ref="D49:S112" si="21">D$7</f>
        <v>Tue</v>
      </c>
      <c r="E49" s="183" t="str">
        <f t="shared" si="21"/>
        <v>Wed</v>
      </c>
      <c r="F49" s="183" t="str">
        <f t="shared" si="21"/>
        <v>Thu</v>
      </c>
      <c r="G49" s="183" t="str">
        <f t="shared" si="21"/>
        <v>Fri</v>
      </c>
      <c r="H49" s="183" t="str">
        <f t="shared" si="21"/>
        <v>Sat</v>
      </c>
      <c r="I49" s="183" t="str">
        <f t="shared" si="21"/>
        <v>Sun</v>
      </c>
      <c r="J49" s="183" t="str">
        <f t="shared" si="21"/>
        <v>Mon</v>
      </c>
      <c r="K49" s="183" t="str">
        <f t="shared" si="21"/>
        <v>Tue</v>
      </c>
      <c r="L49" s="183" t="str">
        <f t="shared" si="21"/>
        <v>Wed</v>
      </c>
      <c r="M49" s="183" t="str">
        <f t="shared" si="21"/>
        <v>Thu</v>
      </c>
      <c r="N49" s="183" t="str">
        <f t="shared" si="21"/>
        <v>Fri</v>
      </c>
      <c r="O49" s="183" t="str">
        <f t="shared" si="21"/>
        <v>Sat</v>
      </c>
      <c r="P49" s="183" t="str">
        <f t="shared" si="21"/>
        <v>Sun</v>
      </c>
      <c r="Q49" s="183" t="str">
        <f t="shared" si="21"/>
        <v>Mon</v>
      </c>
      <c r="R49" s="183" t="str">
        <f t="shared" si="21"/>
        <v>Tue</v>
      </c>
      <c r="S49" s="183" t="str">
        <f t="shared" si="21"/>
        <v>Wed</v>
      </c>
      <c r="T49" s="183" t="str">
        <f t="shared" ref="T49:AH112" si="22">T$7</f>
        <v>Thu</v>
      </c>
      <c r="U49" s="183" t="str">
        <f t="shared" si="22"/>
        <v>Fri</v>
      </c>
      <c r="V49" s="183" t="str">
        <f t="shared" si="22"/>
        <v>Sat</v>
      </c>
      <c r="W49" s="183" t="str">
        <f t="shared" si="22"/>
        <v>Sun</v>
      </c>
      <c r="X49" s="183" t="str">
        <f t="shared" si="22"/>
        <v>Mon</v>
      </c>
      <c r="Y49" s="183" t="str">
        <f t="shared" si="22"/>
        <v>Tue</v>
      </c>
      <c r="Z49" s="183" t="str">
        <f t="shared" si="22"/>
        <v>Wed</v>
      </c>
      <c r="AA49" s="183" t="str">
        <f t="shared" si="22"/>
        <v>Thu</v>
      </c>
      <c r="AB49" s="183" t="str">
        <f t="shared" si="22"/>
        <v>Fri</v>
      </c>
      <c r="AC49" s="183" t="str">
        <f t="shared" si="22"/>
        <v>Sat</v>
      </c>
      <c r="AD49" s="183" t="str">
        <f t="shared" si="22"/>
        <v>Sun</v>
      </c>
      <c r="AE49" s="183" t="str">
        <f t="shared" si="22"/>
        <v>Mon</v>
      </c>
      <c r="AF49" s="183" t="str">
        <f t="shared" si="22"/>
        <v>Tue</v>
      </c>
      <c r="AG49" s="183" t="str">
        <f t="shared" si="22"/>
        <v>Wed</v>
      </c>
      <c r="AH49" s="183" t="str">
        <f t="shared" si="22"/>
        <v>Thu</v>
      </c>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21"/>
        <v>Tue</v>
      </c>
      <c r="E56" s="183" t="str">
        <f t="shared" si="21"/>
        <v>Wed</v>
      </c>
      <c r="F56" s="183" t="str">
        <f t="shared" si="21"/>
        <v>Thu</v>
      </c>
      <c r="G56" s="183" t="str">
        <f t="shared" si="21"/>
        <v>Fri</v>
      </c>
      <c r="H56" s="183" t="str">
        <f t="shared" si="21"/>
        <v>Sat</v>
      </c>
      <c r="I56" s="183" t="str">
        <f t="shared" si="21"/>
        <v>Sun</v>
      </c>
      <c r="J56" s="183" t="str">
        <f t="shared" si="21"/>
        <v>Mon</v>
      </c>
      <c r="K56" s="183" t="str">
        <f t="shared" si="21"/>
        <v>Tue</v>
      </c>
      <c r="L56" s="183" t="str">
        <f t="shared" si="21"/>
        <v>Wed</v>
      </c>
      <c r="M56" s="183" t="str">
        <f t="shared" si="21"/>
        <v>Thu</v>
      </c>
      <c r="N56" s="183" t="str">
        <f t="shared" si="21"/>
        <v>Fri</v>
      </c>
      <c r="O56" s="183" t="str">
        <f t="shared" si="21"/>
        <v>Sat</v>
      </c>
      <c r="P56" s="183" t="str">
        <f t="shared" si="21"/>
        <v>Sun</v>
      </c>
      <c r="Q56" s="183" t="str">
        <f t="shared" si="21"/>
        <v>Mon</v>
      </c>
      <c r="R56" s="183" t="str">
        <f t="shared" si="21"/>
        <v>Tue</v>
      </c>
      <c r="S56" s="183" t="str">
        <f t="shared" si="21"/>
        <v>Wed</v>
      </c>
      <c r="T56" s="183" t="str">
        <f t="shared" si="22"/>
        <v>Thu</v>
      </c>
      <c r="U56" s="183" t="str">
        <f t="shared" si="22"/>
        <v>Fri</v>
      </c>
      <c r="V56" s="183" t="str">
        <f t="shared" si="22"/>
        <v>Sat</v>
      </c>
      <c r="W56" s="183" t="str">
        <f t="shared" si="22"/>
        <v>Sun</v>
      </c>
      <c r="X56" s="183" t="str">
        <f t="shared" si="22"/>
        <v>Mon</v>
      </c>
      <c r="Y56" s="183" t="str">
        <f t="shared" si="22"/>
        <v>Tue</v>
      </c>
      <c r="Z56" s="183" t="str">
        <f t="shared" si="22"/>
        <v>Wed</v>
      </c>
      <c r="AA56" s="183" t="str">
        <f t="shared" si="22"/>
        <v>Thu</v>
      </c>
      <c r="AB56" s="183" t="str">
        <f t="shared" si="22"/>
        <v>Fri</v>
      </c>
      <c r="AC56" s="183" t="str">
        <f t="shared" si="22"/>
        <v>Sat</v>
      </c>
      <c r="AD56" s="183" t="str">
        <f t="shared" si="22"/>
        <v>Sun</v>
      </c>
      <c r="AE56" s="183" t="str">
        <f t="shared" si="22"/>
        <v>Mon</v>
      </c>
      <c r="AF56" s="183" t="str">
        <f t="shared" si="22"/>
        <v>Tue</v>
      </c>
      <c r="AG56" s="183" t="str">
        <f t="shared" si="22"/>
        <v>Wed</v>
      </c>
      <c r="AH56" s="183" t="str">
        <f t="shared" si="22"/>
        <v>Thu</v>
      </c>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21"/>
        <v>Tue</v>
      </c>
      <c r="E63" s="183" t="str">
        <f t="shared" si="21"/>
        <v>Wed</v>
      </c>
      <c r="F63" s="183" t="str">
        <f t="shared" si="21"/>
        <v>Thu</v>
      </c>
      <c r="G63" s="183" t="str">
        <f t="shared" si="21"/>
        <v>Fri</v>
      </c>
      <c r="H63" s="183" t="str">
        <f t="shared" si="21"/>
        <v>Sat</v>
      </c>
      <c r="I63" s="183" t="str">
        <f t="shared" si="21"/>
        <v>Sun</v>
      </c>
      <c r="J63" s="183" t="str">
        <f t="shared" si="21"/>
        <v>Mon</v>
      </c>
      <c r="K63" s="183" t="str">
        <f t="shared" si="21"/>
        <v>Tue</v>
      </c>
      <c r="L63" s="183" t="str">
        <f t="shared" si="21"/>
        <v>Wed</v>
      </c>
      <c r="M63" s="183" t="str">
        <f t="shared" si="21"/>
        <v>Thu</v>
      </c>
      <c r="N63" s="183" t="str">
        <f t="shared" si="21"/>
        <v>Fri</v>
      </c>
      <c r="O63" s="183" t="str">
        <f t="shared" si="21"/>
        <v>Sat</v>
      </c>
      <c r="P63" s="183" t="str">
        <f t="shared" si="21"/>
        <v>Sun</v>
      </c>
      <c r="Q63" s="183" t="str">
        <f t="shared" si="21"/>
        <v>Mon</v>
      </c>
      <c r="R63" s="183" t="str">
        <f t="shared" si="21"/>
        <v>Tue</v>
      </c>
      <c r="S63" s="183" t="str">
        <f t="shared" si="21"/>
        <v>Wed</v>
      </c>
      <c r="T63" s="183" t="str">
        <f t="shared" si="22"/>
        <v>Thu</v>
      </c>
      <c r="U63" s="183" t="str">
        <f t="shared" si="22"/>
        <v>Fri</v>
      </c>
      <c r="V63" s="183" t="str">
        <f t="shared" si="22"/>
        <v>Sat</v>
      </c>
      <c r="W63" s="183" t="str">
        <f t="shared" si="22"/>
        <v>Sun</v>
      </c>
      <c r="X63" s="183" t="str">
        <f t="shared" si="22"/>
        <v>Mon</v>
      </c>
      <c r="Y63" s="183" t="str">
        <f t="shared" si="22"/>
        <v>Tue</v>
      </c>
      <c r="Z63" s="183" t="str">
        <f t="shared" si="22"/>
        <v>Wed</v>
      </c>
      <c r="AA63" s="183" t="str">
        <f t="shared" si="22"/>
        <v>Thu</v>
      </c>
      <c r="AB63" s="183" t="str">
        <f t="shared" si="22"/>
        <v>Fri</v>
      </c>
      <c r="AC63" s="183" t="str">
        <f t="shared" si="22"/>
        <v>Sat</v>
      </c>
      <c r="AD63" s="183" t="str">
        <f t="shared" si="22"/>
        <v>Sun</v>
      </c>
      <c r="AE63" s="183" t="str">
        <f t="shared" si="22"/>
        <v>Mon</v>
      </c>
      <c r="AF63" s="183" t="str">
        <f t="shared" si="22"/>
        <v>Tue</v>
      </c>
      <c r="AG63" s="183" t="str">
        <f t="shared" si="22"/>
        <v>Wed</v>
      </c>
      <c r="AH63" s="183" t="str">
        <f t="shared" si="22"/>
        <v>Thu</v>
      </c>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21"/>
        <v>Tue</v>
      </c>
      <c r="E70" s="183" t="str">
        <f t="shared" si="21"/>
        <v>Wed</v>
      </c>
      <c r="F70" s="183" t="str">
        <f t="shared" si="21"/>
        <v>Thu</v>
      </c>
      <c r="G70" s="183" t="str">
        <f t="shared" si="21"/>
        <v>Fri</v>
      </c>
      <c r="H70" s="183" t="str">
        <f t="shared" si="21"/>
        <v>Sat</v>
      </c>
      <c r="I70" s="183" t="str">
        <f t="shared" si="21"/>
        <v>Sun</v>
      </c>
      <c r="J70" s="183" t="str">
        <f t="shared" si="21"/>
        <v>Mon</v>
      </c>
      <c r="K70" s="183" t="str">
        <f t="shared" si="21"/>
        <v>Tue</v>
      </c>
      <c r="L70" s="183" t="str">
        <f t="shared" si="21"/>
        <v>Wed</v>
      </c>
      <c r="M70" s="183" t="str">
        <f t="shared" si="21"/>
        <v>Thu</v>
      </c>
      <c r="N70" s="183" t="str">
        <f t="shared" si="21"/>
        <v>Fri</v>
      </c>
      <c r="O70" s="183" t="str">
        <f t="shared" si="21"/>
        <v>Sat</v>
      </c>
      <c r="P70" s="183" t="str">
        <f t="shared" si="21"/>
        <v>Sun</v>
      </c>
      <c r="Q70" s="183" t="str">
        <f t="shared" si="21"/>
        <v>Mon</v>
      </c>
      <c r="R70" s="183" t="str">
        <f t="shared" si="21"/>
        <v>Tue</v>
      </c>
      <c r="S70" s="183" t="str">
        <f t="shared" si="21"/>
        <v>Wed</v>
      </c>
      <c r="T70" s="183" t="str">
        <f t="shared" si="22"/>
        <v>Thu</v>
      </c>
      <c r="U70" s="183" t="str">
        <f t="shared" si="22"/>
        <v>Fri</v>
      </c>
      <c r="V70" s="183" t="str">
        <f t="shared" si="22"/>
        <v>Sat</v>
      </c>
      <c r="W70" s="183" t="str">
        <f t="shared" si="22"/>
        <v>Sun</v>
      </c>
      <c r="X70" s="183" t="str">
        <f t="shared" si="22"/>
        <v>Mon</v>
      </c>
      <c r="Y70" s="183" t="str">
        <f t="shared" si="22"/>
        <v>Tue</v>
      </c>
      <c r="Z70" s="183" t="str">
        <f t="shared" si="22"/>
        <v>Wed</v>
      </c>
      <c r="AA70" s="183" t="str">
        <f t="shared" si="22"/>
        <v>Thu</v>
      </c>
      <c r="AB70" s="183" t="str">
        <f t="shared" si="22"/>
        <v>Fri</v>
      </c>
      <c r="AC70" s="183" t="str">
        <f t="shared" si="22"/>
        <v>Sat</v>
      </c>
      <c r="AD70" s="183" t="str">
        <f t="shared" si="22"/>
        <v>Sun</v>
      </c>
      <c r="AE70" s="183" t="str">
        <f t="shared" si="22"/>
        <v>Mon</v>
      </c>
      <c r="AF70" s="183" t="str">
        <f t="shared" si="22"/>
        <v>Tue</v>
      </c>
      <c r="AG70" s="183" t="str">
        <f t="shared" si="22"/>
        <v>Wed</v>
      </c>
      <c r="AH70" s="183" t="str">
        <f t="shared" si="22"/>
        <v>Thu</v>
      </c>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21"/>
        <v>Tue</v>
      </c>
      <c r="E77" s="183" t="str">
        <f t="shared" si="21"/>
        <v>Wed</v>
      </c>
      <c r="F77" s="183" t="str">
        <f t="shared" si="21"/>
        <v>Thu</v>
      </c>
      <c r="G77" s="183" t="str">
        <f t="shared" si="21"/>
        <v>Fri</v>
      </c>
      <c r="H77" s="183" t="str">
        <f t="shared" si="21"/>
        <v>Sat</v>
      </c>
      <c r="I77" s="183" t="str">
        <f t="shared" si="21"/>
        <v>Sun</v>
      </c>
      <c r="J77" s="183" t="str">
        <f t="shared" si="21"/>
        <v>Mon</v>
      </c>
      <c r="K77" s="183" t="str">
        <f t="shared" si="21"/>
        <v>Tue</v>
      </c>
      <c r="L77" s="183" t="str">
        <f t="shared" si="21"/>
        <v>Wed</v>
      </c>
      <c r="M77" s="183" t="str">
        <f t="shared" si="21"/>
        <v>Thu</v>
      </c>
      <c r="N77" s="183" t="str">
        <f t="shared" si="21"/>
        <v>Fri</v>
      </c>
      <c r="O77" s="183" t="str">
        <f t="shared" si="21"/>
        <v>Sat</v>
      </c>
      <c r="P77" s="183" t="str">
        <f t="shared" si="21"/>
        <v>Sun</v>
      </c>
      <c r="Q77" s="183" t="str">
        <f t="shared" si="21"/>
        <v>Mon</v>
      </c>
      <c r="R77" s="183" t="str">
        <f t="shared" si="21"/>
        <v>Tue</v>
      </c>
      <c r="S77" s="183" t="str">
        <f t="shared" si="21"/>
        <v>Wed</v>
      </c>
      <c r="T77" s="183" t="str">
        <f t="shared" si="22"/>
        <v>Thu</v>
      </c>
      <c r="U77" s="183" t="str">
        <f t="shared" si="22"/>
        <v>Fri</v>
      </c>
      <c r="V77" s="183" t="str">
        <f t="shared" si="22"/>
        <v>Sat</v>
      </c>
      <c r="W77" s="183" t="str">
        <f t="shared" si="22"/>
        <v>Sun</v>
      </c>
      <c r="X77" s="183" t="str">
        <f t="shared" si="22"/>
        <v>Mon</v>
      </c>
      <c r="Y77" s="183" t="str">
        <f t="shared" si="22"/>
        <v>Tue</v>
      </c>
      <c r="Z77" s="183" t="str">
        <f t="shared" si="22"/>
        <v>Wed</v>
      </c>
      <c r="AA77" s="183" t="str">
        <f t="shared" si="22"/>
        <v>Thu</v>
      </c>
      <c r="AB77" s="183" t="str">
        <f t="shared" si="22"/>
        <v>Fri</v>
      </c>
      <c r="AC77" s="183" t="str">
        <f t="shared" si="22"/>
        <v>Sat</v>
      </c>
      <c r="AD77" s="183" t="str">
        <f t="shared" si="22"/>
        <v>Sun</v>
      </c>
      <c r="AE77" s="183" t="str">
        <f t="shared" si="22"/>
        <v>Mon</v>
      </c>
      <c r="AF77" s="183" t="str">
        <f t="shared" si="22"/>
        <v>Tue</v>
      </c>
      <c r="AG77" s="183" t="str">
        <f t="shared" si="22"/>
        <v>Wed</v>
      </c>
      <c r="AH77" s="183" t="str">
        <f t="shared" si="22"/>
        <v>Thu</v>
      </c>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21"/>
        <v>Tue</v>
      </c>
      <c r="E84" s="183" t="str">
        <f t="shared" si="21"/>
        <v>Wed</v>
      </c>
      <c r="F84" s="183" t="str">
        <f t="shared" si="21"/>
        <v>Thu</v>
      </c>
      <c r="G84" s="183" t="str">
        <f t="shared" si="21"/>
        <v>Fri</v>
      </c>
      <c r="H84" s="183" t="str">
        <f t="shared" si="21"/>
        <v>Sat</v>
      </c>
      <c r="I84" s="183" t="str">
        <f t="shared" si="21"/>
        <v>Sun</v>
      </c>
      <c r="J84" s="183" t="str">
        <f t="shared" si="21"/>
        <v>Mon</v>
      </c>
      <c r="K84" s="183" t="str">
        <f t="shared" si="21"/>
        <v>Tue</v>
      </c>
      <c r="L84" s="183" t="str">
        <f t="shared" si="21"/>
        <v>Wed</v>
      </c>
      <c r="M84" s="183" t="str">
        <f t="shared" si="21"/>
        <v>Thu</v>
      </c>
      <c r="N84" s="183" t="str">
        <f t="shared" si="21"/>
        <v>Fri</v>
      </c>
      <c r="O84" s="183" t="str">
        <f t="shared" si="21"/>
        <v>Sat</v>
      </c>
      <c r="P84" s="183" t="str">
        <f t="shared" si="21"/>
        <v>Sun</v>
      </c>
      <c r="Q84" s="183" t="str">
        <f t="shared" si="21"/>
        <v>Mon</v>
      </c>
      <c r="R84" s="183" t="str">
        <f t="shared" si="21"/>
        <v>Tue</v>
      </c>
      <c r="S84" s="183" t="str">
        <f t="shared" si="21"/>
        <v>Wed</v>
      </c>
      <c r="T84" s="183" t="str">
        <f t="shared" si="22"/>
        <v>Thu</v>
      </c>
      <c r="U84" s="183" t="str">
        <f t="shared" si="22"/>
        <v>Fri</v>
      </c>
      <c r="V84" s="183" t="str">
        <f t="shared" si="22"/>
        <v>Sat</v>
      </c>
      <c r="W84" s="183" t="str">
        <f t="shared" si="22"/>
        <v>Sun</v>
      </c>
      <c r="X84" s="183" t="str">
        <f t="shared" si="22"/>
        <v>Mon</v>
      </c>
      <c r="Y84" s="183" t="str">
        <f t="shared" si="22"/>
        <v>Tue</v>
      </c>
      <c r="Z84" s="183" t="str">
        <f t="shared" si="22"/>
        <v>Wed</v>
      </c>
      <c r="AA84" s="183" t="str">
        <f t="shared" si="22"/>
        <v>Thu</v>
      </c>
      <c r="AB84" s="183" t="str">
        <f t="shared" si="22"/>
        <v>Fri</v>
      </c>
      <c r="AC84" s="183" t="str">
        <f t="shared" si="22"/>
        <v>Sat</v>
      </c>
      <c r="AD84" s="183" t="str">
        <f t="shared" si="22"/>
        <v>Sun</v>
      </c>
      <c r="AE84" s="183" t="str">
        <f t="shared" si="22"/>
        <v>Mon</v>
      </c>
      <c r="AF84" s="183" t="str">
        <f t="shared" si="22"/>
        <v>Tue</v>
      </c>
      <c r="AG84" s="183" t="str">
        <f t="shared" si="22"/>
        <v>Wed</v>
      </c>
      <c r="AH84" s="183" t="str">
        <f t="shared" si="22"/>
        <v>Thu</v>
      </c>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21"/>
        <v>Tue</v>
      </c>
      <c r="E91" s="183" t="str">
        <f t="shared" si="21"/>
        <v>Wed</v>
      </c>
      <c r="F91" s="183" t="str">
        <f t="shared" si="21"/>
        <v>Thu</v>
      </c>
      <c r="G91" s="183" t="str">
        <f t="shared" si="21"/>
        <v>Fri</v>
      </c>
      <c r="H91" s="183" t="str">
        <f t="shared" si="21"/>
        <v>Sat</v>
      </c>
      <c r="I91" s="183" t="str">
        <f t="shared" si="21"/>
        <v>Sun</v>
      </c>
      <c r="J91" s="183" t="str">
        <f t="shared" si="21"/>
        <v>Mon</v>
      </c>
      <c r="K91" s="183" t="str">
        <f t="shared" si="21"/>
        <v>Tue</v>
      </c>
      <c r="L91" s="183" t="str">
        <f t="shared" si="21"/>
        <v>Wed</v>
      </c>
      <c r="M91" s="183" t="str">
        <f t="shared" si="21"/>
        <v>Thu</v>
      </c>
      <c r="N91" s="183" t="str">
        <f t="shared" si="21"/>
        <v>Fri</v>
      </c>
      <c r="O91" s="183" t="str">
        <f t="shared" si="21"/>
        <v>Sat</v>
      </c>
      <c r="P91" s="183" t="str">
        <f t="shared" si="21"/>
        <v>Sun</v>
      </c>
      <c r="Q91" s="183" t="str">
        <f t="shared" si="21"/>
        <v>Mon</v>
      </c>
      <c r="R91" s="183" t="str">
        <f t="shared" si="21"/>
        <v>Tue</v>
      </c>
      <c r="S91" s="183" t="str">
        <f t="shared" si="21"/>
        <v>Wed</v>
      </c>
      <c r="T91" s="183" t="str">
        <f t="shared" si="22"/>
        <v>Thu</v>
      </c>
      <c r="U91" s="183" t="str">
        <f t="shared" si="22"/>
        <v>Fri</v>
      </c>
      <c r="V91" s="183" t="str">
        <f t="shared" si="22"/>
        <v>Sat</v>
      </c>
      <c r="W91" s="183" t="str">
        <f t="shared" si="22"/>
        <v>Sun</v>
      </c>
      <c r="X91" s="183" t="str">
        <f t="shared" si="22"/>
        <v>Mon</v>
      </c>
      <c r="Y91" s="183" t="str">
        <f t="shared" si="22"/>
        <v>Tue</v>
      </c>
      <c r="Z91" s="183" t="str">
        <f t="shared" si="22"/>
        <v>Wed</v>
      </c>
      <c r="AA91" s="183" t="str">
        <f t="shared" si="22"/>
        <v>Thu</v>
      </c>
      <c r="AB91" s="183" t="str">
        <f t="shared" si="22"/>
        <v>Fri</v>
      </c>
      <c r="AC91" s="183" t="str">
        <f t="shared" si="22"/>
        <v>Sat</v>
      </c>
      <c r="AD91" s="183" t="str">
        <f t="shared" si="22"/>
        <v>Sun</v>
      </c>
      <c r="AE91" s="183" t="str">
        <f t="shared" si="22"/>
        <v>Mon</v>
      </c>
      <c r="AF91" s="183" t="str">
        <f t="shared" si="22"/>
        <v>Tue</v>
      </c>
      <c r="AG91" s="183" t="str">
        <f t="shared" si="22"/>
        <v>Wed</v>
      </c>
      <c r="AH91" s="183" t="str">
        <f t="shared" si="22"/>
        <v>Thu</v>
      </c>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21"/>
        <v>Tue</v>
      </c>
      <c r="E98" s="183" t="str">
        <f t="shared" si="21"/>
        <v>Wed</v>
      </c>
      <c r="F98" s="183" t="str">
        <f t="shared" si="21"/>
        <v>Thu</v>
      </c>
      <c r="G98" s="183" t="str">
        <f t="shared" si="21"/>
        <v>Fri</v>
      </c>
      <c r="H98" s="183" t="str">
        <f t="shared" si="21"/>
        <v>Sat</v>
      </c>
      <c r="I98" s="183" t="str">
        <f t="shared" si="21"/>
        <v>Sun</v>
      </c>
      <c r="J98" s="183" t="str">
        <f t="shared" si="21"/>
        <v>Mon</v>
      </c>
      <c r="K98" s="183" t="str">
        <f t="shared" si="21"/>
        <v>Tue</v>
      </c>
      <c r="L98" s="183" t="str">
        <f t="shared" si="21"/>
        <v>Wed</v>
      </c>
      <c r="M98" s="183" t="str">
        <f t="shared" si="21"/>
        <v>Thu</v>
      </c>
      <c r="N98" s="183" t="str">
        <f t="shared" si="21"/>
        <v>Fri</v>
      </c>
      <c r="O98" s="183" t="str">
        <f t="shared" si="21"/>
        <v>Sat</v>
      </c>
      <c r="P98" s="183" t="str">
        <f t="shared" si="21"/>
        <v>Sun</v>
      </c>
      <c r="Q98" s="183" t="str">
        <f t="shared" si="21"/>
        <v>Mon</v>
      </c>
      <c r="R98" s="183" t="str">
        <f t="shared" si="21"/>
        <v>Tue</v>
      </c>
      <c r="S98" s="183" t="str">
        <f t="shared" si="21"/>
        <v>Wed</v>
      </c>
      <c r="T98" s="183" t="str">
        <f t="shared" si="22"/>
        <v>Thu</v>
      </c>
      <c r="U98" s="183" t="str">
        <f t="shared" si="22"/>
        <v>Fri</v>
      </c>
      <c r="V98" s="183" t="str">
        <f t="shared" si="22"/>
        <v>Sat</v>
      </c>
      <c r="W98" s="183" t="str">
        <f t="shared" si="22"/>
        <v>Sun</v>
      </c>
      <c r="X98" s="183" t="str">
        <f t="shared" si="22"/>
        <v>Mon</v>
      </c>
      <c r="Y98" s="183" t="str">
        <f t="shared" si="22"/>
        <v>Tue</v>
      </c>
      <c r="Z98" s="183" t="str">
        <f t="shared" si="22"/>
        <v>Wed</v>
      </c>
      <c r="AA98" s="183" t="str">
        <f t="shared" si="22"/>
        <v>Thu</v>
      </c>
      <c r="AB98" s="183" t="str">
        <f t="shared" si="22"/>
        <v>Fri</v>
      </c>
      <c r="AC98" s="183" t="str">
        <f t="shared" si="22"/>
        <v>Sat</v>
      </c>
      <c r="AD98" s="183" t="str">
        <f t="shared" si="22"/>
        <v>Sun</v>
      </c>
      <c r="AE98" s="183" t="str">
        <f t="shared" si="22"/>
        <v>Mon</v>
      </c>
      <c r="AF98" s="183" t="str">
        <f t="shared" si="22"/>
        <v>Tue</v>
      </c>
      <c r="AG98" s="183" t="str">
        <f t="shared" si="22"/>
        <v>Wed</v>
      </c>
      <c r="AH98" s="183" t="str">
        <f t="shared" si="22"/>
        <v>Thu</v>
      </c>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21"/>
        <v>Tue</v>
      </c>
      <c r="E105" s="183" t="str">
        <f t="shared" si="21"/>
        <v>Wed</v>
      </c>
      <c r="F105" s="183" t="str">
        <f t="shared" si="21"/>
        <v>Thu</v>
      </c>
      <c r="G105" s="183" t="str">
        <f t="shared" si="21"/>
        <v>Fri</v>
      </c>
      <c r="H105" s="183" t="str">
        <f t="shared" si="21"/>
        <v>Sat</v>
      </c>
      <c r="I105" s="183" t="str">
        <f t="shared" si="21"/>
        <v>Sun</v>
      </c>
      <c r="J105" s="183" t="str">
        <f t="shared" si="21"/>
        <v>Mon</v>
      </c>
      <c r="K105" s="183" t="str">
        <f t="shared" si="21"/>
        <v>Tue</v>
      </c>
      <c r="L105" s="183" t="str">
        <f t="shared" si="21"/>
        <v>Wed</v>
      </c>
      <c r="M105" s="183" t="str">
        <f t="shared" si="21"/>
        <v>Thu</v>
      </c>
      <c r="N105" s="183" t="str">
        <f t="shared" si="21"/>
        <v>Fri</v>
      </c>
      <c r="O105" s="183" t="str">
        <f t="shared" si="21"/>
        <v>Sat</v>
      </c>
      <c r="P105" s="183" t="str">
        <f t="shared" si="21"/>
        <v>Sun</v>
      </c>
      <c r="Q105" s="183" t="str">
        <f t="shared" si="21"/>
        <v>Mon</v>
      </c>
      <c r="R105" s="183" t="str">
        <f t="shared" si="21"/>
        <v>Tue</v>
      </c>
      <c r="S105" s="183" t="str">
        <f t="shared" si="21"/>
        <v>Wed</v>
      </c>
      <c r="T105" s="183" t="str">
        <f t="shared" si="22"/>
        <v>Thu</v>
      </c>
      <c r="U105" s="183" t="str">
        <f t="shared" si="22"/>
        <v>Fri</v>
      </c>
      <c r="V105" s="183" t="str">
        <f t="shared" si="22"/>
        <v>Sat</v>
      </c>
      <c r="W105" s="183" t="str">
        <f t="shared" si="22"/>
        <v>Sun</v>
      </c>
      <c r="X105" s="183" t="str">
        <f t="shared" si="22"/>
        <v>Mon</v>
      </c>
      <c r="Y105" s="183" t="str">
        <f t="shared" si="22"/>
        <v>Tue</v>
      </c>
      <c r="Z105" s="183" t="str">
        <f t="shared" si="22"/>
        <v>Wed</v>
      </c>
      <c r="AA105" s="183" t="str">
        <f t="shared" si="22"/>
        <v>Thu</v>
      </c>
      <c r="AB105" s="183" t="str">
        <f t="shared" si="22"/>
        <v>Fri</v>
      </c>
      <c r="AC105" s="183" t="str">
        <f t="shared" si="22"/>
        <v>Sat</v>
      </c>
      <c r="AD105" s="183" t="str">
        <f t="shared" si="22"/>
        <v>Sun</v>
      </c>
      <c r="AE105" s="183" t="str">
        <f t="shared" si="22"/>
        <v>Mon</v>
      </c>
      <c r="AF105" s="183" t="str">
        <f t="shared" si="22"/>
        <v>Tue</v>
      </c>
      <c r="AG105" s="183" t="str">
        <f t="shared" si="22"/>
        <v>Wed</v>
      </c>
      <c r="AH105" s="183" t="str">
        <f t="shared" si="22"/>
        <v>Thu</v>
      </c>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21"/>
        <v>Tue</v>
      </c>
      <c r="E112" s="183" t="str">
        <f t="shared" si="21"/>
        <v>Wed</v>
      </c>
      <c r="F112" s="183" t="str">
        <f t="shared" si="21"/>
        <v>Thu</v>
      </c>
      <c r="G112" s="183" t="str">
        <f t="shared" si="21"/>
        <v>Fri</v>
      </c>
      <c r="H112" s="183" t="str">
        <f t="shared" si="21"/>
        <v>Sat</v>
      </c>
      <c r="I112" s="183" t="str">
        <f t="shared" si="21"/>
        <v>Sun</v>
      </c>
      <c r="J112" s="183" t="str">
        <f t="shared" si="21"/>
        <v>Mon</v>
      </c>
      <c r="K112" s="183" t="str">
        <f t="shared" si="21"/>
        <v>Tue</v>
      </c>
      <c r="L112" s="183" t="str">
        <f t="shared" si="21"/>
        <v>Wed</v>
      </c>
      <c r="M112" s="183" t="str">
        <f t="shared" si="21"/>
        <v>Thu</v>
      </c>
      <c r="N112" s="183" t="str">
        <f t="shared" si="21"/>
        <v>Fri</v>
      </c>
      <c r="O112" s="183" t="str">
        <f t="shared" si="21"/>
        <v>Sat</v>
      </c>
      <c r="P112" s="183" t="str">
        <f t="shared" si="21"/>
        <v>Sun</v>
      </c>
      <c r="Q112" s="183" t="str">
        <f t="shared" si="21"/>
        <v>Mon</v>
      </c>
      <c r="R112" s="183" t="str">
        <f t="shared" si="21"/>
        <v>Tue</v>
      </c>
      <c r="S112" s="183" t="str">
        <f t="shared" si="21"/>
        <v>Wed</v>
      </c>
      <c r="T112" s="183" t="str">
        <f t="shared" si="22"/>
        <v>Thu</v>
      </c>
      <c r="U112" s="183" t="str">
        <f t="shared" si="22"/>
        <v>Fri</v>
      </c>
      <c r="V112" s="183" t="str">
        <f t="shared" si="22"/>
        <v>Sat</v>
      </c>
      <c r="W112" s="183" t="str">
        <f t="shared" si="22"/>
        <v>Sun</v>
      </c>
      <c r="X112" s="183" t="str">
        <f t="shared" si="22"/>
        <v>Mon</v>
      </c>
      <c r="Y112" s="183" t="str">
        <f t="shared" si="22"/>
        <v>Tue</v>
      </c>
      <c r="Z112" s="183" t="str">
        <f t="shared" si="22"/>
        <v>Wed</v>
      </c>
      <c r="AA112" s="183" t="str">
        <f t="shared" si="22"/>
        <v>Thu</v>
      </c>
      <c r="AB112" s="183" t="str">
        <f t="shared" si="22"/>
        <v>Fri</v>
      </c>
      <c r="AC112" s="183" t="str">
        <f t="shared" si="22"/>
        <v>Sat</v>
      </c>
      <c r="AD112" s="183" t="str">
        <f t="shared" si="22"/>
        <v>Sun</v>
      </c>
      <c r="AE112" s="183" t="str">
        <f t="shared" si="22"/>
        <v>Mon</v>
      </c>
      <c r="AF112" s="183" t="str">
        <f t="shared" si="22"/>
        <v>Tue</v>
      </c>
      <c r="AG112" s="183" t="str">
        <f t="shared" si="22"/>
        <v>Wed</v>
      </c>
      <c r="AH112" s="183" t="str">
        <f t="shared" si="22"/>
        <v>Thu</v>
      </c>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ref="D119:S182" si="23">D$7</f>
        <v>Tue</v>
      </c>
      <c r="E119" s="183" t="str">
        <f t="shared" si="23"/>
        <v>Wed</v>
      </c>
      <c r="F119" s="183" t="str">
        <f t="shared" si="23"/>
        <v>Thu</v>
      </c>
      <c r="G119" s="183" t="str">
        <f t="shared" si="23"/>
        <v>Fri</v>
      </c>
      <c r="H119" s="183" t="str">
        <f t="shared" si="23"/>
        <v>Sat</v>
      </c>
      <c r="I119" s="183" t="str">
        <f t="shared" si="23"/>
        <v>Sun</v>
      </c>
      <c r="J119" s="183" t="str">
        <f t="shared" si="23"/>
        <v>Mon</v>
      </c>
      <c r="K119" s="183" t="str">
        <f t="shared" si="23"/>
        <v>Tue</v>
      </c>
      <c r="L119" s="183" t="str">
        <f t="shared" si="23"/>
        <v>Wed</v>
      </c>
      <c r="M119" s="183" t="str">
        <f t="shared" si="23"/>
        <v>Thu</v>
      </c>
      <c r="N119" s="183" t="str">
        <f t="shared" si="23"/>
        <v>Fri</v>
      </c>
      <c r="O119" s="183" t="str">
        <f t="shared" si="23"/>
        <v>Sat</v>
      </c>
      <c r="P119" s="183" t="str">
        <f t="shared" si="23"/>
        <v>Sun</v>
      </c>
      <c r="Q119" s="183" t="str">
        <f t="shared" si="23"/>
        <v>Mon</v>
      </c>
      <c r="R119" s="183" t="str">
        <f t="shared" si="23"/>
        <v>Tue</v>
      </c>
      <c r="S119" s="183" t="str">
        <f t="shared" si="23"/>
        <v>Wed</v>
      </c>
      <c r="T119" s="183" t="str">
        <f t="shared" ref="T119:AH182" si="24">T$7</f>
        <v>Thu</v>
      </c>
      <c r="U119" s="183" t="str">
        <f t="shared" si="24"/>
        <v>Fri</v>
      </c>
      <c r="V119" s="183" t="str">
        <f t="shared" si="24"/>
        <v>Sat</v>
      </c>
      <c r="W119" s="183" t="str">
        <f t="shared" si="24"/>
        <v>Sun</v>
      </c>
      <c r="X119" s="183" t="str">
        <f t="shared" si="24"/>
        <v>Mon</v>
      </c>
      <c r="Y119" s="183" t="str">
        <f t="shared" si="24"/>
        <v>Tue</v>
      </c>
      <c r="Z119" s="183" t="str">
        <f t="shared" si="24"/>
        <v>Wed</v>
      </c>
      <c r="AA119" s="183" t="str">
        <f t="shared" si="24"/>
        <v>Thu</v>
      </c>
      <c r="AB119" s="183" t="str">
        <f t="shared" si="24"/>
        <v>Fri</v>
      </c>
      <c r="AC119" s="183" t="str">
        <f t="shared" si="24"/>
        <v>Sat</v>
      </c>
      <c r="AD119" s="183" t="str">
        <f t="shared" si="24"/>
        <v>Sun</v>
      </c>
      <c r="AE119" s="183" t="str">
        <f t="shared" si="24"/>
        <v>Mon</v>
      </c>
      <c r="AF119" s="183" t="str">
        <f t="shared" si="24"/>
        <v>Tue</v>
      </c>
      <c r="AG119" s="183" t="str">
        <f t="shared" si="24"/>
        <v>Wed</v>
      </c>
      <c r="AH119" s="183" t="str">
        <f t="shared" si="24"/>
        <v>Thu</v>
      </c>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23"/>
        <v>Tue</v>
      </c>
      <c r="E126" s="183" t="str">
        <f t="shared" si="23"/>
        <v>Wed</v>
      </c>
      <c r="F126" s="183" t="str">
        <f t="shared" si="23"/>
        <v>Thu</v>
      </c>
      <c r="G126" s="183" t="str">
        <f t="shared" si="23"/>
        <v>Fri</v>
      </c>
      <c r="H126" s="183" t="str">
        <f t="shared" si="23"/>
        <v>Sat</v>
      </c>
      <c r="I126" s="183" t="str">
        <f t="shared" si="23"/>
        <v>Sun</v>
      </c>
      <c r="J126" s="183" t="str">
        <f t="shared" si="23"/>
        <v>Mon</v>
      </c>
      <c r="K126" s="183" t="str">
        <f t="shared" si="23"/>
        <v>Tue</v>
      </c>
      <c r="L126" s="183" t="str">
        <f t="shared" si="23"/>
        <v>Wed</v>
      </c>
      <c r="M126" s="183" t="str">
        <f t="shared" si="23"/>
        <v>Thu</v>
      </c>
      <c r="N126" s="183" t="str">
        <f t="shared" si="23"/>
        <v>Fri</v>
      </c>
      <c r="O126" s="183" t="str">
        <f t="shared" si="23"/>
        <v>Sat</v>
      </c>
      <c r="P126" s="183" t="str">
        <f t="shared" si="23"/>
        <v>Sun</v>
      </c>
      <c r="Q126" s="183" t="str">
        <f t="shared" si="23"/>
        <v>Mon</v>
      </c>
      <c r="R126" s="183" t="str">
        <f t="shared" si="23"/>
        <v>Tue</v>
      </c>
      <c r="S126" s="183" t="str">
        <f t="shared" si="23"/>
        <v>Wed</v>
      </c>
      <c r="T126" s="183" t="str">
        <f t="shared" si="24"/>
        <v>Thu</v>
      </c>
      <c r="U126" s="183" t="str">
        <f t="shared" si="24"/>
        <v>Fri</v>
      </c>
      <c r="V126" s="183" t="str">
        <f t="shared" si="24"/>
        <v>Sat</v>
      </c>
      <c r="W126" s="183" t="str">
        <f t="shared" si="24"/>
        <v>Sun</v>
      </c>
      <c r="X126" s="183" t="str">
        <f t="shared" si="24"/>
        <v>Mon</v>
      </c>
      <c r="Y126" s="183" t="str">
        <f t="shared" si="24"/>
        <v>Tue</v>
      </c>
      <c r="Z126" s="183" t="str">
        <f t="shared" si="24"/>
        <v>Wed</v>
      </c>
      <c r="AA126" s="183" t="str">
        <f t="shared" si="24"/>
        <v>Thu</v>
      </c>
      <c r="AB126" s="183" t="str">
        <f t="shared" si="24"/>
        <v>Fri</v>
      </c>
      <c r="AC126" s="183" t="str">
        <f t="shared" si="24"/>
        <v>Sat</v>
      </c>
      <c r="AD126" s="183" t="str">
        <f t="shared" si="24"/>
        <v>Sun</v>
      </c>
      <c r="AE126" s="183" t="str">
        <f t="shared" si="24"/>
        <v>Mon</v>
      </c>
      <c r="AF126" s="183" t="str">
        <f t="shared" si="24"/>
        <v>Tue</v>
      </c>
      <c r="AG126" s="183" t="str">
        <f t="shared" si="24"/>
        <v>Wed</v>
      </c>
      <c r="AH126" s="183" t="str">
        <f t="shared" si="24"/>
        <v>Thu</v>
      </c>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23"/>
        <v>Tue</v>
      </c>
      <c r="E133" s="183" t="str">
        <f t="shared" si="23"/>
        <v>Wed</v>
      </c>
      <c r="F133" s="183" t="str">
        <f t="shared" si="23"/>
        <v>Thu</v>
      </c>
      <c r="G133" s="183" t="str">
        <f t="shared" si="23"/>
        <v>Fri</v>
      </c>
      <c r="H133" s="183" t="str">
        <f t="shared" si="23"/>
        <v>Sat</v>
      </c>
      <c r="I133" s="183" t="str">
        <f t="shared" si="23"/>
        <v>Sun</v>
      </c>
      <c r="J133" s="183" t="str">
        <f t="shared" si="23"/>
        <v>Mon</v>
      </c>
      <c r="K133" s="183" t="str">
        <f t="shared" si="23"/>
        <v>Tue</v>
      </c>
      <c r="L133" s="183" t="str">
        <f t="shared" si="23"/>
        <v>Wed</v>
      </c>
      <c r="M133" s="183" t="str">
        <f t="shared" si="23"/>
        <v>Thu</v>
      </c>
      <c r="N133" s="183" t="str">
        <f t="shared" si="23"/>
        <v>Fri</v>
      </c>
      <c r="O133" s="183" t="str">
        <f t="shared" si="23"/>
        <v>Sat</v>
      </c>
      <c r="P133" s="183" t="str">
        <f t="shared" si="23"/>
        <v>Sun</v>
      </c>
      <c r="Q133" s="183" t="str">
        <f t="shared" si="23"/>
        <v>Mon</v>
      </c>
      <c r="R133" s="183" t="str">
        <f t="shared" si="23"/>
        <v>Tue</v>
      </c>
      <c r="S133" s="183" t="str">
        <f t="shared" si="23"/>
        <v>Wed</v>
      </c>
      <c r="T133" s="183" t="str">
        <f t="shared" si="24"/>
        <v>Thu</v>
      </c>
      <c r="U133" s="183" t="str">
        <f t="shared" si="24"/>
        <v>Fri</v>
      </c>
      <c r="V133" s="183" t="str">
        <f t="shared" si="24"/>
        <v>Sat</v>
      </c>
      <c r="W133" s="183" t="str">
        <f t="shared" si="24"/>
        <v>Sun</v>
      </c>
      <c r="X133" s="183" t="str">
        <f t="shared" si="24"/>
        <v>Mon</v>
      </c>
      <c r="Y133" s="183" t="str">
        <f t="shared" si="24"/>
        <v>Tue</v>
      </c>
      <c r="Z133" s="183" t="str">
        <f t="shared" si="24"/>
        <v>Wed</v>
      </c>
      <c r="AA133" s="183" t="str">
        <f t="shared" si="24"/>
        <v>Thu</v>
      </c>
      <c r="AB133" s="183" t="str">
        <f t="shared" si="24"/>
        <v>Fri</v>
      </c>
      <c r="AC133" s="183" t="str">
        <f t="shared" si="24"/>
        <v>Sat</v>
      </c>
      <c r="AD133" s="183" t="str">
        <f t="shared" si="24"/>
        <v>Sun</v>
      </c>
      <c r="AE133" s="183" t="str">
        <f t="shared" si="24"/>
        <v>Mon</v>
      </c>
      <c r="AF133" s="183" t="str">
        <f t="shared" si="24"/>
        <v>Tue</v>
      </c>
      <c r="AG133" s="183" t="str">
        <f t="shared" si="24"/>
        <v>Wed</v>
      </c>
      <c r="AH133" s="183" t="str">
        <f t="shared" si="24"/>
        <v>Thu</v>
      </c>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23"/>
        <v>Tue</v>
      </c>
      <c r="E140" s="183" t="str">
        <f t="shared" si="23"/>
        <v>Wed</v>
      </c>
      <c r="F140" s="183" t="str">
        <f t="shared" si="23"/>
        <v>Thu</v>
      </c>
      <c r="G140" s="183" t="str">
        <f t="shared" si="23"/>
        <v>Fri</v>
      </c>
      <c r="H140" s="183" t="str">
        <f t="shared" si="23"/>
        <v>Sat</v>
      </c>
      <c r="I140" s="183" t="str">
        <f t="shared" si="23"/>
        <v>Sun</v>
      </c>
      <c r="J140" s="183" t="str">
        <f t="shared" si="23"/>
        <v>Mon</v>
      </c>
      <c r="K140" s="183" t="str">
        <f t="shared" si="23"/>
        <v>Tue</v>
      </c>
      <c r="L140" s="183" t="str">
        <f t="shared" si="23"/>
        <v>Wed</v>
      </c>
      <c r="M140" s="183" t="str">
        <f t="shared" si="23"/>
        <v>Thu</v>
      </c>
      <c r="N140" s="183" t="str">
        <f t="shared" si="23"/>
        <v>Fri</v>
      </c>
      <c r="O140" s="183" t="str">
        <f t="shared" si="23"/>
        <v>Sat</v>
      </c>
      <c r="P140" s="183" t="str">
        <f t="shared" si="23"/>
        <v>Sun</v>
      </c>
      <c r="Q140" s="183" t="str">
        <f t="shared" si="23"/>
        <v>Mon</v>
      </c>
      <c r="R140" s="183" t="str">
        <f t="shared" si="23"/>
        <v>Tue</v>
      </c>
      <c r="S140" s="183" t="str">
        <f t="shared" si="23"/>
        <v>Wed</v>
      </c>
      <c r="T140" s="183" t="str">
        <f t="shared" si="24"/>
        <v>Thu</v>
      </c>
      <c r="U140" s="183" t="str">
        <f t="shared" si="24"/>
        <v>Fri</v>
      </c>
      <c r="V140" s="183" t="str">
        <f t="shared" si="24"/>
        <v>Sat</v>
      </c>
      <c r="W140" s="183" t="str">
        <f t="shared" si="24"/>
        <v>Sun</v>
      </c>
      <c r="X140" s="183" t="str">
        <f t="shared" si="24"/>
        <v>Mon</v>
      </c>
      <c r="Y140" s="183" t="str">
        <f t="shared" si="24"/>
        <v>Tue</v>
      </c>
      <c r="Z140" s="183" t="str">
        <f t="shared" si="24"/>
        <v>Wed</v>
      </c>
      <c r="AA140" s="183" t="str">
        <f t="shared" si="24"/>
        <v>Thu</v>
      </c>
      <c r="AB140" s="183" t="str">
        <f t="shared" si="24"/>
        <v>Fri</v>
      </c>
      <c r="AC140" s="183" t="str">
        <f t="shared" si="24"/>
        <v>Sat</v>
      </c>
      <c r="AD140" s="183" t="str">
        <f t="shared" si="24"/>
        <v>Sun</v>
      </c>
      <c r="AE140" s="183" t="str">
        <f t="shared" si="24"/>
        <v>Mon</v>
      </c>
      <c r="AF140" s="183" t="str">
        <f t="shared" si="24"/>
        <v>Tue</v>
      </c>
      <c r="AG140" s="183" t="str">
        <f t="shared" si="24"/>
        <v>Wed</v>
      </c>
      <c r="AH140" s="183" t="str">
        <f t="shared" si="24"/>
        <v>Thu</v>
      </c>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23"/>
        <v>Tue</v>
      </c>
      <c r="E147" s="183" t="str">
        <f t="shared" si="23"/>
        <v>Wed</v>
      </c>
      <c r="F147" s="183" t="str">
        <f t="shared" si="23"/>
        <v>Thu</v>
      </c>
      <c r="G147" s="183" t="str">
        <f t="shared" si="23"/>
        <v>Fri</v>
      </c>
      <c r="H147" s="183" t="str">
        <f t="shared" si="23"/>
        <v>Sat</v>
      </c>
      <c r="I147" s="183" t="str">
        <f t="shared" si="23"/>
        <v>Sun</v>
      </c>
      <c r="J147" s="183" t="str">
        <f t="shared" si="23"/>
        <v>Mon</v>
      </c>
      <c r="K147" s="183" t="str">
        <f t="shared" si="23"/>
        <v>Tue</v>
      </c>
      <c r="L147" s="183" t="str">
        <f t="shared" si="23"/>
        <v>Wed</v>
      </c>
      <c r="M147" s="183" t="str">
        <f t="shared" si="23"/>
        <v>Thu</v>
      </c>
      <c r="N147" s="183" t="str">
        <f t="shared" si="23"/>
        <v>Fri</v>
      </c>
      <c r="O147" s="183" t="str">
        <f t="shared" si="23"/>
        <v>Sat</v>
      </c>
      <c r="P147" s="183" t="str">
        <f t="shared" si="23"/>
        <v>Sun</v>
      </c>
      <c r="Q147" s="183" t="str">
        <f t="shared" si="23"/>
        <v>Mon</v>
      </c>
      <c r="R147" s="183" t="str">
        <f t="shared" si="23"/>
        <v>Tue</v>
      </c>
      <c r="S147" s="183" t="str">
        <f t="shared" si="23"/>
        <v>Wed</v>
      </c>
      <c r="T147" s="183" t="str">
        <f t="shared" si="24"/>
        <v>Thu</v>
      </c>
      <c r="U147" s="183" t="str">
        <f t="shared" si="24"/>
        <v>Fri</v>
      </c>
      <c r="V147" s="183" t="str">
        <f t="shared" si="24"/>
        <v>Sat</v>
      </c>
      <c r="W147" s="183" t="str">
        <f t="shared" si="24"/>
        <v>Sun</v>
      </c>
      <c r="X147" s="183" t="str">
        <f t="shared" si="24"/>
        <v>Mon</v>
      </c>
      <c r="Y147" s="183" t="str">
        <f t="shared" si="24"/>
        <v>Tue</v>
      </c>
      <c r="Z147" s="183" t="str">
        <f t="shared" si="24"/>
        <v>Wed</v>
      </c>
      <c r="AA147" s="183" t="str">
        <f t="shared" si="24"/>
        <v>Thu</v>
      </c>
      <c r="AB147" s="183" t="str">
        <f t="shared" si="24"/>
        <v>Fri</v>
      </c>
      <c r="AC147" s="183" t="str">
        <f t="shared" si="24"/>
        <v>Sat</v>
      </c>
      <c r="AD147" s="183" t="str">
        <f t="shared" si="24"/>
        <v>Sun</v>
      </c>
      <c r="AE147" s="183" t="str">
        <f t="shared" si="24"/>
        <v>Mon</v>
      </c>
      <c r="AF147" s="183" t="str">
        <f t="shared" si="24"/>
        <v>Tue</v>
      </c>
      <c r="AG147" s="183" t="str">
        <f t="shared" si="24"/>
        <v>Wed</v>
      </c>
      <c r="AH147" s="183" t="str">
        <f t="shared" si="24"/>
        <v>Thu</v>
      </c>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23"/>
        <v>Tue</v>
      </c>
      <c r="E154" s="183" t="str">
        <f t="shared" si="23"/>
        <v>Wed</v>
      </c>
      <c r="F154" s="183" t="str">
        <f t="shared" si="23"/>
        <v>Thu</v>
      </c>
      <c r="G154" s="183" t="str">
        <f t="shared" si="23"/>
        <v>Fri</v>
      </c>
      <c r="H154" s="183" t="str">
        <f t="shared" si="23"/>
        <v>Sat</v>
      </c>
      <c r="I154" s="183" t="str">
        <f t="shared" si="23"/>
        <v>Sun</v>
      </c>
      <c r="J154" s="183" t="str">
        <f t="shared" si="23"/>
        <v>Mon</v>
      </c>
      <c r="K154" s="183" t="str">
        <f t="shared" si="23"/>
        <v>Tue</v>
      </c>
      <c r="L154" s="183" t="str">
        <f t="shared" si="23"/>
        <v>Wed</v>
      </c>
      <c r="M154" s="183" t="str">
        <f t="shared" si="23"/>
        <v>Thu</v>
      </c>
      <c r="N154" s="183" t="str">
        <f t="shared" si="23"/>
        <v>Fri</v>
      </c>
      <c r="O154" s="183" t="str">
        <f t="shared" si="23"/>
        <v>Sat</v>
      </c>
      <c r="P154" s="183" t="str">
        <f t="shared" si="23"/>
        <v>Sun</v>
      </c>
      <c r="Q154" s="183" t="str">
        <f t="shared" si="23"/>
        <v>Mon</v>
      </c>
      <c r="R154" s="183" t="str">
        <f t="shared" si="23"/>
        <v>Tue</v>
      </c>
      <c r="S154" s="183" t="str">
        <f t="shared" si="23"/>
        <v>Wed</v>
      </c>
      <c r="T154" s="183" t="str">
        <f t="shared" si="24"/>
        <v>Thu</v>
      </c>
      <c r="U154" s="183" t="str">
        <f t="shared" si="24"/>
        <v>Fri</v>
      </c>
      <c r="V154" s="183" t="str">
        <f t="shared" si="24"/>
        <v>Sat</v>
      </c>
      <c r="W154" s="183" t="str">
        <f t="shared" si="24"/>
        <v>Sun</v>
      </c>
      <c r="X154" s="183" t="str">
        <f t="shared" si="24"/>
        <v>Mon</v>
      </c>
      <c r="Y154" s="183" t="str">
        <f t="shared" si="24"/>
        <v>Tue</v>
      </c>
      <c r="Z154" s="183" t="str">
        <f t="shared" si="24"/>
        <v>Wed</v>
      </c>
      <c r="AA154" s="183" t="str">
        <f t="shared" si="24"/>
        <v>Thu</v>
      </c>
      <c r="AB154" s="183" t="str">
        <f t="shared" si="24"/>
        <v>Fri</v>
      </c>
      <c r="AC154" s="183" t="str">
        <f t="shared" si="24"/>
        <v>Sat</v>
      </c>
      <c r="AD154" s="183" t="str">
        <f t="shared" si="24"/>
        <v>Sun</v>
      </c>
      <c r="AE154" s="183" t="str">
        <f t="shared" si="24"/>
        <v>Mon</v>
      </c>
      <c r="AF154" s="183" t="str">
        <f t="shared" si="24"/>
        <v>Tue</v>
      </c>
      <c r="AG154" s="183" t="str">
        <f t="shared" si="24"/>
        <v>Wed</v>
      </c>
      <c r="AH154" s="183" t="str">
        <f t="shared" si="24"/>
        <v>Thu</v>
      </c>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23"/>
        <v>Tue</v>
      </c>
      <c r="E161" s="183" t="str">
        <f t="shared" si="23"/>
        <v>Wed</v>
      </c>
      <c r="F161" s="183" t="str">
        <f t="shared" si="23"/>
        <v>Thu</v>
      </c>
      <c r="G161" s="183" t="str">
        <f t="shared" si="23"/>
        <v>Fri</v>
      </c>
      <c r="H161" s="183" t="str">
        <f t="shared" si="23"/>
        <v>Sat</v>
      </c>
      <c r="I161" s="183" t="str">
        <f t="shared" si="23"/>
        <v>Sun</v>
      </c>
      <c r="J161" s="183" t="str">
        <f t="shared" si="23"/>
        <v>Mon</v>
      </c>
      <c r="K161" s="183" t="str">
        <f t="shared" si="23"/>
        <v>Tue</v>
      </c>
      <c r="L161" s="183" t="str">
        <f t="shared" si="23"/>
        <v>Wed</v>
      </c>
      <c r="M161" s="183" t="str">
        <f t="shared" si="23"/>
        <v>Thu</v>
      </c>
      <c r="N161" s="183" t="str">
        <f t="shared" si="23"/>
        <v>Fri</v>
      </c>
      <c r="O161" s="183" t="str">
        <f t="shared" si="23"/>
        <v>Sat</v>
      </c>
      <c r="P161" s="183" t="str">
        <f t="shared" si="23"/>
        <v>Sun</v>
      </c>
      <c r="Q161" s="183" t="str">
        <f t="shared" si="23"/>
        <v>Mon</v>
      </c>
      <c r="R161" s="183" t="str">
        <f t="shared" si="23"/>
        <v>Tue</v>
      </c>
      <c r="S161" s="183" t="str">
        <f t="shared" si="23"/>
        <v>Wed</v>
      </c>
      <c r="T161" s="183" t="str">
        <f t="shared" si="24"/>
        <v>Thu</v>
      </c>
      <c r="U161" s="183" t="str">
        <f t="shared" si="24"/>
        <v>Fri</v>
      </c>
      <c r="V161" s="183" t="str">
        <f t="shared" si="24"/>
        <v>Sat</v>
      </c>
      <c r="W161" s="183" t="str">
        <f t="shared" si="24"/>
        <v>Sun</v>
      </c>
      <c r="X161" s="183" t="str">
        <f t="shared" si="24"/>
        <v>Mon</v>
      </c>
      <c r="Y161" s="183" t="str">
        <f t="shared" si="24"/>
        <v>Tue</v>
      </c>
      <c r="Z161" s="183" t="str">
        <f t="shared" si="24"/>
        <v>Wed</v>
      </c>
      <c r="AA161" s="183" t="str">
        <f t="shared" si="24"/>
        <v>Thu</v>
      </c>
      <c r="AB161" s="183" t="str">
        <f t="shared" si="24"/>
        <v>Fri</v>
      </c>
      <c r="AC161" s="183" t="str">
        <f t="shared" si="24"/>
        <v>Sat</v>
      </c>
      <c r="AD161" s="183" t="str">
        <f t="shared" si="24"/>
        <v>Sun</v>
      </c>
      <c r="AE161" s="183" t="str">
        <f t="shared" si="24"/>
        <v>Mon</v>
      </c>
      <c r="AF161" s="183" t="str">
        <f t="shared" si="24"/>
        <v>Tue</v>
      </c>
      <c r="AG161" s="183" t="str">
        <f t="shared" si="24"/>
        <v>Wed</v>
      </c>
      <c r="AH161" s="183" t="str">
        <f t="shared" si="24"/>
        <v>Thu</v>
      </c>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23"/>
        <v>Tue</v>
      </c>
      <c r="E168" s="183" t="str">
        <f t="shared" si="23"/>
        <v>Wed</v>
      </c>
      <c r="F168" s="183" t="str">
        <f t="shared" si="23"/>
        <v>Thu</v>
      </c>
      <c r="G168" s="183" t="str">
        <f t="shared" si="23"/>
        <v>Fri</v>
      </c>
      <c r="H168" s="183" t="str">
        <f t="shared" si="23"/>
        <v>Sat</v>
      </c>
      <c r="I168" s="183" t="str">
        <f t="shared" si="23"/>
        <v>Sun</v>
      </c>
      <c r="J168" s="183" t="str">
        <f t="shared" si="23"/>
        <v>Mon</v>
      </c>
      <c r="K168" s="183" t="str">
        <f t="shared" si="23"/>
        <v>Tue</v>
      </c>
      <c r="L168" s="183" t="str">
        <f t="shared" si="23"/>
        <v>Wed</v>
      </c>
      <c r="M168" s="183" t="str">
        <f t="shared" si="23"/>
        <v>Thu</v>
      </c>
      <c r="N168" s="183" t="str">
        <f t="shared" si="23"/>
        <v>Fri</v>
      </c>
      <c r="O168" s="183" t="str">
        <f t="shared" si="23"/>
        <v>Sat</v>
      </c>
      <c r="P168" s="183" t="str">
        <f t="shared" si="23"/>
        <v>Sun</v>
      </c>
      <c r="Q168" s="183" t="str">
        <f t="shared" si="23"/>
        <v>Mon</v>
      </c>
      <c r="R168" s="183" t="str">
        <f t="shared" si="23"/>
        <v>Tue</v>
      </c>
      <c r="S168" s="183" t="str">
        <f t="shared" si="23"/>
        <v>Wed</v>
      </c>
      <c r="T168" s="183" t="str">
        <f t="shared" si="24"/>
        <v>Thu</v>
      </c>
      <c r="U168" s="183" t="str">
        <f t="shared" si="24"/>
        <v>Fri</v>
      </c>
      <c r="V168" s="183" t="str">
        <f t="shared" si="24"/>
        <v>Sat</v>
      </c>
      <c r="W168" s="183" t="str">
        <f t="shared" si="24"/>
        <v>Sun</v>
      </c>
      <c r="X168" s="183" t="str">
        <f t="shared" si="24"/>
        <v>Mon</v>
      </c>
      <c r="Y168" s="183" t="str">
        <f t="shared" si="24"/>
        <v>Tue</v>
      </c>
      <c r="Z168" s="183" t="str">
        <f t="shared" si="24"/>
        <v>Wed</v>
      </c>
      <c r="AA168" s="183" t="str">
        <f t="shared" si="24"/>
        <v>Thu</v>
      </c>
      <c r="AB168" s="183" t="str">
        <f t="shared" si="24"/>
        <v>Fri</v>
      </c>
      <c r="AC168" s="183" t="str">
        <f t="shared" si="24"/>
        <v>Sat</v>
      </c>
      <c r="AD168" s="183" t="str">
        <f t="shared" si="24"/>
        <v>Sun</v>
      </c>
      <c r="AE168" s="183" t="str">
        <f t="shared" si="24"/>
        <v>Mon</v>
      </c>
      <c r="AF168" s="183" t="str">
        <f t="shared" si="24"/>
        <v>Tue</v>
      </c>
      <c r="AG168" s="183" t="str">
        <f t="shared" si="24"/>
        <v>Wed</v>
      </c>
      <c r="AH168" s="183" t="str">
        <f t="shared" si="24"/>
        <v>Thu</v>
      </c>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23"/>
        <v>Tue</v>
      </c>
      <c r="E175" s="183" t="str">
        <f t="shared" si="23"/>
        <v>Wed</v>
      </c>
      <c r="F175" s="183" t="str">
        <f t="shared" si="23"/>
        <v>Thu</v>
      </c>
      <c r="G175" s="183" t="str">
        <f t="shared" si="23"/>
        <v>Fri</v>
      </c>
      <c r="H175" s="183" t="str">
        <f t="shared" si="23"/>
        <v>Sat</v>
      </c>
      <c r="I175" s="183" t="str">
        <f t="shared" si="23"/>
        <v>Sun</v>
      </c>
      <c r="J175" s="183" t="str">
        <f t="shared" si="23"/>
        <v>Mon</v>
      </c>
      <c r="K175" s="183" t="str">
        <f t="shared" si="23"/>
        <v>Tue</v>
      </c>
      <c r="L175" s="183" t="str">
        <f t="shared" si="23"/>
        <v>Wed</v>
      </c>
      <c r="M175" s="183" t="str">
        <f t="shared" si="23"/>
        <v>Thu</v>
      </c>
      <c r="N175" s="183" t="str">
        <f t="shared" si="23"/>
        <v>Fri</v>
      </c>
      <c r="O175" s="183" t="str">
        <f t="shared" si="23"/>
        <v>Sat</v>
      </c>
      <c r="P175" s="183" t="str">
        <f t="shared" si="23"/>
        <v>Sun</v>
      </c>
      <c r="Q175" s="183" t="str">
        <f t="shared" si="23"/>
        <v>Mon</v>
      </c>
      <c r="R175" s="183" t="str">
        <f t="shared" si="23"/>
        <v>Tue</v>
      </c>
      <c r="S175" s="183" t="str">
        <f t="shared" si="23"/>
        <v>Wed</v>
      </c>
      <c r="T175" s="183" t="str">
        <f t="shared" si="24"/>
        <v>Thu</v>
      </c>
      <c r="U175" s="183" t="str">
        <f t="shared" si="24"/>
        <v>Fri</v>
      </c>
      <c r="V175" s="183" t="str">
        <f t="shared" si="24"/>
        <v>Sat</v>
      </c>
      <c r="W175" s="183" t="str">
        <f t="shared" si="24"/>
        <v>Sun</v>
      </c>
      <c r="X175" s="183" t="str">
        <f t="shared" si="24"/>
        <v>Mon</v>
      </c>
      <c r="Y175" s="183" t="str">
        <f t="shared" si="24"/>
        <v>Tue</v>
      </c>
      <c r="Z175" s="183" t="str">
        <f t="shared" si="24"/>
        <v>Wed</v>
      </c>
      <c r="AA175" s="183" t="str">
        <f t="shared" si="24"/>
        <v>Thu</v>
      </c>
      <c r="AB175" s="183" t="str">
        <f t="shared" si="24"/>
        <v>Fri</v>
      </c>
      <c r="AC175" s="183" t="str">
        <f t="shared" si="24"/>
        <v>Sat</v>
      </c>
      <c r="AD175" s="183" t="str">
        <f t="shared" si="24"/>
        <v>Sun</v>
      </c>
      <c r="AE175" s="183" t="str">
        <f t="shared" si="24"/>
        <v>Mon</v>
      </c>
      <c r="AF175" s="183" t="str">
        <f t="shared" si="24"/>
        <v>Tue</v>
      </c>
      <c r="AG175" s="183" t="str">
        <f t="shared" si="24"/>
        <v>Wed</v>
      </c>
      <c r="AH175" s="183" t="str">
        <f t="shared" si="24"/>
        <v>Thu</v>
      </c>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23"/>
        <v>Tue</v>
      </c>
      <c r="E182" s="183" t="str">
        <f t="shared" si="23"/>
        <v>Wed</v>
      </c>
      <c r="F182" s="183" t="str">
        <f t="shared" si="23"/>
        <v>Thu</v>
      </c>
      <c r="G182" s="183" t="str">
        <f t="shared" si="23"/>
        <v>Fri</v>
      </c>
      <c r="H182" s="183" t="str">
        <f t="shared" si="23"/>
        <v>Sat</v>
      </c>
      <c r="I182" s="183" t="str">
        <f t="shared" si="23"/>
        <v>Sun</v>
      </c>
      <c r="J182" s="183" t="str">
        <f t="shared" si="23"/>
        <v>Mon</v>
      </c>
      <c r="K182" s="183" t="str">
        <f t="shared" si="23"/>
        <v>Tue</v>
      </c>
      <c r="L182" s="183" t="str">
        <f t="shared" si="23"/>
        <v>Wed</v>
      </c>
      <c r="M182" s="183" t="str">
        <f t="shared" si="23"/>
        <v>Thu</v>
      </c>
      <c r="N182" s="183" t="str">
        <f t="shared" si="23"/>
        <v>Fri</v>
      </c>
      <c r="O182" s="183" t="str">
        <f t="shared" si="23"/>
        <v>Sat</v>
      </c>
      <c r="P182" s="183" t="str">
        <f t="shared" si="23"/>
        <v>Sun</v>
      </c>
      <c r="Q182" s="183" t="str">
        <f t="shared" si="23"/>
        <v>Mon</v>
      </c>
      <c r="R182" s="183" t="str">
        <f t="shared" si="23"/>
        <v>Tue</v>
      </c>
      <c r="S182" s="183" t="str">
        <f t="shared" si="23"/>
        <v>Wed</v>
      </c>
      <c r="T182" s="183" t="str">
        <f t="shared" si="24"/>
        <v>Thu</v>
      </c>
      <c r="U182" s="183" t="str">
        <f t="shared" si="24"/>
        <v>Fri</v>
      </c>
      <c r="V182" s="183" t="str">
        <f t="shared" si="24"/>
        <v>Sat</v>
      </c>
      <c r="W182" s="183" t="str">
        <f t="shared" si="24"/>
        <v>Sun</v>
      </c>
      <c r="X182" s="183" t="str">
        <f t="shared" si="24"/>
        <v>Mon</v>
      </c>
      <c r="Y182" s="183" t="str">
        <f t="shared" si="24"/>
        <v>Tue</v>
      </c>
      <c r="Z182" s="183" t="str">
        <f t="shared" si="24"/>
        <v>Wed</v>
      </c>
      <c r="AA182" s="183" t="str">
        <f t="shared" si="24"/>
        <v>Thu</v>
      </c>
      <c r="AB182" s="183" t="str">
        <f t="shared" si="24"/>
        <v>Fri</v>
      </c>
      <c r="AC182" s="183" t="str">
        <f t="shared" si="24"/>
        <v>Sat</v>
      </c>
      <c r="AD182" s="183" t="str">
        <f t="shared" si="24"/>
        <v>Sun</v>
      </c>
      <c r="AE182" s="183" t="str">
        <f t="shared" si="24"/>
        <v>Mon</v>
      </c>
      <c r="AF182" s="183" t="str">
        <f t="shared" si="24"/>
        <v>Tue</v>
      </c>
      <c r="AG182" s="183" t="str">
        <f t="shared" si="24"/>
        <v>Wed</v>
      </c>
      <c r="AH182" s="183" t="str">
        <f t="shared" si="24"/>
        <v>Thu</v>
      </c>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ref="D189:S252" si="25">D$7</f>
        <v>Tue</v>
      </c>
      <c r="E189" s="183" t="str">
        <f t="shared" si="25"/>
        <v>Wed</v>
      </c>
      <c r="F189" s="183" t="str">
        <f t="shared" si="25"/>
        <v>Thu</v>
      </c>
      <c r="G189" s="183" t="str">
        <f t="shared" si="25"/>
        <v>Fri</v>
      </c>
      <c r="H189" s="183" t="str">
        <f t="shared" si="25"/>
        <v>Sat</v>
      </c>
      <c r="I189" s="183" t="str">
        <f t="shared" si="25"/>
        <v>Sun</v>
      </c>
      <c r="J189" s="183" t="str">
        <f t="shared" si="25"/>
        <v>Mon</v>
      </c>
      <c r="K189" s="183" t="str">
        <f t="shared" si="25"/>
        <v>Tue</v>
      </c>
      <c r="L189" s="183" t="str">
        <f t="shared" si="25"/>
        <v>Wed</v>
      </c>
      <c r="M189" s="183" t="str">
        <f t="shared" si="25"/>
        <v>Thu</v>
      </c>
      <c r="N189" s="183" t="str">
        <f t="shared" si="25"/>
        <v>Fri</v>
      </c>
      <c r="O189" s="183" t="str">
        <f t="shared" si="25"/>
        <v>Sat</v>
      </c>
      <c r="P189" s="183" t="str">
        <f t="shared" si="25"/>
        <v>Sun</v>
      </c>
      <c r="Q189" s="183" t="str">
        <f t="shared" si="25"/>
        <v>Mon</v>
      </c>
      <c r="R189" s="183" t="str">
        <f t="shared" si="25"/>
        <v>Tue</v>
      </c>
      <c r="S189" s="183" t="str">
        <f t="shared" si="25"/>
        <v>Wed</v>
      </c>
      <c r="T189" s="183" t="str">
        <f t="shared" ref="T189:AH252" si="26">T$7</f>
        <v>Thu</v>
      </c>
      <c r="U189" s="183" t="str">
        <f t="shared" si="26"/>
        <v>Fri</v>
      </c>
      <c r="V189" s="183" t="str">
        <f t="shared" si="26"/>
        <v>Sat</v>
      </c>
      <c r="W189" s="183" t="str">
        <f t="shared" si="26"/>
        <v>Sun</v>
      </c>
      <c r="X189" s="183" t="str">
        <f t="shared" si="26"/>
        <v>Mon</v>
      </c>
      <c r="Y189" s="183" t="str">
        <f t="shared" si="26"/>
        <v>Tue</v>
      </c>
      <c r="Z189" s="183" t="str">
        <f t="shared" si="26"/>
        <v>Wed</v>
      </c>
      <c r="AA189" s="183" t="str">
        <f t="shared" si="26"/>
        <v>Thu</v>
      </c>
      <c r="AB189" s="183" t="str">
        <f t="shared" si="26"/>
        <v>Fri</v>
      </c>
      <c r="AC189" s="183" t="str">
        <f t="shared" si="26"/>
        <v>Sat</v>
      </c>
      <c r="AD189" s="183" t="str">
        <f t="shared" si="26"/>
        <v>Sun</v>
      </c>
      <c r="AE189" s="183" t="str">
        <f t="shared" si="26"/>
        <v>Mon</v>
      </c>
      <c r="AF189" s="183" t="str">
        <f t="shared" si="26"/>
        <v>Tue</v>
      </c>
      <c r="AG189" s="183" t="str">
        <f t="shared" si="26"/>
        <v>Wed</v>
      </c>
      <c r="AH189" s="183" t="str">
        <f t="shared" si="26"/>
        <v>Thu</v>
      </c>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25"/>
        <v>Tue</v>
      </c>
      <c r="E196" s="183" t="str">
        <f t="shared" si="25"/>
        <v>Wed</v>
      </c>
      <c r="F196" s="183" t="str">
        <f t="shared" si="25"/>
        <v>Thu</v>
      </c>
      <c r="G196" s="183" t="str">
        <f t="shared" si="25"/>
        <v>Fri</v>
      </c>
      <c r="H196" s="183" t="str">
        <f t="shared" si="25"/>
        <v>Sat</v>
      </c>
      <c r="I196" s="183" t="str">
        <f t="shared" si="25"/>
        <v>Sun</v>
      </c>
      <c r="J196" s="183" t="str">
        <f t="shared" si="25"/>
        <v>Mon</v>
      </c>
      <c r="K196" s="183" t="str">
        <f t="shared" si="25"/>
        <v>Tue</v>
      </c>
      <c r="L196" s="183" t="str">
        <f t="shared" si="25"/>
        <v>Wed</v>
      </c>
      <c r="M196" s="183" t="str">
        <f t="shared" si="25"/>
        <v>Thu</v>
      </c>
      <c r="N196" s="183" t="str">
        <f t="shared" si="25"/>
        <v>Fri</v>
      </c>
      <c r="O196" s="183" t="str">
        <f t="shared" si="25"/>
        <v>Sat</v>
      </c>
      <c r="P196" s="183" t="str">
        <f t="shared" si="25"/>
        <v>Sun</v>
      </c>
      <c r="Q196" s="183" t="str">
        <f t="shared" si="25"/>
        <v>Mon</v>
      </c>
      <c r="R196" s="183" t="str">
        <f t="shared" si="25"/>
        <v>Tue</v>
      </c>
      <c r="S196" s="183" t="str">
        <f t="shared" si="25"/>
        <v>Wed</v>
      </c>
      <c r="T196" s="183" t="str">
        <f t="shared" si="26"/>
        <v>Thu</v>
      </c>
      <c r="U196" s="183" t="str">
        <f t="shared" si="26"/>
        <v>Fri</v>
      </c>
      <c r="V196" s="183" t="str">
        <f t="shared" si="26"/>
        <v>Sat</v>
      </c>
      <c r="W196" s="183" t="str">
        <f t="shared" si="26"/>
        <v>Sun</v>
      </c>
      <c r="X196" s="183" t="str">
        <f t="shared" si="26"/>
        <v>Mon</v>
      </c>
      <c r="Y196" s="183" t="str">
        <f t="shared" si="26"/>
        <v>Tue</v>
      </c>
      <c r="Z196" s="183" t="str">
        <f t="shared" si="26"/>
        <v>Wed</v>
      </c>
      <c r="AA196" s="183" t="str">
        <f t="shared" si="26"/>
        <v>Thu</v>
      </c>
      <c r="AB196" s="183" t="str">
        <f t="shared" si="26"/>
        <v>Fri</v>
      </c>
      <c r="AC196" s="183" t="str">
        <f t="shared" si="26"/>
        <v>Sat</v>
      </c>
      <c r="AD196" s="183" t="str">
        <f t="shared" si="26"/>
        <v>Sun</v>
      </c>
      <c r="AE196" s="183" t="str">
        <f t="shared" si="26"/>
        <v>Mon</v>
      </c>
      <c r="AF196" s="183" t="str">
        <f t="shared" si="26"/>
        <v>Tue</v>
      </c>
      <c r="AG196" s="183" t="str">
        <f t="shared" si="26"/>
        <v>Wed</v>
      </c>
      <c r="AH196" s="183" t="str">
        <f t="shared" si="26"/>
        <v>Thu</v>
      </c>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25"/>
        <v>Tue</v>
      </c>
      <c r="E203" s="183" t="str">
        <f t="shared" si="25"/>
        <v>Wed</v>
      </c>
      <c r="F203" s="183" t="str">
        <f t="shared" si="25"/>
        <v>Thu</v>
      </c>
      <c r="G203" s="183" t="str">
        <f t="shared" si="25"/>
        <v>Fri</v>
      </c>
      <c r="H203" s="183" t="str">
        <f t="shared" si="25"/>
        <v>Sat</v>
      </c>
      <c r="I203" s="183" t="str">
        <f t="shared" si="25"/>
        <v>Sun</v>
      </c>
      <c r="J203" s="183" t="str">
        <f t="shared" si="25"/>
        <v>Mon</v>
      </c>
      <c r="K203" s="183" t="str">
        <f t="shared" si="25"/>
        <v>Tue</v>
      </c>
      <c r="L203" s="183" t="str">
        <f t="shared" si="25"/>
        <v>Wed</v>
      </c>
      <c r="M203" s="183" t="str">
        <f t="shared" si="25"/>
        <v>Thu</v>
      </c>
      <c r="N203" s="183" t="str">
        <f t="shared" si="25"/>
        <v>Fri</v>
      </c>
      <c r="O203" s="183" t="str">
        <f t="shared" si="25"/>
        <v>Sat</v>
      </c>
      <c r="P203" s="183" t="str">
        <f t="shared" si="25"/>
        <v>Sun</v>
      </c>
      <c r="Q203" s="183" t="str">
        <f t="shared" si="25"/>
        <v>Mon</v>
      </c>
      <c r="R203" s="183" t="str">
        <f t="shared" si="25"/>
        <v>Tue</v>
      </c>
      <c r="S203" s="183" t="str">
        <f t="shared" si="25"/>
        <v>Wed</v>
      </c>
      <c r="T203" s="183" t="str">
        <f t="shared" si="26"/>
        <v>Thu</v>
      </c>
      <c r="U203" s="183" t="str">
        <f t="shared" si="26"/>
        <v>Fri</v>
      </c>
      <c r="V203" s="183" t="str">
        <f t="shared" si="26"/>
        <v>Sat</v>
      </c>
      <c r="W203" s="183" t="str">
        <f t="shared" si="26"/>
        <v>Sun</v>
      </c>
      <c r="X203" s="183" t="str">
        <f t="shared" si="26"/>
        <v>Mon</v>
      </c>
      <c r="Y203" s="183" t="str">
        <f t="shared" si="26"/>
        <v>Tue</v>
      </c>
      <c r="Z203" s="183" t="str">
        <f t="shared" si="26"/>
        <v>Wed</v>
      </c>
      <c r="AA203" s="183" t="str">
        <f t="shared" si="26"/>
        <v>Thu</v>
      </c>
      <c r="AB203" s="183" t="str">
        <f t="shared" si="26"/>
        <v>Fri</v>
      </c>
      <c r="AC203" s="183" t="str">
        <f t="shared" si="26"/>
        <v>Sat</v>
      </c>
      <c r="AD203" s="183" t="str">
        <f t="shared" si="26"/>
        <v>Sun</v>
      </c>
      <c r="AE203" s="183" t="str">
        <f t="shared" si="26"/>
        <v>Mon</v>
      </c>
      <c r="AF203" s="183" t="str">
        <f t="shared" si="26"/>
        <v>Tue</v>
      </c>
      <c r="AG203" s="183" t="str">
        <f t="shared" si="26"/>
        <v>Wed</v>
      </c>
      <c r="AH203" s="183" t="str">
        <f t="shared" si="26"/>
        <v>Thu</v>
      </c>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25"/>
        <v>Tue</v>
      </c>
      <c r="E210" s="183" t="str">
        <f t="shared" si="25"/>
        <v>Wed</v>
      </c>
      <c r="F210" s="183" t="str">
        <f t="shared" si="25"/>
        <v>Thu</v>
      </c>
      <c r="G210" s="183" t="str">
        <f t="shared" si="25"/>
        <v>Fri</v>
      </c>
      <c r="H210" s="183" t="str">
        <f t="shared" si="25"/>
        <v>Sat</v>
      </c>
      <c r="I210" s="183" t="str">
        <f t="shared" si="25"/>
        <v>Sun</v>
      </c>
      <c r="J210" s="183" t="str">
        <f t="shared" si="25"/>
        <v>Mon</v>
      </c>
      <c r="K210" s="183" t="str">
        <f t="shared" si="25"/>
        <v>Tue</v>
      </c>
      <c r="L210" s="183" t="str">
        <f t="shared" si="25"/>
        <v>Wed</v>
      </c>
      <c r="M210" s="183" t="str">
        <f t="shared" si="25"/>
        <v>Thu</v>
      </c>
      <c r="N210" s="183" t="str">
        <f t="shared" si="25"/>
        <v>Fri</v>
      </c>
      <c r="O210" s="183" t="str">
        <f t="shared" si="25"/>
        <v>Sat</v>
      </c>
      <c r="P210" s="183" t="str">
        <f t="shared" si="25"/>
        <v>Sun</v>
      </c>
      <c r="Q210" s="183" t="str">
        <f t="shared" si="25"/>
        <v>Mon</v>
      </c>
      <c r="R210" s="183" t="str">
        <f t="shared" si="25"/>
        <v>Tue</v>
      </c>
      <c r="S210" s="183" t="str">
        <f t="shared" si="25"/>
        <v>Wed</v>
      </c>
      <c r="T210" s="183" t="str">
        <f t="shared" si="26"/>
        <v>Thu</v>
      </c>
      <c r="U210" s="183" t="str">
        <f t="shared" si="26"/>
        <v>Fri</v>
      </c>
      <c r="V210" s="183" t="str">
        <f t="shared" si="26"/>
        <v>Sat</v>
      </c>
      <c r="W210" s="183" t="str">
        <f t="shared" si="26"/>
        <v>Sun</v>
      </c>
      <c r="X210" s="183" t="str">
        <f t="shared" si="26"/>
        <v>Mon</v>
      </c>
      <c r="Y210" s="183" t="str">
        <f t="shared" si="26"/>
        <v>Tue</v>
      </c>
      <c r="Z210" s="183" t="str">
        <f t="shared" si="26"/>
        <v>Wed</v>
      </c>
      <c r="AA210" s="183" t="str">
        <f t="shared" si="26"/>
        <v>Thu</v>
      </c>
      <c r="AB210" s="183" t="str">
        <f t="shared" si="26"/>
        <v>Fri</v>
      </c>
      <c r="AC210" s="183" t="str">
        <f t="shared" si="26"/>
        <v>Sat</v>
      </c>
      <c r="AD210" s="183" t="str">
        <f t="shared" si="26"/>
        <v>Sun</v>
      </c>
      <c r="AE210" s="183" t="str">
        <f t="shared" si="26"/>
        <v>Mon</v>
      </c>
      <c r="AF210" s="183" t="str">
        <f t="shared" si="26"/>
        <v>Tue</v>
      </c>
      <c r="AG210" s="183" t="str">
        <f t="shared" si="26"/>
        <v>Wed</v>
      </c>
      <c r="AH210" s="183" t="str">
        <f t="shared" si="26"/>
        <v>Thu</v>
      </c>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25"/>
        <v>Tue</v>
      </c>
      <c r="E217" s="183" t="str">
        <f t="shared" si="25"/>
        <v>Wed</v>
      </c>
      <c r="F217" s="183" t="str">
        <f t="shared" si="25"/>
        <v>Thu</v>
      </c>
      <c r="G217" s="183" t="str">
        <f t="shared" si="25"/>
        <v>Fri</v>
      </c>
      <c r="H217" s="183" t="str">
        <f t="shared" si="25"/>
        <v>Sat</v>
      </c>
      <c r="I217" s="183" t="str">
        <f t="shared" si="25"/>
        <v>Sun</v>
      </c>
      <c r="J217" s="183" t="str">
        <f t="shared" si="25"/>
        <v>Mon</v>
      </c>
      <c r="K217" s="183" t="str">
        <f t="shared" si="25"/>
        <v>Tue</v>
      </c>
      <c r="L217" s="183" t="str">
        <f t="shared" si="25"/>
        <v>Wed</v>
      </c>
      <c r="M217" s="183" t="str">
        <f t="shared" si="25"/>
        <v>Thu</v>
      </c>
      <c r="N217" s="183" t="str">
        <f t="shared" si="25"/>
        <v>Fri</v>
      </c>
      <c r="O217" s="183" t="str">
        <f t="shared" si="25"/>
        <v>Sat</v>
      </c>
      <c r="P217" s="183" t="str">
        <f t="shared" si="25"/>
        <v>Sun</v>
      </c>
      <c r="Q217" s="183" t="str">
        <f t="shared" si="25"/>
        <v>Mon</v>
      </c>
      <c r="R217" s="183" t="str">
        <f t="shared" si="25"/>
        <v>Tue</v>
      </c>
      <c r="S217" s="183" t="str">
        <f t="shared" si="25"/>
        <v>Wed</v>
      </c>
      <c r="T217" s="183" t="str">
        <f t="shared" si="26"/>
        <v>Thu</v>
      </c>
      <c r="U217" s="183" t="str">
        <f t="shared" si="26"/>
        <v>Fri</v>
      </c>
      <c r="V217" s="183" t="str">
        <f t="shared" si="26"/>
        <v>Sat</v>
      </c>
      <c r="W217" s="183" t="str">
        <f t="shared" si="26"/>
        <v>Sun</v>
      </c>
      <c r="X217" s="183" t="str">
        <f t="shared" si="26"/>
        <v>Mon</v>
      </c>
      <c r="Y217" s="183" t="str">
        <f t="shared" si="26"/>
        <v>Tue</v>
      </c>
      <c r="Z217" s="183" t="str">
        <f t="shared" si="26"/>
        <v>Wed</v>
      </c>
      <c r="AA217" s="183" t="str">
        <f t="shared" si="26"/>
        <v>Thu</v>
      </c>
      <c r="AB217" s="183" t="str">
        <f t="shared" si="26"/>
        <v>Fri</v>
      </c>
      <c r="AC217" s="183" t="str">
        <f t="shared" si="26"/>
        <v>Sat</v>
      </c>
      <c r="AD217" s="183" t="str">
        <f t="shared" si="26"/>
        <v>Sun</v>
      </c>
      <c r="AE217" s="183" t="str">
        <f t="shared" si="26"/>
        <v>Mon</v>
      </c>
      <c r="AF217" s="183" t="str">
        <f t="shared" si="26"/>
        <v>Tue</v>
      </c>
      <c r="AG217" s="183" t="str">
        <f t="shared" si="26"/>
        <v>Wed</v>
      </c>
      <c r="AH217" s="183" t="str">
        <f t="shared" si="26"/>
        <v>Thu</v>
      </c>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25"/>
        <v>Tue</v>
      </c>
      <c r="E224" s="183" t="str">
        <f t="shared" si="25"/>
        <v>Wed</v>
      </c>
      <c r="F224" s="183" t="str">
        <f t="shared" si="25"/>
        <v>Thu</v>
      </c>
      <c r="G224" s="183" t="str">
        <f t="shared" si="25"/>
        <v>Fri</v>
      </c>
      <c r="H224" s="183" t="str">
        <f t="shared" si="25"/>
        <v>Sat</v>
      </c>
      <c r="I224" s="183" t="str">
        <f t="shared" si="25"/>
        <v>Sun</v>
      </c>
      <c r="J224" s="183" t="str">
        <f t="shared" si="25"/>
        <v>Mon</v>
      </c>
      <c r="K224" s="183" t="str">
        <f t="shared" si="25"/>
        <v>Tue</v>
      </c>
      <c r="L224" s="183" t="str">
        <f t="shared" si="25"/>
        <v>Wed</v>
      </c>
      <c r="M224" s="183" t="str">
        <f t="shared" si="25"/>
        <v>Thu</v>
      </c>
      <c r="N224" s="183" t="str">
        <f t="shared" si="25"/>
        <v>Fri</v>
      </c>
      <c r="O224" s="183" t="str">
        <f t="shared" si="25"/>
        <v>Sat</v>
      </c>
      <c r="P224" s="183" t="str">
        <f t="shared" si="25"/>
        <v>Sun</v>
      </c>
      <c r="Q224" s="183" t="str">
        <f t="shared" si="25"/>
        <v>Mon</v>
      </c>
      <c r="R224" s="183" t="str">
        <f t="shared" si="25"/>
        <v>Tue</v>
      </c>
      <c r="S224" s="183" t="str">
        <f t="shared" si="25"/>
        <v>Wed</v>
      </c>
      <c r="T224" s="183" t="str">
        <f t="shared" si="26"/>
        <v>Thu</v>
      </c>
      <c r="U224" s="183" t="str">
        <f t="shared" si="26"/>
        <v>Fri</v>
      </c>
      <c r="V224" s="183" t="str">
        <f t="shared" si="26"/>
        <v>Sat</v>
      </c>
      <c r="W224" s="183" t="str">
        <f t="shared" si="26"/>
        <v>Sun</v>
      </c>
      <c r="X224" s="183" t="str">
        <f t="shared" si="26"/>
        <v>Mon</v>
      </c>
      <c r="Y224" s="183" t="str">
        <f t="shared" si="26"/>
        <v>Tue</v>
      </c>
      <c r="Z224" s="183" t="str">
        <f t="shared" si="26"/>
        <v>Wed</v>
      </c>
      <c r="AA224" s="183" t="str">
        <f t="shared" si="26"/>
        <v>Thu</v>
      </c>
      <c r="AB224" s="183" t="str">
        <f t="shared" si="26"/>
        <v>Fri</v>
      </c>
      <c r="AC224" s="183" t="str">
        <f t="shared" si="26"/>
        <v>Sat</v>
      </c>
      <c r="AD224" s="183" t="str">
        <f t="shared" si="26"/>
        <v>Sun</v>
      </c>
      <c r="AE224" s="183" t="str">
        <f t="shared" si="26"/>
        <v>Mon</v>
      </c>
      <c r="AF224" s="183" t="str">
        <f t="shared" si="26"/>
        <v>Tue</v>
      </c>
      <c r="AG224" s="183" t="str">
        <f t="shared" si="26"/>
        <v>Wed</v>
      </c>
      <c r="AH224" s="183" t="str">
        <f t="shared" si="26"/>
        <v>Thu</v>
      </c>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25"/>
        <v>Tue</v>
      </c>
      <c r="E231" s="183" t="str">
        <f t="shared" si="25"/>
        <v>Wed</v>
      </c>
      <c r="F231" s="183" t="str">
        <f t="shared" si="25"/>
        <v>Thu</v>
      </c>
      <c r="G231" s="183" t="str">
        <f t="shared" si="25"/>
        <v>Fri</v>
      </c>
      <c r="H231" s="183" t="str">
        <f t="shared" si="25"/>
        <v>Sat</v>
      </c>
      <c r="I231" s="183" t="str">
        <f t="shared" si="25"/>
        <v>Sun</v>
      </c>
      <c r="J231" s="183" t="str">
        <f t="shared" si="25"/>
        <v>Mon</v>
      </c>
      <c r="K231" s="183" t="str">
        <f t="shared" si="25"/>
        <v>Tue</v>
      </c>
      <c r="L231" s="183" t="str">
        <f t="shared" si="25"/>
        <v>Wed</v>
      </c>
      <c r="M231" s="183" t="str">
        <f t="shared" si="25"/>
        <v>Thu</v>
      </c>
      <c r="N231" s="183" t="str">
        <f t="shared" si="25"/>
        <v>Fri</v>
      </c>
      <c r="O231" s="183" t="str">
        <f t="shared" si="25"/>
        <v>Sat</v>
      </c>
      <c r="P231" s="183" t="str">
        <f t="shared" si="25"/>
        <v>Sun</v>
      </c>
      <c r="Q231" s="183" t="str">
        <f t="shared" si="25"/>
        <v>Mon</v>
      </c>
      <c r="R231" s="183" t="str">
        <f t="shared" si="25"/>
        <v>Tue</v>
      </c>
      <c r="S231" s="183" t="str">
        <f t="shared" si="25"/>
        <v>Wed</v>
      </c>
      <c r="T231" s="183" t="str">
        <f t="shared" si="26"/>
        <v>Thu</v>
      </c>
      <c r="U231" s="183" t="str">
        <f t="shared" si="26"/>
        <v>Fri</v>
      </c>
      <c r="V231" s="183" t="str">
        <f t="shared" si="26"/>
        <v>Sat</v>
      </c>
      <c r="W231" s="183" t="str">
        <f t="shared" si="26"/>
        <v>Sun</v>
      </c>
      <c r="X231" s="183" t="str">
        <f t="shared" si="26"/>
        <v>Mon</v>
      </c>
      <c r="Y231" s="183" t="str">
        <f t="shared" si="26"/>
        <v>Tue</v>
      </c>
      <c r="Z231" s="183" t="str">
        <f t="shared" si="26"/>
        <v>Wed</v>
      </c>
      <c r="AA231" s="183" t="str">
        <f t="shared" si="26"/>
        <v>Thu</v>
      </c>
      <c r="AB231" s="183" t="str">
        <f t="shared" si="26"/>
        <v>Fri</v>
      </c>
      <c r="AC231" s="183" t="str">
        <f t="shared" si="26"/>
        <v>Sat</v>
      </c>
      <c r="AD231" s="183" t="str">
        <f t="shared" si="26"/>
        <v>Sun</v>
      </c>
      <c r="AE231" s="183" t="str">
        <f t="shared" si="26"/>
        <v>Mon</v>
      </c>
      <c r="AF231" s="183" t="str">
        <f t="shared" si="26"/>
        <v>Tue</v>
      </c>
      <c r="AG231" s="183" t="str">
        <f t="shared" si="26"/>
        <v>Wed</v>
      </c>
      <c r="AH231" s="183" t="str">
        <f t="shared" si="26"/>
        <v>Thu</v>
      </c>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25"/>
        <v>Tue</v>
      </c>
      <c r="E238" s="183" t="str">
        <f t="shared" si="25"/>
        <v>Wed</v>
      </c>
      <c r="F238" s="183" t="str">
        <f t="shared" si="25"/>
        <v>Thu</v>
      </c>
      <c r="G238" s="183" t="str">
        <f t="shared" si="25"/>
        <v>Fri</v>
      </c>
      <c r="H238" s="183" t="str">
        <f t="shared" si="25"/>
        <v>Sat</v>
      </c>
      <c r="I238" s="183" t="str">
        <f t="shared" si="25"/>
        <v>Sun</v>
      </c>
      <c r="J238" s="183" t="str">
        <f t="shared" si="25"/>
        <v>Mon</v>
      </c>
      <c r="K238" s="183" t="str">
        <f t="shared" si="25"/>
        <v>Tue</v>
      </c>
      <c r="L238" s="183" t="str">
        <f t="shared" si="25"/>
        <v>Wed</v>
      </c>
      <c r="M238" s="183" t="str">
        <f t="shared" si="25"/>
        <v>Thu</v>
      </c>
      <c r="N238" s="183" t="str">
        <f t="shared" si="25"/>
        <v>Fri</v>
      </c>
      <c r="O238" s="183" t="str">
        <f t="shared" si="25"/>
        <v>Sat</v>
      </c>
      <c r="P238" s="183" t="str">
        <f t="shared" si="25"/>
        <v>Sun</v>
      </c>
      <c r="Q238" s="183" t="str">
        <f t="shared" si="25"/>
        <v>Mon</v>
      </c>
      <c r="R238" s="183" t="str">
        <f t="shared" si="25"/>
        <v>Tue</v>
      </c>
      <c r="S238" s="183" t="str">
        <f t="shared" si="25"/>
        <v>Wed</v>
      </c>
      <c r="T238" s="183" t="str">
        <f t="shared" si="26"/>
        <v>Thu</v>
      </c>
      <c r="U238" s="183" t="str">
        <f t="shared" si="26"/>
        <v>Fri</v>
      </c>
      <c r="V238" s="183" t="str">
        <f t="shared" si="26"/>
        <v>Sat</v>
      </c>
      <c r="W238" s="183" t="str">
        <f t="shared" si="26"/>
        <v>Sun</v>
      </c>
      <c r="X238" s="183" t="str">
        <f t="shared" si="26"/>
        <v>Mon</v>
      </c>
      <c r="Y238" s="183" t="str">
        <f t="shared" si="26"/>
        <v>Tue</v>
      </c>
      <c r="Z238" s="183" t="str">
        <f t="shared" si="26"/>
        <v>Wed</v>
      </c>
      <c r="AA238" s="183" t="str">
        <f t="shared" si="26"/>
        <v>Thu</v>
      </c>
      <c r="AB238" s="183" t="str">
        <f t="shared" si="26"/>
        <v>Fri</v>
      </c>
      <c r="AC238" s="183" t="str">
        <f t="shared" si="26"/>
        <v>Sat</v>
      </c>
      <c r="AD238" s="183" t="str">
        <f t="shared" si="26"/>
        <v>Sun</v>
      </c>
      <c r="AE238" s="183" t="str">
        <f t="shared" si="26"/>
        <v>Mon</v>
      </c>
      <c r="AF238" s="183" t="str">
        <f t="shared" si="26"/>
        <v>Tue</v>
      </c>
      <c r="AG238" s="183" t="str">
        <f t="shared" si="26"/>
        <v>Wed</v>
      </c>
      <c r="AH238" s="183" t="str">
        <f t="shared" si="26"/>
        <v>Thu</v>
      </c>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25"/>
        <v>Tue</v>
      </c>
      <c r="E245" s="183" t="str">
        <f t="shared" si="25"/>
        <v>Wed</v>
      </c>
      <c r="F245" s="183" t="str">
        <f t="shared" si="25"/>
        <v>Thu</v>
      </c>
      <c r="G245" s="183" t="str">
        <f t="shared" si="25"/>
        <v>Fri</v>
      </c>
      <c r="H245" s="183" t="str">
        <f t="shared" si="25"/>
        <v>Sat</v>
      </c>
      <c r="I245" s="183" t="str">
        <f t="shared" si="25"/>
        <v>Sun</v>
      </c>
      <c r="J245" s="183" t="str">
        <f t="shared" si="25"/>
        <v>Mon</v>
      </c>
      <c r="K245" s="183" t="str">
        <f t="shared" si="25"/>
        <v>Tue</v>
      </c>
      <c r="L245" s="183" t="str">
        <f t="shared" si="25"/>
        <v>Wed</v>
      </c>
      <c r="M245" s="183" t="str">
        <f t="shared" si="25"/>
        <v>Thu</v>
      </c>
      <c r="N245" s="183" t="str">
        <f t="shared" si="25"/>
        <v>Fri</v>
      </c>
      <c r="O245" s="183" t="str">
        <f t="shared" si="25"/>
        <v>Sat</v>
      </c>
      <c r="P245" s="183" t="str">
        <f t="shared" si="25"/>
        <v>Sun</v>
      </c>
      <c r="Q245" s="183" t="str">
        <f t="shared" si="25"/>
        <v>Mon</v>
      </c>
      <c r="R245" s="183" t="str">
        <f t="shared" si="25"/>
        <v>Tue</v>
      </c>
      <c r="S245" s="183" t="str">
        <f t="shared" si="25"/>
        <v>Wed</v>
      </c>
      <c r="T245" s="183" t="str">
        <f t="shared" si="26"/>
        <v>Thu</v>
      </c>
      <c r="U245" s="183" t="str">
        <f t="shared" si="26"/>
        <v>Fri</v>
      </c>
      <c r="V245" s="183" t="str">
        <f t="shared" si="26"/>
        <v>Sat</v>
      </c>
      <c r="W245" s="183" t="str">
        <f t="shared" si="26"/>
        <v>Sun</v>
      </c>
      <c r="X245" s="183" t="str">
        <f t="shared" si="26"/>
        <v>Mon</v>
      </c>
      <c r="Y245" s="183" t="str">
        <f t="shared" si="26"/>
        <v>Tue</v>
      </c>
      <c r="Z245" s="183" t="str">
        <f t="shared" si="26"/>
        <v>Wed</v>
      </c>
      <c r="AA245" s="183" t="str">
        <f t="shared" si="26"/>
        <v>Thu</v>
      </c>
      <c r="AB245" s="183" t="str">
        <f t="shared" si="26"/>
        <v>Fri</v>
      </c>
      <c r="AC245" s="183" t="str">
        <f t="shared" si="26"/>
        <v>Sat</v>
      </c>
      <c r="AD245" s="183" t="str">
        <f t="shared" si="26"/>
        <v>Sun</v>
      </c>
      <c r="AE245" s="183" t="str">
        <f t="shared" si="26"/>
        <v>Mon</v>
      </c>
      <c r="AF245" s="183" t="str">
        <f t="shared" si="26"/>
        <v>Tue</v>
      </c>
      <c r="AG245" s="183" t="str">
        <f t="shared" si="26"/>
        <v>Wed</v>
      </c>
      <c r="AH245" s="183" t="str">
        <f t="shared" si="26"/>
        <v>Thu</v>
      </c>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25"/>
        <v>Tue</v>
      </c>
      <c r="E252" s="183" t="str">
        <f t="shared" si="25"/>
        <v>Wed</v>
      </c>
      <c r="F252" s="183" t="str">
        <f t="shared" si="25"/>
        <v>Thu</v>
      </c>
      <c r="G252" s="183" t="str">
        <f t="shared" si="25"/>
        <v>Fri</v>
      </c>
      <c r="H252" s="183" t="str">
        <f t="shared" si="25"/>
        <v>Sat</v>
      </c>
      <c r="I252" s="183" t="str">
        <f t="shared" si="25"/>
        <v>Sun</v>
      </c>
      <c r="J252" s="183" t="str">
        <f t="shared" si="25"/>
        <v>Mon</v>
      </c>
      <c r="K252" s="183" t="str">
        <f t="shared" si="25"/>
        <v>Tue</v>
      </c>
      <c r="L252" s="183" t="str">
        <f t="shared" si="25"/>
        <v>Wed</v>
      </c>
      <c r="M252" s="183" t="str">
        <f t="shared" si="25"/>
        <v>Thu</v>
      </c>
      <c r="N252" s="183" t="str">
        <f t="shared" si="25"/>
        <v>Fri</v>
      </c>
      <c r="O252" s="183" t="str">
        <f t="shared" si="25"/>
        <v>Sat</v>
      </c>
      <c r="P252" s="183" t="str">
        <f t="shared" si="25"/>
        <v>Sun</v>
      </c>
      <c r="Q252" s="183" t="str">
        <f t="shared" si="25"/>
        <v>Mon</v>
      </c>
      <c r="R252" s="183" t="str">
        <f t="shared" si="25"/>
        <v>Tue</v>
      </c>
      <c r="S252" s="183" t="str">
        <f t="shared" si="25"/>
        <v>Wed</v>
      </c>
      <c r="T252" s="183" t="str">
        <f t="shared" si="26"/>
        <v>Thu</v>
      </c>
      <c r="U252" s="183" t="str">
        <f t="shared" si="26"/>
        <v>Fri</v>
      </c>
      <c r="V252" s="183" t="str">
        <f t="shared" si="26"/>
        <v>Sat</v>
      </c>
      <c r="W252" s="183" t="str">
        <f t="shared" si="26"/>
        <v>Sun</v>
      </c>
      <c r="X252" s="183" t="str">
        <f t="shared" si="26"/>
        <v>Mon</v>
      </c>
      <c r="Y252" s="183" t="str">
        <f t="shared" si="26"/>
        <v>Tue</v>
      </c>
      <c r="Z252" s="183" t="str">
        <f t="shared" si="26"/>
        <v>Wed</v>
      </c>
      <c r="AA252" s="183" t="str">
        <f t="shared" si="26"/>
        <v>Thu</v>
      </c>
      <c r="AB252" s="183" t="str">
        <f t="shared" si="26"/>
        <v>Fri</v>
      </c>
      <c r="AC252" s="183" t="str">
        <f t="shared" si="26"/>
        <v>Sat</v>
      </c>
      <c r="AD252" s="183" t="str">
        <f t="shared" si="26"/>
        <v>Sun</v>
      </c>
      <c r="AE252" s="183" t="str">
        <f t="shared" si="26"/>
        <v>Mon</v>
      </c>
      <c r="AF252" s="183" t="str">
        <f t="shared" si="26"/>
        <v>Tue</v>
      </c>
      <c r="AG252" s="183" t="str">
        <f t="shared" si="26"/>
        <v>Wed</v>
      </c>
      <c r="AH252" s="183" t="str">
        <f t="shared" si="26"/>
        <v>Thu</v>
      </c>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ref="D259:S322" si="27">D$7</f>
        <v>Tue</v>
      </c>
      <c r="E259" s="183" t="str">
        <f t="shared" si="27"/>
        <v>Wed</v>
      </c>
      <c r="F259" s="183" t="str">
        <f t="shared" si="27"/>
        <v>Thu</v>
      </c>
      <c r="G259" s="183" t="str">
        <f t="shared" si="27"/>
        <v>Fri</v>
      </c>
      <c r="H259" s="183" t="str">
        <f t="shared" si="27"/>
        <v>Sat</v>
      </c>
      <c r="I259" s="183" t="str">
        <f t="shared" si="27"/>
        <v>Sun</v>
      </c>
      <c r="J259" s="183" t="str">
        <f t="shared" si="27"/>
        <v>Mon</v>
      </c>
      <c r="K259" s="183" t="str">
        <f t="shared" si="27"/>
        <v>Tue</v>
      </c>
      <c r="L259" s="183" t="str">
        <f t="shared" si="27"/>
        <v>Wed</v>
      </c>
      <c r="M259" s="183" t="str">
        <f t="shared" si="27"/>
        <v>Thu</v>
      </c>
      <c r="N259" s="183" t="str">
        <f t="shared" si="27"/>
        <v>Fri</v>
      </c>
      <c r="O259" s="183" t="str">
        <f t="shared" si="27"/>
        <v>Sat</v>
      </c>
      <c r="P259" s="183" t="str">
        <f t="shared" si="27"/>
        <v>Sun</v>
      </c>
      <c r="Q259" s="183" t="str">
        <f t="shared" si="27"/>
        <v>Mon</v>
      </c>
      <c r="R259" s="183" t="str">
        <f t="shared" si="27"/>
        <v>Tue</v>
      </c>
      <c r="S259" s="183" t="str">
        <f t="shared" si="27"/>
        <v>Wed</v>
      </c>
      <c r="T259" s="183" t="str">
        <f t="shared" ref="T259:AH322" si="28">T$7</f>
        <v>Thu</v>
      </c>
      <c r="U259" s="183" t="str">
        <f t="shared" si="28"/>
        <v>Fri</v>
      </c>
      <c r="V259" s="183" t="str">
        <f t="shared" si="28"/>
        <v>Sat</v>
      </c>
      <c r="W259" s="183" t="str">
        <f t="shared" si="28"/>
        <v>Sun</v>
      </c>
      <c r="X259" s="183" t="str">
        <f t="shared" si="28"/>
        <v>Mon</v>
      </c>
      <c r="Y259" s="183" t="str">
        <f t="shared" si="28"/>
        <v>Tue</v>
      </c>
      <c r="Z259" s="183" t="str">
        <f t="shared" si="28"/>
        <v>Wed</v>
      </c>
      <c r="AA259" s="183" t="str">
        <f t="shared" si="28"/>
        <v>Thu</v>
      </c>
      <c r="AB259" s="183" t="str">
        <f t="shared" si="28"/>
        <v>Fri</v>
      </c>
      <c r="AC259" s="183" t="str">
        <f t="shared" si="28"/>
        <v>Sat</v>
      </c>
      <c r="AD259" s="183" t="str">
        <f t="shared" si="28"/>
        <v>Sun</v>
      </c>
      <c r="AE259" s="183" t="str">
        <f t="shared" si="28"/>
        <v>Mon</v>
      </c>
      <c r="AF259" s="183" t="str">
        <f t="shared" si="28"/>
        <v>Tue</v>
      </c>
      <c r="AG259" s="183" t="str">
        <f t="shared" si="28"/>
        <v>Wed</v>
      </c>
      <c r="AH259" s="183" t="str">
        <f t="shared" si="28"/>
        <v>Thu</v>
      </c>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27"/>
        <v>Tue</v>
      </c>
      <c r="E266" s="183" t="str">
        <f t="shared" si="27"/>
        <v>Wed</v>
      </c>
      <c r="F266" s="183" t="str">
        <f t="shared" si="27"/>
        <v>Thu</v>
      </c>
      <c r="G266" s="183" t="str">
        <f t="shared" si="27"/>
        <v>Fri</v>
      </c>
      <c r="H266" s="183" t="str">
        <f t="shared" si="27"/>
        <v>Sat</v>
      </c>
      <c r="I266" s="183" t="str">
        <f t="shared" si="27"/>
        <v>Sun</v>
      </c>
      <c r="J266" s="183" t="str">
        <f t="shared" si="27"/>
        <v>Mon</v>
      </c>
      <c r="K266" s="183" t="str">
        <f t="shared" si="27"/>
        <v>Tue</v>
      </c>
      <c r="L266" s="183" t="str">
        <f t="shared" si="27"/>
        <v>Wed</v>
      </c>
      <c r="M266" s="183" t="str">
        <f t="shared" si="27"/>
        <v>Thu</v>
      </c>
      <c r="N266" s="183" t="str">
        <f t="shared" si="27"/>
        <v>Fri</v>
      </c>
      <c r="O266" s="183" t="str">
        <f t="shared" si="27"/>
        <v>Sat</v>
      </c>
      <c r="P266" s="183" t="str">
        <f t="shared" si="27"/>
        <v>Sun</v>
      </c>
      <c r="Q266" s="183" t="str">
        <f t="shared" si="27"/>
        <v>Mon</v>
      </c>
      <c r="R266" s="183" t="str">
        <f t="shared" si="27"/>
        <v>Tue</v>
      </c>
      <c r="S266" s="183" t="str">
        <f t="shared" si="27"/>
        <v>Wed</v>
      </c>
      <c r="T266" s="183" t="str">
        <f t="shared" si="28"/>
        <v>Thu</v>
      </c>
      <c r="U266" s="183" t="str">
        <f t="shared" si="28"/>
        <v>Fri</v>
      </c>
      <c r="V266" s="183" t="str">
        <f t="shared" si="28"/>
        <v>Sat</v>
      </c>
      <c r="W266" s="183" t="str">
        <f t="shared" si="28"/>
        <v>Sun</v>
      </c>
      <c r="X266" s="183" t="str">
        <f t="shared" si="28"/>
        <v>Mon</v>
      </c>
      <c r="Y266" s="183" t="str">
        <f t="shared" si="28"/>
        <v>Tue</v>
      </c>
      <c r="Z266" s="183" t="str">
        <f t="shared" si="28"/>
        <v>Wed</v>
      </c>
      <c r="AA266" s="183" t="str">
        <f t="shared" si="28"/>
        <v>Thu</v>
      </c>
      <c r="AB266" s="183" t="str">
        <f t="shared" si="28"/>
        <v>Fri</v>
      </c>
      <c r="AC266" s="183" t="str">
        <f t="shared" si="28"/>
        <v>Sat</v>
      </c>
      <c r="AD266" s="183" t="str">
        <f t="shared" si="28"/>
        <v>Sun</v>
      </c>
      <c r="AE266" s="183" t="str">
        <f t="shared" si="28"/>
        <v>Mon</v>
      </c>
      <c r="AF266" s="183" t="str">
        <f t="shared" si="28"/>
        <v>Tue</v>
      </c>
      <c r="AG266" s="183" t="str">
        <f t="shared" si="28"/>
        <v>Wed</v>
      </c>
      <c r="AH266" s="183" t="str">
        <f t="shared" si="28"/>
        <v>Thu</v>
      </c>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27"/>
        <v>Tue</v>
      </c>
      <c r="E273" s="183" t="str">
        <f t="shared" si="27"/>
        <v>Wed</v>
      </c>
      <c r="F273" s="183" t="str">
        <f t="shared" si="27"/>
        <v>Thu</v>
      </c>
      <c r="G273" s="183" t="str">
        <f t="shared" si="27"/>
        <v>Fri</v>
      </c>
      <c r="H273" s="183" t="str">
        <f t="shared" si="27"/>
        <v>Sat</v>
      </c>
      <c r="I273" s="183" t="str">
        <f t="shared" si="27"/>
        <v>Sun</v>
      </c>
      <c r="J273" s="183" t="str">
        <f t="shared" si="27"/>
        <v>Mon</v>
      </c>
      <c r="K273" s="183" t="str">
        <f t="shared" si="27"/>
        <v>Tue</v>
      </c>
      <c r="L273" s="183" t="str">
        <f t="shared" si="27"/>
        <v>Wed</v>
      </c>
      <c r="M273" s="183" t="str">
        <f t="shared" si="27"/>
        <v>Thu</v>
      </c>
      <c r="N273" s="183" t="str">
        <f t="shared" si="27"/>
        <v>Fri</v>
      </c>
      <c r="O273" s="183" t="str">
        <f t="shared" si="27"/>
        <v>Sat</v>
      </c>
      <c r="P273" s="183" t="str">
        <f t="shared" si="27"/>
        <v>Sun</v>
      </c>
      <c r="Q273" s="183" t="str">
        <f t="shared" si="27"/>
        <v>Mon</v>
      </c>
      <c r="R273" s="183" t="str">
        <f t="shared" si="27"/>
        <v>Tue</v>
      </c>
      <c r="S273" s="183" t="str">
        <f t="shared" si="27"/>
        <v>Wed</v>
      </c>
      <c r="T273" s="183" t="str">
        <f t="shared" si="28"/>
        <v>Thu</v>
      </c>
      <c r="U273" s="183" t="str">
        <f t="shared" si="28"/>
        <v>Fri</v>
      </c>
      <c r="V273" s="183" t="str">
        <f t="shared" si="28"/>
        <v>Sat</v>
      </c>
      <c r="W273" s="183" t="str">
        <f t="shared" si="28"/>
        <v>Sun</v>
      </c>
      <c r="X273" s="183" t="str">
        <f t="shared" si="28"/>
        <v>Mon</v>
      </c>
      <c r="Y273" s="183" t="str">
        <f t="shared" si="28"/>
        <v>Tue</v>
      </c>
      <c r="Z273" s="183" t="str">
        <f t="shared" si="28"/>
        <v>Wed</v>
      </c>
      <c r="AA273" s="183" t="str">
        <f t="shared" si="28"/>
        <v>Thu</v>
      </c>
      <c r="AB273" s="183" t="str">
        <f t="shared" si="28"/>
        <v>Fri</v>
      </c>
      <c r="AC273" s="183" t="str">
        <f t="shared" si="28"/>
        <v>Sat</v>
      </c>
      <c r="AD273" s="183" t="str">
        <f t="shared" si="28"/>
        <v>Sun</v>
      </c>
      <c r="AE273" s="183" t="str">
        <f t="shared" si="28"/>
        <v>Mon</v>
      </c>
      <c r="AF273" s="183" t="str">
        <f t="shared" si="28"/>
        <v>Tue</v>
      </c>
      <c r="AG273" s="183" t="str">
        <f t="shared" si="28"/>
        <v>Wed</v>
      </c>
      <c r="AH273" s="183" t="str">
        <f t="shared" si="28"/>
        <v>Thu</v>
      </c>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27"/>
        <v>Tue</v>
      </c>
      <c r="E280" s="183" t="str">
        <f t="shared" si="27"/>
        <v>Wed</v>
      </c>
      <c r="F280" s="183" t="str">
        <f t="shared" si="27"/>
        <v>Thu</v>
      </c>
      <c r="G280" s="183" t="str">
        <f t="shared" si="27"/>
        <v>Fri</v>
      </c>
      <c r="H280" s="183" t="str">
        <f t="shared" si="27"/>
        <v>Sat</v>
      </c>
      <c r="I280" s="183" t="str">
        <f t="shared" si="27"/>
        <v>Sun</v>
      </c>
      <c r="J280" s="183" t="str">
        <f t="shared" si="27"/>
        <v>Mon</v>
      </c>
      <c r="K280" s="183" t="str">
        <f t="shared" si="27"/>
        <v>Tue</v>
      </c>
      <c r="L280" s="183" t="str">
        <f t="shared" si="27"/>
        <v>Wed</v>
      </c>
      <c r="M280" s="183" t="str">
        <f t="shared" si="27"/>
        <v>Thu</v>
      </c>
      <c r="N280" s="183" t="str">
        <f t="shared" si="27"/>
        <v>Fri</v>
      </c>
      <c r="O280" s="183" t="str">
        <f t="shared" si="27"/>
        <v>Sat</v>
      </c>
      <c r="P280" s="183" t="str">
        <f t="shared" si="27"/>
        <v>Sun</v>
      </c>
      <c r="Q280" s="183" t="str">
        <f t="shared" si="27"/>
        <v>Mon</v>
      </c>
      <c r="R280" s="183" t="str">
        <f t="shared" si="27"/>
        <v>Tue</v>
      </c>
      <c r="S280" s="183" t="str">
        <f t="shared" si="27"/>
        <v>Wed</v>
      </c>
      <c r="T280" s="183" t="str">
        <f t="shared" si="28"/>
        <v>Thu</v>
      </c>
      <c r="U280" s="183" t="str">
        <f t="shared" si="28"/>
        <v>Fri</v>
      </c>
      <c r="V280" s="183" t="str">
        <f t="shared" si="28"/>
        <v>Sat</v>
      </c>
      <c r="W280" s="183" t="str">
        <f t="shared" si="28"/>
        <v>Sun</v>
      </c>
      <c r="X280" s="183" t="str">
        <f t="shared" si="28"/>
        <v>Mon</v>
      </c>
      <c r="Y280" s="183" t="str">
        <f t="shared" si="28"/>
        <v>Tue</v>
      </c>
      <c r="Z280" s="183" t="str">
        <f t="shared" si="28"/>
        <v>Wed</v>
      </c>
      <c r="AA280" s="183" t="str">
        <f t="shared" si="28"/>
        <v>Thu</v>
      </c>
      <c r="AB280" s="183" t="str">
        <f t="shared" si="28"/>
        <v>Fri</v>
      </c>
      <c r="AC280" s="183" t="str">
        <f t="shared" si="28"/>
        <v>Sat</v>
      </c>
      <c r="AD280" s="183" t="str">
        <f t="shared" si="28"/>
        <v>Sun</v>
      </c>
      <c r="AE280" s="183" t="str">
        <f t="shared" si="28"/>
        <v>Mon</v>
      </c>
      <c r="AF280" s="183" t="str">
        <f t="shared" si="28"/>
        <v>Tue</v>
      </c>
      <c r="AG280" s="183" t="str">
        <f t="shared" si="28"/>
        <v>Wed</v>
      </c>
      <c r="AH280" s="183" t="str">
        <f t="shared" si="28"/>
        <v>Thu</v>
      </c>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27"/>
        <v>Tue</v>
      </c>
      <c r="E287" s="183" t="str">
        <f t="shared" si="27"/>
        <v>Wed</v>
      </c>
      <c r="F287" s="183" t="str">
        <f t="shared" si="27"/>
        <v>Thu</v>
      </c>
      <c r="G287" s="183" t="str">
        <f t="shared" si="27"/>
        <v>Fri</v>
      </c>
      <c r="H287" s="183" t="str">
        <f t="shared" si="27"/>
        <v>Sat</v>
      </c>
      <c r="I287" s="183" t="str">
        <f t="shared" si="27"/>
        <v>Sun</v>
      </c>
      <c r="J287" s="183" t="str">
        <f t="shared" si="27"/>
        <v>Mon</v>
      </c>
      <c r="K287" s="183" t="str">
        <f t="shared" si="27"/>
        <v>Tue</v>
      </c>
      <c r="L287" s="183" t="str">
        <f t="shared" si="27"/>
        <v>Wed</v>
      </c>
      <c r="M287" s="183" t="str">
        <f t="shared" si="27"/>
        <v>Thu</v>
      </c>
      <c r="N287" s="183" t="str">
        <f t="shared" si="27"/>
        <v>Fri</v>
      </c>
      <c r="O287" s="183" t="str">
        <f t="shared" si="27"/>
        <v>Sat</v>
      </c>
      <c r="P287" s="183" t="str">
        <f t="shared" si="27"/>
        <v>Sun</v>
      </c>
      <c r="Q287" s="183" t="str">
        <f t="shared" si="27"/>
        <v>Mon</v>
      </c>
      <c r="R287" s="183" t="str">
        <f t="shared" si="27"/>
        <v>Tue</v>
      </c>
      <c r="S287" s="183" t="str">
        <f t="shared" si="27"/>
        <v>Wed</v>
      </c>
      <c r="T287" s="183" t="str">
        <f t="shared" si="28"/>
        <v>Thu</v>
      </c>
      <c r="U287" s="183" t="str">
        <f t="shared" si="28"/>
        <v>Fri</v>
      </c>
      <c r="V287" s="183" t="str">
        <f t="shared" si="28"/>
        <v>Sat</v>
      </c>
      <c r="W287" s="183" t="str">
        <f t="shared" si="28"/>
        <v>Sun</v>
      </c>
      <c r="X287" s="183" t="str">
        <f t="shared" si="28"/>
        <v>Mon</v>
      </c>
      <c r="Y287" s="183" t="str">
        <f t="shared" si="28"/>
        <v>Tue</v>
      </c>
      <c r="Z287" s="183" t="str">
        <f t="shared" si="28"/>
        <v>Wed</v>
      </c>
      <c r="AA287" s="183" t="str">
        <f t="shared" si="28"/>
        <v>Thu</v>
      </c>
      <c r="AB287" s="183" t="str">
        <f t="shared" si="28"/>
        <v>Fri</v>
      </c>
      <c r="AC287" s="183" t="str">
        <f t="shared" si="28"/>
        <v>Sat</v>
      </c>
      <c r="AD287" s="183" t="str">
        <f t="shared" si="28"/>
        <v>Sun</v>
      </c>
      <c r="AE287" s="183" t="str">
        <f t="shared" si="28"/>
        <v>Mon</v>
      </c>
      <c r="AF287" s="183" t="str">
        <f t="shared" si="28"/>
        <v>Tue</v>
      </c>
      <c r="AG287" s="183" t="str">
        <f t="shared" si="28"/>
        <v>Wed</v>
      </c>
      <c r="AH287" s="183" t="str">
        <f t="shared" si="28"/>
        <v>Thu</v>
      </c>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27"/>
        <v>Tue</v>
      </c>
      <c r="E294" s="183" t="str">
        <f t="shared" si="27"/>
        <v>Wed</v>
      </c>
      <c r="F294" s="183" t="str">
        <f t="shared" si="27"/>
        <v>Thu</v>
      </c>
      <c r="G294" s="183" t="str">
        <f t="shared" si="27"/>
        <v>Fri</v>
      </c>
      <c r="H294" s="183" t="str">
        <f t="shared" si="27"/>
        <v>Sat</v>
      </c>
      <c r="I294" s="183" t="str">
        <f t="shared" si="27"/>
        <v>Sun</v>
      </c>
      <c r="J294" s="183" t="str">
        <f t="shared" si="27"/>
        <v>Mon</v>
      </c>
      <c r="K294" s="183" t="str">
        <f t="shared" si="27"/>
        <v>Tue</v>
      </c>
      <c r="L294" s="183" t="str">
        <f t="shared" si="27"/>
        <v>Wed</v>
      </c>
      <c r="M294" s="183" t="str">
        <f t="shared" si="27"/>
        <v>Thu</v>
      </c>
      <c r="N294" s="183" t="str">
        <f t="shared" si="27"/>
        <v>Fri</v>
      </c>
      <c r="O294" s="183" t="str">
        <f t="shared" si="27"/>
        <v>Sat</v>
      </c>
      <c r="P294" s="183" t="str">
        <f t="shared" si="27"/>
        <v>Sun</v>
      </c>
      <c r="Q294" s="183" t="str">
        <f t="shared" si="27"/>
        <v>Mon</v>
      </c>
      <c r="R294" s="183" t="str">
        <f t="shared" si="27"/>
        <v>Tue</v>
      </c>
      <c r="S294" s="183" t="str">
        <f t="shared" si="27"/>
        <v>Wed</v>
      </c>
      <c r="T294" s="183" t="str">
        <f t="shared" si="28"/>
        <v>Thu</v>
      </c>
      <c r="U294" s="183" t="str">
        <f t="shared" si="28"/>
        <v>Fri</v>
      </c>
      <c r="V294" s="183" t="str">
        <f t="shared" si="28"/>
        <v>Sat</v>
      </c>
      <c r="W294" s="183" t="str">
        <f t="shared" si="28"/>
        <v>Sun</v>
      </c>
      <c r="X294" s="183" t="str">
        <f t="shared" si="28"/>
        <v>Mon</v>
      </c>
      <c r="Y294" s="183" t="str">
        <f t="shared" si="28"/>
        <v>Tue</v>
      </c>
      <c r="Z294" s="183" t="str">
        <f t="shared" si="28"/>
        <v>Wed</v>
      </c>
      <c r="AA294" s="183" t="str">
        <f t="shared" si="28"/>
        <v>Thu</v>
      </c>
      <c r="AB294" s="183" t="str">
        <f t="shared" si="28"/>
        <v>Fri</v>
      </c>
      <c r="AC294" s="183" t="str">
        <f t="shared" si="28"/>
        <v>Sat</v>
      </c>
      <c r="AD294" s="183" t="str">
        <f t="shared" si="28"/>
        <v>Sun</v>
      </c>
      <c r="AE294" s="183" t="str">
        <f t="shared" si="28"/>
        <v>Mon</v>
      </c>
      <c r="AF294" s="183" t="str">
        <f t="shared" si="28"/>
        <v>Tue</v>
      </c>
      <c r="AG294" s="183" t="str">
        <f t="shared" si="28"/>
        <v>Wed</v>
      </c>
      <c r="AH294" s="183" t="str">
        <f t="shared" si="28"/>
        <v>Thu</v>
      </c>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27"/>
        <v>Tue</v>
      </c>
      <c r="E301" s="183" t="str">
        <f t="shared" si="27"/>
        <v>Wed</v>
      </c>
      <c r="F301" s="183" t="str">
        <f t="shared" si="27"/>
        <v>Thu</v>
      </c>
      <c r="G301" s="183" t="str">
        <f t="shared" si="27"/>
        <v>Fri</v>
      </c>
      <c r="H301" s="183" t="str">
        <f t="shared" si="27"/>
        <v>Sat</v>
      </c>
      <c r="I301" s="183" t="str">
        <f t="shared" si="27"/>
        <v>Sun</v>
      </c>
      <c r="J301" s="183" t="str">
        <f t="shared" si="27"/>
        <v>Mon</v>
      </c>
      <c r="K301" s="183" t="str">
        <f t="shared" si="27"/>
        <v>Tue</v>
      </c>
      <c r="L301" s="183" t="str">
        <f t="shared" si="27"/>
        <v>Wed</v>
      </c>
      <c r="M301" s="183" t="str">
        <f t="shared" si="27"/>
        <v>Thu</v>
      </c>
      <c r="N301" s="183" t="str">
        <f t="shared" si="27"/>
        <v>Fri</v>
      </c>
      <c r="O301" s="183" t="str">
        <f t="shared" si="27"/>
        <v>Sat</v>
      </c>
      <c r="P301" s="183" t="str">
        <f t="shared" si="27"/>
        <v>Sun</v>
      </c>
      <c r="Q301" s="183" t="str">
        <f t="shared" si="27"/>
        <v>Mon</v>
      </c>
      <c r="R301" s="183" t="str">
        <f t="shared" si="27"/>
        <v>Tue</v>
      </c>
      <c r="S301" s="183" t="str">
        <f t="shared" si="27"/>
        <v>Wed</v>
      </c>
      <c r="T301" s="183" t="str">
        <f t="shared" si="28"/>
        <v>Thu</v>
      </c>
      <c r="U301" s="183" t="str">
        <f t="shared" si="28"/>
        <v>Fri</v>
      </c>
      <c r="V301" s="183" t="str">
        <f t="shared" si="28"/>
        <v>Sat</v>
      </c>
      <c r="W301" s="183" t="str">
        <f t="shared" si="28"/>
        <v>Sun</v>
      </c>
      <c r="X301" s="183" t="str">
        <f t="shared" si="28"/>
        <v>Mon</v>
      </c>
      <c r="Y301" s="183" t="str">
        <f t="shared" si="28"/>
        <v>Tue</v>
      </c>
      <c r="Z301" s="183" t="str">
        <f t="shared" si="28"/>
        <v>Wed</v>
      </c>
      <c r="AA301" s="183" t="str">
        <f t="shared" si="28"/>
        <v>Thu</v>
      </c>
      <c r="AB301" s="183" t="str">
        <f t="shared" si="28"/>
        <v>Fri</v>
      </c>
      <c r="AC301" s="183" t="str">
        <f t="shared" si="28"/>
        <v>Sat</v>
      </c>
      <c r="AD301" s="183" t="str">
        <f t="shared" si="28"/>
        <v>Sun</v>
      </c>
      <c r="AE301" s="183" t="str">
        <f t="shared" si="28"/>
        <v>Mon</v>
      </c>
      <c r="AF301" s="183" t="str">
        <f t="shared" si="28"/>
        <v>Tue</v>
      </c>
      <c r="AG301" s="183" t="str">
        <f t="shared" si="28"/>
        <v>Wed</v>
      </c>
      <c r="AH301" s="183" t="str">
        <f t="shared" si="28"/>
        <v>Thu</v>
      </c>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27"/>
        <v>Tue</v>
      </c>
      <c r="E308" s="183" t="str">
        <f t="shared" si="27"/>
        <v>Wed</v>
      </c>
      <c r="F308" s="183" t="str">
        <f t="shared" si="27"/>
        <v>Thu</v>
      </c>
      <c r="G308" s="183" t="str">
        <f t="shared" si="27"/>
        <v>Fri</v>
      </c>
      <c r="H308" s="183" t="str">
        <f t="shared" si="27"/>
        <v>Sat</v>
      </c>
      <c r="I308" s="183" t="str">
        <f t="shared" si="27"/>
        <v>Sun</v>
      </c>
      <c r="J308" s="183" t="str">
        <f t="shared" si="27"/>
        <v>Mon</v>
      </c>
      <c r="K308" s="183" t="str">
        <f t="shared" si="27"/>
        <v>Tue</v>
      </c>
      <c r="L308" s="183" t="str">
        <f t="shared" si="27"/>
        <v>Wed</v>
      </c>
      <c r="M308" s="183" t="str">
        <f t="shared" si="27"/>
        <v>Thu</v>
      </c>
      <c r="N308" s="183" t="str">
        <f t="shared" si="27"/>
        <v>Fri</v>
      </c>
      <c r="O308" s="183" t="str">
        <f t="shared" si="27"/>
        <v>Sat</v>
      </c>
      <c r="P308" s="183" t="str">
        <f t="shared" si="27"/>
        <v>Sun</v>
      </c>
      <c r="Q308" s="183" t="str">
        <f t="shared" si="27"/>
        <v>Mon</v>
      </c>
      <c r="R308" s="183" t="str">
        <f t="shared" si="27"/>
        <v>Tue</v>
      </c>
      <c r="S308" s="183" t="str">
        <f t="shared" si="27"/>
        <v>Wed</v>
      </c>
      <c r="T308" s="183" t="str">
        <f t="shared" si="28"/>
        <v>Thu</v>
      </c>
      <c r="U308" s="183" t="str">
        <f t="shared" si="28"/>
        <v>Fri</v>
      </c>
      <c r="V308" s="183" t="str">
        <f t="shared" si="28"/>
        <v>Sat</v>
      </c>
      <c r="W308" s="183" t="str">
        <f t="shared" si="28"/>
        <v>Sun</v>
      </c>
      <c r="X308" s="183" t="str">
        <f t="shared" si="28"/>
        <v>Mon</v>
      </c>
      <c r="Y308" s="183" t="str">
        <f t="shared" si="28"/>
        <v>Tue</v>
      </c>
      <c r="Z308" s="183" t="str">
        <f t="shared" si="28"/>
        <v>Wed</v>
      </c>
      <c r="AA308" s="183" t="str">
        <f t="shared" si="28"/>
        <v>Thu</v>
      </c>
      <c r="AB308" s="183" t="str">
        <f t="shared" si="28"/>
        <v>Fri</v>
      </c>
      <c r="AC308" s="183" t="str">
        <f t="shared" si="28"/>
        <v>Sat</v>
      </c>
      <c r="AD308" s="183" t="str">
        <f t="shared" si="28"/>
        <v>Sun</v>
      </c>
      <c r="AE308" s="183" t="str">
        <f t="shared" si="28"/>
        <v>Mon</v>
      </c>
      <c r="AF308" s="183" t="str">
        <f t="shared" si="28"/>
        <v>Tue</v>
      </c>
      <c r="AG308" s="183" t="str">
        <f t="shared" si="28"/>
        <v>Wed</v>
      </c>
      <c r="AH308" s="183" t="str">
        <f t="shared" si="28"/>
        <v>Thu</v>
      </c>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27"/>
        <v>Tue</v>
      </c>
      <c r="E315" s="183" t="str">
        <f t="shared" si="27"/>
        <v>Wed</v>
      </c>
      <c r="F315" s="183" t="str">
        <f t="shared" si="27"/>
        <v>Thu</v>
      </c>
      <c r="G315" s="183" t="str">
        <f t="shared" si="27"/>
        <v>Fri</v>
      </c>
      <c r="H315" s="183" t="str">
        <f t="shared" si="27"/>
        <v>Sat</v>
      </c>
      <c r="I315" s="183" t="str">
        <f t="shared" si="27"/>
        <v>Sun</v>
      </c>
      <c r="J315" s="183" t="str">
        <f t="shared" si="27"/>
        <v>Mon</v>
      </c>
      <c r="K315" s="183" t="str">
        <f t="shared" si="27"/>
        <v>Tue</v>
      </c>
      <c r="L315" s="183" t="str">
        <f t="shared" si="27"/>
        <v>Wed</v>
      </c>
      <c r="M315" s="183" t="str">
        <f t="shared" si="27"/>
        <v>Thu</v>
      </c>
      <c r="N315" s="183" t="str">
        <f t="shared" si="27"/>
        <v>Fri</v>
      </c>
      <c r="O315" s="183" t="str">
        <f t="shared" si="27"/>
        <v>Sat</v>
      </c>
      <c r="P315" s="183" t="str">
        <f t="shared" si="27"/>
        <v>Sun</v>
      </c>
      <c r="Q315" s="183" t="str">
        <f t="shared" si="27"/>
        <v>Mon</v>
      </c>
      <c r="R315" s="183" t="str">
        <f t="shared" si="27"/>
        <v>Tue</v>
      </c>
      <c r="S315" s="183" t="str">
        <f t="shared" si="27"/>
        <v>Wed</v>
      </c>
      <c r="T315" s="183" t="str">
        <f t="shared" si="28"/>
        <v>Thu</v>
      </c>
      <c r="U315" s="183" t="str">
        <f t="shared" si="28"/>
        <v>Fri</v>
      </c>
      <c r="V315" s="183" t="str">
        <f t="shared" si="28"/>
        <v>Sat</v>
      </c>
      <c r="W315" s="183" t="str">
        <f t="shared" si="28"/>
        <v>Sun</v>
      </c>
      <c r="X315" s="183" t="str">
        <f t="shared" si="28"/>
        <v>Mon</v>
      </c>
      <c r="Y315" s="183" t="str">
        <f t="shared" si="28"/>
        <v>Tue</v>
      </c>
      <c r="Z315" s="183" t="str">
        <f t="shared" si="28"/>
        <v>Wed</v>
      </c>
      <c r="AA315" s="183" t="str">
        <f t="shared" si="28"/>
        <v>Thu</v>
      </c>
      <c r="AB315" s="183" t="str">
        <f t="shared" si="28"/>
        <v>Fri</v>
      </c>
      <c r="AC315" s="183" t="str">
        <f t="shared" si="28"/>
        <v>Sat</v>
      </c>
      <c r="AD315" s="183" t="str">
        <f t="shared" si="28"/>
        <v>Sun</v>
      </c>
      <c r="AE315" s="183" t="str">
        <f t="shared" si="28"/>
        <v>Mon</v>
      </c>
      <c r="AF315" s="183" t="str">
        <f t="shared" si="28"/>
        <v>Tue</v>
      </c>
      <c r="AG315" s="183" t="str">
        <f t="shared" si="28"/>
        <v>Wed</v>
      </c>
      <c r="AH315" s="183" t="str">
        <f t="shared" si="28"/>
        <v>Thu</v>
      </c>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27"/>
        <v>Tue</v>
      </c>
      <c r="E322" s="183" t="str">
        <f t="shared" si="27"/>
        <v>Wed</v>
      </c>
      <c r="F322" s="183" t="str">
        <f t="shared" si="27"/>
        <v>Thu</v>
      </c>
      <c r="G322" s="183" t="str">
        <f t="shared" si="27"/>
        <v>Fri</v>
      </c>
      <c r="H322" s="183" t="str">
        <f t="shared" si="27"/>
        <v>Sat</v>
      </c>
      <c r="I322" s="183" t="str">
        <f t="shared" si="27"/>
        <v>Sun</v>
      </c>
      <c r="J322" s="183" t="str">
        <f t="shared" si="27"/>
        <v>Mon</v>
      </c>
      <c r="K322" s="183" t="str">
        <f t="shared" si="27"/>
        <v>Tue</v>
      </c>
      <c r="L322" s="183" t="str">
        <f t="shared" si="27"/>
        <v>Wed</v>
      </c>
      <c r="M322" s="183" t="str">
        <f t="shared" si="27"/>
        <v>Thu</v>
      </c>
      <c r="N322" s="183" t="str">
        <f t="shared" si="27"/>
        <v>Fri</v>
      </c>
      <c r="O322" s="183" t="str">
        <f t="shared" si="27"/>
        <v>Sat</v>
      </c>
      <c r="P322" s="183" t="str">
        <f t="shared" si="27"/>
        <v>Sun</v>
      </c>
      <c r="Q322" s="183" t="str">
        <f t="shared" si="27"/>
        <v>Mon</v>
      </c>
      <c r="R322" s="183" t="str">
        <f t="shared" si="27"/>
        <v>Tue</v>
      </c>
      <c r="S322" s="183" t="str">
        <f t="shared" si="27"/>
        <v>Wed</v>
      </c>
      <c r="T322" s="183" t="str">
        <f t="shared" si="28"/>
        <v>Thu</v>
      </c>
      <c r="U322" s="183" t="str">
        <f t="shared" si="28"/>
        <v>Fri</v>
      </c>
      <c r="V322" s="183" t="str">
        <f t="shared" si="28"/>
        <v>Sat</v>
      </c>
      <c r="W322" s="183" t="str">
        <f t="shared" si="28"/>
        <v>Sun</v>
      </c>
      <c r="X322" s="183" t="str">
        <f t="shared" si="28"/>
        <v>Mon</v>
      </c>
      <c r="Y322" s="183" t="str">
        <f t="shared" si="28"/>
        <v>Tue</v>
      </c>
      <c r="Z322" s="183" t="str">
        <f t="shared" si="28"/>
        <v>Wed</v>
      </c>
      <c r="AA322" s="183" t="str">
        <f t="shared" si="28"/>
        <v>Thu</v>
      </c>
      <c r="AB322" s="183" t="str">
        <f t="shared" si="28"/>
        <v>Fri</v>
      </c>
      <c r="AC322" s="183" t="str">
        <f t="shared" si="28"/>
        <v>Sat</v>
      </c>
      <c r="AD322" s="183" t="str">
        <f t="shared" si="28"/>
        <v>Sun</v>
      </c>
      <c r="AE322" s="183" t="str">
        <f t="shared" si="28"/>
        <v>Mon</v>
      </c>
      <c r="AF322" s="183" t="str">
        <f t="shared" si="28"/>
        <v>Tue</v>
      </c>
      <c r="AG322" s="183" t="str">
        <f t="shared" si="28"/>
        <v>Wed</v>
      </c>
      <c r="AH322" s="183" t="str">
        <f t="shared" si="28"/>
        <v>Thu</v>
      </c>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ref="D329:S350" si="29">D$7</f>
        <v>Tue</v>
      </c>
      <c r="E329" s="183" t="str">
        <f t="shared" si="29"/>
        <v>Wed</v>
      </c>
      <c r="F329" s="183" t="str">
        <f t="shared" si="29"/>
        <v>Thu</v>
      </c>
      <c r="G329" s="183" t="str">
        <f t="shared" si="29"/>
        <v>Fri</v>
      </c>
      <c r="H329" s="183" t="str">
        <f t="shared" si="29"/>
        <v>Sat</v>
      </c>
      <c r="I329" s="183" t="str">
        <f t="shared" si="29"/>
        <v>Sun</v>
      </c>
      <c r="J329" s="183" t="str">
        <f t="shared" si="29"/>
        <v>Mon</v>
      </c>
      <c r="K329" s="183" t="str">
        <f t="shared" si="29"/>
        <v>Tue</v>
      </c>
      <c r="L329" s="183" t="str">
        <f t="shared" si="29"/>
        <v>Wed</v>
      </c>
      <c r="M329" s="183" t="str">
        <f t="shared" si="29"/>
        <v>Thu</v>
      </c>
      <c r="N329" s="183" t="str">
        <f t="shared" si="29"/>
        <v>Fri</v>
      </c>
      <c r="O329" s="183" t="str">
        <f t="shared" si="29"/>
        <v>Sat</v>
      </c>
      <c r="P329" s="183" t="str">
        <f t="shared" si="29"/>
        <v>Sun</v>
      </c>
      <c r="Q329" s="183" t="str">
        <f t="shared" si="29"/>
        <v>Mon</v>
      </c>
      <c r="R329" s="183" t="str">
        <f t="shared" si="29"/>
        <v>Tue</v>
      </c>
      <c r="S329" s="183" t="str">
        <f t="shared" si="29"/>
        <v>Wed</v>
      </c>
      <c r="T329" s="183" t="str">
        <f t="shared" ref="T329:AH350" si="30">T$7</f>
        <v>Thu</v>
      </c>
      <c r="U329" s="183" t="str">
        <f t="shared" si="30"/>
        <v>Fri</v>
      </c>
      <c r="V329" s="183" t="str">
        <f t="shared" si="30"/>
        <v>Sat</v>
      </c>
      <c r="W329" s="183" t="str">
        <f t="shared" si="30"/>
        <v>Sun</v>
      </c>
      <c r="X329" s="183" t="str">
        <f t="shared" si="30"/>
        <v>Mon</v>
      </c>
      <c r="Y329" s="183" t="str">
        <f t="shared" si="30"/>
        <v>Tue</v>
      </c>
      <c r="Z329" s="183" t="str">
        <f t="shared" si="30"/>
        <v>Wed</v>
      </c>
      <c r="AA329" s="183" t="str">
        <f t="shared" si="30"/>
        <v>Thu</v>
      </c>
      <c r="AB329" s="183" t="str">
        <f t="shared" si="30"/>
        <v>Fri</v>
      </c>
      <c r="AC329" s="183" t="str">
        <f t="shared" si="30"/>
        <v>Sat</v>
      </c>
      <c r="AD329" s="183" t="str">
        <f t="shared" si="30"/>
        <v>Sun</v>
      </c>
      <c r="AE329" s="183" t="str">
        <f t="shared" si="30"/>
        <v>Mon</v>
      </c>
      <c r="AF329" s="183" t="str">
        <f t="shared" si="30"/>
        <v>Tue</v>
      </c>
      <c r="AG329" s="183" t="str">
        <f t="shared" si="30"/>
        <v>Wed</v>
      </c>
      <c r="AH329" s="183" t="str">
        <f t="shared" si="30"/>
        <v>Thu</v>
      </c>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29"/>
        <v>Tue</v>
      </c>
      <c r="E336" s="183" t="str">
        <f t="shared" si="29"/>
        <v>Wed</v>
      </c>
      <c r="F336" s="183" t="str">
        <f t="shared" si="29"/>
        <v>Thu</v>
      </c>
      <c r="G336" s="183" t="str">
        <f t="shared" si="29"/>
        <v>Fri</v>
      </c>
      <c r="H336" s="183" t="str">
        <f t="shared" si="29"/>
        <v>Sat</v>
      </c>
      <c r="I336" s="183" t="str">
        <f t="shared" si="29"/>
        <v>Sun</v>
      </c>
      <c r="J336" s="183" t="str">
        <f t="shared" si="29"/>
        <v>Mon</v>
      </c>
      <c r="K336" s="183" t="str">
        <f t="shared" si="29"/>
        <v>Tue</v>
      </c>
      <c r="L336" s="183" t="str">
        <f t="shared" si="29"/>
        <v>Wed</v>
      </c>
      <c r="M336" s="183" t="str">
        <f t="shared" si="29"/>
        <v>Thu</v>
      </c>
      <c r="N336" s="183" t="str">
        <f t="shared" si="29"/>
        <v>Fri</v>
      </c>
      <c r="O336" s="183" t="str">
        <f t="shared" si="29"/>
        <v>Sat</v>
      </c>
      <c r="P336" s="183" t="str">
        <f t="shared" si="29"/>
        <v>Sun</v>
      </c>
      <c r="Q336" s="183" t="str">
        <f t="shared" si="29"/>
        <v>Mon</v>
      </c>
      <c r="R336" s="183" t="str">
        <f t="shared" si="29"/>
        <v>Tue</v>
      </c>
      <c r="S336" s="183" t="str">
        <f t="shared" si="29"/>
        <v>Wed</v>
      </c>
      <c r="T336" s="183" t="str">
        <f t="shared" si="30"/>
        <v>Thu</v>
      </c>
      <c r="U336" s="183" t="str">
        <f t="shared" si="30"/>
        <v>Fri</v>
      </c>
      <c r="V336" s="183" t="str">
        <f t="shared" si="30"/>
        <v>Sat</v>
      </c>
      <c r="W336" s="183" t="str">
        <f t="shared" si="30"/>
        <v>Sun</v>
      </c>
      <c r="X336" s="183" t="str">
        <f t="shared" si="30"/>
        <v>Mon</v>
      </c>
      <c r="Y336" s="183" t="str">
        <f t="shared" si="30"/>
        <v>Tue</v>
      </c>
      <c r="Z336" s="183" t="str">
        <f t="shared" si="30"/>
        <v>Wed</v>
      </c>
      <c r="AA336" s="183" t="str">
        <f t="shared" si="30"/>
        <v>Thu</v>
      </c>
      <c r="AB336" s="183" t="str">
        <f t="shared" si="30"/>
        <v>Fri</v>
      </c>
      <c r="AC336" s="183" t="str">
        <f t="shared" si="30"/>
        <v>Sat</v>
      </c>
      <c r="AD336" s="183" t="str">
        <f t="shared" si="30"/>
        <v>Sun</v>
      </c>
      <c r="AE336" s="183" t="str">
        <f t="shared" si="30"/>
        <v>Mon</v>
      </c>
      <c r="AF336" s="183" t="str">
        <f t="shared" si="30"/>
        <v>Tue</v>
      </c>
      <c r="AG336" s="183" t="str">
        <f t="shared" si="30"/>
        <v>Wed</v>
      </c>
      <c r="AH336" s="183" t="str">
        <f t="shared" si="30"/>
        <v>Thu</v>
      </c>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si="29"/>
        <v>Tue</v>
      </c>
      <c r="E343" s="183" t="str">
        <f t="shared" si="29"/>
        <v>Wed</v>
      </c>
      <c r="F343" s="183" t="str">
        <f t="shared" si="29"/>
        <v>Thu</v>
      </c>
      <c r="G343" s="183" t="str">
        <f t="shared" si="29"/>
        <v>Fri</v>
      </c>
      <c r="H343" s="183" t="str">
        <f t="shared" si="29"/>
        <v>Sat</v>
      </c>
      <c r="I343" s="183" t="str">
        <f t="shared" si="29"/>
        <v>Sun</v>
      </c>
      <c r="J343" s="183" t="str">
        <f t="shared" si="29"/>
        <v>Mon</v>
      </c>
      <c r="K343" s="183" t="str">
        <f t="shared" si="29"/>
        <v>Tue</v>
      </c>
      <c r="L343" s="183" t="str">
        <f t="shared" si="29"/>
        <v>Wed</v>
      </c>
      <c r="M343" s="183" t="str">
        <f t="shared" si="29"/>
        <v>Thu</v>
      </c>
      <c r="N343" s="183" t="str">
        <f t="shared" si="29"/>
        <v>Fri</v>
      </c>
      <c r="O343" s="183" t="str">
        <f t="shared" si="29"/>
        <v>Sat</v>
      </c>
      <c r="P343" s="183" t="str">
        <f t="shared" si="29"/>
        <v>Sun</v>
      </c>
      <c r="Q343" s="183" t="str">
        <f t="shared" si="29"/>
        <v>Mon</v>
      </c>
      <c r="R343" s="183" t="str">
        <f t="shared" si="29"/>
        <v>Tue</v>
      </c>
      <c r="S343" s="183" t="str">
        <f t="shared" si="29"/>
        <v>Wed</v>
      </c>
      <c r="T343" s="183" t="str">
        <f t="shared" si="30"/>
        <v>Thu</v>
      </c>
      <c r="U343" s="183" t="str">
        <f t="shared" si="30"/>
        <v>Fri</v>
      </c>
      <c r="V343" s="183" t="str">
        <f t="shared" si="30"/>
        <v>Sat</v>
      </c>
      <c r="W343" s="183" t="str">
        <f t="shared" si="30"/>
        <v>Sun</v>
      </c>
      <c r="X343" s="183" t="str">
        <f t="shared" si="30"/>
        <v>Mon</v>
      </c>
      <c r="Y343" s="183" t="str">
        <f t="shared" si="30"/>
        <v>Tue</v>
      </c>
      <c r="Z343" s="183" t="str">
        <f t="shared" si="30"/>
        <v>Wed</v>
      </c>
      <c r="AA343" s="183" t="str">
        <f t="shared" si="30"/>
        <v>Thu</v>
      </c>
      <c r="AB343" s="183" t="str">
        <f t="shared" si="30"/>
        <v>Fri</v>
      </c>
      <c r="AC343" s="183" t="str">
        <f t="shared" si="30"/>
        <v>Sat</v>
      </c>
      <c r="AD343" s="183" t="str">
        <f t="shared" si="30"/>
        <v>Sun</v>
      </c>
      <c r="AE343" s="183" t="str">
        <f t="shared" si="30"/>
        <v>Mon</v>
      </c>
      <c r="AF343" s="183" t="str">
        <f t="shared" si="30"/>
        <v>Tue</v>
      </c>
      <c r="AG343" s="183" t="str">
        <f t="shared" si="30"/>
        <v>Wed</v>
      </c>
      <c r="AH343" s="183" t="str">
        <f t="shared" si="30"/>
        <v>Thu</v>
      </c>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29"/>
        <v>Tue</v>
      </c>
      <c r="E350" s="183" t="str">
        <f t="shared" si="29"/>
        <v>Wed</v>
      </c>
      <c r="F350" s="183" t="str">
        <f t="shared" si="29"/>
        <v>Thu</v>
      </c>
      <c r="G350" s="183" t="str">
        <f t="shared" si="29"/>
        <v>Fri</v>
      </c>
      <c r="H350" s="183" t="str">
        <f t="shared" si="29"/>
        <v>Sat</v>
      </c>
      <c r="I350" s="183" t="str">
        <f t="shared" si="29"/>
        <v>Sun</v>
      </c>
      <c r="J350" s="183" t="str">
        <f t="shared" si="29"/>
        <v>Mon</v>
      </c>
      <c r="K350" s="183" t="str">
        <f t="shared" si="29"/>
        <v>Tue</v>
      </c>
      <c r="L350" s="183" t="str">
        <f t="shared" si="29"/>
        <v>Wed</v>
      </c>
      <c r="M350" s="183" t="str">
        <f t="shared" si="29"/>
        <v>Thu</v>
      </c>
      <c r="N350" s="183" t="str">
        <f t="shared" si="29"/>
        <v>Fri</v>
      </c>
      <c r="O350" s="183" t="str">
        <f t="shared" si="29"/>
        <v>Sat</v>
      </c>
      <c r="P350" s="183" t="str">
        <f t="shared" si="29"/>
        <v>Sun</v>
      </c>
      <c r="Q350" s="183" t="str">
        <f t="shared" si="29"/>
        <v>Mon</v>
      </c>
      <c r="R350" s="183" t="str">
        <f t="shared" si="29"/>
        <v>Tue</v>
      </c>
      <c r="S350" s="183" t="str">
        <f t="shared" si="29"/>
        <v>Wed</v>
      </c>
      <c r="T350" s="183" t="str">
        <f t="shared" si="30"/>
        <v>Thu</v>
      </c>
      <c r="U350" s="183" t="str">
        <f t="shared" si="30"/>
        <v>Fri</v>
      </c>
      <c r="V350" s="183" t="str">
        <f t="shared" si="30"/>
        <v>Sat</v>
      </c>
      <c r="W350" s="183" t="str">
        <f t="shared" si="30"/>
        <v>Sun</v>
      </c>
      <c r="X350" s="183" t="str">
        <f t="shared" si="30"/>
        <v>Mon</v>
      </c>
      <c r="Y350" s="183" t="str">
        <f t="shared" si="30"/>
        <v>Tue</v>
      </c>
      <c r="Z350" s="183" t="str">
        <f t="shared" si="30"/>
        <v>Wed</v>
      </c>
      <c r="AA350" s="183" t="str">
        <f t="shared" si="30"/>
        <v>Thu</v>
      </c>
      <c r="AB350" s="183" t="str">
        <f t="shared" si="30"/>
        <v>Fri</v>
      </c>
      <c r="AC350" s="183" t="str">
        <f t="shared" si="30"/>
        <v>Sat</v>
      </c>
      <c r="AD350" s="183" t="str">
        <f t="shared" si="30"/>
        <v>Sun</v>
      </c>
      <c r="AE350" s="183" t="str">
        <f t="shared" si="30"/>
        <v>Mon</v>
      </c>
      <c r="AF350" s="183" t="str">
        <f t="shared" si="30"/>
        <v>Tue</v>
      </c>
      <c r="AG350" s="183" t="str">
        <f t="shared" si="30"/>
        <v>Wed</v>
      </c>
      <c r="AH350" s="183" t="str">
        <f t="shared" si="30"/>
        <v>Thu</v>
      </c>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GiEgh/B1Ei60TyIxW3YL//BkS8i/k9XUFStp3C1LPp0pL9e2RJ2uI/3Y++o1b5/mN/eb6m/Fm1+QSJuv2XZumw==" saltValue="Xe9fF76Psr1NIQNTEWy88g==" spinCount="100000" sheet="1" objects="1" scenarios="1"/>
  <conditionalFormatting sqref="C7:C41">
    <cfRule type="expression" dxfId="22" priority="6">
      <formula>AND(C6="Employee Name",COUNTIF($C$7:$C$356,C7)&gt;1)</formula>
    </cfRule>
  </conditionalFormatting>
  <conditionalFormatting sqref="C48">
    <cfRule type="expression" dxfId="21" priority="4">
      <formula>AND(C47="Employee Name",COUNTIF($C$7:$C$356,C48)&gt;1)</formula>
    </cfRule>
  </conditionalFormatting>
  <conditionalFormatting sqref="C42:C47">
    <cfRule type="expression" dxfId="20" priority="3">
      <formula>AND(C41="Employee Name",COUNTIF($C$7:$C$356,C42)&gt;1)</formula>
    </cfRule>
  </conditionalFormatting>
  <conditionalFormatting sqref="C55 C62 C69 C76 C83 C90 C97 C104 C111 C118 C125 C132 C139 C146 C153 C160 C167 C174 C181 C188 C195 C202 C209 C216 C223 C230 C237 C244 C251 C258 C265 C272 C279 C286 C293 C300 C307 C314 C321 C328 C335 C342 C349 C356">
    <cfRule type="expression" dxfId="19" priority="2">
      <formula>AND(C54="Employee Name",COUNTIF($C$7:$C$356,C55)&gt;1)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18" priority="1">
      <formula>AND(C48="Employee Name",COUNTIF($C$7:$C$356,C49)&gt;1)</formula>
    </cfRule>
  </conditionalFormatting>
  <dataValidations count="1">
    <dataValidation type="list" allowBlank="1" showInputMessage="1" showErrorMessage="1" sqref="C8 C15 C22 C29 C36" xr:uid="{5B75F366-6703-4658-8BBB-32C7D9C72199}">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BAF7-0B69-4637-8E57-845676D82F7A}">
  <sheetPr codeName="Sheet13">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119</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IFERROR(INDEX(Cal!$C$18:$C$24,WEEKDAY(D8&amp;".09."&amp;Year)),"")</f>
        <v>Fri</v>
      </c>
      <c r="E7" s="183" t="str">
        <f>IFERROR(INDEX(Cal!$C$18:$C$24,WEEKDAY(E8&amp;".09."&amp;Year)),"")</f>
        <v>Sat</v>
      </c>
      <c r="F7" s="183" t="str">
        <f>IFERROR(INDEX(Cal!$C$18:$C$24,WEEKDAY(F8&amp;".09."&amp;Year)),"")</f>
        <v>Sun</v>
      </c>
      <c r="G7" s="183" t="str">
        <f>IFERROR(INDEX(Cal!$C$18:$C$24,WEEKDAY(G8&amp;".09."&amp;Year)),"")</f>
        <v>Mon</v>
      </c>
      <c r="H7" s="183" t="str">
        <f>IFERROR(INDEX(Cal!$C$18:$C$24,WEEKDAY(H8&amp;".09."&amp;Year)),"")</f>
        <v>Tue</v>
      </c>
      <c r="I7" s="183" t="str">
        <f>IFERROR(INDEX(Cal!$C$18:$C$24,WEEKDAY(I8&amp;".09."&amp;Year)),"")</f>
        <v>Wed</v>
      </c>
      <c r="J7" s="183" t="str">
        <f>IFERROR(INDEX(Cal!$C$18:$C$24,WEEKDAY(J8&amp;".09."&amp;Year)),"")</f>
        <v>Thu</v>
      </c>
      <c r="K7" s="183" t="str">
        <f>IFERROR(INDEX(Cal!$C$18:$C$24,WEEKDAY(K8&amp;".09."&amp;Year)),"")</f>
        <v>Fri</v>
      </c>
      <c r="L7" s="183" t="str">
        <f>IFERROR(INDEX(Cal!$C$18:$C$24,WEEKDAY(L8&amp;".09."&amp;Year)),"")</f>
        <v>Sat</v>
      </c>
      <c r="M7" s="183" t="str">
        <f>IFERROR(INDEX(Cal!$C$18:$C$24,WEEKDAY(M8&amp;".09."&amp;Year)),"")</f>
        <v>Sun</v>
      </c>
      <c r="N7" s="183" t="str">
        <f>IFERROR(INDEX(Cal!$C$18:$C$24,WEEKDAY(N8&amp;".09."&amp;Year)),"")</f>
        <v>Mon</v>
      </c>
      <c r="O7" s="183" t="str">
        <f>IFERROR(INDEX(Cal!$C$18:$C$24,WEEKDAY(O8&amp;".09."&amp;Year)),"")</f>
        <v>Tue</v>
      </c>
      <c r="P7" s="183" t="str">
        <f>IFERROR(INDEX(Cal!$C$18:$C$24,WEEKDAY(P8&amp;".09."&amp;Year)),"")</f>
        <v>Wed</v>
      </c>
      <c r="Q7" s="183" t="str">
        <f>IFERROR(INDEX(Cal!$C$18:$C$24,WEEKDAY(Q8&amp;".09."&amp;Year)),"")</f>
        <v>Thu</v>
      </c>
      <c r="R7" s="183" t="str">
        <f>IFERROR(INDEX(Cal!$C$18:$C$24,WEEKDAY(R8&amp;".09."&amp;Year)),"")</f>
        <v>Fri</v>
      </c>
      <c r="S7" s="183" t="str">
        <f>IFERROR(INDEX(Cal!$C$18:$C$24,WEEKDAY(S8&amp;".09."&amp;Year)),"")</f>
        <v>Sat</v>
      </c>
      <c r="T7" s="183" t="str">
        <f>IFERROR(INDEX(Cal!$C$18:$C$24,WEEKDAY(T8&amp;".09."&amp;Year)),"")</f>
        <v>Sun</v>
      </c>
      <c r="U7" s="183" t="str">
        <f>IFERROR(INDEX(Cal!$C$18:$C$24,WEEKDAY(U8&amp;".09."&amp;Year)),"")</f>
        <v>Mon</v>
      </c>
      <c r="V7" s="183" t="str">
        <f>IFERROR(INDEX(Cal!$C$18:$C$24,WEEKDAY(V8&amp;".09."&amp;Year)),"")</f>
        <v>Tue</v>
      </c>
      <c r="W7" s="183" t="str">
        <f>IFERROR(INDEX(Cal!$C$18:$C$24,WEEKDAY(W8&amp;".09."&amp;Year)),"")</f>
        <v>Wed</v>
      </c>
      <c r="X7" s="183" t="str">
        <f>IFERROR(INDEX(Cal!$C$18:$C$24,WEEKDAY(X8&amp;".09."&amp;Year)),"")</f>
        <v>Thu</v>
      </c>
      <c r="Y7" s="183" t="str">
        <f>IFERROR(INDEX(Cal!$C$18:$C$24,WEEKDAY(Y8&amp;".09."&amp;Year)),"")</f>
        <v>Fri</v>
      </c>
      <c r="Z7" s="183" t="str">
        <f>IFERROR(INDEX(Cal!$C$18:$C$24,WEEKDAY(Z8&amp;".09."&amp;Year)),"")</f>
        <v>Sat</v>
      </c>
      <c r="AA7" s="183" t="str">
        <f>IFERROR(INDEX(Cal!$C$18:$C$24,WEEKDAY(AA8&amp;".09."&amp;Year)),"")</f>
        <v>Sun</v>
      </c>
      <c r="AB7" s="183" t="str">
        <f>IFERROR(INDEX(Cal!$C$18:$C$24,WEEKDAY(AB8&amp;".09."&amp;Year)),"")</f>
        <v>Mon</v>
      </c>
      <c r="AC7" s="183" t="str">
        <f>IFERROR(INDEX(Cal!$C$18:$C$24,WEEKDAY(AC8&amp;".09."&amp;Year)),"")</f>
        <v>Tue</v>
      </c>
      <c r="AD7" s="183" t="str">
        <f>IFERROR(INDEX(Cal!$C$18:$C$24,WEEKDAY(AD8&amp;".09."&amp;Year)),"")</f>
        <v>Wed</v>
      </c>
      <c r="AE7" s="183" t="str">
        <f>IFERROR(INDEX(Cal!$C$18:$C$24,WEEKDAY(AE8&amp;".09."&amp;Year)),"")</f>
        <v>Thu</v>
      </c>
      <c r="AF7" s="183" t="str">
        <f>IFERROR(INDEX(Cal!$C$18:$C$24,WEEKDAY(AF8&amp;".09."&amp;Year)),"")</f>
        <v>Fri</v>
      </c>
      <c r="AG7" s="183" t="str">
        <f>IFERROR(INDEX(Cal!$C$18:$C$24,WEEKDAY(AG8&amp;".09."&amp;Year)),"")</f>
        <v>Sat</v>
      </c>
      <c r="AH7" s="183"/>
      <c r="AI7" s="103"/>
      <c r="AJ7" s="104"/>
    </row>
    <row r="8" spans="1:36"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c r="AI8" s="185" t="s">
        <v>89</v>
      </c>
      <c r="AJ8" s="104"/>
    </row>
    <row r="9" spans="1:36"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IF(LEN(C8)=0,"",SUM(D9:AG9))</f>
        <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IF(LEN(C8)=0,"",SUM(D10:AG10))</f>
        <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IF(LEN(C8)=0,"",SUMPRODUCT(D10:AG10,D11:AG11))</f>
        <v/>
      </c>
      <c r="AJ11" s="104"/>
    </row>
    <row r="12" spans="1:36" ht="20.100000000000001" customHeight="1" x14ac:dyDescent="0.25">
      <c r="B12" s="102"/>
      <c r="C12" s="105" t="s">
        <v>25</v>
      </c>
      <c r="D12" s="190" t="str">
        <f>IFERROR(IF(AND(LEN(D9)=0,LEN(D10)=0),"",D9+D10),"")</f>
        <v/>
      </c>
      <c r="E12" s="190" t="str">
        <f t="shared" ref="E12:AG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c r="AI12" s="193" t="str">
        <f>IF(LEN(C8)=0,"",SUM(D12:AG12))</f>
        <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Fri</v>
      </c>
      <c r="E14" s="183" t="str">
        <f t="shared" ref="E14:AG14" si="1">E$7</f>
        <v>Sat</v>
      </c>
      <c r="F14" s="183" t="str">
        <f t="shared" si="1"/>
        <v>Sun</v>
      </c>
      <c r="G14" s="183" t="str">
        <f t="shared" si="1"/>
        <v>Mon</v>
      </c>
      <c r="H14" s="183" t="str">
        <f t="shared" si="1"/>
        <v>Tue</v>
      </c>
      <c r="I14" s="183" t="str">
        <f t="shared" si="1"/>
        <v>Wed</v>
      </c>
      <c r="J14" s="183" t="str">
        <f t="shared" si="1"/>
        <v>Thu</v>
      </c>
      <c r="K14" s="183" t="str">
        <f t="shared" si="1"/>
        <v>Fri</v>
      </c>
      <c r="L14" s="183" t="str">
        <f t="shared" si="1"/>
        <v>Sat</v>
      </c>
      <c r="M14" s="183" t="str">
        <f t="shared" si="1"/>
        <v>Sun</v>
      </c>
      <c r="N14" s="183" t="str">
        <f t="shared" si="1"/>
        <v>Mon</v>
      </c>
      <c r="O14" s="183" t="str">
        <f t="shared" si="1"/>
        <v>Tue</v>
      </c>
      <c r="P14" s="183" t="str">
        <f t="shared" si="1"/>
        <v>Wed</v>
      </c>
      <c r="Q14" s="183" t="str">
        <f t="shared" si="1"/>
        <v>Thu</v>
      </c>
      <c r="R14" s="183" t="str">
        <f t="shared" si="1"/>
        <v>Fri</v>
      </c>
      <c r="S14" s="183" t="str">
        <f t="shared" si="1"/>
        <v>Sat</v>
      </c>
      <c r="T14" s="183" t="str">
        <f t="shared" si="1"/>
        <v>Sun</v>
      </c>
      <c r="U14" s="183" t="str">
        <f t="shared" si="1"/>
        <v>Mon</v>
      </c>
      <c r="V14" s="183" t="str">
        <f t="shared" si="1"/>
        <v>Tue</v>
      </c>
      <c r="W14" s="183" t="str">
        <f t="shared" si="1"/>
        <v>Wed</v>
      </c>
      <c r="X14" s="183" t="str">
        <f t="shared" si="1"/>
        <v>Thu</v>
      </c>
      <c r="Y14" s="183" t="str">
        <f t="shared" si="1"/>
        <v>Fri</v>
      </c>
      <c r="Z14" s="183" t="str">
        <f t="shared" si="1"/>
        <v>Sat</v>
      </c>
      <c r="AA14" s="183" t="str">
        <f t="shared" si="1"/>
        <v>Sun</v>
      </c>
      <c r="AB14" s="183" t="str">
        <f t="shared" si="1"/>
        <v>Mon</v>
      </c>
      <c r="AC14" s="183" t="str">
        <f t="shared" si="1"/>
        <v>Tue</v>
      </c>
      <c r="AD14" s="183" t="str">
        <f t="shared" si="1"/>
        <v>Wed</v>
      </c>
      <c r="AE14" s="183" t="str">
        <f t="shared" si="1"/>
        <v>Thu</v>
      </c>
      <c r="AF14" s="183" t="str">
        <f t="shared" si="1"/>
        <v>Fri</v>
      </c>
      <c r="AG14" s="183" t="str">
        <f t="shared" si="1"/>
        <v>Sat</v>
      </c>
      <c r="AH14" s="183"/>
      <c r="AI14" s="103"/>
      <c r="AJ14" s="104"/>
    </row>
    <row r="15" spans="1:36"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c r="AI15" s="185" t="s">
        <v>89</v>
      </c>
      <c r="AJ15" s="104"/>
    </row>
    <row r="16" spans="1:36"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IF(LEN(C15)=0,"",SUM(D16:AG16))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IF(LEN(C15)=0,"",SUM(D17:AG17))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IF(LEN(C15)=0,"",SUMPRODUCT(D17:AG17,D18:AG18))</f>
        <v/>
      </c>
      <c r="AJ18" s="104"/>
    </row>
    <row r="19" spans="1:36" ht="20.100000000000001" customHeight="1" x14ac:dyDescent="0.25">
      <c r="B19" s="102"/>
      <c r="C19" s="105" t="s">
        <v>25</v>
      </c>
      <c r="D19" s="190" t="str">
        <f>IFERROR(IF(AND(LEN(D16)=0,LEN(D17)=0),"",D16+D17),"")</f>
        <v/>
      </c>
      <c r="E19" s="190" t="str">
        <f t="shared" ref="E19:AG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c r="AI19" s="193" t="str">
        <f t="shared" ref="AI19" si="6">IF(LEN(C15)=0,"",SUM(D19:AG19))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Fri</v>
      </c>
      <c r="E21" s="183" t="str">
        <f t="shared" si="7"/>
        <v>Sat</v>
      </c>
      <c r="F21" s="183" t="str">
        <f t="shared" si="7"/>
        <v>Sun</v>
      </c>
      <c r="G21" s="183" t="str">
        <f t="shared" si="7"/>
        <v>Mon</v>
      </c>
      <c r="H21" s="183" t="str">
        <f t="shared" si="7"/>
        <v>Tue</v>
      </c>
      <c r="I21" s="183" t="str">
        <f t="shared" si="7"/>
        <v>Wed</v>
      </c>
      <c r="J21" s="183" t="str">
        <f t="shared" si="7"/>
        <v>Thu</v>
      </c>
      <c r="K21" s="183" t="str">
        <f t="shared" si="7"/>
        <v>Fri</v>
      </c>
      <c r="L21" s="183" t="str">
        <f t="shared" si="7"/>
        <v>Sat</v>
      </c>
      <c r="M21" s="183" t="str">
        <f t="shared" si="7"/>
        <v>Sun</v>
      </c>
      <c r="N21" s="183" t="str">
        <f t="shared" si="7"/>
        <v>Mon</v>
      </c>
      <c r="O21" s="183" t="str">
        <f t="shared" si="7"/>
        <v>Tue</v>
      </c>
      <c r="P21" s="183" t="str">
        <f t="shared" si="7"/>
        <v>Wed</v>
      </c>
      <c r="Q21" s="183" t="str">
        <f t="shared" si="7"/>
        <v>Thu</v>
      </c>
      <c r="R21" s="183" t="str">
        <f t="shared" si="7"/>
        <v>Fri</v>
      </c>
      <c r="S21" s="183" t="str">
        <f t="shared" si="7"/>
        <v>Sat</v>
      </c>
      <c r="T21" s="183" t="str">
        <f t="shared" ref="T21:AG21" si="8">T$7</f>
        <v>Sun</v>
      </c>
      <c r="U21" s="183" t="str">
        <f t="shared" si="8"/>
        <v>Mon</v>
      </c>
      <c r="V21" s="183" t="str">
        <f t="shared" si="8"/>
        <v>Tue</v>
      </c>
      <c r="W21" s="183" t="str">
        <f t="shared" si="8"/>
        <v>Wed</v>
      </c>
      <c r="X21" s="183" t="str">
        <f t="shared" si="8"/>
        <v>Thu</v>
      </c>
      <c r="Y21" s="183" t="str">
        <f t="shared" si="8"/>
        <v>Fri</v>
      </c>
      <c r="Z21" s="183" t="str">
        <f t="shared" si="8"/>
        <v>Sat</v>
      </c>
      <c r="AA21" s="183" t="str">
        <f t="shared" si="8"/>
        <v>Sun</v>
      </c>
      <c r="AB21" s="183" t="str">
        <f t="shared" si="8"/>
        <v>Mon</v>
      </c>
      <c r="AC21" s="183" t="str">
        <f t="shared" si="8"/>
        <v>Tue</v>
      </c>
      <c r="AD21" s="183" t="str">
        <f t="shared" si="8"/>
        <v>Wed</v>
      </c>
      <c r="AE21" s="183" t="str">
        <f t="shared" si="8"/>
        <v>Thu</v>
      </c>
      <c r="AF21" s="183" t="str">
        <f t="shared" si="8"/>
        <v>Fri</v>
      </c>
      <c r="AG21" s="183" t="str">
        <f t="shared" si="8"/>
        <v>Sat</v>
      </c>
      <c r="AH21" s="183"/>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IF(LEN(C22)=0,"",SUM(D23:AG23))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IF(LEN(C22)=0,"",SUM(D24:AG24))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IF(LEN(C22)=0,"",SUMPRODUCT(D24:AG24,D25:AG25))</f>
        <v/>
      </c>
      <c r="AJ25" s="104"/>
    </row>
    <row r="26" spans="1:36" ht="20.100000000000001" customHeight="1" x14ac:dyDescent="0.25">
      <c r="B26" s="102"/>
      <c r="C26" s="105" t="s">
        <v>25</v>
      </c>
      <c r="D26" s="190" t="str">
        <f t="shared" ref="D26:AG26" si="12">IFERROR(IF(AND(LEN(D23)=0,LEN(D24)=0),"",D23+D24),"")</f>
        <v/>
      </c>
      <c r="E26" s="190" t="str">
        <f t="shared" si="12"/>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c r="AI26" s="193" t="str">
        <f t="shared" ref="AI26" si="13">IF(LEN(C22)=0,"",SUM(D26:AG26))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4">D$7</f>
        <v>Fri</v>
      </c>
      <c r="E28" s="183" t="str">
        <f t="shared" si="14"/>
        <v>Sat</v>
      </c>
      <c r="F28" s="183" t="str">
        <f t="shared" si="14"/>
        <v>Sun</v>
      </c>
      <c r="G28" s="183" t="str">
        <f t="shared" si="14"/>
        <v>Mon</v>
      </c>
      <c r="H28" s="183" t="str">
        <f t="shared" si="14"/>
        <v>Tue</v>
      </c>
      <c r="I28" s="183" t="str">
        <f t="shared" si="14"/>
        <v>Wed</v>
      </c>
      <c r="J28" s="183" t="str">
        <f t="shared" si="14"/>
        <v>Thu</v>
      </c>
      <c r="K28" s="183" t="str">
        <f t="shared" si="14"/>
        <v>Fri</v>
      </c>
      <c r="L28" s="183" t="str">
        <f t="shared" si="14"/>
        <v>Sat</v>
      </c>
      <c r="M28" s="183" t="str">
        <f t="shared" si="14"/>
        <v>Sun</v>
      </c>
      <c r="N28" s="183" t="str">
        <f t="shared" si="14"/>
        <v>Mon</v>
      </c>
      <c r="O28" s="183" t="str">
        <f t="shared" si="14"/>
        <v>Tue</v>
      </c>
      <c r="P28" s="183" t="str">
        <f t="shared" si="14"/>
        <v>Wed</v>
      </c>
      <c r="Q28" s="183" t="str">
        <f t="shared" si="14"/>
        <v>Thu</v>
      </c>
      <c r="R28" s="183" t="str">
        <f t="shared" si="14"/>
        <v>Fri</v>
      </c>
      <c r="S28" s="183" t="str">
        <f t="shared" si="14"/>
        <v>Sat</v>
      </c>
      <c r="T28" s="183" t="str">
        <f t="shared" ref="T28:AG28" si="15">T$7</f>
        <v>Sun</v>
      </c>
      <c r="U28" s="183" t="str">
        <f t="shared" si="15"/>
        <v>Mon</v>
      </c>
      <c r="V28" s="183" t="str">
        <f t="shared" si="15"/>
        <v>Tue</v>
      </c>
      <c r="W28" s="183" t="str">
        <f t="shared" si="15"/>
        <v>Wed</v>
      </c>
      <c r="X28" s="183" t="str">
        <f t="shared" si="15"/>
        <v>Thu</v>
      </c>
      <c r="Y28" s="183" t="str">
        <f t="shared" si="15"/>
        <v>Fri</v>
      </c>
      <c r="Z28" s="183" t="str">
        <f t="shared" si="15"/>
        <v>Sat</v>
      </c>
      <c r="AA28" s="183" t="str">
        <f t="shared" si="15"/>
        <v>Sun</v>
      </c>
      <c r="AB28" s="183" t="str">
        <f t="shared" si="15"/>
        <v>Mon</v>
      </c>
      <c r="AC28" s="183" t="str">
        <f t="shared" si="15"/>
        <v>Tue</v>
      </c>
      <c r="AD28" s="183" t="str">
        <f t="shared" si="15"/>
        <v>Wed</v>
      </c>
      <c r="AE28" s="183" t="str">
        <f t="shared" si="15"/>
        <v>Thu</v>
      </c>
      <c r="AF28" s="183" t="str">
        <f t="shared" si="15"/>
        <v>Fri</v>
      </c>
      <c r="AG28" s="183" t="str">
        <f t="shared" si="15"/>
        <v>Sat</v>
      </c>
      <c r="AH28" s="183"/>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IF(LEN(C29)=0,"",SUM(D30:AG30))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IF(LEN(C29)=0,"",SUM(D31:AG31))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IF(LEN(C29)=0,"",SUMPRODUCT(D31:AG31,D32:AG32))</f>
        <v/>
      </c>
      <c r="AJ32" s="104"/>
    </row>
    <row r="33" spans="1:36" ht="20.100000000000001" customHeight="1" x14ac:dyDescent="0.25">
      <c r="B33" s="102"/>
      <c r="C33" s="105" t="s">
        <v>25</v>
      </c>
      <c r="D33" s="190" t="str">
        <f t="shared" ref="D33:AG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c r="AI33" s="193" t="str">
        <f t="shared" ref="AI33" si="20">IF(LEN(C29)=0,"",SUM(D33:AG33))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S35" si="21">D$7</f>
        <v>Fri</v>
      </c>
      <c r="E35" s="183" t="str">
        <f t="shared" si="21"/>
        <v>Sat</v>
      </c>
      <c r="F35" s="183" t="str">
        <f t="shared" si="21"/>
        <v>Sun</v>
      </c>
      <c r="G35" s="183" t="str">
        <f t="shared" si="21"/>
        <v>Mon</v>
      </c>
      <c r="H35" s="183" t="str">
        <f t="shared" si="21"/>
        <v>Tue</v>
      </c>
      <c r="I35" s="183" t="str">
        <f t="shared" si="21"/>
        <v>Wed</v>
      </c>
      <c r="J35" s="183" t="str">
        <f t="shared" si="21"/>
        <v>Thu</v>
      </c>
      <c r="K35" s="183" t="str">
        <f t="shared" si="21"/>
        <v>Fri</v>
      </c>
      <c r="L35" s="183" t="str">
        <f t="shared" si="21"/>
        <v>Sat</v>
      </c>
      <c r="M35" s="183" t="str">
        <f t="shared" si="21"/>
        <v>Sun</v>
      </c>
      <c r="N35" s="183" t="str">
        <f t="shared" si="21"/>
        <v>Mon</v>
      </c>
      <c r="O35" s="183" t="str">
        <f t="shared" si="21"/>
        <v>Tue</v>
      </c>
      <c r="P35" s="183" t="str">
        <f t="shared" si="21"/>
        <v>Wed</v>
      </c>
      <c r="Q35" s="183" t="str">
        <f t="shared" si="21"/>
        <v>Thu</v>
      </c>
      <c r="R35" s="183" t="str">
        <f t="shared" si="21"/>
        <v>Fri</v>
      </c>
      <c r="S35" s="183" t="str">
        <f t="shared" si="21"/>
        <v>Sat</v>
      </c>
      <c r="T35" s="183" t="str">
        <f t="shared" ref="T35:AG35" si="22">T$7</f>
        <v>Sun</v>
      </c>
      <c r="U35" s="183" t="str">
        <f t="shared" si="22"/>
        <v>Mon</v>
      </c>
      <c r="V35" s="183" t="str">
        <f t="shared" si="22"/>
        <v>Tue</v>
      </c>
      <c r="W35" s="183" t="str">
        <f t="shared" si="22"/>
        <v>Wed</v>
      </c>
      <c r="X35" s="183" t="str">
        <f t="shared" si="22"/>
        <v>Thu</v>
      </c>
      <c r="Y35" s="183" t="str">
        <f t="shared" si="22"/>
        <v>Fri</v>
      </c>
      <c r="Z35" s="183" t="str">
        <f t="shared" si="22"/>
        <v>Sat</v>
      </c>
      <c r="AA35" s="183" t="str">
        <f t="shared" si="22"/>
        <v>Sun</v>
      </c>
      <c r="AB35" s="183" t="str">
        <f t="shared" si="22"/>
        <v>Mon</v>
      </c>
      <c r="AC35" s="183" t="str">
        <f t="shared" si="22"/>
        <v>Tue</v>
      </c>
      <c r="AD35" s="183" t="str">
        <f t="shared" si="22"/>
        <v>Wed</v>
      </c>
      <c r="AE35" s="183" t="str">
        <f t="shared" si="22"/>
        <v>Thu</v>
      </c>
      <c r="AF35" s="183" t="str">
        <f t="shared" si="22"/>
        <v>Fri</v>
      </c>
      <c r="AG35" s="183" t="str">
        <f t="shared" si="22"/>
        <v>Sat</v>
      </c>
      <c r="AH35" s="183"/>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3">IF(LEN(C36)=0,"",SUM(D37:AG37))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4">IF(LEN(C36)=0,"",SUM(D38:AG38))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5">IF(LEN(C36)=0,"",SUMPRODUCT(D38:AG38,D39:AG39))</f>
        <v/>
      </c>
      <c r="AJ39" s="104"/>
    </row>
    <row r="40" spans="1:36" ht="20.100000000000001" customHeight="1" x14ac:dyDescent="0.25">
      <c r="B40" s="102"/>
      <c r="C40" s="105" t="s">
        <v>25</v>
      </c>
      <c r="D40" s="190" t="str">
        <f t="shared" ref="D40:AG40" si="26">IFERROR(IF(AND(LEN(D37)=0,LEN(D38)=0),"",D37+D38),"")</f>
        <v/>
      </c>
      <c r="E40" s="190" t="str">
        <f t="shared" si="26"/>
        <v/>
      </c>
      <c r="F40" s="190" t="str">
        <f t="shared" si="26"/>
        <v/>
      </c>
      <c r="G40" s="190" t="str">
        <f t="shared" si="26"/>
        <v/>
      </c>
      <c r="H40" s="190" t="str">
        <f t="shared" si="26"/>
        <v/>
      </c>
      <c r="I40" s="190" t="str">
        <f t="shared" si="26"/>
        <v/>
      </c>
      <c r="J40" s="190" t="str">
        <f t="shared" si="26"/>
        <v/>
      </c>
      <c r="K40" s="190" t="str">
        <f t="shared" si="26"/>
        <v/>
      </c>
      <c r="L40" s="190" t="str">
        <f t="shared" si="26"/>
        <v/>
      </c>
      <c r="M40" s="190" t="str">
        <f t="shared" si="26"/>
        <v/>
      </c>
      <c r="N40" s="190" t="str">
        <f t="shared" si="26"/>
        <v/>
      </c>
      <c r="O40" s="190" t="str">
        <f t="shared" si="26"/>
        <v/>
      </c>
      <c r="P40" s="190" t="str">
        <f t="shared" si="26"/>
        <v/>
      </c>
      <c r="Q40" s="190" t="str">
        <f t="shared" si="26"/>
        <v/>
      </c>
      <c r="R40" s="190" t="str">
        <f t="shared" si="26"/>
        <v/>
      </c>
      <c r="S40" s="190" t="str">
        <f t="shared" si="26"/>
        <v/>
      </c>
      <c r="T40" s="190" t="str">
        <f t="shared" si="26"/>
        <v/>
      </c>
      <c r="U40" s="190" t="str">
        <f t="shared" si="26"/>
        <v/>
      </c>
      <c r="V40" s="190" t="str">
        <f t="shared" si="26"/>
        <v/>
      </c>
      <c r="W40" s="190" t="str">
        <f t="shared" si="26"/>
        <v/>
      </c>
      <c r="X40" s="190" t="str">
        <f t="shared" si="26"/>
        <v/>
      </c>
      <c r="Y40" s="190" t="str">
        <f t="shared" si="26"/>
        <v/>
      </c>
      <c r="Z40" s="190" t="str">
        <f t="shared" si="26"/>
        <v/>
      </c>
      <c r="AA40" s="190" t="str">
        <f t="shared" si="26"/>
        <v/>
      </c>
      <c r="AB40" s="190" t="str">
        <f t="shared" si="26"/>
        <v/>
      </c>
      <c r="AC40" s="190" t="str">
        <f t="shared" si="26"/>
        <v/>
      </c>
      <c r="AD40" s="190" t="str">
        <f t="shared" si="26"/>
        <v/>
      </c>
      <c r="AE40" s="190" t="str">
        <f t="shared" si="26"/>
        <v/>
      </c>
      <c r="AF40" s="190" t="str">
        <f t="shared" si="26"/>
        <v/>
      </c>
      <c r="AG40" s="190" t="str">
        <f t="shared" si="26"/>
        <v/>
      </c>
      <c r="AH40" s="190"/>
      <c r="AI40" s="193" t="str">
        <f t="shared" ref="AI40" si="27">IF(LEN(C36)=0,"",SUM(D40:AG40))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42" si="28">D$7</f>
        <v>Fri</v>
      </c>
      <c r="E42" s="183" t="str">
        <f t="shared" si="28"/>
        <v>Sat</v>
      </c>
      <c r="F42" s="183" t="str">
        <f t="shared" si="28"/>
        <v>Sun</v>
      </c>
      <c r="G42" s="183" t="str">
        <f t="shared" si="28"/>
        <v>Mon</v>
      </c>
      <c r="H42" s="183" t="str">
        <f t="shared" si="28"/>
        <v>Tue</v>
      </c>
      <c r="I42" s="183" t="str">
        <f t="shared" si="28"/>
        <v>Wed</v>
      </c>
      <c r="J42" s="183" t="str">
        <f t="shared" si="28"/>
        <v>Thu</v>
      </c>
      <c r="K42" s="183" t="str">
        <f t="shared" si="28"/>
        <v>Fri</v>
      </c>
      <c r="L42" s="183" t="str">
        <f t="shared" si="28"/>
        <v>Sat</v>
      </c>
      <c r="M42" s="183" t="str">
        <f t="shared" si="28"/>
        <v>Sun</v>
      </c>
      <c r="N42" s="183" t="str">
        <f t="shared" si="28"/>
        <v>Mon</v>
      </c>
      <c r="O42" s="183" t="str">
        <f t="shared" si="28"/>
        <v>Tue</v>
      </c>
      <c r="P42" s="183" t="str">
        <f t="shared" si="28"/>
        <v>Wed</v>
      </c>
      <c r="Q42" s="183" t="str">
        <f t="shared" si="28"/>
        <v>Thu</v>
      </c>
      <c r="R42" s="183" t="str">
        <f t="shared" si="28"/>
        <v>Fri</v>
      </c>
      <c r="S42" s="183" t="str">
        <f t="shared" si="28"/>
        <v>Sat</v>
      </c>
      <c r="T42" s="183" t="str">
        <f t="shared" ref="T42:AG42" si="29">T$7</f>
        <v>Sun</v>
      </c>
      <c r="U42" s="183" t="str">
        <f t="shared" si="29"/>
        <v>Mon</v>
      </c>
      <c r="V42" s="183" t="str">
        <f t="shared" si="29"/>
        <v>Tue</v>
      </c>
      <c r="W42" s="183" t="str">
        <f t="shared" si="29"/>
        <v>Wed</v>
      </c>
      <c r="X42" s="183" t="str">
        <f t="shared" si="29"/>
        <v>Thu</v>
      </c>
      <c r="Y42" s="183" t="str">
        <f t="shared" si="29"/>
        <v>Fri</v>
      </c>
      <c r="Z42" s="183" t="str">
        <f t="shared" si="29"/>
        <v>Sat</v>
      </c>
      <c r="AA42" s="183" t="str">
        <f t="shared" si="29"/>
        <v>Sun</v>
      </c>
      <c r="AB42" s="183" t="str">
        <f t="shared" si="29"/>
        <v>Mon</v>
      </c>
      <c r="AC42" s="183" t="str">
        <f t="shared" si="29"/>
        <v>Tue</v>
      </c>
      <c r="AD42" s="183" t="str">
        <f t="shared" si="29"/>
        <v>Wed</v>
      </c>
      <c r="AE42" s="183" t="str">
        <f t="shared" si="29"/>
        <v>Thu</v>
      </c>
      <c r="AF42" s="183" t="str">
        <f t="shared" si="29"/>
        <v>Fri</v>
      </c>
      <c r="AG42" s="183" t="str">
        <f t="shared" si="29"/>
        <v>Sat</v>
      </c>
      <c r="AH42" s="183"/>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ref="D49:S112" si="30">D$7</f>
        <v>Fri</v>
      </c>
      <c r="E49" s="183" t="str">
        <f t="shared" si="30"/>
        <v>Sat</v>
      </c>
      <c r="F49" s="183" t="str">
        <f t="shared" si="30"/>
        <v>Sun</v>
      </c>
      <c r="G49" s="183" t="str">
        <f t="shared" si="30"/>
        <v>Mon</v>
      </c>
      <c r="H49" s="183" t="str">
        <f t="shared" si="30"/>
        <v>Tue</v>
      </c>
      <c r="I49" s="183" t="str">
        <f t="shared" si="30"/>
        <v>Wed</v>
      </c>
      <c r="J49" s="183" t="str">
        <f t="shared" si="30"/>
        <v>Thu</v>
      </c>
      <c r="K49" s="183" t="str">
        <f t="shared" si="30"/>
        <v>Fri</v>
      </c>
      <c r="L49" s="183" t="str">
        <f t="shared" si="30"/>
        <v>Sat</v>
      </c>
      <c r="M49" s="183" t="str">
        <f t="shared" si="30"/>
        <v>Sun</v>
      </c>
      <c r="N49" s="183" t="str">
        <f t="shared" si="30"/>
        <v>Mon</v>
      </c>
      <c r="O49" s="183" t="str">
        <f t="shared" si="30"/>
        <v>Tue</v>
      </c>
      <c r="P49" s="183" t="str">
        <f t="shared" si="30"/>
        <v>Wed</v>
      </c>
      <c r="Q49" s="183" t="str">
        <f t="shared" si="30"/>
        <v>Thu</v>
      </c>
      <c r="R49" s="183" t="str">
        <f t="shared" si="30"/>
        <v>Fri</v>
      </c>
      <c r="S49" s="183" t="str">
        <f t="shared" si="30"/>
        <v>Sat</v>
      </c>
      <c r="T49" s="183" t="str">
        <f t="shared" ref="T49:AG112" si="31">T$7</f>
        <v>Sun</v>
      </c>
      <c r="U49" s="183" t="str">
        <f t="shared" si="31"/>
        <v>Mon</v>
      </c>
      <c r="V49" s="183" t="str">
        <f t="shared" si="31"/>
        <v>Tue</v>
      </c>
      <c r="W49" s="183" t="str">
        <f t="shared" si="31"/>
        <v>Wed</v>
      </c>
      <c r="X49" s="183" t="str">
        <f t="shared" si="31"/>
        <v>Thu</v>
      </c>
      <c r="Y49" s="183" t="str">
        <f t="shared" si="31"/>
        <v>Fri</v>
      </c>
      <c r="Z49" s="183" t="str">
        <f t="shared" si="31"/>
        <v>Sat</v>
      </c>
      <c r="AA49" s="183" t="str">
        <f t="shared" si="31"/>
        <v>Sun</v>
      </c>
      <c r="AB49" s="183" t="str">
        <f t="shared" si="31"/>
        <v>Mon</v>
      </c>
      <c r="AC49" s="183" t="str">
        <f t="shared" si="31"/>
        <v>Tue</v>
      </c>
      <c r="AD49" s="183" t="str">
        <f t="shared" si="31"/>
        <v>Wed</v>
      </c>
      <c r="AE49" s="183" t="str">
        <f t="shared" si="31"/>
        <v>Thu</v>
      </c>
      <c r="AF49" s="183" t="str">
        <f t="shared" si="31"/>
        <v>Fri</v>
      </c>
      <c r="AG49" s="183" t="str">
        <f t="shared" si="31"/>
        <v>Sat</v>
      </c>
      <c r="AH49" s="183"/>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30"/>
        <v>Fri</v>
      </c>
      <c r="E56" s="183" t="str">
        <f t="shared" si="30"/>
        <v>Sat</v>
      </c>
      <c r="F56" s="183" t="str">
        <f t="shared" si="30"/>
        <v>Sun</v>
      </c>
      <c r="G56" s="183" t="str">
        <f t="shared" si="30"/>
        <v>Mon</v>
      </c>
      <c r="H56" s="183" t="str">
        <f t="shared" si="30"/>
        <v>Tue</v>
      </c>
      <c r="I56" s="183" t="str">
        <f t="shared" si="30"/>
        <v>Wed</v>
      </c>
      <c r="J56" s="183" t="str">
        <f t="shared" si="30"/>
        <v>Thu</v>
      </c>
      <c r="K56" s="183" t="str">
        <f t="shared" si="30"/>
        <v>Fri</v>
      </c>
      <c r="L56" s="183" t="str">
        <f t="shared" si="30"/>
        <v>Sat</v>
      </c>
      <c r="M56" s="183" t="str">
        <f t="shared" si="30"/>
        <v>Sun</v>
      </c>
      <c r="N56" s="183" t="str">
        <f t="shared" si="30"/>
        <v>Mon</v>
      </c>
      <c r="O56" s="183" t="str">
        <f t="shared" si="30"/>
        <v>Tue</v>
      </c>
      <c r="P56" s="183" t="str">
        <f t="shared" si="30"/>
        <v>Wed</v>
      </c>
      <c r="Q56" s="183" t="str">
        <f t="shared" si="30"/>
        <v>Thu</v>
      </c>
      <c r="R56" s="183" t="str">
        <f t="shared" si="30"/>
        <v>Fri</v>
      </c>
      <c r="S56" s="183" t="str">
        <f t="shared" si="30"/>
        <v>Sat</v>
      </c>
      <c r="T56" s="183" t="str">
        <f t="shared" si="31"/>
        <v>Sun</v>
      </c>
      <c r="U56" s="183" t="str">
        <f t="shared" si="31"/>
        <v>Mon</v>
      </c>
      <c r="V56" s="183" t="str">
        <f t="shared" si="31"/>
        <v>Tue</v>
      </c>
      <c r="W56" s="183" t="str">
        <f t="shared" si="31"/>
        <v>Wed</v>
      </c>
      <c r="X56" s="183" t="str">
        <f t="shared" si="31"/>
        <v>Thu</v>
      </c>
      <c r="Y56" s="183" t="str">
        <f t="shared" si="31"/>
        <v>Fri</v>
      </c>
      <c r="Z56" s="183" t="str">
        <f t="shared" si="31"/>
        <v>Sat</v>
      </c>
      <c r="AA56" s="183" t="str">
        <f t="shared" si="31"/>
        <v>Sun</v>
      </c>
      <c r="AB56" s="183" t="str">
        <f t="shared" si="31"/>
        <v>Mon</v>
      </c>
      <c r="AC56" s="183" t="str">
        <f t="shared" si="31"/>
        <v>Tue</v>
      </c>
      <c r="AD56" s="183" t="str">
        <f t="shared" si="31"/>
        <v>Wed</v>
      </c>
      <c r="AE56" s="183" t="str">
        <f t="shared" si="31"/>
        <v>Thu</v>
      </c>
      <c r="AF56" s="183" t="str">
        <f t="shared" si="31"/>
        <v>Fri</v>
      </c>
      <c r="AG56" s="183" t="str">
        <f t="shared" si="31"/>
        <v>Sat</v>
      </c>
      <c r="AH56" s="183"/>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30"/>
        <v>Fri</v>
      </c>
      <c r="E63" s="183" t="str">
        <f t="shared" si="30"/>
        <v>Sat</v>
      </c>
      <c r="F63" s="183" t="str">
        <f t="shared" si="30"/>
        <v>Sun</v>
      </c>
      <c r="G63" s="183" t="str">
        <f t="shared" si="30"/>
        <v>Mon</v>
      </c>
      <c r="H63" s="183" t="str">
        <f t="shared" si="30"/>
        <v>Tue</v>
      </c>
      <c r="I63" s="183" t="str">
        <f t="shared" si="30"/>
        <v>Wed</v>
      </c>
      <c r="J63" s="183" t="str">
        <f t="shared" si="30"/>
        <v>Thu</v>
      </c>
      <c r="K63" s="183" t="str">
        <f t="shared" si="30"/>
        <v>Fri</v>
      </c>
      <c r="L63" s="183" t="str">
        <f t="shared" si="30"/>
        <v>Sat</v>
      </c>
      <c r="M63" s="183" t="str">
        <f t="shared" si="30"/>
        <v>Sun</v>
      </c>
      <c r="N63" s="183" t="str">
        <f t="shared" si="30"/>
        <v>Mon</v>
      </c>
      <c r="O63" s="183" t="str">
        <f t="shared" si="30"/>
        <v>Tue</v>
      </c>
      <c r="P63" s="183" t="str">
        <f t="shared" si="30"/>
        <v>Wed</v>
      </c>
      <c r="Q63" s="183" t="str">
        <f t="shared" si="30"/>
        <v>Thu</v>
      </c>
      <c r="R63" s="183" t="str">
        <f t="shared" si="30"/>
        <v>Fri</v>
      </c>
      <c r="S63" s="183" t="str">
        <f t="shared" si="30"/>
        <v>Sat</v>
      </c>
      <c r="T63" s="183" t="str">
        <f t="shared" si="31"/>
        <v>Sun</v>
      </c>
      <c r="U63" s="183" t="str">
        <f t="shared" si="31"/>
        <v>Mon</v>
      </c>
      <c r="V63" s="183" t="str">
        <f t="shared" si="31"/>
        <v>Tue</v>
      </c>
      <c r="W63" s="183" t="str">
        <f t="shared" si="31"/>
        <v>Wed</v>
      </c>
      <c r="X63" s="183" t="str">
        <f t="shared" si="31"/>
        <v>Thu</v>
      </c>
      <c r="Y63" s="183" t="str">
        <f t="shared" si="31"/>
        <v>Fri</v>
      </c>
      <c r="Z63" s="183" t="str">
        <f t="shared" si="31"/>
        <v>Sat</v>
      </c>
      <c r="AA63" s="183" t="str">
        <f t="shared" si="31"/>
        <v>Sun</v>
      </c>
      <c r="AB63" s="183" t="str">
        <f t="shared" si="31"/>
        <v>Mon</v>
      </c>
      <c r="AC63" s="183" t="str">
        <f t="shared" si="31"/>
        <v>Tue</v>
      </c>
      <c r="AD63" s="183" t="str">
        <f t="shared" si="31"/>
        <v>Wed</v>
      </c>
      <c r="AE63" s="183" t="str">
        <f t="shared" si="31"/>
        <v>Thu</v>
      </c>
      <c r="AF63" s="183" t="str">
        <f t="shared" si="31"/>
        <v>Fri</v>
      </c>
      <c r="AG63" s="183" t="str">
        <f t="shared" si="31"/>
        <v>Sat</v>
      </c>
      <c r="AH63" s="183"/>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30"/>
        <v>Fri</v>
      </c>
      <c r="E70" s="183" t="str">
        <f t="shared" si="30"/>
        <v>Sat</v>
      </c>
      <c r="F70" s="183" t="str">
        <f t="shared" si="30"/>
        <v>Sun</v>
      </c>
      <c r="G70" s="183" t="str">
        <f t="shared" si="30"/>
        <v>Mon</v>
      </c>
      <c r="H70" s="183" t="str">
        <f t="shared" si="30"/>
        <v>Tue</v>
      </c>
      <c r="I70" s="183" t="str">
        <f t="shared" si="30"/>
        <v>Wed</v>
      </c>
      <c r="J70" s="183" t="str">
        <f t="shared" si="30"/>
        <v>Thu</v>
      </c>
      <c r="K70" s="183" t="str">
        <f t="shared" si="30"/>
        <v>Fri</v>
      </c>
      <c r="L70" s="183" t="str">
        <f t="shared" si="30"/>
        <v>Sat</v>
      </c>
      <c r="M70" s="183" t="str">
        <f t="shared" si="30"/>
        <v>Sun</v>
      </c>
      <c r="N70" s="183" t="str">
        <f t="shared" si="30"/>
        <v>Mon</v>
      </c>
      <c r="O70" s="183" t="str">
        <f t="shared" si="30"/>
        <v>Tue</v>
      </c>
      <c r="P70" s="183" t="str">
        <f t="shared" si="30"/>
        <v>Wed</v>
      </c>
      <c r="Q70" s="183" t="str">
        <f t="shared" si="30"/>
        <v>Thu</v>
      </c>
      <c r="R70" s="183" t="str">
        <f t="shared" si="30"/>
        <v>Fri</v>
      </c>
      <c r="S70" s="183" t="str">
        <f t="shared" si="30"/>
        <v>Sat</v>
      </c>
      <c r="T70" s="183" t="str">
        <f t="shared" si="31"/>
        <v>Sun</v>
      </c>
      <c r="U70" s="183" t="str">
        <f t="shared" si="31"/>
        <v>Mon</v>
      </c>
      <c r="V70" s="183" t="str">
        <f t="shared" si="31"/>
        <v>Tue</v>
      </c>
      <c r="W70" s="183" t="str">
        <f t="shared" si="31"/>
        <v>Wed</v>
      </c>
      <c r="X70" s="183" t="str">
        <f t="shared" si="31"/>
        <v>Thu</v>
      </c>
      <c r="Y70" s="183" t="str">
        <f t="shared" si="31"/>
        <v>Fri</v>
      </c>
      <c r="Z70" s="183" t="str">
        <f t="shared" si="31"/>
        <v>Sat</v>
      </c>
      <c r="AA70" s="183" t="str">
        <f t="shared" si="31"/>
        <v>Sun</v>
      </c>
      <c r="AB70" s="183" t="str">
        <f t="shared" si="31"/>
        <v>Mon</v>
      </c>
      <c r="AC70" s="183" t="str">
        <f t="shared" si="31"/>
        <v>Tue</v>
      </c>
      <c r="AD70" s="183" t="str">
        <f t="shared" si="31"/>
        <v>Wed</v>
      </c>
      <c r="AE70" s="183" t="str">
        <f t="shared" si="31"/>
        <v>Thu</v>
      </c>
      <c r="AF70" s="183" t="str">
        <f t="shared" si="31"/>
        <v>Fri</v>
      </c>
      <c r="AG70" s="183" t="str">
        <f t="shared" si="31"/>
        <v>Sat</v>
      </c>
      <c r="AH70" s="183"/>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30"/>
        <v>Fri</v>
      </c>
      <c r="E77" s="183" t="str">
        <f t="shared" si="30"/>
        <v>Sat</v>
      </c>
      <c r="F77" s="183" t="str">
        <f t="shared" si="30"/>
        <v>Sun</v>
      </c>
      <c r="G77" s="183" t="str">
        <f t="shared" si="30"/>
        <v>Mon</v>
      </c>
      <c r="H77" s="183" t="str">
        <f t="shared" si="30"/>
        <v>Tue</v>
      </c>
      <c r="I77" s="183" t="str">
        <f t="shared" si="30"/>
        <v>Wed</v>
      </c>
      <c r="J77" s="183" t="str">
        <f t="shared" si="30"/>
        <v>Thu</v>
      </c>
      <c r="K77" s="183" t="str">
        <f t="shared" si="30"/>
        <v>Fri</v>
      </c>
      <c r="L77" s="183" t="str">
        <f t="shared" si="30"/>
        <v>Sat</v>
      </c>
      <c r="M77" s="183" t="str">
        <f t="shared" si="30"/>
        <v>Sun</v>
      </c>
      <c r="N77" s="183" t="str">
        <f t="shared" si="30"/>
        <v>Mon</v>
      </c>
      <c r="O77" s="183" t="str">
        <f t="shared" si="30"/>
        <v>Tue</v>
      </c>
      <c r="P77" s="183" t="str">
        <f t="shared" si="30"/>
        <v>Wed</v>
      </c>
      <c r="Q77" s="183" t="str">
        <f t="shared" si="30"/>
        <v>Thu</v>
      </c>
      <c r="R77" s="183" t="str">
        <f t="shared" si="30"/>
        <v>Fri</v>
      </c>
      <c r="S77" s="183" t="str">
        <f t="shared" si="30"/>
        <v>Sat</v>
      </c>
      <c r="T77" s="183" t="str">
        <f t="shared" si="31"/>
        <v>Sun</v>
      </c>
      <c r="U77" s="183" t="str">
        <f t="shared" si="31"/>
        <v>Mon</v>
      </c>
      <c r="V77" s="183" t="str">
        <f t="shared" si="31"/>
        <v>Tue</v>
      </c>
      <c r="W77" s="183" t="str">
        <f t="shared" si="31"/>
        <v>Wed</v>
      </c>
      <c r="X77" s="183" t="str">
        <f t="shared" si="31"/>
        <v>Thu</v>
      </c>
      <c r="Y77" s="183" t="str">
        <f t="shared" si="31"/>
        <v>Fri</v>
      </c>
      <c r="Z77" s="183" t="str">
        <f t="shared" si="31"/>
        <v>Sat</v>
      </c>
      <c r="AA77" s="183" t="str">
        <f t="shared" si="31"/>
        <v>Sun</v>
      </c>
      <c r="AB77" s="183" t="str">
        <f t="shared" si="31"/>
        <v>Mon</v>
      </c>
      <c r="AC77" s="183" t="str">
        <f t="shared" si="31"/>
        <v>Tue</v>
      </c>
      <c r="AD77" s="183" t="str">
        <f t="shared" si="31"/>
        <v>Wed</v>
      </c>
      <c r="AE77" s="183" t="str">
        <f t="shared" si="31"/>
        <v>Thu</v>
      </c>
      <c r="AF77" s="183" t="str">
        <f t="shared" si="31"/>
        <v>Fri</v>
      </c>
      <c r="AG77" s="183" t="str">
        <f t="shared" si="31"/>
        <v>Sat</v>
      </c>
      <c r="AH77" s="183"/>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30"/>
        <v>Fri</v>
      </c>
      <c r="E84" s="183" t="str">
        <f t="shared" si="30"/>
        <v>Sat</v>
      </c>
      <c r="F84" s="183" t="str">
        <f t="shared" si="30"/>
        <v>Sun</v>
      </c>
      <c r="G84" s="183" t="str">
        <f t="shared" si="30"/>
        <v>Mon</v>
      </c>
      <c r="H84" s="183" t="str">
        <f t="shared" si="30"/>
        <v>Tue</v>
      </c>
      <c r="I84" s="183" t="str">
        <f t="shared" si="30"/>
        <v>Wed</v>
      </c>
      <c r="J84" s="183" t="str">
        <f t="shared" si="30"/>
        <v>Thu</v>
      </c>
      <c r="K84" s="183" t="str">
        <f t="shared" si="30"/>
        <v>Fri</v>
      </c>
      <c r="L84" s="183" t="str">
        <f t="shared" si="30"/>
        <v>Sat</v>
      </c>
      <c r="M84" s="183" t="str">
        <f t="shared" si="30"/>
        <v>Sun</v>
      </c>
      <c r="N84" s="183" t="str">
        <f t="shared" si="30"/>
        <v>Mon</v>
      </c>
      <c r="O84" s="183" t="str">
        <f t="shared" si="30"/>
        <v>Tue</v>
      </c>
      <c r="P84" s="183" t="str">
        <f t="shared" si="30"/>
        <v>Wed</v>
      </c>
      <c r="Q84" s="183" t="str">
        <f t="shared" si="30"/>
        <v>Thu</v>
      </c>
      <c r="R84" s="183" t="str">
        <f t="shared" si="30"/>
        <v>Fri</v>
      </c>
      <c r="S84" s="183" t="str">
        <f t="shared" si="30"/>
        <v>Sat</v>
      </c>
      <c r="T84" s="183" t="str">
        <f t="shared" si="31"/>
        <v>Sun</v>
      </c>
      <c r="U84" s="183" t="str">
        <f t="shared" si="31"/>
        <v>Mon</v>
      </c>
      <c r="V84" s="183" t="str">
        <f t="shared" si="31"/>
        <v>Tue</v>
      </c>
      <c r="W84" s="183" t="str">
        <f t="shared" si="31"/>
        <v>Wed</v>
      </c>
      <c r="X84" s="183" t="str">
        <f t="shared" si="31"/>
        <v>Thu</v>
      </c>
      <c r="Y84" s="183" t="str">
        <f t="shared" si="31"/>
        <v>Fri</v>
      </c>
      <c r="Z84" s="183" t="str">
        <f t="shared" si="31"/>
        <v>Sat</v>
      </c>
      <c r="AA84" s="183" t="str">
        <f t="shared" si="31"/>
        <v>Sun</v>
      </c>
      <c r="AB84" s="183" t="str">
        <f t="shared" si="31"/>
        <v>Mon</v>
      </c>
      <c r="AC84" s="183" t="str">
        <f t="shared" si="31"/>
        <v>Tue</v>
      </c>
      <c r="AD84" s="183" t="str">
        <f t="shared" si="31"/>
        <v>Wed</v>
      </c>
      <c r="AE84" s="183" t="str">
        <f t="shared" si="31"/>
        <v>Thu</v>
      </c>
      <c r="AF84" s="183" t="str">
        <f t="shared" si="31"/>
        <v>Fri</v>
      </c>
      <c r="AG84" s="183" t="str">
        <f t="shared" si="31"/>
        <v>Sat</v>
      </c>
      <c r="AH84" s="183"/>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30"/>
        <v>Fri</v>
      </c>
      <c r="E91" s="183" t="str">
        <f t="shared" si="30"/>
        <v>Sat</v>
      </c>
      <c r="F91" s="183" t="str">
        <f t="shared" si="30"/>
        <v>Sun</v>
      </c>
      <c r="G91" s="183" t="str">
        <f t="shared" si="30"/>
        <v>Mon</v>
      </c>
      <c r="H91" s="183" t="str">
        <f t="shared" si="30"/>
        <v>Tue</v>
      </c>
      <c r="I91" s="183" t="str">
        <f t="shared" si="30"/>
        <v>Wed</v>
      </c>
      <c r="J91" s="183" t="str">
        <f t="shared" si="30"/>
        <v>Thu</v>
      </c>
      <c r="K91" s="183" t="str">
        <f t="shared" si="30"/>
        <v>Fri</v>
      </c>
      <c r="L91" s="183" t="str">
        <f t="shared" si="30"/>
        <v>Sat</v>
      </c>
      <c r="M91" s="183" t="str">
        <f t="shared" si="30"/>
        <v>Sun</v>
      </c>
      <c r="N91" s="183" t="str">
        <f t="shared" si="30"/>
        <v>Mon</v>
      </c>
      <c r="O91" s="183" t="str">
        <f t="shared" si="30"/>
        <v>Tue</v>
      </c>
      <c r="P91" s="183" t="str">
        <f t="shared" si="30"/>
        <v>Wed</v>
      </c>
      <c r="Q91" s="183" t="str">
        <f t="shared" si="30"/>
        <v>Thu</v>
      </c>
      <c r="R91" s="183" t="str">
        <f t="shared" si="30"/>
        <v>Fri</v>
      </c>
      <c r="S91" s="183" t="str">
        <f t="shared" si="30"/>
        <v>Sat</v>
      </c>
      <c r="T91" s="183" t="str">
        <f t="shared" si="31"/>
        <v>Sun</v>
      </c>
      <c r="U91" s="183" t="str">
        <f t="shared" si="31"/>
        <v>Mon</v>
      </c>
      <c r="V91" s="183" t="str">
        <f t="shared" si="31"/>
        <v>Tue</v>
      </c>
      <c r="W91" s="183" t="str">
        <f t="shared" si="31"/>
        <v>Wed</v>
      </c>
      <c r="X91" s="183" t="str">
        <f t="shared" si="31"/>
        <v>Thu</v>
      </c>
      <c r="Y91" s="183" t="str">
        <f t="shared" si="31"/>
        <v>Fri</v>
      </c>
      <c r="Z91" s="183" t="str">
        <f t="shared" si="31"/>
        <v>Sat</v>
      </c>
      <c r="AA91" s="183" t="str">
        <f t="shared" si="31"/>
        <v>Sun</v>
      </c>
      <c r="AB91" s="183" t="str">
        <f t="shared" si="31"/>
        <v>Mon</v>
      </c>
      <c r="AC91" s="183" t="str">
        <f t="shared" si="31"/>
        <v>Tue</v>
      </c>
      <c r="AD91" s="183" t="str">
        <f t="shared" si="31"/>
        <v>Wed</v>
      </c>
      <c r="AE91" s="183" t="str">
        <f t="shared" si="31"/>
        <v>Thu</v>
      </c>
      <c r="AF91" s="183" t="str">
        <f t="shared" si="31"/>
        <v>Fri</v>
      </c>
      <c r="AG91" s="183" t="str">
        <f t="shared" si="31"/>
        <v>Sat</v>
      </c>
      <c r="AH91" s="183"/>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30"/>
        <v>Fri</v>
      </c>
      <c r="E98" s="183" t="str">
        <f t="shared" si="30"/>
        <v>Sat</v>
      </c>
      <c r="F98" s="183" t="str">
        <f t="shared" si="30"/>
        <v>Sun</v>
      </c>
      <c r="G98" s="183" t="str">
        <f t="shared" si="30"/>
        <v>Mon</v>
      </c>
      <c r="H98" s="183" t="str">
        <f t="shared" si="30"/>
        <v>Tue</v>
      </c>
      <c r="I98" s="183" t="str">
        <f t="shared" si="30"/>
        <v>Wed</v>
      </c>
      <c r="J98" s="183" t="str">
        <f t="shared" si="30"/>
        <v>Thu</v>
      </c>
      <c r="K98" s="183" t="str">
        <f t="shared" si="30"/>
        <v>Fri</v>
      </c>
      <c r="L98" s="183" t="str">
        <f t="shared" si="30"/>
        <v>Sat</v>
      </c>
      <c r="M98" s="183" t="str">
        <f t="shared" si="30"/>
        <v>Sun</v>
      </c>
      <c r="N98" s="183" t="str">
        <f t="shared" si="30"/>
        <v>Mon</v>
      </c>
      <c r="O98" s="183" t="str">
        <f t="shared" si="30"/>
        <v>Tue</v>
      </c>
      <c r="P98" s="183" t="str">
        <f t="shared" si="30"/>
        <v>Wed</v>
      </c>
      <c r="Q98" s="183" t="str">
        <f t="shared" si="30"/>
        <v>Thu</v>
      </c>
      <c r="R98" s="183" t="str">
        <f t="shared" si="30"/>
        <v>Fri</v>
      </c>
      <c r="S98" s="183" t="str">
        <f t="shared" si="30"/>
        <v>Sat</v>
      </c>
      <c r="T98" s="183" t="str">
        <f t="shared" si="31"/>
        <v>Sun</v>
      </c>
      <c r="U98" s="183" t="str">
        <f t="shared" si="31"/>
        <v>Mon</v>
      </c>
      <c r="V98" s="183" t="str">
        <f t="shared" si="31"/>
        <v>Tue</v>
      </c>
      <c r="W98" s="183" t="str">
        <f t="shared" si="31"/>
        <v>Wed</v>
      </c>
      <c r="X98" s="183" t="str">
        <f t="shared" si="31"/>
        <v>Thu</v>
      </c>
      <c r="Y98" s="183" t="str">
        <f t="shared" si="31"/>
        <v>Fri</v>
      </c>
      <c r="Z98" s="183" t="str">
        <f t="shared" si="31"/>
        <v>Sat</v>
      </c>
      <c r="AA98" s="183" t="str">
        <f t="shared" si="31"/>
        <v>Sun</v>
      </c>
      <c r="AB98" s="183" t="str">
        <f t="shared" si="31"/>
        <v>Mon</v>
      </c>
      <c r="AC98" s="183" t="str">
        <f t="shared" si="31"/>
        <v>Tue</v>
      </c>
      <c r="AD98" s="183" t="str">
        <f t="shared" si="31"/>
        <v>Wed</v>
      </c>
      <c r="AE98" s="183" t="str">
        <f t="shared" si="31"/>
        <v>Thu</v>
      </c>
      <c r="AF98" s="183" t="str">
        <f t="shared" si="31"/>
        <v>Fri</v>
      </c>
      <c r="AG98" s="183" t="str">
        <f t="shared" si="31"/>
        <v>Sat</v>
      </c>
      <c r="AH98" s="183"/>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30"/>
        <v>Fri</v>
      </c>
      <c r="E105" s="183" t="str">
        <f t="shared" si="30"/>
        <v>Sat</v>
      </c>
      <c r="F105" s="183" t="str">
        <f t="shared" si="30"/>
        <v>Sun</v>
      </c>
      <c r="G105" s="183" t="str">
        <f t="shared" si="30"/>
        <v>Mon</v>
      </c>
      <c r="H105" s="183" t="str">
        <f t="shared" si="30"/>
        <v>Tue</v>
      </c>
      <c r="I105" s="183" t="str">
        <f t="shared" si="30"/>
        <v>Wed</v>
      </c>
      <c r="J105" s="183" t="str">
        <f t="shared" si="30"/>
        <v>Thu</v>
      </c>
      <c r="K105" s="183" t="str">
        <f t="shared" si="30"/>
        <v>Fri</v>
      </c>
      <c r="L105" s="183" t="str">
        <f t="shared" si="30"/>
        <v>Sat</v>
      </c>
      <c r="M105" s="183" t="str">
        <f t="shared" si="30"/>
        <v>Sun</v>
      </c>
      <c r="N105" s="183" t="str">
        <f t="shared" si="30"/>
        <v>Mon</v>
      </c>
      <c r="O105" s="183" t="str">
        <f t="shared" si="30"/>
        <v>Tue</v>
      </c>
      <c r="P105" s="183" t="str">
        <f t="shared" si="30"/>
        <v>Wed</v>
      </c>
      <c r="Q105" s="183" t="str">
        <f t="shared" si="30"/>
        <v>Thu</v>
      </c>
      <c r="R105" s="183" t="str">
        <f t="shared" si="30"/>
        <v>Fri</v>
      </c>
      <c r="S105" s="183" t="str">
        <f t="shared" si="30"/>
        <v>Sat</v>
      </c>
      <c r="T105" s="183" t="str">
        <f t="shared" si="31"/>
        <v>Sun</v>
      </c>
      <c r="U105" s="183" t="str">
        <f t="shared" si="31"/>
        <v>Mon</v>
      </c>
      <c r="V105" s="183" t="str">
        <f t="shared" si="31"/>
        <v>Tue</v>
      </c>
      <c r="W105" s="183" t="str">
        <f t="shared" si="31"/>
        <v>Wed</v>
      </c>
      <c r="X105" s="183" t="str">
        <f t="shared" si="31"/>
        <v>Thu</v>
      </c>
      <c r="Y105" s="183" t="str">
        <f t="shared" si="31"/>
        <v>Fri</v>
      </c>
      <c r="Z105" s="183" t="str">
        <f t="shared" si="31"/>
        <v>Sat</v>
      </c>
      <c r="AA105" s="183" t="str">
        <f t="shared" si="31"/>
        <v>Sun</v>
      </c>
      <c r="AB105" s="183" t="str">
        <f t="shared" si="31"/>
        <v>Mon</v>
      </c>
      <c r="AC105" s="183" t="str">
        <f t="shared" si="31"/>
        <v>Tue</v>
      </c>
      <c r="AD105" s="183" t="str">
        <f t="shared" si="31"/>
        <v>Wed</v>
      </c>
      <c r="AE105" s="183" t="str">
        <f t="shared" si="31"/>
        <v>Thu</v>
      </c>
      <c r="AF105" s="183" t="str">
        <f t="shared" si="31"/>
        <v>Fri</v>
      </c>
      <c r="AG105" s="183" t="str">
        <f t="shared" si="31"/>
        <v>Sat</v>
      </c>
      <c r="AH105" s="183"/>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30"/>
        <v>Fri</v>
      </c>
      <c r="E112" s="183" t="str">
        <f t="shared" si="30"/>
        <v>Sat</v>
      </c>
      <c r="F112" s="183" t="str">
        <f t="shared" si="30"/>
        <v>Sun</v>
      </c>
      <c r="G112" s="183" t="str">
        <f t="shared" si="30"/>
        <v>Mon</v>
      </c>
      <c r="H112" s="183" t="str">
        <f t="shared" si="30"/>
        <v>Tue</v>
      </c>
      <c r="I112" s="183" t="str">
        <f t="shared" si="30"/>
        <v>Wed</v>
      </c>
      <c r="J112" s="183" t="str">
        <f t="shared" si="30"/>
        <v>Thu</v>
      </c>
      <c r="K112" s="183" t="str">
        <f t="shared" si="30"/>
        <v>Fri</v>
      </c>
      <c r="L112" s="183" t="str">
        <f t="shared" si="30"/>
        <v>Sat</v>
      </c>
      <c r="M112" s="183" t="str">
        <f t="shared" si="30"/>
        <v>Sun</v>
      </c>
      <c r="N112" s="183" t="str">
        <f t="shared" si="30"/>
        <v>Mon</v>
      </c>
      <c r="O112" s="183" t="str">
        <f t="shared" si="30"/>
        <v>Tue</v>
      </c>
      <c r="P112" s="183" t="str">
        <f t="shared" si="30"/>
        <v>Wed</v>
      </c>
      <c r="Q112" s="183" t="str">
        <f t="shared" si="30"/>
        <v>Thu</v>
      </c>
      <c r="R112" s="183" t="str">
        <f t="shared" si="30"/>
        <v>Fri</v>
      </c>
      <c r="S112" s="183" t="str">
        <f t="shared" si="30"/>
        <v>Sat</v>
      </c>
      <c r="T112" s="183" t="str">
        <f t="shared" si="31"/>
        <v>Sun</v>
      </c>
      <c r="U112" s="183" t="str">
        <f t="shared" si="31"/>
        <v>Mon</v>
      </c>
      <c r="V112" s="183" t="str">
        <f t="shared" si="31"/>
        <v>Tue</v>
      </c>
      <c r="W112" s="183" t="str">
        <f t="shared" si="31"/>
        <v>Wed</v>
      </c>
      <c r="X112" s="183" t="str">
        <f t="shared" si="31"/>
        <v>Thu</v>
      </c>
      <c r="Y112" s="183" t="str">
        <f t="shared" si="31"/>
        <v>Fri</v>
      </c>
      <c r="Z112" s="183" t="str">
        <f t="shared" si="31"/>
        <v>Sat</v>
      </c>
      <c r="AA112" s="183" t="str">
        <f t="shared" si="31"/>
        <v>Sun</v>
      </c>
      <c r="AB112" s="183" t="str">
        <f t="shared" si="31"/>
        <v>Mon</v>
      </c>
      <c r="AC112" s="183" t="str">
        <f t="shared" si="31"/>
        <v>Tue</v>
      </c>
      <c r="AD112" s="183" t="str">
        <f t="shared" si="31"/>
        <v>Wed</v>
      </c>
      <c r="AE112" s="183" t="str">
        <f t="shared" si="31"/>
        <v>Thu</v>
      </c>
      <c r="AF112" s="183" t="str">
        <f t="shared" si="31"/>
        <v>Fri</v>
      </c>
      <c r="AG112" s="183" t="str">
        <f t="shared" si="31"/>
        <v>Sat</v>
      </c>
      <c r="AH112" s="183"/>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ref="D119:S182" si="32">D$7</f>
        <v>Fri</v>
      </c>
      <c r="E119" s="183" t="str">
        <f t="shared" si="32"/>
        <v>Sat</v>
      </c>
      <c r="F119" s="183" t="str">
        <f t="shared" si="32"/>
        <v>Sun</v>
      </c>
      <c r="G119" s="183" t="str">
        <f t="shared" si="32"/>
        <v>Mon</v>
      </c>
      <c r="H119" s="183" t="str">
        <f t="shared" si="32"/>
        <v>Tue</v>
      </c>
      <c r="I119" s="183" t="str">
        <f t="shared" si="32"/>
        <v>Wed</v>
      </c>
      <c r="J119" s="183" t="str">
        <f t="shared" si="32"/>
        <v>Thu</v>
      </c>
      <c r="K119" s="183" t="str">
        <f t="shared" si="32"/>
        <v>Fri</v>
      </c>
      <c r="L119" s="183" t="str">
        <f t="shared" si="32"/>
        <v>Sat</v>
      </c>
      <c r="M119" s="183" t="str">
        <f t="shared" si="32"/>
        <v>Sun</v>
      </c>
      <c r="N119" s="183" t="str">
        <f t="shared" si="32"/>
        <v>Mon</v>
      </c>
      <c r="O119" s="183" t="str">
        <f t="shared" si="32"/>
        <v>Tue</v>
      </c>
      <c r="P119" s="183" t="str">
        <f t="shared" si="32"/>
        <v>Wed</v>
      </c>
      <c r="Q119" s="183" t="str">
        <f t="shared" si="32"/>
        <v>Thu</v>
      </c>
      <c r="R119" s="183" t="str">
        <f t="shared" si="32"/>
        <v>Fri</v>
      </c>
      <c r="S119" s="183" t="str">
        <f t="shared" si="32"/>
        <v>Sat</v>
      </c>
      <c r="T119" s="183" t="str">
        <f t="shared" ref="T119:AG182" si="33">T$7</f>
        <v>Sun</v>
      </c>
      <c r="U119" s="183" t="str">
        <f t="shared" si="33"/>
        <v>Mon</v>
      </c>
      <c r="V119" s="183" t="str">
        <f t="shared" si="33"/>
        <v>Tue</v>
      </c>
      <c r="W119" s="183" t="str">
        <f t="shared" si="33"/>
        <v>Wed</v>
      </c>
      <c r="X119" s="183" t="str">
        <f t="shared" si="33"/>
        <v>Thu</v>
      </c>
      <c r="Y119" s="183" t="str">
        <f t="shared" si="33"/>
        <v>Fri</v>
      </c>
      <c r="Z119" s="183" t="str">
        <f t="shared" si="33"/>
        <v>Sat</v>
      </c>
      <c r="AA119" s="183" t="str">
        <f t="shared" si="33"/>
        <v>Sun</v>
      </c>
      <c r="AB119" s="183" t="str">
        <f t="shared" si="33"/>
        <v>Mon</v>
      </c>
      <c r="AC119" s="183" t="str">
        <f t="shared" si="33"/>
        <v>Tue</v>
      </c>
      <c r="AD119" s="183" t="str">
        <f t="shared" si="33"/>
        <v>Wed</v>
      </c>
      <c r="AE119" s="183" t="str">
        <f t="shared" si="33"/>
        <v>Thu</v>
      </c>
      <c r="AF119" s="183" t="str">
        <f t="shared" si="33"/>
        <v>Fri</v>
      </c>
      <c r="AG119" s="183" t="str">
        <f t="shared" si="33"/>
        <v>Sat</v>
      </c>
      <c r="AH119" s="183"/>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32"/>
        <v>Fri</v>
      </c>
      <c r="E126" s="183" t="str">
        <f t="shared" si="32"/>
        <v>Sat</v>
      </c>
      <c r="F126" s="183" t="str">
        <f t="shared" si="32"/>
        <v>Sun</v>
      </c>
      <c r="G126" s="183" t="str">
        <f t="shared" si="32"/>
        <v>Mon</v>
      </c>
      <c r="H126" s="183" t="str">
        <f t="shared" si="32"/>
        <v>Tue</v>
      </c>
      <c r="I126" s="183" t="str">
        <f t="shared" si="32"/>
        <v>Wed</v>
      </c>
      <c r="J126" s="183" t="str">
        <f t="shared" si="32"/>
        <v>Thu</v>
      </c>
      <c r="K126" s="183" t="str">
        <f t="shared" si="32"/>
        <v>Fri</v>
      </c>
      <c r="L126" s="183" t="str">
        <f t="shared" si="32"/>
        <v>Sat</v>
      </c>
      <c r="M126" s="183" t="str">
        <f t="shared" si="32"/>
        <v>Sun</v>
      </c>
      <c r="N126" s="183" t="str">
        <f t="shared" si="32"/>
        <v>Mon</v>
      </c>
      <c r="O126" s="183" t="str">
        <f t="shared" si="32"/>
        <v>Tue</v>
      </c>
      <c r="P126" s="183" t="str">
        <f t="shared" si="32"/>
        <v>Wed</v>
      </c>
      <c r="Q126" s="183" t="str">
        <f t="shared" si="32"/>
        <v>Thu</v>
      </c>
      <c r="R126" s="183" t="str">
        <f t="shared" si="32"/>
        <v>Fri</v>
      </c>
      <c r="S126" s="183" t="str">
        <f t="shared" si="32"/>
        <v>Sat</v>
      </c>
      <c r="T126" s="183" t="str">
        <f t="shared" si="33"/>
        <v>Sun</v>
      </c>
      <c r="U126" s="183" t="str">
        <f t="shared" si="33"/>
        <v>Mon</v>
      </c>
      <c r="V126" s="183" t="str">
        <f t="shared" si="33"/>
        <v>Tue</v>
      </c>
      <c r="W126" s="183" t="str">
        <f t="shared" si="33"/>
        <v>Wed</v>
      </c>
      <c r="X126" s="183" t="str">
        <f t="shared" si="33"/>
        <v>Thu</v>
      </c>
      <c r="Y126" s="183" t="str">
        <f t="shared" si="33"/>
        <v>Fri</v>
      </c>
      <c r="Z126" s="183" t="str">
        <f t="shared" si="33"/>
        <v>Sat</v>
      </c>
      <c r="AA126" s="183" t="str">
        <f t="shared" si="33"/>
        <v>Sun</v>
      </c>
      <c r="AB126" s="183" t="str">
        <f t="shared" si="33"/>
        <v>Mon</v>
      </c>
      <c r="AC126" s="183" t="str">
        <f t="shared" si="33"/>
        <v>Tue</v>
      </c>
      <c r="AD126" s="183" t="str">
        <f t="shared" si="33"/>
        <v>Wed</v>
      </c>
      <c r="AE126" s="183" t="str">
        <f t="shared" si="33"/>
        <v>Thu</v>
      </c>
      <c r="AF126" s="183" t="str">
        <f t="shared" si="33"/>
        <v>Fri</v>
      </c>
      <c r="AG126" s="183" t="str">
        <f t="shared" si="33"/>
        <v>Sat</v>
      </c>
      <c r="AH126" s="183"/>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32"/>
        <v>Fri</v>
      </c>
      <c r="E133" s="183" t="str">
        <f t="shared" si="32"/>
        <v>Sat</v>
      </c>
      <c r="F133" s="183" t="str">
        <f t="shared" si="32"/>
        <v>Sun</v>
      </c>
      <c r="G133" s="183" t="str">
        <f t="shared" si="32"/>
        <v>Mon</v>
      </c>
      <c r="H133" s="183" t="str">
        <f t="shared" si="32"/>
        <v>Tue</v>
      </c>
      <c r="I133" s="183" t="str">
        <f t="shared" si="32"/>
        <v>Wed</v>
      </c>
      <c r="J133" s="183" t="str">
        <f t="shared" si="32"/>
        <v>Thu</v>
      </c>
      <c r="K133" s="183" t="str">
        <f t="shared" si="32"/>
        <v>Fri</v>
      </c>
      <c r="L133" s="183" t="str">
        <f t="shared" si="32"/>
        <v>Sat</v>
      </c>
      <c r="M133" s="183" t="str">
        <f t="shared" si="32"/>
        <v>Sun</v>
      </c>
      <c r="N133" s="183" t="str">
        <f t="shared" si="32"/>
        <v>Mon</v>
      </c>
      <c r="O133" s="183" t="str">
        <f t="shared" si="32"/>
        <v>Tue</v>
      </c>
      <c r="P133" s="183" t="str">
        <f t="shared" si="32"/>
        <v>Wed</v>
      </c>
      <c r="Q133" s="183" t="str">
        <f t="shared" si="32"/>
        <v>Thu</v>
      </c>
      <c r="R133" s="183" t="str">
        <f t="shared" si="32"/>
        <v>Fri</v>
      </c>
      <c r="S133" s="183" t="str">
        <f t="shared" si="32"/>
        <v>Sat</v>
      </c>
      <c r="T133" s="183" t="str">
        <f t="shared" si="33"/>
        <v>Sun</v>
      </c>
      <c r="U133" s="183" t="str">
        <f t="shared" si="33"/>
        <v>Mon</v>
      </c>
      <c r="V133" s="183" t="str">
        <f t="shared" si="33"/>
        <v>Tue</v>
      </c>
      <c r="W133" s="183" t="str">
        <f t="shared" si="33"/>
        <v>Wed</v>
      </c>
      <c r="X133" s="183" t="str">
        <f t="shared" si="33"/>
        <v>Thu</v>
      </c>
      <c r="Y133" s="183" t="str">
        <f t="shared" si="33"/>
        <v>Fri</v>
      </c>
      <c r="Z133" s="183" t="str">
        <f t="shared" si="33"/>
        <v>Sat</v>
      </c>
      <c r="AA133" s="183" t="str">
        <f t="shared" si="33"/>
        <v>Sun</v>
      </c>
      <c r="AB133" s="183" t="str">
        <f t="shared" si="33"/>
        <v>Mon</v>
      </c>
      <c r="AC133" s="183" t="str">
        <f t="shared" si="33"/>
        <v>Tue</v>
      </c>
      <c r="AD133" s="183" t="str">
        <f t="shared" si="33"/>
        <v>Wed</v>
      </c>
      <c r="AE133" s="183" t="str">
        <f t="shared" si="33"/>
        <v>Thu</v>
      </c>
      <c r="AF133" s="183" t="str">
        <f t="shared" si="33"/>
        <v>Fri</v>
      </c>
      <c r="AG133" s="183" t="str">
        <f t="shared" si="33"/>
        <v>Sat</v>
      </c>
      <c r="AH133" s="183"/>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32"/>
        <v>Fri</v>
      </c>
      <c r="E140" s="183" t="str">
        <f t="shared" si="32"/>
        <v>Sat</v>
      </c>
      <c r="F140" s="183" t="str">
        <f t="shared" si="32"/>
        <v>Sun</v>
      </c>
      <c r="G140" s="183" t="str">
        <f t="shared" si="32"/>
        <v>Mon</v>
      </c>
      <c r="H140" s="183" t="str">
        <f t="shared" si="32"/>
        <v>Tue</v>
      </c>
      <c r="I140" s="183" t="str">
        <f t="shared" si="32"/>
        <v>Wed</v>
      </c>
      <c r="J140" s="183" t="str">
        <f t="shared" si="32"/>
        <v>Thu</v>
      </c>
      <c r="K140" s="183" t="str">
        <f t="shared" si="32"/>
        <v>Fri</v>
      </c>
      <c r="L140" s="183" t="str">
        <f t="shared" si="32"/>
        <v>Sat</v>
      </c>
      <c r="M140" s="183" t="str">
        <f t="shared" si="32"/>
        <v>Sun</v>
      </c>
      <c r="N140" s="183" t="str">
        <f t="shared" si="32"/>
        <v>Mon</v>
      </c>
      <c r="O140" s="183" t="str">
        <f t="shared" si="32"/>
        <v>Tue</v>
      </c>
      <c r="P140" s="183" t="str">
        <f t="shared" si="32"/>
        <v>Wed</v>
      </c>
      <c r="Q140" s="183" t="str">
        <f t="shared" si="32"/>
        <v>Thu</v>
      </c>
      <c r="R140" s="183" t="str">
        <f t="shared" si="32"/>
        <v>Fri</v>
      </c>
      <c r="S140" s="183" t="str">
        <f t="shared" si="32"/>
        <v>Sat</v>
      </c>
      <c r="T140" s="183" t="str">
        <f t="shared" si="33"/>
        <v>Sun</v>
      </c>
      <c r="U140" s="183" t="str">
        <f t="shared" si="33"/>
        <v>Mon</v>
      </c>
      <c r="V140" s="183" t="str">
        <f t="shared" si="33"/>
        <v>Tue</v>
      </c>
      <c r="W140" s="183" t="str">
        <f t="shared" si="33"/>
        <v>Wed</v>
      </c>
      <c r="X140" s="183" t="str">
        <f t="shared" si="33"/>
        <v>Thu</v>
      </c>
      <c r="Y140" s="183" t="str">
        <f t="shared" si="33"/>
        <v>Fri</v>
      </c>
      <c r="Z140" s="183" t="str">
        <f t="shared" si="33"/>
        <v>Sat</v>
      </c>
      <c r="AA140" s="183" t="str">
        <f t="shared" si="33"/>
        <v>Sun</v>
      </c>
      <c r="AB140" s="183" t="str">
        <f t="shared" si="33"/>
        <v>Mon</v>
      </c>
      <c r="AC140" s="183" t="str">
        <f t="shared" si="33"/>
        <v>Tue</v>
      </c>
      <c r="AD140" s="183" t="str">
        <f t="shared" si="33"/>
        <v>Wed</v>
      </c>
      <c r="AE140" s="183" t="str">
        <f t="shared" si="33"/>
        <v>Thu</v>
      </c>
      <c r="AF140" s="183" t="str">
        <f t="shared" si="33"/>
        <v>Fri</v>
      </c>
      <c r="AG140" s="183" t="str">
        <f t="shared" si="33"/>
        <v>Sat</v>
      </c>
      <c r="AH140" s="183"/>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32"/>
        <v>Fri</v>
      </c>
      <c r="E147" s="183" t="str">
        <f t="shared" si="32"/>
        <v>Sat</v>
      </c>
      <c r="F147" s="183" t="str">
        <f t="shared" si="32"/>
        <v>Sun</v>
      </c>
      <c r="G147" s="183" t="str">
        <f t="shared" si="32"/>
        <v>Mon</v>
      </c>
      <c r="H147" s="183" t="str">
        <f t="shared" si="32"/>
        <v>Tue</v>
      </c>
      <c r="I147" s="183" t="str">
        <f t="shared" si="32"/>
        <v>Wed</v>
      </c>
      <c r="J147" s="183" t="str">
        <f t="shared" si="32"/>
        <v>Thu</v>
      </c>
      <c r="K147" s="183" t="str">
        <f t="shared" si="32"/>
        <v>Fri</v>
      </c>
      <c r="L147" s="183" t="str">
        <f t="shared" si="32"/>
        <v>Sat</v>
      </c>
      <c r="M147" s="183" t="str">
        <f t="shared" si="32"/>
        <v>Sun</v>
      </c>
      <c r="N147" s="183" t="str">
        <f t="shared" si="32"/>
        <v>Mon</v>
      </c>
      <c r="O147" s="183" t="str">
        <f t="shared" si="32"/>
        <v>Tue</v>
      </c>
      <c r="P147" s="183" t="str">
        <f t="shared" si="32"/>
        <v>Wed</v>
      </c>
      <c r="Q147" s="183" t="str">
        <f t="shared" si="32"/>
        <v>Thu</v>
      </c>
      <c r="R147" s="183" t="str">
        <f t="shared" si="32"/>
        <v>Fri</v>
      </c>
      <c r="S147" s="183" t="str">
        <f t="shared" si="32"/>
        <v>Sat</v>
      </c>
      <c r="T147" s="183" t="str">
        <f t="shared" si="33"/>
        <v>Sun</v>
      </c>
      <c r="U147" s="183" t="str">
        <f t="shared" si="33"/>
        <v>Mon</v>
      </c>
      <c r="V147" s="183" t="str">
        <f t="shared" si="33"/>
        <v>Tue</v>
      </c>
      <c r="W147" s="183" t="str">
        <f t="shared" si="33"/>
        <v>Wed</v>
      </c>
      <c r="X147" s="183" t="str">
        <f t="shared" si="33"/>
        <v>Thu</v>
      </c>
      <c r="Y147" s="183" t="str">
        <f t="shared" si="33"/>
        <v>Fri</v>
      </c>
      <c r="Z147" s="183" t="str">
        <f t="shared" si="33"/>
        <v>Sat</v>
      </c>
      <c r="AA147" s="183" t="str">
        <f t="shared" si="33"/>
        <v>Sun</v>
      </c>
      <c r="AB147" s="183" t="str">
        <f t="shared" si="33"/>
        <v>Mon</v>
      </c>
      <c r="AC147" s="183" t="str">
        <f t="shared" si="33"/>
        <v>Tue</v>
      </c>
      <c r="AD147" s="183" t="str">
        <f t="shared" si="33"/>
        <v>Wed</v>
      </c>
      <c r="AE147" s="183" t="str">
        <f t="shared" si="33"/>
        <v>Thu</v>
      </c>
      <c r="AF147" s="183" t="str">
        <f t="shared" si="33"/>
        <v>Fri</v>
      </c>
      <c r="AG147" s="183" t="str">
        <f t="shared" si="33"/>
        <v>Sat</v>
      </c>
      <c r="AH147" s="183"/>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32"/>
        <v>Fri</v>
      </c>
      <c r="E154" s="183" t="str">
        <f t="shared" si="32"/>
        <v>Sat</v>
      </c>
      <c r="F154" s="183" t="str">
        <f t="shared" si="32"/>
        <v>Sun</v>
      </c>
      <c r="G154" s="183" t="str">
        <f t="shared" si="32"/>
        <v>Mon</v>
      </c>
      <c r="H154" s="183" t="str">
        <f t="shared" si="32"/>
        <v>Tue</v>
      </c>
      <c r="I154" s="183" t="str">
        <f t="shared" si="32"/>
        <v>Wed</v>
      </c>
      <c r="J154" s="183" t="str">
        <f t="shared" si="32"/>
        <v>Thu</v>
      </c>
      <c r="K154" s="183" t="str">
        <f t="shared" si="32"/>
        <v>Fri</v>
      </c>
      <c r="L154" s="183" t="str">
        <f t="shared" si="32"/>
        <v>Sat</v>
      </c>
      <c r="M154" s="183" t="str">
        <f t="shared" si="32"/>
        <v>Sun</v>
      </c>
      <c r="N154" s="183" t="str">
        <f t="shared" si="32"/>
        <v>Mon</v>
      </c>
      <c r="O154" s="183" t="str">
        <f t="shared" si="32"/>
        <v>Tue</v>
      </c>
      <c r="P154" s="183" t="str">
        <f t="shared" si="32"/>
        <v>Wed</v>
      </c>
      <c r="Q154" s="183" t="str">
        <f t="shared" si="32"/>
        <v>Thu</v>
      </c>
      <c r="R154" s="183" t="str">
        <f t="shared" si="32"/>
        <v>Fri</v>
      </c>
      <c r="S154" s="183" t="str">
        <f t="shared" si="32"/>
        <v>Sat</v>
      </c>
      <c r="T154" s="183" t="str">
        <f t="shared" si="33"/>
        <v>Sun</v>
      </c>
      <c r="U154" s="183" t="str">
        <f t="shared" si="33"/>
        <v>Mon</v>
      </c>
      <c r="V154" s="183" t="str">
        <f t="shared" si="33"/>
        <v>Tue</v>
      </c>
      <c r="W154" s="183" t="str">
        <f t="shared" si="33"/>
        <v>Wed</v>
      </c>
      <c r="X154" s="183" t="str">
        <f t="shared" si="33"/>
        <v>Thu</v>
      </c>
      <c r="Y154" s="183" t="str">
        <f t="shared" si="33"/>
        <v>Fri</v>
      </c>
      <c r="Z154" s="183" t="str">
        <f t="shared" si="33"/>
        <v>Sat</v>
      </c>
      <c r="AA154" s="183" t="str">
        <f t="shared" si="33"/>
        <v>Sun</v>
      </c>
      <c r="AB154" s="183" t="str">
        <f t="shared" si="33"/>
        <v>Mon</v>
      </c>
      <c r="AC154" s="183" t="str">
        <f t="shared" si="33"/>
        <v>Tue</v>
      </c>
      <c r="AD154" s="183" t="str">
        <f t="shared" si="33"/>
        <v>Wed</v>
      </c>
      <c r="AE154" s="183" t="str">
        <f t="shared" si="33"/>
        <v>Thu</v>
      </c>
      <c r="AF154" s="183" t="str">
        <f t="shared" si="33"/>
        <v>Fri</v>
      </c>
      <c r="AG154" s="183" t="str">
        <f t="shared" si="33"/>
        <v>Sat</v>
      </c>
      <c r="AH154" s="183"/>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32"/>
        <v>Fri</v>
      </c>
      <c r="E161" s="183" t="str">
        <f t="shared" si="32"/>
        <v>Sat</v>
      </c>
      <c r="F161" s="183" t="str">
        <f t="shared" si="32"/>
        <v>Sun</v>
      </c>
      <c r="G161" s="183" t="str">
        <f t="shared" si="32"/>
        <v>Mon</v>
      </c>
      <c r="H161" s="183" t="str">
        <f t="shared" si="32"/>
        <v>Tue</v>
      </c>
      <c r="I161" s="183" t="str">
        <f t="shared" si="32"/>
        <v>Wed</v>
      </c>
      <c r="J161" s="183" t="str">
        <f t="shared" si="32"/>
        <v>Thu</v>
      </c>
      <c r="K161" s="183" t="str">
        <f t="shared" si="32"/>
        <v>Fri</v>
      </c>
      <c r="L161" s="183" t="str">
        <f t="shared" si="32"/>
        <v>Sat</v>
      </c>
      <c r="M161" s="183" t="str">
        <f t="shared" si="32"/>
        <v>Sun</v>
      </c>
      <c r="N161" s="183" t="str">
        <f t="shared" si="32"/>
        <v>Mon</v>
      </c>
      <c r="O161" s="183" t="str">
        <f t="shared" si="32"/>
        <v>Tue</v>
      </c>
      <c r="P161" s="183" t="str">
        <f t="shared" si="32"/>
        <v>Wed</v>
      </c>
      <c r="Q161" s="183" t="str">
        <f t="shared" si="32"/>
        <v>Thu</v>
      </c>
      <c r="R161" s="183" t="str">
        <f t="shared" si="32"/>
        <v>Fri</v>
      </c>
      <c r="S161" s="183" t="str">
        <f t="shared" si="32"/>
        <v>Sat</v>
      </c>
      <c r="T161" s="183" t="str">
        <f t="shared" si="33"/>
        <v>Sun</v>
      </c>
      <c r="U161" s="183" t="str">
        <f t="shared" si="33"/>
        <v>Mon</v>
      </c>
      <c r="V161" s="183" t="str">
        <f t="shared" si="33"/>
        <v>Tue</v>
      </c>
      <c r="W161" s="183" t="str">
        <f t="shared" si="33"/>
        <v>Wed</v>
      </c>
      <c r="X161" s="183" t="str">
        <f t="shared" si="33"/>
        <v>Thu</v>
      </c>
      <c r="Y161" s="183" t="str">
        <f t="shared" si="33"/>
        <v>Fri</v>
      </c>
      <c r="Z161" s="183" t="str">
        <f t="shared" si="33"/>
        <v>Sat</v>
      </c>
      <c r="AA161" s="183" t="str">
        <f t="shared" si="33"/>
        <v>Sun</v>
      </c>
      <c r="AB161" s="183" t="str">
        <f t="shared" si="33"/>
        <v>Mon</v>
      </c>
      <c r="AC161" s="183" t="str">
        <f t="shared" si="33"/>
        <v>Tue</v>
      </c>
      <c r="AD161" s="183" t="str">
        <f t="shared" si="33"/>
        <v>Wed</v>
      </c>
      <c r="AE161" s="183" t="str">
        <f t="shared" si="33"/>
        <v>Thu</v>
      </c>
      <c r="AF161" s="183" t="str">
        <f t="shared" si="33"/>
        <v>Fri</v>
      </c>
      <c r="AG161" s="183" t="str">
        <f t="shared" si="33"/>
        <v>Sat</v>
      </c>
      <c r="AH161" s="183"/>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32"/>
        <v>Fri</v>
      </c>
      <c r="E168" s="183" t="str">
        <f t="shared" si="32"/>
        <v>Sat</v>
      </c>
      <c r="F168" s="183" t="str">
        <f t="shared" si="32"/>
        <v>Sun</v>
      </c>
      <c r="G168" s="183" t="str">
        <f t="shared" si="32"/>
        <v>Mon</v>
      </c>
      <c r="H168" s="183" t="str">
        <f t="shared" si="32"/>
        <v>Tue</v>
      </c>
      <c r="I168" s="183" t="str">
        <f t="shared" si="32"/>
        <v>Wed</v>
      </c>
      <c r="J168" s="183" t="str">
        <f t="shared" si="32"/>
        <v>Thu</v>
      </c>
      <c r="K168" s="183" t="str">
        <f t="shared" si="32"/>
        <v>Fri</v>
      </c>
      <c r="L168" s="183" t="str">
        <f t="shared" si="32"/>
        <v>Sat</v>
      </c>
      <c r="M168" s="183" t="str">
        <f t="shared" si="32"/>
        <v>Sun</v>
      </c>
      <c r="N168" s="183" t="str">
        <f t="shared" si="32"/>
        <v>Mon</v>
      </c>
      <c r="O168" s="183" t="str">
        <f t="shared" si="32"/>
        <v>Tue</v>
      </c>
      <c r="P168" s="183" t="str">
        <f t="shared" si="32"/>
        <v>Wed</v>
      </c>
      <c r="Q168" s="183" t="str">
        <f t="shared" si="32"/>
        <v>Thu</v>
      </c>
      <c r="R168" s="183" t="str">
        <f t="shared" si="32"/>
        <v>Fri</v>
      </c>
      <c r="S168" s="183" t="str">
        <f t="shared" si="32"/>
        <v>Sat</v>
      </c>
      <c r="T168" s="183" t="str">
        <f t="shared" si="33"/>
        <v>Sun</v>
      </c>
      <c r="U168" s="183" t="str">
        <f t="shared" si="33"/>
        <v>Mon</v>
      </c>
      <c r="V168" s="183" t="str">
        <f t="shared" si="33"/>
        <v>Tue</v>
      </c>
      <c r="W168" s="183" t="str">
        <f t="shared" si="33"/>
        <v>Wed</v>
      </c>
      <c r="X168" s="183" t="str">
        <f t="shared" si="33"/>
        <v>Thu</v>
      </c>
      <c r="Y168" s="183" t="str">
        <f t="shared" si="33"/>
        <v>Fri</v>
      </c>
      <c r="Z168" s="183" t="str">
        <f t="shared" si="33"/>
        <v>Sat</v>
      </c>
      <c r="AA168" s="183" t="str">
        <f t="shared" si="33"/>
        <v>Sun</v>
      </c>
      <c r="AB168" s="183" t="str">
        <f t="shared" si="33"/>
        <v>Mon</v>
      </c>
      <c r="AC168" s="183" t="str">
        <f t="shared" si="33"/>
        <v>Tue</v>
      </c>
      <c r="AD168" s="183" t="str">
        <f t="shared" si="33"/>
        <v>Wed</v>
      </c>
      <c r="AE168" s="183" t="str">
        <f t="shared" si="33"/>
        <v>Thu</v>
      </c>
      <c r="AF168" s="183" t="str">
        <f t="shared" si="33"/>
        <v>Fri</v>
      </c>
      <c r="AG168" s="183" t="str">
        <f t="shared" si="33"/>
        <v>Sat</v>
      </c>
      <c r="AH168" s="183"/>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32"/>
        <v>Fri</v>
      </c>
      <c r="E175" s="183" t="str">
        <f t="shared" si="32"/>
        <v>Sat</v>
      </c>
      <c r="F175" s="183" t="str">
        <f t="shared" si="32"/>
        <v>Sun</v>
      </c>
      <c r="G175" s="183" t="str">
        <f t="shared" si="32"/>
        <v>Mon</v>
      </c>
      <c r="H175" s="183" t="str">
        <f t="shared" si="32"/>
        <v>Tue</v>
      </c>
      <c r="I175" s="183" t="str">
        <f t="shared" si="32"/>
        <v>Wed</v>
      </c>
      <c r="J175" s="183" t="str">
        <f t="shared" si="32"/>
        <v>Thu</v>
      </c>
      <c r="K175" s="183" t="str">
        <f t="shared" si="32"/>
        <v>Fri</v>
      </c>
      <c r="L175" s="183" t="str">
        <f t="shared" si="32"/>
        <v>Sat</v>
      </c>
      <c r="M175" s="183" t="str">
        <f t="shared" si="32"/>
        <v>Sun</v>
      </c>
      <c r="N175" s="183" t="str">
        <f t="shared" si="32"/>
        <v>Mon</v>
      </c>
      <c r="O175" s="183" t="str">
        <f t="shared" si="32"/>
        <v>Tue</v>
      </c>
      <c r="P175" s="183" t="str">
        <f t="shared" si="32"/>
        <v>Wed</v>
      </c>
      <c r="Q175" s="183" t="str">
        <f t="shared" si="32"/>
        <v>Thu</v>
      </c>
      <c r="R175" s="183" t="str">
        <f t="shared" si="32"/>
        <v>Fri</v>
      </c>
      <c r="S175" s="183" t="str">
        <f t="shared" si="32"/>
        <v>Sat</v>
      </c>
      <c r="T175" s="183" t="str">
        <f t="shared" si="33"/>
        <v>Sun</v>
      </c>
      <c r="U175" s="183" t="str">
        <f t="shared" si="33"/>
        <v>Mon</v>
      </c>
      <c r="V175" s="183" t="str">
        <f t="shared" si="33"/>
        <v>Tue</v>
      </c>
      <c r="W175" s="183" t="str">
        <f t="shared" si="33"/>
        <v>Wed</v>
      </c>
      <c r="X175" s="183" t="str">
        <f t="shared" si="33"/>
        <v>Thu</v>
      </c>
      <c r="Y175" s="183" t="str">
        <f t="shared" si="33"/>
        <v>Fri</v>
      </c>
      <c r="Z175" s="183" t="str">
        <f t="shared" si="33"/>
        <v>Sat</v>
      </c>
      <c r="AA175" s="183" t="str">
        <f t="shared" si="33"/>
        <v>Sun</v>
      </c>
      <c r="AB175" s="183" t="str">
        <f t="shared" si="33"/>
        <v>Mon</v>
      </c>
      <c r="AC175" s="183" t="str">
        <f t="shared" si="33"/>
        <v>Tue</v>
      </c>
      <c r="AD175" s="183" t="str">
        <f t="shared" si="33"/>
        <v>Wed</v>
      </c>
      <c r="AE175" s="183" t="str">
        <f t="shared" si="33"/>
        <v>Thu</v>
      </c>
      <c r="AF175" s="183" t="str">
        <f t="shared" si="33"/>
        <v>Fri</v>
      </c>
      <c r="AG175" s="183" t="str">
        <f t="shared" si="33"/>
        <v>Sat</v>
      </c>
      <c r="AH175" s="183"/>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32"/>
        <v>Fri</v>
      </c>
      <c r="E182" s="183" t="str">
        <f t="shared" si="32"/>
        <v>Sat</v>
      </c>
      <c r="F182" s="183" t="str">
        <f t="shared" si="32"/>
        <v>Sun</v>
      </c>
      <c r="G182" s="183" t="str">
        <f t="shared" si="32"/>
        <v>Mon</v>
      </c>
      <c r="H182" s="183" t="str">
        <f t="shared" si="32"/>
        <v>Tue</v>
      </c>
      <c r="I182" s="183" t="str">
        <f t="shared" si="32"/>
        <v>Wed</v>
      </c>
      <c r="J182" s="183" t="str">
        <f t="shared" si="32"/>
        <v>Thu</v>
      </c>
      <c r="K182" s="183" t="str">
        <f t="shared" si="32"/>
        <v>Fri</v>
      </c>
      <c r="L182" s="183" t="str">
        <f t="shared" si="32"/>
        <v>Sat</v>
      </c>
      <c r="M182" s="183" t="str">
        <f t="shared" si="32"/>
        <v>Sun</v>
      </c>
      <c r="N182" s="183" t="str">
        <f t="shared" si="32"/>
        <v>Mon</v>
      </c>
      <c r="O182" s="183" t="str">
        <f t="shared" si="32"/>
        <v>Tue</v>
      </c>
      <c r="P182" s="183" t="str">
        <f t="shared" si="32"/>
        <v>Wed</v>
      </c>
      <c r="Q182" s="183" t="str">
        <f t="shared" si="32"/>
        <v>Thu</v>
      </c>
      <c r="R182" s="183" t="str">
        <f t="shared" si="32"/>
        <v>Fri</v>
      </c>
      <c r="S182" s="183" t="str">
        <f t="shared" si="32"/>
        <v>Sat</v>
      </c>
      <c r="T182" s="183" t="str">
        <f t="shared" si="33"/>
        <v>Sun</v>
      </c>
      <c r="U182" s="183" t="str">
        <f t="shared" si="33"/>
        <v>Mon</v>
      </c>
      <c r="V182" s="183" t="str">
        <f t="shared" si="33"/>
        <v>Tue</v>
      </c>
      <c r="W182" s="183" t="str">
        <f t="shared" si="33"/>
        <v>Wed</v>
      </c>
      <c r="X182" s="183" t="str">
        <f t="shared" si="33"/>
        <v>Thu</v>
      </c>
      <c r="Y182" s="183" t="str">
        <f t="shared" si="33"/>
        <v>Fri</v>
      </c>
      <c r="Z182" s="183" t="str">
        <f t="shared" si="33"/>
        <v>Sat</v>
      </c>
      <c r="AA182" s="183" t="str">
        <f t="shared" si="33"/>
        <v>Sun</v>
      </c>
      <c r="AB182" s="183" t="str">
        <f t="shared" si="33"/>
        <v>Mon</v>
      </c>
      <c r="AC182" s="183" t="str">
        <f t="shared" si="33"/>
        <v>Tue</v>
      </c>
      <c r="AD182" s="183" t="str">
        <f t="shared" si="33"/>
        <v>Wed</v>
      </c>
      <c r="AE182" s="183" t="str">
        <f t="shared" si="33"/>
        <v>Thu</v>
      </c>
      <c r="AF182" s="183" t="str">
        <f t="shared" si="33"/>
        <v>Fri</v>
      </c>
      <c r="AG182" s="183" t="str">
        <f t="shared" si="33"/>
        <v>Sat</v>
      </c>
      <c r="AH182" s="183"/>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ref="D189:S252" si="34">D$7</f>
        <v>Fri</v>
      </c>
      <c r="E189" s="183" t="str">
        <f t="shared" si="34"/>
        <v>Sat</v>
      </c>
      <c r="F189" s="183" t="str">
        <f t="shared" si="34"/>
        <v>Sun</v>
      </c>
      <c r="G189" s="183" t="str">
        <f t="shared" si="34"/>
        <v>Mon</v>
      </c>
      <c r="H189" s="183" t="str">
        <f t="shared" si="34"/>
        <v>Tue</v>
      </c>
      <c r="I189" s="183" t="str">
        <f t="shared" si="34"/>
        <v>Wed</v>
      </c>
      <c r="J189" s="183" t="str">
        <f t="shared" si="34"/>
        <v>Thu</v>
      </c>
      <c r="K189" s="183" t="str">
        <f t="shared" si="34"/>
        <v>Fri</v>
      </c>
      <c r="L189" s="183" t="str">
        <f t="shared" si="34"/>
        <v>Sat</v>
      </c>
      <c r="M189" s="183" t="str">
        <f t="shared" si="34"/>
        <v>Sun</v>
      </c>
      <c r="N189" s="183" t="str">
        <f t="shared" si="34"/>
        <v>Mon</v>
      </c>
      <c r="O189" s="183" t="str">
        <f t="shared" si="34"/>
        <v>Tue</v>
      </c>
      <c r="P189" s="183" t="str">
        <f t="shared" si="34"/>
        <v>Wed</v>
      </c>
      <c r="Q189" s="183" t="str">
        <f t="shared" si="34"/>
        <v>Thu</v>
      </c>
      <c r="R189" s="183" t="str">
        <f t="shared" si="34"/>
        <v>Fri</v>
      </c>
      <c r="S189" s="183" t="str">
        <f t="shared" si="34"/>
        <v>Sat</v>
      </c>
      <c r="T189" s="183" t="str">
        <f t="shared" ref="T189:AG252" si="35">T$7</f>
        <v>Sun</v>
      </c>
      <c r="U189" s="183" t="str">
        <f t="shared" si="35"/>
        <v>Mon</v>
      </c>
      <c r="V189" s="183" t="str">
        <f t="shared" si="35"/>
        <v>Tue</v>
      </c>
      <c r="W189" s="183" t="str">
        <f t="shared" si="35"/>
        <v>Wed</v>
      </c>
      <c r="X189" s="183" t="str">
        <f t="shared" si="35"/>
        <v>Thu</v>
      </c>
      <c r="Y189" s="183" t="str">
        <f t="shared" si="35"/>
        <v>Fri</v>
      </c>
      <c r="Z189" s="183" t="str">
        <f t="shared" si="35"/>
        <v>Sat</v>
      </c>
      <c r="AA189" s="183" t="str">
        <f t="shared" si="35"/>
        <v>Sun</v>
      </c>
      <c r="AB189" s="183" t="str">
        <f t="shared" si="35"/>
        <v>Mon</v>
      </c>
      <c r="AC189" s="183" t="str">
        <f t="shared" si="35"/>
        <v>Tue</v>
      </c>
      <c r="AD189" s="183" t="str">
        <f t="shared" si="35"/>
        <v>Wed</v>
      </c>
      <c r="AE189" s="183" t="str">
        <f t="shared" si="35"/>
        <v>Thu</v>
      </c>
      <c r="AF189" s="183" t="str">
        <f t="shared" si="35"/>
        <v>Fri</v>
      </c>
      <c r="AG189" s="183" t="str">
        <f t="shared" si="35"/>
        <v>Sat</v>
      </c>
      <c r="AH189" s="183"/>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34"/>
        <v>Fri</v>
      </c>
      <c r="E196" s="183" t="str">
        <f t="shared" si="34"/>
        <v>Sat</v>
      </c>
      <c r="F196" s="183" t="str">
        <f t="shared" si="34"/>
        <v>Sun</v>
      </c>
      <c r="G196" s="183" t="str">
        <f t="shared" si="34"/>
        <v>Mon</v>
      </c>
      <c r="H196" s="183" t="str">
        <f t="shared" si="34"/>
        <v>Tue</v>
      </c>
      <c r="I196" s="183" t="str">
        <f t="shared" si="34"/>
        <v>Wed</v>
      </c>
      <c r="J196" s="183" t="str">
        <f t="shared" si="34"/>
        <v>Thu</v>
      </c>
      <c r="K196" s="183" t="str">
        <f t="shared" si="34"/>
        <v>Fri</v>
      </c>
      <c r="L196" s="183" t="str">
        <f t="shared" si="34"/>
        <v>Sat</v>
      </c>
      <c r="M196" s="183" t="str">
        <f t="shared" si="34"/>
        <v>Sun</v>
      </c>
      <c r="N196" s="183" t="str">
        <f t="shared" si="34"/>
        <v>Mon</v>
      </c>
      <c r="O196" s="183" t="str">
        <f t="shared" si="34"/>
        <v>Tue</v>
      </c>
      <c r="P196" s="183" t="str">
        <f t="shared" si="34"/>
        <v>Wed</v>
      </c>
      <c r="Q196" s="183" t="str">
        <f t="shared" si="34"/>
        <v>Thu</v>
      </c>
      <c r="R196" s="183" t="str">
        <f t="shared" si="34"/>
        <v>Fri</v>
      </c>
      <c r="S196" s="183" t="str">
        <f t="shared" si="34"/>
        <v>Sat</v>
      </c>
      <c r="T196" s="183" t="str">
        <f t="shared" si="35"/>
        <v>Sun</v>
      </c>
      <c r="U196" s="183" t="str">
        <f t="shared" si="35"/>
        <v>Mon</v>
      </c>
      <c r="V196" s="183" t="str">
        <f t="shared" si="35"/>
        <v>Tue</v>
      </c>
      <c r="W196" s="183" t="str">
        <f t="shared" si="35"/>
        <v>Wed</v>
      </c>
      <c r="X196" s="183" t="str">
        <f t="shared" si="35"/>
        <v>Thu</v>
      </c>
      <c r="Y196" s="183" t="str">
        <f t="shared" si="35"/>
        <v>Fri</v>
      </c>
      <c r="Z196" s="183" t="str">
        <f t="shared" si="35"/>
        <v>Sat</v>
      </c>
      <c r="AA196" s="183" t="str">
        <f t="shared" si="35"/>
        <v>Sun</v>
      </c>
      <c r="AB196" s="183" t="str">
        <f t="shared" si="35"/>
        <v>Mon</v>
      </c>
      <c r="AC196" s="183" t="str">
        <f t="shared" si="35"/>
        <v>Tue</v>
      </c>
      <c r="AD196" s="183" t="str">
        <f t="shared" si="35"/>
        <v>Wed</v>
      </c>
      <c r="AE196" s="183" t="str">
        <f t="shared" si="35"/>
        <v>Thu</v>
      </c>
      <c r="AF196" s="183" t="str">
        <f t="shared" si="35"/>
        <v>Fri</v>
      </c>
      <c r="AG196" s="183" t="str">
        <f t="shared" si="35"/>
        <v>Sat</v>
      </c>
      <c r="AH196" s="183"/>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34"/>
        <v>Fri</v>
      </c>
      <c r="E203" s="183" t="str">
        <f t="shared" si="34"/>
        <v>Sat</v>
      </c>
      <c r="F203" s="183" t="str">
        <f t="shared" si="34"/>
        <v>Sun</v>
      </c>
      <c r="G203" s="183" t="str">
        <f t="shared" si="34"/>
        <v>Mon</v>
      </c>
      <c r="H203" s="183" t="str">
        <f t="shared" si="34"/>
        <v>Tue</v>
      </c>
      <c r="I203" s="183" t="str">
        <f t="shared" si="34"/>
        <v>Wed</v>
      </c>
      <c r="J203" s="183" t="str">
        <f t="shared" si="34"/>
        <v>Thu</v>
      </c>
      <c r="K203" s="183" t="str">
        <f t="shared" si="34"/>
        <v>Fri</v>
      </c>
      <c r="L203" s="183" t="str">
        <f t="shared" si="34"/>
        <v>Sat</v>
      </c>
      <c r="M203" s="183" t="str">
        <f t="shared" si="34"/>
        <v>Sun</v>
      </c>
      <c r="N203" s="183" t="str">
        <f t="shared" si="34"/>
        <v>Mon</v>
      </c>
      <c r="O203" s="183" t="str">
        <f t="shared" si="34"/>
        <v>Tue</v>
      </c>
      <c r="P203" s="183" t="str">
        <f t="shared" si="34"/>
        <v>Wed</v>
      </c>
      <c r="Q203" s="183" t="str">
        <f t="shared" si="34"/>
        <v>Thu</v>
      </c>
      <c r="R203" s="183" t="str">
        <f t="shared" si="34"/>
        <v>Fri</v>
      </c>
      <c r="S203" s="183" t="str">
        <f t="shared" si="34"/>
        <v>Sat</v>
      </c>
      <c r="T203" s="183" t="str">
        <f t="shared" si="35"/>
        <v>Sun</v>
      </c>
      <c r="U203" s="183" t="str">
        <f t="shared" si="35"/>
        <v>Mon</v>
      </c>
      <c r="V203" s="183" t="str">
        <f t="shared" si="35"/>
        <v>Tue</v>
      </c>
      <c r="W203" s="183" t="str">
        <f t="shared" si="35"/>
        <v>Wed</v>
      </c>
      <c r="X203" s="183" t="str">
        <f t="shared" si="35"/>
        <v>Thu</v>
      </c>
      <c r="Y203" s="183" t="str">
        <f t="shared" si="35"/>
        <v>Fri</v>
      </c>
      <c r="Z203" s="183" t="str">
        <f t="shared" si="35"/>
        <v>Sat</v>
      </c>
      <c r="AA203" s="183" t="str">
        <f t="shared" si="35"/>
        <v>Sun</v>
      </c>
      <c r="AB203" s="183" t="str">
        <f t="shared" si="35"/>
        <v>Mon</v>
      </c>
      <c r="AC203" s="183" t="str">
        <f t="shared" si="35"/>
        <v>Tue</v>
      </c>
      <c r="AD203" s="183" t="str">
        <f t="shared" si="35"/>
        <v>Wed</v>
      </c>
      <c r="AE203" s="183" t="str">
        <f t="shared" si="35"/>
        <v>Thu</v>
      </c>
      <c r="AF203" s="183" t="str">
        <f t="shared" si="35"/>
        <v>Fri</v>
      </c>
      <c r="AG203" s="183" t="str">
        <f t="shared" si="35"/>
        <v>Sat</v>
      </c>
      <c r="AH203" s="183"/>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34"/>
        <v>Fri</v>
      </c>
      <c r="E210" s="183" t="str">
        <f t="shared" si="34"/>
        <v>Sat</v>
      </c>
      <c r="F210" s="183" t="str">
        <f t="shared" si="34"/>
        <v>Sun</v>
      </c>
      <c r="G210" s="183" t="str">
        <f t="shared" si="34"/>
        <v>Mon</v>
      </c>
      <c r="H210" s="183" t="str">
        <f t="shared" si="34"/>
        <v>Tue</v>
      </c>
      <c r="I210" s="183" t="str">
        <f t="shared" si="34"/>
        <v>Wed</v>
      </c>
      <c r="J210" s="183" t="str">
        <f t="shared" si="34"/>
        <v>Thu</v>
      </c>
      <c r="K210" s="183" t="str">
        <f t="shared" si="34"/>
        <v>Fri</v>
      </c>
      <c r="L210" s="183" t="str">
        <f t="shared" si="34"/>
        <v>Sat</v>
      </c>
      <c r="M210" s="183" t="str">
        <f t="shared" si="34"/>
        <v>Sun</v>
      </c>
      <c r="N210" s="183" t="str">
        <f t="shared" si="34"/>
        <v>Mon</v>
      </c>
      <c r="O210" s="183" t="str">
        <f t="shared" si="34"/>
        <v>Tue</v>
      </c>
      <c r="P210" s="183" t="str">
        <f t="shared" si="34"/>
        <v>Wed</v>
      </c>
      <c r="Q210" s="183" t="str">
        <f t="shared" si="34"/>
        <v>Thu</v>
      </c>
      <c r="R210" s="183" t="str">
        <f t="shared" si="34"/>
        <v>Fri</v>
      </c>
      <c r="S210" s="183" t="str">
        <f t="shared" si="34"/>
        <v>Sat</v>
      </c>
      <c r="T210" s="183" t="str">
        <f t="shared" si="35"/>
        <v>Sun</v>
      </c>
      <c r="U210" s="183" t="str">
        <f t="shared" si="35"/>
        <v>Mon</v>
      </c>
      <c r="V210" s="183" t="str">
        <f t="shared" si="35"/>
        <v>Tue</v>
      </c>
      <c r="W210" s="183" t="str">
        <f t="shared" si="35"/>
        <v>Wed</v>
      </c>
      <c r="X210" s="183" t="str">
        <f t="shared" si="35"/>
        <v>Thu</v>
      </c>
      <c r="Y210" s="183" t="str">
        <f t="shared" si="35"/>
        <v>Fri</v>
      </c>
      <c r="Z210" s="183" t="str">
        <f t="shared" si="35"/>
        <v>Sat</v>
      </c>
      <c r="AA210" s="183" t="str">
        <f t="shared" si="35"/>
        <v>Sun</v>
      </c>
      <c r="AB210" s="183" t="str">
        <f t="shared" si="35"/>
        <v>Mon</v>
      </c>
      <c r="AC210" s="183" t="str">
        <f t="shared" si="35"/>
        <v>Tue</v>
      </c>
      <c r="AD210" s="183" t="str">
        <f t="shared" si="35"/>
        <v>Wed</v>
      </c>
      <c r="AE210" s="183" t="str">
        <f t="shared" si="35"/>
        <v>Thu</v>
      </c>
      <c r="AF210" s="183" t="str">
        <f t="shared" si="35"/>
        <v>Fri</v>
      </c>
      <c r="AG210" s="183" t="str">
        <f t="shared" si="35"/>
        <v>Sat</v>
      </c>
      <c r="AH210" s="183"/>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34"/>
        <v>Fri</v>
      </c>
      <c r="E217" s="183" t="str">
        <f t="shared" si="34"/>
        <v>Sat</v>
      </c>
      <c r="F217" s="183" t="str">
        <f t="shared" si="34"/>
        <v>Sun</v>
      </c>
      <c r="G217" s="183" t="str">
        <f t="shared" si="34"/>
        <v>Mon</v>
      </c>
      <c r="H217" s="183" t="str">
        <f t="shared" si="34"/>
        <v>Tue</v>
      </c>
      <c r="I217" s="183" t="str">
        <f t="shared" si="34"/>
        <v>Wed</v>
      </c>
      <c r="J217" s="183" t="str">
        <f t="shared" si="34"/>
        <v>Thu</v>
      </c>
      <c r="K217" s="183" t="str">
        <f t="shared" si="34"/>
        <v>Fri</v>
      </c>
      <c r="L217" s="183" t="str">
        <f t="shared" si="34"/>
        <v>Sat</v>
      </c>
      <c r="M217" s="183" t="str">
        <f t="shared" si="34"/>
        <v>Sun</v>
      </c>
      <c r="N217" s="183" t="str">
        <f t="shared" si="34"/>
        <v>Mon</v>
      </c>
      <c r="O217" s="183" t="str">
        <f t="shared" si="34"/>
        <v>Tue</v>
      </c>
      <c r="P217" s="183" t="str">
        <f t="shared" si="34"/>
        <v>Wed</v>
      </c>
      <c r="Q217" s="183" t="str">
        <f t="shared" si="34"/>
        <v>Thu</v>
      </c>
      <c r="R217" s="183" t="str">
        <f t="shared" si="34"/>
        <v>Fri</v>
      </c>
      <c r="S217" s="183" t="str">
        <f t="shared" si="34"/>
        <v>Sat</v>
      </c>
      <c r="T217" s="183" t="str">
        <f t="shared" si="35"/>
        <v>Sun</v>
      </c>
      <c r="U217" s="183" t="str">
        <f t="shared" si="35"/>
        <v>Mon</v>
      </c>
      <c r="V217" s="183" t="str">
        <f t="shared" si="35"/>
        <v>Tue</v>
      </c>
      <c r="W217" s="183" t="str">
        <f t="shared" si="35"/>
        <v>Wed</v>
      </c>
      <c r="X217" s="183" t="str">
        <f t="shared" si="35"/>
        <v>Thu</v>
      </c>
      <c r="Y217" s="183" t="str">
        <f t="shared" si="35"/>
        <v>Fri</v>
      </c>
      <c r="Z217" s="183" t="str">
        <f t="shared" si="35"/>
        <v>Sat</v>
      </c>
      <c r="AA217" s="183" t="str">
        <f t="shared" si="35"/>
        <v>Sun</v>
      </c>
      <c r="AB217" s="183" t="str">
        <f t="shared" si="35"/>
        <v>Mon</v>
      </c>
      <c r="AC217" s="183" t="str">
        <f t="shared" si="35"/>
        <v>Tue</v>
      </c>
      <c r="AD217" s="183" t="str">
        <f t="shared" si="35"/>
        <v>Wed</v>
      </c>
      <c r="AE217" s="183" t="str">
        <f t="shared" si="35"/>
        <v>Thu</v>
      </c>
      <c r="AF217" s="183" t="str">
        <f t="shared" si="35"/>
        <v>Fri</v>
      </c>
      <c r="AG217" s="183" t="str">
        <f t="shared" si="35"/>
        <v>Sat</v>
      </c>
      <c r="AH217" s="183"/>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34"/>
        <v>Fri</v>
      </c>
      <c r="E224" s="183" t="str">
        <f t="shared" si="34"/>
        <v>Sat</v>
      </c>
      <c r="F224" s="183" t="str">
        <f t="shared" si="34"/>
        <v>Sun</v>
      </c>
      <c r="G224" s="183" t="str">
        <f t="shared" si="34"/>
        <v>Mon</v>
      </c>
      <c r="H224" s="183" t="str">
        <f t="shared" si="34"/>
        <v>Tue</v>
      </c>
      <c r="I224" s="183" t="str">
        <f t="shared" si="34"/>
        <v>Wed</v>
      </c>
      <c r="J224" s="183" t="str">
        <f t="shared" si="34"/>
        <v>Thu</v>
      </c>
      <c r="K224" s="183" t="str">
        <f t="shared" si="34"/>
        <v>Fri</v>
      </c>
      <c r="L224" s="183" t="str">
        <f t="shared" si="34"/>
        <v>Sat</v>
      </c>
      <c r="M224" s="183" t="str">
        <f t="shared" si="34"/>
        <v>Sun</v>
      </c>
      <c r="N224" s="183" t="str">
        <f t="shared" si="34"/>
        <v>Mon</v>
      </c>
      <c r="O224" s="183" t="str">
        <f t="shared" si="34"/>
        <v>Tue</v>
      </c>
      <c r="P224" s="183" t="str">
        <f t="shared" si="34"/>
        <v>Wed</v>
      </c>
      <c r="Q224" s="183" t="str">
        <f t="shared" si="34"/>
        <v>Thu</v>
      </c>
      <c r="R224" s="183" t="str">
        <f t="shared" si="34"/>
        <v>Fri</v>
      </c>
      <c r="S224" s="183" t="str">
        <f t="shared" si="34"/>
        <v>Sat</v>
      </c>
      <c r="T224" s="183" t="str">
        <f t="shared" si="35"/>
        <v>Sun</v>
      </c>
      <c r="U224" s="183" t="str">
        <f t="shared" si="35"/>
        <v>Mon</v>
      </c>
      <c r="V224" s="183" t="str">
        <f t="shared" si="35"/>
        <v>Tue</v>
      </c>
      <c r="W224" s="183" t="str">
        <f t="shared" si="35"/>
        <v>Wed</v>
      </c>
      <c r="X224" s="183" t="str">
        <f t="shared" si="35"/>
        <v>Thu</v>
      </c>
      <c r="Y224" s="183" t="str">
        <f t="shared" si="35"/>
        <v>Fri</v>
      </c>
      <c r="Z224" s="183" t="str">
        <f t="shared" si="35"/>
        <v>Sat</v>
      </c>
      <c r="AA224" s="183" t="str">
        <f t="shared" si="35"/>
        <v>Sun</v>
      </c>
      <c r="AB224" s="183" t="str">
        <f t="shared" si="35"/>
        <v>Mon</v>
      </c>
      <c r="AC224" s="183" t="str">
        <f t="shared" si="35"/>
        <v>Tue</v>
      </c>
      <c r="AD224" s="183" t="str">
        <f t="shared" si="35"/>
        <v>Wed</v>
      </c>
      <c r="AE224" s="183" t="str">
        <f t="shared" si="35"/>
        <v>Thu</v>
      </c>
      <c r="AF224" s="183" t="str">
        <f t="shared" si="35"/>
        <v>Fri</v>
      </c>
      <c r="AG224" s="183" t="str">
        <f t="shared" si="35"/>
        <v>Sat</v>
      </c>
      <c r="AH224" s="183"/>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34"/>
        <v>Fri</v>
      </c>
      <c r="E231" s="183" t="str">
        <f t="shared" si="34"/>
        <v>Sat</v>
      </c>
      <c r="F231" s="183" t="str">
        <f t="shared" si="34"/>
        <v>Sun</v>
      </c>
      <c r="G231" s="183" t="str">
        <f t="shared" si="34"/>
        <v>Mon</v>
      </c>
      <c r="H231" s="183" t="str">
        <f t="shared" si="34"/>
        <v>Tue</v>
      </c>
      <c r="I231" s="183" t="str">
        <f t="shared" si="34"/>
        <v>Wed</v>
      </c>
      <c r="J231" s="183" t="str">
        <f t="shared" si="34"/>
        <v>Thu</v>
      </c>
      <c r="K231" s="183" t="str">
        <f t="shared" si="34"/>
        <v>Fri</v>
      </c>
      <c r="L231" s="183" t="str">
        <f t="shared" si="34"/>
        <v>Sat</v>
      </c>
      <c r="M231" s="183" t="str">
        <f t="shared" si="34"/>
        <v>Sun</v>
      </c>
      <c r="N231" s="183" t="str">
        <f t="shared" si="34"/>
        <v>Mon</v>
      </c>
      <c r="O231" s="183" t="str">
        <f t="shared" si="34"/>
        <v>Tue</v>
      </c>
      <c r="P231" s="183" t="str">
        <f t="shared" si="34"/>
        <v>Wed</v>
      </c>
      <c r="Q231" s="183" t="str">
        <f t="shared" si="34"/>
        <v>Thu</v>
      </c>
      <c r="R231" s="183" t="str">
        <f t="shared" si="34"/>
        <v>Fri</v>
      </c>
      <c r="S231" s="183" t="str">
        <f t="shared" si="34"/>
        <v>Sat</v>
      </c>
      <c r="T231" s="183" t="str">
        <f t="shared" si="35"/>
        <v>Sun</v>
      </c>
      <c r="U231" s="183" t="str">
        <f t="shared" si="35"/>
        <v>Mon</v>
      </c>
      <c r="V231" s="183" t="str">
        <f t="shared" si="35"/>
        <v>Tue</v>
      </c>
      <c r="W231" s="183" t="str">
        <f t="shared" si="35"/>
        <v>Wed</v>
      </c>
      <c r="X231" s="183" t="str">
        <f t="shared" si="35"/>
        <v>Thu</v>
      </c>
      <c r="Y231" s="183" t="str">
        <f t="shared" si="35"/>
        <v>Fri</v>
      </c>
      <c r="Z231" s="183" t="str">
        <f t="shared" si="35"/>
        <v>Sat</v>
      </c>
      <c r="AA231" s="183" t="str">
        <f t="shared" si="35"/>
        <v>Sun</v>
      </c>
      <c r="AB231" s="183" t="str">
        <f t="shared" si="35"/>
        <v>Mon</v>
      </c>
      <c r="AC231" s="183" t="str">
        <f t="shared" si="35"/>
        <v>Tue</v>
      </c>
      <c r="AD231" s="183" t="str">
        <f t="shared" si="35"/>
        <v>Wed</v>
      </c>
      <c r="AE231" s="183" t="str">
        <f t="shared" si="35"/>
        <v>Thu</v>
      </c>
      <c r="AF231" s="183" t="str">
        <f t="shared" si="35"/>
        <v>Fri</v>
      </c>
      <c r="AG231" s="183" t="str">
        <f t="shared" si="35"/>
        <v>Sat</v>
      </c>
      <c r="AH231" s="183"/>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34"/>
        <v>Fri</v>
      </c>
      <c r="E238" s="183" t="str">
        <f t="shared" si="34"/>
        <v>Sat</v>
      </c>
      <c r="F238" s="183" t="str">
        <f t="shared" si="34"/>
        <v>Sun</v>
      </c>
      <c r="G238" s="183" t="str">
        <f t="shared" si="34"/>
        <v>Mon</v>
      </c>
      <c r="H238" s="183" t="str">
        <f t="shared" si="34"/>
        <v>Tue</v>
      </c>
      <c r="I238" s="183" t="str">
        <f t="shared" si="34"/>
        <v>Wed</v>
      </c>
      <c r="J238" s="183" t="str">
        <f t="shared" si="34"/>
        <v>Thu</v>
      </c>
      <c r="K238" s="183" t="str">
        <f t="shared" si="34"/>
        <v>Fri</v>
      </c>
      <c r="L238" s="183" t="str">
        <f t="shared" si="34"/>
        <v>Sat</v>
      </c>
      <c r="M238" s="183" t="str">
        <f t="shared" si="34"/>
        <v>Sun</v>
      </c>
      <c r="N238" s="183" t="str">
        <f t="shared" si="34"/>
        <v>Mon</v>
      </c>
      <c r="O238" s="183" t="str">
        <f t="shared" si="34"/>
        <v>Tue</v>
      </c>
      <c r="P238" s="183" t="str">
        <f t="shared" si="34"/>
        <v>Wed</v>
      </c>
      <c r="Q238" s="183" t="str">
        <f t="shared" si="34"/>
        <v>Thu</v>
      </c>
      <c r="R238" s="183" t="str">
        <f t="shared" si="34"/>
        <v>Fri</v>
      </c>
      <c r="S238" s="183" t="str">
        <f t="shared" si="34"/>
        <v>Sat</v>
      </c>
      <c r="T238" s="183" t="str">
        <f t="shared" si="35"/>
        <v>Sun</v>
      </c>
      <c r="U238" s="183" t="str">
        <f t="shared" si="35"/>
        <v>Mon</v>
      </c>
      <c r="V238" s="183" t="str">
        <f t="shared" si="35"/>
        <v>Tue</v>
      </c>
      <c r="W238" s="183" t="str">
        <f t="shared" si="35"/>
        <v>Wed</v>
      </c>
      <c r="X238" s="183" t="str">
        <f t="shared" si="35"/>
        <v>Thu</v>
      </c>
      <c r="Y238" s="183" t="str">
        <f t="shared" si="35"/>
        <v>Fri</v>
      </c>
      <c r="Z238" s="183" t="str">
        <f t="shared" si="35"/>
        <v>Sat</v>
      </c>
      <c r="AA238" s="183" t="str">
        <f t="shared" si="35"/>
        <v>Sun</v>
      </c>
      <c r="AB238" s="183" t="str">
        <f t="shared" si="35"/>
        <v>Mon</v>
      </c>
      <c r="AC238" s="183" t="str">
        <f t="shared" si="35"/>
        <v>Tue</v>
      </c>
      <c r="AD238" s="183" t="str">
        <f t="shared" si="35"/>
        <v>Wed</v>
      </c>
      <c r="AE238" s="183" t="str">
        <f t="shared" si="35"/>
        <v>Thu</v>
      </c>
      <c r="AF238" s="183" t="str">
        <f t="shared" si="35"/>
        <v>Fri</v>
      </c>
      <c r="AG238" s="183" t="str">
        <f t="shared" si="35"/>
        <v>Sat</v>
      </c>
      <c r="AH238" s="183"/>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34"/>
        <v>Fri</v>
      </c>
      <c r="E245" s="183" t="str">
        <f t="shared" si="34"/>
        <v>Sat</v>
      </c>
      <c r="F245" s="183" t="str">
        <f t="shared" si="34"/>
        <v>Sun</v>
      </c>
      <c r="G245" s="183" t="str">
        <f t="shared" si="34"/>
        <v>Mon</v>
      </c>
      <c r="H245" s="183" t="str">
        <f t="shared" si="34"/>
        <v>Tue</v>
      </c>
      <c r="I245" s="183" t="str">
        <f t="shared" si="34"/>
        <v>Wed</v>
      </c>
      <c r="J245" s="183" t="str">
        <f t="shared" si="34"/>
        <v>Thu</v>
      </c>
      <c r="K245" s="183" t="str">
        <f t="shared" si="34"/>
        <v>Fri</v>
      </c>
      <c r="L245" s="183" t="str">
        <f t="shared" si="34"/>
        <v>Sat</v>
      </c>
      <c r="M245" s="183" t="str">
        <f t="shared" si="34"/>
        <v>Sun</v>
      </c>
      <c r="N245" s="183" t="str">
        <f t="shared" si="34"/>
        <v>Mon</v>
      </c>
      <c r="O245" s="183" t="str">
        <f t="shared" si="34"/>
        <v>Tue</v>
      </c>
      <c r="P245" s="183" t="str">
        <f t="shared" si="34"/>
        <v>Wed</v>
      </c>
      <c r="Q245" s="183" t="str">
        <f t="shared" si="34"/>
        <v>Thu</v>
      </c>
      <c r="R245" s="183" t="str">
        <f t="shared" si="34"/>
        <v>Fri</v>
      </c>
      <c r="S245" s="183" t="str">
        <f t="shared" si="34"/>
        <v>Sat</v>
      </c>
      <c r="T245" s="183" t="str">
        <f t="shared" si="35"/>
        <v>Sun</v>
      </c>
      <c r="U245" s="183" t="str">
        <f t="shared" si="35"/>
        <v>Mon</v>
      </c>
      <c r="V245" s="183" t="str">
        <f t="shared" si="35"/>
        <v>Tue</v>
      </c>
      <c r="W245" s="183" t="str">
        <f t="shared" si="35"/>
        <v>Wed</v>
      </c>
      <c r="X245" s="183" t="str">
        <f t="shared" si="35"/>
        <v>Thu</v>
      </c>
      <c r="Y245" s="183" t="str">
        <f t="shared" si="35"/>
        <v>Fri</v>
      </c>
      <c r="Z245" s="183" t="str">
        <f t="shared" si="35"/>
        <v>Sat</v>
      </c>
      <c r="AA245" s="183" t="str">
        <f t="shared" si="35"/>
        <v>Sun</v>
      </c>
      <c r="AB245" s="183" t="str">
        <f t="shared" si="35"/>
        <v>Mon</v>
      </c>
      <c r="AC245" s="183" t="str">
        <f t="shared" si="35"/>
        <v>Tue</v>
      </c>
      <c r="AD245" s="183" t="str">
        <f t="shared" si="35"/>
        <v>Wed</v>
      </c>
      <c r="AE245" s="183" t="str">
        <f t="shared" si="35"/>
        <v>Thu</v>
      </c>
      <c r="AF245" s="183" t="str">
        <f t="shared" si="35"/>
        <v>Fri</v>
      </c>
      <c r="AG245" s="183" t="str">
        <f t="shared" si="35"/>
        <v>Sat</v>
      </c>
      <c r="AH245" s="183"/>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34"/>
        <v>Fri</v>
      </c>
      <c r="E252" s="183" t="str">
        <f t="shared" si="34"/>
        <v>Sat</v>
      </c>
      <c r="F252" s="183" t="str">
        <f t="shared" si="34"/>
        <v>Sun</v>
      </c>
      <c r="G252" s="183" t="str">
        <f t="shared" si="34"/>
        <v>Mon</v>
      </c>
      <c r="H252" s="183" t="str">
        <f t="shared" si="34"/>
        <v>Tue</v>
      </c>
      <c r="I252" s="183" t="str">
        <f t="shared" si="34"/>
        <v>Wed</v>
      </c>
      <c r="J252" s="183" t="str">
        <f t="shared" si="34"/>
        <v>Thu</v>
      </c>
      <c r="K252" s="183" t="str">
        <f t="shared" si="34"/>
        <v>Fri</v>
      </c>
      <c r="L252" s="183" t="str">
        <f t="shared" si="34"/>
        <v>Sat</v>
      </c>
      <c r="M252" s="183" t="str">
        <f t="shared" si="34"/>
        <v>Sun</v>
      </c>
      <c r="N252" s="183" t="str">
        <f t="shared" si="34"/>
        <v>Mon</v>
      </c>
      <c r="O252" s="183" t="str">
        <f t="shared" si="34"/>
        <v>Tue</v>
      </c>
      <c r="P252" s="183" t="str">
        <f t="shared" si="34"/>
        <v>Wed</v>
      </c>
      <c r="Q252" s="183" t="str">
        <f t="shared" si="34"/>
        <v>Thu</v>
      </c>
      <c r="R252" s="183" t="str">
        <f t="shared" si="34"/>
        <v>Fri</v>
      </c>
      <c r="S252" s="183" t="str">
        <f t="shared" si="34"/>
        <v>Sat</v>
      </c>
      <c r="T252" s="183" t="str">
        <f t="shared" si="35"/>
        <v>Sun</v>
      </c>
      <c r="U252" s="183" t="str">
        <f t="shared" si="35"/>
        <v>Mon</v>
      </c>
      <c r="V252" s="183" t="str">
        <f t="shared" si="35"/>
        <v>Tue</v>
      </c>
      <c r="W252" s="183" t="str">
        <f t="shared" si="35"/>
        <v>Wed</v>
      </c>
      <c r="X252" s="183" t="str">
        <f t="shared" si="35"/>
        <v>Thu</v>
      </c>
      <c r="Y252" s="183" t="str">
        <f t="shared" si="35"/>
        <v>Fri</v>
      </c>
      <c r="Z252" s="183" t="str">
        <f t="shared" si="35"/>
        <v>Sat</v>
      </c>
      <c r="AA252" s="183" t="str">
        <f t="shared" si="35"/>
        <v>Sun</v>
      </c>
      <c r="AB252" s="183" t="str">
        <f t="shared" si="35"/>
        <v>Mon</v>
      </c>
      <c r="AC252" s="183" t="str">
        <f t="shared" si="35"/>
        <v>Tue</v>
      </c>
      <c r="AD252" s="183" t="str">
        <f t="shared" si="35"/>
        <v>Wed</v>
      </c>
      <c r="AE252" s="183" t="str">
        <f t="shared" si="35"/>
        <v>Thu</v>
      </c>
      <c r="AF252" s="183" t="str">
        <f t="shared" si="35"/>
        <v>Fri</v>
      </c>
      <c r="AG252" s="183" t="str">
        <f t="shared" si="35"/>
        <v>Sat</v>
      </c>
      <c r="AH252" s="183"/>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ref="D259:S322" si="36">D$7</f>
        <v>Fri</v>
      </c>
      <c r="E259" s="183" t="str">
        <f t="shared" si="36"/>
        <v>Sat</v>
      </c>
      <c r="F259" s="183" t="str">
        <f t="shared" si="36"/>
        <v>Sun</v>
      </c>
      <c r="G259" s="183" t="str">
        <f t="shared" si="36"/>
        <v>Mon</v>
      </c>
      <c r="H259" s="183" t="str">
        <f t="shared" si="36"/>
        <v>Tue</v>
      </c>
      <c r="I259" s="183" t="str">
        <f t="shared" si="36"/>
        <v>Wed</v>
      </c>
      <c r="J259" s="183" t="str">
        <f t="shared" si="36"/>
        <v>Thu</v>
      </c>
      <c r="K259" s="183" t="str">
        <f t="shared" si="36"/>
        <v>Fri</v>
      </c>
      <c r="L259" s="183" t="str">
        <f t="shared" si="36"/>
        <v>Sat</v>
      </c>
      <c r="M259" s="183" t="str">
        <f t="shared" si="36"/>
        <v>Sun</v>
      </c>
      <c r="N259" s="183" t="str">
        <f t="shared" si="36"/>
        <v>Mon</v>
      </c>
      <c r="O259" s="183" t="str">
        <f t="shared" si="36"/>
        <v>Tue</v>
      </c>
      <c r="P259" s="183" t="str">
        <f t="shared" si="36"/>
        <v>Wed</v>
      </c>
      <c r="Q259" s="183" t="str">
        <f t="shared" si="36"/>
        <v>Thu</v>
      </c>
      <c r="R259" s="183" t="str">
        <f t="shared" si="36"/>
        <v>Fri</v>
      </c>
      <c r="S259" s="183" t="str">
        <f t="shared" si="36"/>
        <v>Sat</v>
      </c>
      <c r="T259" s="183" t="str">
        <f t="shared" ref="T259:AG322" si="37">T$7</f>
        <v>Sun</v>
      </c>
      <c r="U259" s="183" t="str">
        <f t="shared" si="37"/>
        <v>Mon</v>
      </c>
      <c r="V259" s="183" t="str">
        <f t="shared" si="37"/>
        <v>Tue</v>
      </c>
      <c r="W259" s="183" t="str">
        <f t="shared" si="37"/>
        <v>Wed</v>
      </c>
      <c r="X259" s="183" t="str">
        <f t="shared" si="37"/>
        <v>Thu</v>
      </c>
      <c r="Y259" s="183" t="str">
        <f t="shared" si="37"/>
        <v>Fri</v>
      </c>
      <c r="Z259" s="183" t="str">
        <f t="shared" si="37"/>
        <v>Sat</v>
      </c>
      <c r="AA259" s="183" t="str">
        <f t="shared" si="37"/>
        <v>Sun</v>
      </c>
      <c r="AB259" s="183" t="str">
        <f t="shared" si="37"/>
        <v>Mon</v>
      </c>
      <c r="AC259" s="183" t="str">
        <f t="shared" si="37"/>
        <v>Tue</v>
      </c>
      <c r="AD259" s="183" t="str">
        <f t="shared" si="37"/>
        <v>Wed</v>
      </c>
      <c r="AE259" s="183" t="str">
        <f t="shared" si="37"/>
        <v>Thu</v>
      </c>
      <c r="AF259" s="183" t="str">
        <f t="shared" si="37"/>
        <v>Fri</v>
      </c>
      <c r="AG259" s="183" t="str">
        <f t="shared" si="37"/>
        <v>Sat</v>
      </c>
      <c r="AH259" s="183"/>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36"/>
        <v>Fri</v>
      </c>
      <c r="E266" s="183" t="str">
        <f t="shared" si="36"/>
        <v>Sat</v>
      </c>
      <c r="F266" s="183" t="str">
        <f t="shared" si="36"/>
        <v>Sun</v>
      </c>
      <c r="G266" s="183" t="str">
        <f t="shared" si="36"/>
        <v>Mon</v>
      </c>
      <c r="H266" s="183" t="str">
        <f t="shared" si="36"/>
        <v>Tue</v>
      </c>
      <c r="I266" s="183" t="str">
        <f t="shared" si="36"/>
        <v>Wed</v>
      </c>
      <c r="J266" s="183" t="str">
        <f t="shared" si="36"/>
        <v>Thu</v>
      </c>
      <c r="K266" s="183" t="str">
        <f t="shared" si="36"/>
        <v>Fri</v>
      </c>
      <c r="L266" s="183" t="str">
        <f t="shared" si="36"/>
        <v>Sat</v>
      </c>
      <c r="M266" s="183" t="str">
        <f t="shared" si="36"/>
        <v>Sun</v>
      </c>
      <c r="N266" s="183" t="str">
        <f t="shared" si="36"/>
        <v>Mon</v>
      </c>
      <c r="O266" s="183" t="str">
        <f t="shared" si="36"/>
        <v>Tue</v>
      </c>
      <c r="P266" s="183" t="str">
        <f t="shared" si="36"/>
        <v>Wed</v>
      </c>
      <c r="Q266" s="183" t="str">
        <f t="shared" si="36"/>
        <v>Thu</v>
      </c>
      <c r="R266" s="183" t="str">
        <f t="shared" si="36"/>
        <v>Fri</v>
      </c>
      <c r="S266" s="183" t="str">
        <f t="shared" si="36"/>
        <v>Sat</v>
      </c>
      <c r="T266" s="183" t="str">
        <f t="shared" si="37"/>
        <v>Sun</v>
      </c>
      <c r="U266" s="183" t="str">
        <f t="shared" si="37"/>
        <v>Mon</v>
      </c>
      <c r="V266" s="183" t="str">
        <f t="shared" si="37"/>
        <v>Tue</v>
      </c>
      <c r="W266" s="183" t="str">
        <f t="shared" si="37"/>
        <v>Wed</v>
      </c>
      <c r="X266" s="183" t="str">
        <f t="shared" si="37"/>
        <v>Thu</v>
      </c>
      <c r="Y266" s="183" t="str">
        <f t="shared" si="37"/>
        <v>Fri</v>
      </c>
      <c r="Z266" s="183" t="str">
        <f t="shared" si="37"/>
        <v>Sat</v>
      </c>
      <c r="AA266" s="183" t="str">
        <f t="shared" si="37"/>
        <v>Sun</v>
      </c>
      <c r="AB266" s="183" t="str">
        <f t="shared" si="37"/>
        <v>Mon</v>
      </c>
      <c r="AC266" s="183" t="str">
        <f t="shared" si="37"/>
        <v>Tue</v>
      </c>
      <c r="AD266" s="183" t="str">
        <f t="shared" si="37"/>
        <v>Wed</v>
      </c>
      <c r="AE266" s="183" t="str">
        <f t="shared" si="37"/>
        <v>Thu</v>
      </c>
      <c r="AF266" s="183" t="str">
        <f t="shared" si="37"/>
        <v>Fri</v>
      </c>
      <c r="AG266" s="183" t="str">
        <f t="shared" si="37"/>
        <v>Sat</v>
      </c>
      <c r="AH266" s="183"/>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36"/>
        <v>Fri</v>
      </c>
      <c r="E273" s="183" t="str">
        <f t="shared" si="36"/>
        <v>Sat</v>
      </c>
      <c r="F273" s="183" t="str">
        <f t="shared" si="36"/>
        <v>Sun</v>
      </c>
      <c r="G273" s="183" t="str">
        <f t="shared" si="36"/>
        <v>Mon</v>
      </c>
      <c r="H273" s="183" t="str">
        <f t="shared" si="36"/>
        <v>Tue</v>
      </c>
      <c r="I273" s="183" t="str">
        <f t="shared" si="36"/>
        <v>Wed</v>
      </c>
      <c r="J273" s="183" t="str">
        <f t="shared" si="36"/>
        <v>Thu</v>
      </c>
      <c r="K273" s="183" t="str">
        <f t="shared" si="36"/>
        <v>Fri</v>
      </c>
      <c r="L273" s="183" t="str">
        <f t="shared" si="36"/>
        <v>Sat</v>
      </c>
      <c r="M273" s="183" t="str">
        <f t="shared" si="36"/>
        <v>Sun</v>
      </c>
      <c r="N273" s="183" t="str">
        <f t="shared" si="36"/>
        <v>Mon</v>
      </c>
      <c r="O273" s="183" t="str">
        <f t="shared" si="36"/>
        <v>Tue</v>
      </c>
      <c r="P273" s="183" t="str">
        <f t="shared" si="36"/>
        <v>Wed</v>
      </c>
      <c r="Q273" s="183" t="str">
        <f t="shared" si="36"/>
        <v>Thu</v>
      </c>
      <c r="R273" s="183" t="str">
        <f t="shared" si="36"/>
        <v>Fri</v>
      </c>
      <c r="S273" s="183" t="str">
        <f t="shared" si="36"/>
        <v>Sat</v>
      </c>
      <c r="T273" s="183" t="str">
        <f t="shared" si="37"/>
        <v>Sun</v>
      </c>
      <c r="U273" s="183" t="str">
        <f t="shared" si="37"/>
        <v>Mon</v>
      </c>
      <c r="V273" s="183" t="str">
        <f t="shared" si="37"/>
        <v>Tue</v>
      </c>
      <c r="W273" s="183" t="str">
        <f t="shared" si="37"/>
        <v>Wed</v>
      </c>
      <c r="X273" s="183" t="str">
        <f t="shared" si="37"/>
        <v>Thu</v>
      </c>
      <c r="Y273" s="183" t="str">
        <f t="shared" si="37"/>
        <v>Fri</v>
      </c>
      <c r="Z273" s="183" t="str">
        <f t="shared" si="37"/>
        <v>Sat</v>
      </c>
      <c r="AA273" s="183" t="str">
        <f t="shared" si="37"/>
        <v>Sun</v>
      </c>
      <c r="AB273" s="183" t="str">
        <f t="shared" si="37"/>
        <v>Mon</v>
      </c>
      <c r="AC273" s="183" t="str">
        <f t="shared" si="37"/>
        <v>Tue</v>
      </c>
      <c r="AD273" s="183" t="str">
        <f t="shared" si="37"/>
        <v>Wed</v>
      </c>
      <c r="AE273" s="183" t="str">
        <f t="shared" si="37"/>
        <v>Thu</v>
      </c>
      <c r="AF273" s="183" t="str">
        <f t="shared" si="37"/>
        <v>Fri</v>
      </c>
      <c r="AG273" s="183" t="str">
        <f t="shared" si="37"/>
        <v>Sat</v>
      </c>
      <c r="AH273" s="183"/>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36"/>
        <v>Fri</v>
      </c>
      <c r="E280" s="183" t="str">
        <f t="shared" si="36"/>
        <v>Sat</v>
      </c>
      <c r="F280" s="183" t="str">
        <f t="shared" si="36"/>
        <v>Sun</v>
      </c>
      <c r="G280" s="183" t="str">
        <f t="shared" si="36"/>
        <v>Mon</v>
      </c>
      <c r="H280" s="183" t="str">
        <f t="shared" si="36"/>
        <v>Tue</v>
      </c>
      <c r="I280" s="183" t="str">
        <f t="shared" si="36"/>
        <v>Wed</v>
      </c>
      <c r="J280" s="183" t="str">
        <f t="shared" si="36"/>
        <v>Thu</v>
      </c>
      <c r="K280" s="183" t="str">
        <f t="shared" si="36"/>
        <v>Fri</v>
      </c>
      <c r="L280" s="183" t="str">
        <f t="shared" si="36"/>
        <v>Sat</v>
      </c>
      <c r="M280" s="183" t="str">
        <f t="shared" si="36"/>
        <v>Sun</v>
      </c>
      <c r="N280" s="183" t="str">
        <f t="shared" si="36"/>
        <v>Mon</v>
      </c>
      <c r="O280" s="183" t="str">
        <f t="shared" si="36"/>
        <v>Tue</v>
      </c>
      <c r="P280" s="183" t="str">
        <f t="shared" si="36"/>
        <v>Wed</v>
      </c>
      <c r="Q280" s="183" t="str">
        <f t="shared" si="36"/>
        <v>Thu</v>
      </c>
      <c r="R280" s="183" t="str">
        <f t="shared" si="36"/>
        <v>Fri</v>
      </c>
      <c r="S280" s="183" t="str">
        <f t="shared" si="36"/>
        <v>Sat</v>
      </c>
      <c r="T280" s="183" t="str">
        <f t="shared" si="37"/>
        <v>Sun</v>
      </c>
      <c r="U280" s="183" t="str">
        <f t="shared" si="37"/>
        <v>Mon</v>
      </c>
      <c r="V280" s="183" t="str">
        <f t="shared" si="37"/>
        <v>Tue</v>
      </c>
      <c r="W280" s="183" t="str">
        <f t="shared" si="37"/>
        <v>Wed</v>
      </c>
      <c r="X280" s="183" t="str">
        <f t="shared" si="37"/>
        <v>Thu</v>
      </c>
      <c r="Y280" s="183" t="str">
        <f t="shared" si="37"/>
        <v>Fri</v>
      </c>
      <c r="Z280" s="183" t="str">
        <f t="shared" si="37"/>
        <v>Sat</v>
      </c>
      <c r="AA280" s="183" t="str">
        <f t="shared" si="37"/>
        <v>Sun</v>
      </c>
      <c r="AB280" s="183" t="str">
        <f t="shared" si="37"/>
        <v>Mon</v>
      </c>
      <c r="AC280" s="183" t="str">
        <f t="shared" si="37"/>
        <v>Tue</v>
      </c>
      <c r="AD280" s="183" t="str">
        <f t="shared" si="37"/>
        <v>Wed</v>
      </c>
      <c r="AE280" s="183" t="str">
        <f t="shared" si="37"/>
        <v>Thu</v>
      </c>
      <c r="AF280" s="183" t="str">
        <f t="shared" si="37"/>
        <v>Fri</v>
      </c>
      <c r="AG280" s="183" t="str">
        <f t="shared" si="37"/>
        <v>Sat</v>
      </c>
      <c r="AH280" s="183"/>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36"/>
        <v>Fri</v>
      </c>
      <c r="E287" s="183" t="str">
        <f t="shared" si="36"/>
        <v>Sat</v>
      </c>
      <c r="F287" s="183" t="str">
        <f t="shared" si="36"/>
        <v>Sun</v>
      </c>
      <c r="G287" s="183" t="str">
        <f t="shared" si="36"/>
        <v>Mon</v>
      </c>
      <c r="H287" s="183" t="str">
        <f t="shared" si="36"/>
        <v>Tue</v>
      </c>
      <c r="I287" s="183" t="str">
        <f t="shared" si="36"/>
        <v>Wed</v>
      </c>
      <c r="J287" s="183" t="str">
        <f t="shared" si="36"/>
        <v>Thu</v>
      </c>
      <c r="K287" s="183" t="str">
        <f t="shared" si="36"/>
        <v>Fri</v>
      </c>
      <c r="L287" s="183" t="str">
        <f t="shared" si="36"/>
        <v>Sat</v>
      </c>
      <c r="M287" s="183" t="str">
        <f t="shared" si="36"/>
        <v>Sun</v>
      </c>
      <c r="N287" s="183" t="str">
        <f t="shared" si="36"/>
        <v>Mon</v>
      </c>
      <c r="O287" s="183" t="str">
        <f t="shared" si="36"/>
        <v>Tue</v>
      </c>
      <c r="P287" s="183" t="str">
        <f t="shared" si="36"/>
        <v>Wed</v>
      </c>
      <c r="Q287" s="183" t="str">
        <f t="shared" si="36"/>
        <v>Thu</v>
      </c>
      <c r="R287" s="183" t="str">
        <f t="shared" si="36"/>
        <v>Fri</v>
      </c>
      <c r="S287" s="183" t="str">
        <f t="shared" si="36"/>
        <v>Sat</v>
      </c>
      <c r="T287" s="183" t="str">
        <f t="shared" si="37"/>
        <v>Sun</v>
      </c>
      <c r="U287" s="183" t="str">
        <f t="shared" si="37"/>
        <v>Mon</v>
      </c>
      <c r="V287" s="183" t="str">
        <f t="shared" si="37"/>
        <v>Tue</v>
      </c>
      <c r="W287" s="183" t="str">
        <f t="shared" si="37"/>
        <v>Wed</v>
      </c>
      <c r="X287" s="183" t="str">
        <f t="shared" si="37"/>
        <v>Thu</v>
      </c>
      <c r="Y287" s="183" t="str">
        <f t="shared" si="37"/>
        <v>Fri</v>
      </c>
      <c r="Z287" s="183" t="str">
        <f t="shared" si="37"/>
        <v>Sat</v>
      </c>
      <c r="AA287" s="183" t="str">
        <f t="shared" si="37"/>
        <v>Sun</v>
      </c>
      <c r="AB287" s="183" t="str">
        <f t="shared" si="37"/>
        <v>Mon</v>
      </c>
      <c r="AC287" s="183" t="str">
        <f t="shared" si="37"/>
        <v>Tue</v>
      </c>
      <c r="AD287" s="183" t="str">
        <f t="shared" si="37"/>
        <v>Wed</v>
      </c>
      <c r="AE287" s="183" t="str">
        <f t="shared" si="37"/>
        <v>Thu</v>
      </c>
      <c r="AF287" s="183" t="str">
        <f t="shared" si="37"/>
        <v>Fri</v>
      </c>
      <c r="AG287" s="183" t="str">
        <f t="shared" si="37"/>
        <v>Sat</v>
      </c>
      <c r="AH287" s="183"/>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36"/>
        <v>Fri</v>
      </c>
      <c r="E294" s="183" t="str">
        <f t="shared" si="36"/>
        <v>Sat</v>
      </c>
      <c r="F294" s="183" t="str">
        <f t="shared" si="36"/>
        <v>Sun</v>
      </c>
      <c r="G294" s="183" t="str">
        <f t="shared" si="36"/>
        <v>Mon</v>
      </c>
      <c r="H294" s="183" t="str">
        <f t="shared" si="36"/>
        <v>Tue</v>
      </c>
      <c r="I294" s="183" t="str">
        <f t="shared" si="36"/>
        <v>Wed</v>
      </c>
      <c r="J294" s="183" t="str">
        <f t="shared" si="36"/>
        <v>Thu</v>
      </c>
      <c r="K294" s="183" t="str">
        <f t="shared" si="36"/>
        <v>Fri</v>
      </c>
      <c r="L294" s="183" t="str">
        <f t="shared" si="36"/>
        <v>Sat</v>
      </c>
      <c r="M294" s="183" t="str">
        <f t="shared" si="36"/>
        <v>Sun</v>
      </c>
      <c r="N294" s="183" t="str">
        <f t="shared" si="36"/>
        <v>Mon</v>
      </c>
      <c r="O294" s="183" t="str">
        <f t="shared" si="36"/>
        <v>Tue</v>
      </c>
      <c r="P294" s="183" t="str">
        <f t="shared" si="36"/>
        <v>Wed</v>
      </c>
      <c r="Q294" s="183" t="str">
        <f t="shared" si="36"/>
        <v>Thu</v>
      </c>
      <c r="R294" s="183" t="str">
        <f t="shared" si="36"/>
        <v>Fri</v>
      </c>
      <c r="S294" s="183" t="str">
        <f t="shared" si="36"/>
        <v>Sat</v>
      </c>
      <c r="T294" s="183" t="str">
        <f t="shared" si="37"/>
        <v>Sun</v>
      </c>
      <c r="U294" s="183" t="str">
        <f t="shared" si="37"/>
        <v>Mon</v>
      </c>
      <c r="V294" s="183" t="str">
        <f t="shared" si="37"/>
        <v>Tue</v>
      </c>
      <c r="W294" s="183" t="str">
        <f t="shared" si="37"/>
        <v>Wed</v>
      </c>
      <c r="X294" s="183" t="str">
        <f t="shared" si="37"/>
        <v>Thu</v>
      </c>
      <c r="Y294" s="183" t="str">
        <f t="shared" si="37"/>
        <v>Fri</v>
      </c>
      <c r="Z294" s="183" t="str">
        <f t="shared" si="37"/>
        <v>Sat</v>
      </c>
      <c r="AA294" s="183" t="str">
        <f t="shared" si="37"/>
        <v>Sun</v>
      </c>
      <c r="AB294" s="183" t="str">
        <f t="shared" si="37"/>
        <v>Mon</v>
      </c>
      <c r="AC294" s="183" t="str">
        <f t="shared" si="37"/>
        <v>Tue</v>
      </c>
      <c r="AD294" s="183" t="str">
        <f t="shared" si="37"/>
        <v>Wed</v>
      </c>
      <c r="AE294" s="183" t="str">
        <f t="shared" si="37"/>
        <v>Thu</v>
      </c>
      <c r="AF294" s="183" t="str">
        <f t="shared" si="37"/>
        <v>Fri</v>
      </c>
      <c r="AG294" s="183" t="str">
        <f t="shared" si="37"/>
        <v>Sat</v>
      </c>
      <c r="AH294" s="183"/>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36"/>
        <v>Fri</v>
      </c>
      <c r="E301" s="183" t="str">
        <f t="shared" si="36"/>
        <v>Sat</v>
      </c>
      <c r="F301" s="183" t="str">
        <f t="shared" si="36"/>
        <v>Sun</v>
      </c>
      <c r="G301" s="183" t="str">
        <f t="shared" si="36"/>
        <v>Mon</v>
      </c>
      <c r="H301" s="183" t="str">
        <f t="shared" si="36"/>
        <v>Tue</v>
      </c>
      <c r="I301" s="183" t="str">
        <f t="shared" si="36"/>
        <v>Wed</v>
      </c>
      <c r="J301" s="183" t="str">
        <f t="shared" si="36"/>
        <v>Thu</v>
      </c>
      <c r="K301" s="183" t="str">
        <f t="shared" si="36"/>
        <v>Fri</v>
      </c>
      <c r="L301" s="183" t="str">
        <f t="shared" si="36"/>
        <v>Sat</v>
      </c>
      <c r="M301" s="183" t="str">
        <f t="shared" si="36"/>
        <v>Sun</v>
      </c>
      <c r="N301" s="183" t="str">
        <f t="shared" si="36"/>
        <v>Mon</v>
      </c>
      <c r="O301" s="183" t="str">
        <f t="shared" si="36"/>
        <v>Tue</v>
      </c>
      <c r="P301" s="183" t="str">
        <f t="shared" si="36"/>
        <v>Wed</v>
      </c>
      <c r="Q301" s="183" t="str">
        <f t="shared" si="36"/>
        <v>Thu</v>
      </c>
      <c r="R301" s="183" t="str">
        <f t="shared" si="36"/>
        <v>Fri</v>
      </c>
      <c r="S301" s="183" t="str">
        <f t="shared" si="36"/>
        <v>Sat</v>
      </c>
      <c r="T301" s="183" t="str">
        <f t="shared" si="37"/>
        <v>Sun</v>
      </c>
      <c r="U301" s="183" t="str">
        <f t="shared" si="37"/>
        <v>Mon</v>
      </c>
      <c r="V301" s="183" t="str">
        <f t="shared" si="37"/>
        <v>Tue</v>
      </c>
      <c r="W301" s="183" t="str">
        <f t="shared" si="37"/>
        <v>Wed</v>
      </c>
      <c r="X301" s="183" t="str">
        <f t="shared" si="37"/>
        <v>Thu</v>
      </c>
      <c r="Y301" s="183" t="str">
        <f t="shared" si="37"/>
        <v>Fri</v>
      </c>
      <c r="Z301" s="183" t="str">
        <f t="shared" si="37"/>
        <v>Sat</v>
      </c>
      <c r="AA301" s="183" t="str">
        <f t="shared" si="37"/>
        <v>Sun</v>
      </c>
      <c r="AB301" s="183" t="str">
        <f t="shared" si="37"/>
        <v>Mon</v>
      </c>
      <c r="AC301" s="183" t="str">
        <f t="shared" si="37"/>
        <v>Tue</v>
      </c>
      <c r="AD301" s="183" t="str">
        <f t="shared" si="37"/>
        <v>Wed</v>
      </c>
      <c r="AE301" s="183" t="str">
        <f t="shared" si="37"/>
        <v>Thu</v>
      </c>
      <c r="AF301" s="183" t="str">
        <f t="shared" si="37"/>
        <v>Fri</v>
      </c>
      <c r="AG301" s="183" t="str">
        <f t="shared" si="37"/>
        <v>Sat</v>
      </c>
      <c r="AH301" s="183"/>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36"/>
        <v>Fri</v>
      </c>
      <c r="E308" s="183" t="str">
        <f t="shared" si="36"/>
        <v>Sat</v>
      </c>
      <c r="F308" s="183" t="str">
        <f t="shared" si="36"/>
        <v>Sun</v>
      </c>
      <c r="G308" s="183" t="str">
        <f t="shared" si="36"/>
        <v>Mon</v>
      </c>
      <c r="H308" s="183" t="str">
        <f t="shared" si="36"/>
        <v>Tue</v>
      </c>
      <c r="I308" s="183" t="str">
        <f t="shared" si="36"/>
        <v>Wed</v>
      </c>
      <c r="J308" s="183" t="str">
        <f t="shared" si="36"/>
        <v>Thu</v>
      </c>
      <c r="K308" s="183" t="str">
        <f t="shared" si="36"/>
        <v>Fri</v>
      </c>
      <c r="L308" s="183" t="str">
        <f t="shared" si="36"/>
        <v>Sat</v>
      </c>
      <c r="M308" s="183" t="str">
        <f t="shared" si="36"/>
        <v>Sun</v>
      </c>
      <c r="N308" s="183" t="str">
        <f t="shared" si="36"/>
        <v>Mon</v>
      </c>
      <c r="O308" s="183" t="str">
        <f t="shared" si="36"/>
        <v>Tue</v>
      </c>
      <c r="P308" s="183" t="str">
        <f t="shared" si="36"/>
        <v>Wed</v>
      </c>
      <c r="Q308" s="183" t="str">
        <f t="shared" si="36"/>
        <v>Thu</v>
      </c>
      <c r="R308" s="183" t="str">
        <f t="shared" si="36"/>
        <v>Fri</v>
      </c>
      <c r="S308" s="183" t="str">
        <f t="shared" si="36"/>
        <v>Sat</v>
      </c>
      <c r="T308" s="183" t="str">
        <f t="shared" si="37"/>
        <v>Sun</v>
      </c>
      <c r="U308" s="183" t="str">
        <f t="shared" si="37"/>
        <v>Mon</v>
      </c>
      <c r="V308" s="183" t="str">
        <f t="shared" si="37"/>
        <v>Tue</v>
      </c>
      <c r="W308" s="183" t="str">
        <f t="shared" si="37"/>
        <v>Wed</v>
      </c>
      <c r="X308" s="183" t="str">
        <f t="shared" si="37"/>
        <v>Thu</v>
      </c>
      <c r="Y308" s="183" t="str">
        <f t="shared" si="37"/>
        <v>Fri</v>
      </c>
      <c r="Z308" s="183" t="str">
        <f t="shared" si="37"/>
        <v>Sat</v>
      </c>
      <c r="AA308" s="183" t="str">
        <f t="shared" si="37"/>
        <v>Sun</v>
      </c>
      <c r="AB308" s="183" t="str">
        <f t="shared" si="37"/>
        <v>Mon</v>
      </c>
      <c r="AC308" s="183" t="str">
        <f t="shared" si="37"/>
        <v>Tue</v>
      </c>
      <c r="AD308" s="183" t="str">
        <f t="shared" si="37"/>
        <v>Wed</v>
      </c>
      <c r="AE308" s="183" t="str">
        <f t="shared" si="37"/>
        <v>Thu</v>
      </c>
      <c r="AF308" s="183" t="str">
        <f t="shared" si="37"/>
        <v>Fri</v>
      </c>
      <c r="AG308" s="183" t="str">
        <f t="shared" si="37"/>
        <v>Sat</v>
      </c>
      <c r="AH308" s="183"/>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36"/>
        <v>Fri</v>
      </c>
      <c r="E315" s="183" t="str">
        <f t="shared" si="36"/>
        <v>Sat</v>
      </c>
      <c r="F315" s="183" t="str">
        <f t="shared" si="36"/>
        <v>Sun</v>
      </c>
      <c r="G315" s="183" t="str">
        <f t="shared" si="36"/>
        <v>Mon</v>
      </c>
      <c r="H315" s="183" t="str">
        <f t="shared" si="36"/>
        <v>Tue</v>
      </c>
      <c r="I315" s="183" t="str">
        <f t="shared" si="36"/>
        <v>Wed</v>
      </c>
      <c r="J315" s="183" t="str">
        <f t="shared" si="36"/>
        <v>Thu</v>
      </c>
      <c r="K315" s="183" t="str">
        <f t="shared" si="36"/>
        <v>Fri</v>
      </c>
      <c r="L315" s="183" t="str">
        <f t="shared" si="36"/>
        <v>Sat</v>
      </c>
      <c r="M315" s="183" t="str">
        <f t="shared" si="36"/>
        <v>Sun</v>
      </c>
      <c r="N315" s="183" t="str">
        <f t="shared" si="36"/>
        <v>Mon</v>
      </c>
      <c r="O315" s="183" t="str">
        <f t="shared" si="36"/>
        <v>Tue</v>
      </c>
      <c r="P315" s="183" t="str">
        <f t="shared" si="36"/>
        <v>Wed</v>
      </c>
      <c r="Q315" s="183" t="str">
        <f t="shared" si="36"/>
        <v>Thu</v>
      </c>
      <c r="R315" s="183" t="str">
        <f t="shared" si="36"/>
        <v>Fri</v>
      </c>
      <c r="S315" s="183" t="str">
        <f t="shared" si="36"/>
        <v>Sat</v>
      </c>
      <c r="T315" s="183" t="str">
        <f t="shared" si="37"/>
        <v>Sun</v>
      </c>
      <c r="U315" s="183" t="str">
        <f t="shared" si="37"/>
        <v>Mon</v>
      </c>
      <c r="V315" s="183" t="str">
        <f t="shared" si="37"/>
        <v>Tue</v>
      </c>
      <c r="W315" s="183" t="str">
        <f t="shared" si="37"/>
        <v>Wed</v>
      </c>
      <c r="X315" s="183" t="str">
        <f t="shared" si="37"/>
        <v>Thu</v>
      </c>
      <c r="Y315" s="183" t="str">
        <f t="shared" si="37"/>
        <v>Fri</v>
      </c>
      <c r="Z315" s="183" t="str">
        <f t="shared" si="37"/>
        <v>Sat</v>
      </c>
      <c r="AA315" s="183" t="str">
        <f t="shared" si="37"/>
        <v>Sun</v>
      </c>
      <c r="AB315" s="183" t="str">
        <f t="shared" si="37"/>
        <v>Mon</v>
      </c>
      <c r="AC315" s="183" t="str">
        <f t="shared" si="37"/>
        <v>Tue</v>
      </c>
      <c r="AD315" s="183" t="str">
        <f t="shared" si="37"/>
        <v>Wed</v>
      </c>
      <c r="AE315" s="183" t="str">
        <f t="shared" si="37"/>
        <v>Thu</v>
      </c>
      <c r="AF315" s="183" t="str">
        <f t="shared" si="37"/>
        <v>Fri</v>
      </c>
      <c r="AG315" s="183" t="str">
        <f t="shared" si="37"/>
        <v>Sat</v>
      </c>
      <c r="AH315" s="183"/>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36"/>
        <v>Fri</v>
      </c>
      <c r="E322" s="183" t="str">
        <f t="shared" si="36"/>
        <v>Sat</v>
      </c>
      <c r="F322" s="183" t="str">
        <f t="shared" si="36"/>
        <v>Sun</v>
      </c>
      <c r="G322" s="183" t="str">
        <f t="shared" si="36"/>
        <v>Mon</v>
      </c>
      <c r="H322" s="183" t="str">
        <f t="shared" si="36"/>
        <v>Tue</v>
      </c>
      <c r="I322" s="183" t="str">
        <f t="shared" si="36"/>
        <v>Wed</v>
      </c>
      <c r="J322" s="183" t="str">
        <f t="shared" si="36"/>
        <v>Thu</v>
      </c>
      <c r="K322" s="183" t="str">
        <f t="shared" si="36"/>
        <v>Fri</v>
      </c>
      <c r="L322" s="183" t="str">
        <f t="shared" si="36"/>
        <v>Sat</v>
      </c>
      <c r="M322" s="183" t="str">
        <f t="shared" si="36"/>
        <v>Sun</v>
      </c>
      <c r="N322" s="183" t="str">
        <f t="shared" si="36"/>
        <v>Mon</v>
      </c>
      <c r="O322" s="183" t="str">
        <f t="shared" si="36"/>
        <v>Tue</v>
      </c>
      <c r="P322" s="183" t="str">
        <f t="shared" si="36"/>
        <v>Wed</v>
      </c>
      <c r="Q322" s="183" t="str">
        <f t="shared" si="36"/>
        <v>Thu</v>
      </c>
      <c r="R322" s="183" t="str">
        <f t="shared" si="36"/>
        <v>Fri</v>
      </c>
      <c r="S322" s="183" t="str">
        <f t="shared" si="36"/>
        <v>Sat</v>
      </c>
      <c r="T322" s="183" t="str">
        <f t="shared" si="37"/>
        <v>Sun</v>
      </c>
      <c r="U322" s="183" t="str">
        <f t="shared" si="37"/>
        <v>Mon</v>
      </c>
      <c r="V322" s="183" t="str">
        <f t="shared" si="37"/>
        <v>Tue</v>
      </c>
      <c r="W322" s="183" t="str">
        <f t="shared" si="37"/>
        <v>Wed</v>
      </c>
      <c r="X322" s="183" t="str">
        <f t="shared" si="37"/>
        <v>Thu</v>
      </c>
      <c r="Y322" s="183" t="str">
        <f t="shared" si="37"/>
        <v>Fri</v>
      </c>
      <c r="Z322" s="183" t="str">
        <f t="shared" si="37"/>
        <v>Sat</v>
      </c>
      <c r="AA322" s="183" t="str">
        <f t="shared" si="37"/>
        <v>Sun</v>
      </c>
      <c r="AB322" s="183" t="str">
        <f t="shared" si="37"/>
        <v>Mon</v>
      </c>
      <c r="AC322" s="183" t="str">
        <f t="shared" si="37"/>
        <v>Tue</v>
      </c>
      <c r="AD322" s="183" t="str">
        <f t="shared" si="37"/>
        <v>Wed</v>
      </c>
      <c r="AE322" s="183" t="str">
        <f t="shared" si="37"/>
        <v>Thu</v>
      </c>
      <c r="AF322" s="183" t="str">
        <f t="shared" si="37"/>
        <v>Fri</v>
      </c>
      <c r="AG322" s="183" t="str">
        <f t="shared" si="37"/>
        <v>Sat</v>
      </c>
      <c r="AH322" s="183"/>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ref="D329:S350" si="38">D$7</f>
        <v>Fri</v>
      </c>
      <c r="E329" s="183" t="str">
        <f t="shared" si="38"/>
        <v>Sat</v>
      </c>
      <c r="F329" s="183" t="str">
        <f t="shared" si="38"/>
        <v>Sun</v>
      </c>
      <c r="G329" s="183" t="str">
        <f t="shared" si="38"/>
        <v>Mon</v>
      </c>
      <c r="H329" s="183" t="str">
        <f t="shared" si="38"/>
        <v>Tue</v>
      </c>
      <c r="I329" s="183" t="str">
        <f t="shared" si="38"/>
        <v>Wed</v>
      </c>
      <c r="J329" s="183" t="str">
        <f t="shared" si="38"/>
        <v>Thu</v>
      </c>
      <c r="K329" s="183" t="str">
        <f t="shared" si="38"/>
        <v>Fri</v>
      </c>
      <c r="L329" s="183" t="str">
        <f t="shared" si="38"/>
        <v>Sat</v>
      </c>
      <c r="M329" s="183" t="str">
        <f t="shared" si="38"/>
        <v>Sun</v>
      </c>
      <c r="N329" s="183" t="str">
        <f t="shared" si="38"/>
        <v>Mon</v>
      </c>
      <c r="O329" s="183" t="str">
        <f t="shared" si="38"/>
        <v>Tue</v>
      </c>
      <c r="P329" s="183" t="str">
        <f t="shared" si="38"/>
        <v>Wed</v>
      </c>
      <c r="Q329" s="183" t="str">
        <f t="shared" si="38"/>
        <v>Thu</v>
      </c>
      <c r="R329" s="183" t="str">
        <f t="shared" si="38"/>
        <v>Fri</v>
      </c>
      <c r="S329" s="183" t="str">
        <f t="shared" si="38"/>
        <v>Sat</v>
      </c>
      <c r="T329" s="183" t="str">
        <f t="shared" ref="T329:AG350" si="39">T$7</f>
        <v>Sun</v>
      </c>
      <c r="U329" s="183" t="str">
        <f t="shared" si="39"/>
        <v>Mon</v>
      </c>
      <c r="V329" s="183" t="str">
        <f t="shared" si="39"/>
        <v>Tue</v>
      </c>
      <c r="W329" s="183" t="str">
        <f t="shared" si="39"/>
        <v>Wed</v>
      </c>
      <c r="X329" s="183" t="str">
        <f t="shared" si="39"/>
        <v>Thu</v>
      </c>
      <c r="Y329" s="183" t="str">
        <f t="shared" si="39"/>
        <v>Fri</v>
      </c>
      <c r="Z329" s="183" t="str">
        <f t="shared" si="39"/>
        <v>Sat</v>
      </c>
      <c r="AA329" s="183" t="str">
        <f t="shared" si="39"/>
        <v>Sun</v>
      </c>
      <c r="AB329" s="183" t="str">
        <f t="shared" si="39"/>
        <v>Mon</v>
      </c>
      <c r="AC329" s="183" t="str">
        <f t="shared" si="39"/>
        <v>Tue</v>
      </c>
      <c r="AD329" s="183" t="str">
        <f t="shared" si="39"/>
        <v>Wed</v>
      </c>
      <c r="AE329" s="183" t="str">
        <f t="shared" si="39"/>
        <v>Thu</v>
      </c>
      <c r="AF329" s="183" t="str">
        <f t="shared" si="39"/>
        <v>Fri</v>
      </c>
      <c r="AG329" s="183" t="str">
        <f t="shared" si="39"/>
        <v>Sat</v>
      </c>
      <c r="AH329" s="183"/>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38"/>
        <v>Fri</v>
      </c>
      <c r="E336" s="183" t="str">
        <f t="shared" si="38"/>
        <v>Sat</v>
      </c>
      <c r="F336" s="183" t="str">
        <f t="shared" si="38"/>
        <v>Sun</v>
      </c>
      <c r="G336" s="183" t="str">
        <f t="shared" si="38"/>
        <v>Mon</v>
      </c>
      <c r="H336" s="183" t="str">
        <f t="shared" si="38"/>
        <v>Tue</v>
      </c>
      <c r="I336" s="183" t="str">
        <f t="shared" si="38"/>
        <v>Wed</v>
      </c>
      <c r="J336" s="183" t="str">
        <f t="shared" si="38"/>
        <v>Thu</v>
      </c>
      <c r="K336" s="183" t="str">
        <f t="shared" si="38"/>
        <v>Fri</v>
      </c>
      <c r="L336" s="183" t="str">
        <f t="shared" si="38"/>
        <v>Sat</v>
      </c>
      <c r="M336" s="183" t="str">
        <f t="shared" si="38"/>
        <v>Sun</v>
      </c>
      <c r="N336" s="183" t="str">
        <f t="shared" si="38"/>
        <v>Mon</v>
      </c>
      <c r="O336" s="183" t="str">
        <f t="shared" si="38"/>
        <v>Tue</v>
      </c>
      <c r="P336" s="183" t="str">
        <f t="shared" si="38"/>
        <v>Wed</v>
      </c>
      <c r="Q336" s="183" t="str">
        <f t="shared" si="38"/>
        <v>Thu</v>
      </c>
      <c r="R336" s="183" t="str">
        <f t="shared" si="38"/>
        <v>Fri</v>
      </c>
      <c r="S336" s="183" t="str">
        <f t="shared" si="38"/>
        <v>Sat</v>
      </c>
      <c r="T336" s="183" t="str">
        <f t="shared" si="39"/>
        <v>Sun</v>
      </c>
      <c r="U336" s="183" t="str">
        <f t="shared" si="39"/>
        <v>Mon</v>
      </c>
      <c r="V336" s="183" t="str">
        <f t="shared" si="39"/>
        <v>Tue</v>
      </c>
      <c r="W336" s="183" t="str">
        <f t="shared" si="39"/>
        <v>Wed</v>
      </c>
      <c r="X336" s="183" t="str">
        <f t="shared" si="39"/>
        <v>Thu</v>
      </c>
      <c r="Y336" s="183" t="str">
        <f t="shared" si="39"/>
        <v>Fri</v>
      </c>
      <c r="Z336" s="183" t="str">
        <f t="shared" si="39"/>
        <v>Sat</v>
      </c>
      <c r="AA336" s="183" t="str">
        <f t="shared" si="39"/>
        <v>Sun</v>
      </c>
      <c r="AB336" s="183" t="str">
        <f t="shared" si="39"/>
        <v>Mon</v>
      </c>
      <c r="AC336" s="183" t="str">
        <f t="shared" si="39"/>
        <v>Tue</v>
      </c>
      <c r="AD336" s="183" t="str">
        <f t="shared" si="39"/>
        <v>Wed</v>
      </c>
      <c r="AE336" s="183" t="str">
        <f t="shared" si="39"/>
        <v>Thu</v>
      </c>
      <c r="AF336" s="183" t="str">
        <f t="shared" si="39"/>
        <v>Fri</v>
      </c>
      <c r="AG336" s="183" t="str">
        <f t="shared" si="39"/>
        <v>Sat</v>
      </c>
      <c r="AH336" s="183"/>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si="38"/>
        <v>Fri</v>
      </c>
      <c r="E343" s="183" t="str">
        <f t="shared" si="38"/>
        <v>Sat</v>
      </c>
      <c r="F343" s="183" t="str">
        <f t="shared" si="38"/>
        <v>Sun</v>
      </c>
      <c r="G343" s="183" t="str">
        <f t="shared" si="38"/>
        <v>Mon</v>
      </c>
      <c r="H343" s="183" t="str">
        <f t="shared" si="38"/>
        <v>Tue</v>
      </c>
      <c r="I343" s="183" t="str">
        <f t="shared" si="38"/>
        <v>Wed</v>
      </c>
      <c r="J343" s="183" t="str">
        <f t="shared" si="38"/>
        <v>Thu</v>
      </c>
      <c r="K343" s="183" t="str">
        <f t="shared" si="38"/>
        <v>Fri</v>
      </c>
      <c r="L343" s="183" t="str">
        <f t="shared" si="38"/>
        <v>Sat</v>
      </c>
      <c r="M343" s="183" t="str">
        <f t="shared" si="38"/>
        <v>Sun</v>
      </c>
      <c r="N343" s="183" t="str">
        <f t="shared" si="38"/>
        <v>Mon</v>
      </c>
      <c r="O343" s="183" t="str">
        <f t="shared" si="38"/>
        <v>Tue</v>
      </c>
      <c r="P343" s="183" t="str">
        <f t="shared" si="38"/>
        <v>Wed</v>
      </c>
      <c r="Q343" s="183" t="str">
        <f t="shared" si="38"/>
        <v>Thu</v>
      </c>
      <c r="R343" s="183" t="str">
        <f t="shared" si="38"/>
        <v>Fri</v>
      </c>
      <c r="S343" s="183" t="str">
        <f t="shared" si="38"/>
        <v>Sat</v>
      </c>
      <c r="T343" s="183" t="str">
        <f t="shared" si="39"/>
        <v>Sun</v>
      </c>
      <c r="U343" s="183" t="str">
        <f t="shared" si="39"/>
        <v>Mon</v>
      </c>
      <c r="V343" s="183" t="str">
        <f t="shared" si="39"/>
        <v>Tue</v>
      </c>
      <c r="W343" s="183" t="str">
        <f t="shared" si="39"/>
        <v>Wed</v>
      </c>
      <c r="X343" s="183" t="str">
        <f t="shared" si="39"/>
        <v>Thu</v>
      </c>
      <c r="Y343" s="183" t="str">
        <f t="shared" si="39"/>
        <v>Fri</v>
      </c>
      <c r="Z343" s="183" t="str">
        <f t="shared" si="39"/>
        <v>Sat</v>
      </c>
      <c r="AA343" s="183" t="str">
        <f t="shared" si="39"/>
        <v>Sun</v>
      </c>
      <c r="AB343" s="183" t="str">
        <f t="shared" si="39"/>
        <v>Mon</v>
      </c>
      <c r="AC343" s="183" t="str">
        <f t="shared" si="39"/>
        <v>Tue</v>
      </c>
      <c r="AD343" s="183" t="str">
        <f t="shared" si="39"/>
        <v>Wed</v>
      </c>
      <c r="AE343" s="183" t="str">
        <f t="shared" si="39"/>
        <v>Thu</v>
      </c>
      <c r="AF343" s="183" t="str">
        <f t="shared" si="39"/>
        <v>Fri</v>
      </c>
      <c r="AG343" s="183" t="str">
        <f t="shared" si="39"/>
        <v>Sat</v>
      </c>
      <c r="AH343" s="183"/>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38"/>
        <v>Fri</v>
      </c>
      <c r="E350" s="183" t="str">
        <f t="shared" si="38"/>
        <v>Sat</v>
      </c>
      <c r="F350" s="183" t="str">
        <f t="shared" si="38"/>
        <v>Sun</v>
      </c>
      <c r="G350" s="183" t="str">
        <f t="shared" si="38"/>
        <v>Mon</v>
      </c>
      <c r="H350" s="183" t="str">
        <f t="shared" si="38"/>
        <v>Tue</v>
      </c>
      <c r="I350" s="183" t="str">
        <f t="shared" si="38"/>
        <v>Wed</v>
      </c>
      <c r="J350" s="183" t="str">
        <f t="shared" si="38"/>
        <v>Thu</v>
      </c>
      <c r="K350" s="183" t="str">
        <f t="shared" si="38"/>
        <v>Fri</v>
      </c>
      <c r="L350" s="183" t="str">
        <f t="shared" si="38"/>
        <v>Sat</v>
      </c>
      <c r="M350" s="183" t="str">
        <f t="shared" si="38"/>
        <v>Sun</v>
      </c>
      <c r="N350" s="183" t="str">
        <f t="shared" si="38"/>
        <v>Mon</v>
      </c>
      <c r="O350" s="183" t="str">
        <f t="shared" si="38"/>
        <v>Tue</v>
      </c>
      <c r="P350" s="183" t="str">
        <f t="shared" si="38"/>
        <v>Wed</v>
      </c>
      <c r="Q350" s="183" t="str">
        <f t="shared" si="38"/>
        <v>Thu</v>
      </c>
      <c r="R350" s="183" t="str">
        <f t="shared" si="38"/>
        <v>Fri</v>
      </c>
      <c r="S350" s="183" t="str">
        <f t="shared" si="38"/>
        <v>Sat</v>
      </c>
      <c r="T350" s="183" t="str">
        <f t="shared" si="39"/>
        <v>Sun</v>
      </c>
      <c r="U350" s="183" t="str">
        <f t="shared" si="39"/>
        <v>Mon</v>
      </c>
      <c r="V350" s="183" t="str">
        <f t="shared" si="39"/>
        <v>Tue</v>
      </c>
      <c r="W350" s="183" t="str">
        <f t="shared" si="39"/>
        <v>Wed</v>
      </c>
      <c r="X350" s="183" t="str">
        <f t="shared" si="39"/>
        <v>Thu</v>
      </c>
      <c r="Y350" s="183" t="str">
        <f t="shared" si="39"/>
        <v>Fri</v>
      </c>
      <c r="Z350" s="183" t="str">
        <f t="shared" si="39"/>
        <v>Sat</v>
      </c>
      <c r="AA350" s="183" t="str">
        <f t="shared" si="39"/>
        <v>Sun</v>
      </c>
      <c r="AB350" s="183" t="str">
        <f t="shared" si="39"/>
        <v>Mon</v>
      </c>
      <c r="AC350" s="183" t="str">
        <f t="shared" si="39"/>
        <v>Tue</v>
      </c>
      <c r="AD350" s="183" t="str">
        <f t="shared" si="39"/>
        <v>Wed</v>
      </c>
      <c r="AE350" s="183" t="str">
        <f t="shared" si="39"/>
        <v>Thu</v>
      </c>
      <c r="AF350" s="183" t="str">
        <f t="shared" si="39"/>
        <v>Fri</v>
      </c>
      <c r="AG350" s="183" t="str">
        <f t="shared" si="39"/>
        <v>Sat</v>
      </c>
      <c r="AH350" s="183"/>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grmxCAlMkg1XXXpKgBxRRa4YTGfou+bc8avenZZv7CUhELyM/AYIvBWYTdDm/+Dcc3KDPxobmmFTSa0S0ctSrQ==" saltValue="TNhYtuEeV+FJL2059vz8TA==" spinCount="100000" sheet="1" objects="1" scenarios="1"/>
  <conditionalFormatting sqref="C7:C41 C48 C55 C62 C69 C76 C83 C90 C97 C104 C111 C118 C125 C132 C139 C146 C153 C160 C167 C174 C181 C188 C195 C202 C209 C216 C223 C230 C237 C244 C251 C258 C265 C272 C279 C286 C293 C300 C307 C314 C321 C328 C335 C342 C349 C356">
    <cfRule type="expression" dxfId="17" priority="3">
      <formula>AND(C6="Employee Name",COUNTIF($C$7:$C$356,C7)&gt;1)</formula>
    </cfRule>
  </conditionalFormatting>
  <conditionalFormatting sqref="C42:C47">
    <cfRule type="expression" dxfId="16" priority="2">
      <formula>AND(C41="Employee Name",COUNTIF($C$7:$C$356,C42)&gt;1)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15" priority="1">
      <formula>AND(C48="Employee Name",COUNTIF($C$7:$C$356,C49)&gt;1)</formula>
    </cfRule>
  </conditionalFormatting>
  <dataValidations count="1">
    <dataValidation type="list" allowBlank="1" showInputMessage="1" showErrorMessage="1" sqref="C8 C15 C22 C29 C36" xr:uid="{BABE58E3-34C2-45B9-AF66-0C71EEB8BC86}">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D53C9-1EF1-459D-A21F-2B05A0207500}">
  <sheetPr codeName="Sheet14">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120</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IFERROR(INDEX(Cal!$C$18:$C$24,WEEKDAY(D8&amp;".10."&amp;Year)),"")</f>
        <v>Sun</v>
      </c>
      <c r="E7" s="183" t="str">
        <f>IFERROR(INDEX(Cal!$C$18:$C$24,WEEKDAY(E8&amp;".10."&amp;Year)),"")</f>
        <v>Mon</v>
      </c>
      <c r="F7" s="183" t="str">
        <f>IFERROR(INDEX(Cal!$C$18:$C$24,WEEKDAY(F8&amp;".10."&amp;Year)),"")</f>
        <v>Tue</v>
      </c>
      <c r="G7" s="183" t="str">
        <f>IFERROR(INDEX(Cal!$C$18:$C$24,WEEKDAY(G8&amp;".10."&amp;Year)),"")</f>
        <v>Wed</v>
      </c>
      <c r="H7" s="183" t="str">
        <f>IFERROR(INDEX(Cal!$C$18:$C$24,WEEKDAY(H8&amp;".10."&amp;Year)),"")</f>
        <v>Thu</v>
      </c>
      <c r="I7" s="183" t="str">
        <f>IFERROR(INDEX(Cal!$C$18:$C$24,WEEKDAY(I8&amp;".10."&amp;Year)),"")</f>
        <v>Fri</v>
      </c>
      <c r="J7" s="183" t="str">
        <f>IFERROR(INDEX(Cal!$C$18:$C$24,WEEKDAY(J8&amp;".10."&amp;Year)),"")</f>
        <v>Sat</v>
      </c>
      <c r="K7" s="183" t="str">
        <f>IFERROR(INDEX(Cal!$C$18:$C$24,WEEKDAY(K8&amp;".10."&amp;Year)),"")</f>
        <v>Sun</v>
      </c>
      <c r="L7" s="183" t="str">
        <f>IFERROR(INDEX(Cal!$C$18:$C$24,WEEKDAY(L8&amp;".10."&amp;Year)),"")</f>
        <v>Mon</v>
      </c>
      <c r="M7" s="183" t="str">
        <f>IFERROR(INDEX(Cal!$C$18:$C$24,WEEKDAY(M8&amp;".10."&amp;Year)),"")</f>
        <v>Tue</v>
      </c>
      <c r="N7" s="183" t="str">
        <f>IFERROR(INDEX(Cal!$C$18:$C$24,WEEKDAY(N8&amp;".10."&amp;Year)),"")</f>
        <v>Wed</v>
      </c>
      <c r="O7" s="183" t="str">
        <f>IFERROR(INDEX(Cal!$C$18:$C$24,WEEKDAY(O8&amp;".10."&amp;Year)),"")</f>
        <v>Thu</v>
      </c>
      <c r="P7" s="183" t="str">
        <f>IFERROR(INDEX(Cal!$C$18:$C$24,WEEKDAY(P8&amp;".10."&amp;Year)),"")</f>
        <v>Fri</v>
      </c>
      <c r="Q7" s="183" t="str">
        <f>IFERROR(INDEX(Cal!$C$18:$C$24,WEEKDAY(Q8&amp;".10."&amp;Year)),"")</f>
        <v>Sat</v>
      </c>
      <c r="R7" s="183" t="str">
        <f>IFERROR(INDEX(Cal!$C$18:$C$24,WEEKDAY(R8&amp;".10."&amp;Year)),"")</f>
        <v>Sun</v>
      </c>
      <c r="S7" s="183" t="str">
        <f>IFERROR(INDEX(Cal!$C$18:$C$24,WEEKDAY(S8&amp;".10."&amp;Year)),"")</f>
        <v>Mon</v>
      </c>
      <c r="T7" s="183" t="str">
        <f>IFERROR(INDEX(Cal!$C$18:$C$24,WEEKDAY(T8&amp;".10."&amp;Year)),"")</f>
        <v>Tue</v>
      </c>
      <c r="U7" s="183" t="str">
        <f>IFERROR(INDEX(Cal!$C$18:$C$24,WEEKDAY(U8&amp;".10."&amp;Year)),"")</f>
        <v>Wed</v>
      </c>
      <c r="V7" s="183" t="str">
        <f>IFERROR(INDEX(Cal!$C$18:$C$24,WEEKDAY(V8&amp;".10."&amp;Year)),"")</f>
        <v>Thu</v>
      </c>
      <c r="W7" s="183" t="str">
        <f>IFERROR(INDEX(Cal!$C$18:$C$24,WEEKDAY(W8&amp;".10."&amp;Year)),"")</f>
        <v>Fri</v>
      </c>
      <c r="X7" s="183" t="str">
        <f>IFERROR(INDEX(Cal!$C$18:$C$24,WEEKDAY(X8&amp;".10."&amp;Year)),"")</f>
        <v>Sat</v>
      </c>
      <c r="Y7" s="183" t="str">
        <f>IFERROR(INDEX(Cal!$C$18:$C$24,WEEKDAY(Y8&amp;".10."&amp;Year)),"")</f>
        <v>Sun</v>
      </c>
      <c r="Z7" s="183" t="str">
        <f>IFERROR(INDEX(Cal!$C$18:$C$24,WEEKDAY(Z8&amp;".10."&amp;Year)),"")</f>
        <v>Mon</v>
      </c>
      <c r="AA7" s="183" t="str">
        <f>IFERROR(INDEX(Cal!$C$18:$C$24,WEEKDAY(AA8&amp;".10."&amp;Year)),"")</f>
        <v>Tue</v>
      </c>
      <c r="AB7" s="183" t="str">
        <f>IFERROR(INDEX(Cal!$C$18:$C$24,WEEKDAY(AB8&amp;".10."&amp;Year)),"")</f>
        <v>Wed</v>
      </c>
      <c r="AC7" s="183" t="str">
        <f>IFERROR(INDEX(Cal!$C$18:$C$24,WEEKDAY(AC8&amp;".10."&amp;Year)),"")</f>
        <v>Thu</v>
      </c>
      <c r="AD7" s="183" t="str">
        <f>IFERROR(INDEX(Cal!$C$18:$C$24,WEEKDAY(AD8&amp;".10."&amp;Year)),"")</f>
        <v>Fri</v>
      </c>
      <c r="AE7" s="183" t="str">
        <f>IFERROR(INDEX(Cal!$C$18:$C$24,WEEKDAY(AE8&amp;".10."&amp;Year)),"")</f>
        <v>Sat</v>
      </c>
      <c r="AF7" s="183" t="str">
        <f>IFERROR(INDEX(Cal!$C$18:$C$24,WEEKDAY(AF8&amp;".10."&amp;Year)),"")</f>
        <v>Sun</v>
      </c>
      <c r="AG7" s="183" t="str">
        <f>IFERROR(INDEX(Cal!$C$18:$C$24,WEEKDAY(AG8&amp;".10."&amp;Year)),"")</f>
        <v>Mon</v>
      </c>
      <c r="AH7" s="183" t="str">
        <f>IFERROR(INDEX(Cal!$C$18:$C$24,WEEKDAY(AH8&amp;".10."&amp;Year)),"")</f>
        <v>Tue</v>
      </c>
      <c r="AI7" s="103"/>
      <c r="AJ7" s="104"/>
    </row>
    <row r="8" spans="1:36"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6"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IF(LEN(C8)=0,"",SUM(D9:AH9))</f>
        <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IF(LEN(C8)=0,"",SUM(D10:AH10))</f>
        <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IF(LEN(C8)=0,"",SUMPRODUCT(D10:AH10,D11:AH11))</f>
        <v/>
      </c>
      <c r="AJ11" s="104"/>
    </row>
    <row r="12" spans="1:36" ht="20.100000000000001" customHeight="1" x14ac:dyDescent="0.25">
      <c r="B12" s="102"/>
      <c r="C12" s="105" t="s">
        <v>25</v>
      </c>
      <c r="D12" s="190" t="str">
        <f>IFERROR(IF(AND(LEN(D9)=0,LEN(D10)=0),"",D9+D10),"")</f>
        <v/>
      </c>
      <c r="E12" s="190" t="str">
        <f t="shared" ref="E12:AH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t="str">
        <f t="shared" si="0"/>
        <v/>
      </c>
      <c r="AI12" s="193" t="str">
        <f>IF(LEN(C8)=0,"",SUM(D12:AH12))</f>
        <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Sun</v>
      </c>
      <c r="E14" s="183" t="str">
        <f t="shared" ref="E14:AH14" si="1">E$7</f>
        <v>Mon</v>
      </c>
      <c r="F14" s="183" t="str">
        <f t="shared" si="1"/>
        <v>Tue</v>
      </c>
      <c r="G14" s="183" t="str">
        <f t="shared" si="1"/>
        <v>Wed</v>
      </c>
      <c r="H14" s="183" t="str">
        <f t="shared" si="1"/>
        <v>Thu</v>
      </c>
      <c r="I14" s="183" t="str">
        <f t="shared" si="1"/>
        <v>Fri</v>
      </c>
      <c r="J14" s="183" t="str">
        <f t="shared" si="1"/>
        <v>Sat</v>
      </c>
      <c r="K14" s="183" t="str">
        <f t="shared" si="1"/>
        <v>Sun</v>
      </c>
      <c r="L14" s="183" t="str">
        <f t="shared" si="1"/>
        <v>Mon</v>
      </c>
      <c r="M14" s="183" t="str">
        <f t="shared" si="1"/>
        <v>Tue</v>
      </c>
      <c r="N14" s="183" t="str">
        <f t="shared" si="1"/>
        <v>Wed</v>
      </c>
      <c r="O14" s="183" t="str">
        <f t="shared" si="1"/>
        <v>Thu</v>
      </c>
      <c r="P14" s="183" t="str">
        <f t="shared" si="1"/>
        <v>Fri</v>
      </c>
      <c r="Q14" s="183" t="str">
        <f t="shared" si="1"/>
        <v>Sat</v>
      </c>
      <c r="R14" s="183" t="str">
        <f t="shared" si="1"/>
        <v>Sun</v>
      </c>
      <c r="S14" s="183" t="str">
        <f t="shared" si="1"/>
        <v>Mon</v>
      </c>
      <c r="T14" s="183" t="str">
        <f t="shared" si="1"/>
        <v>Tue</v>
      </c>
      <c r="U14" s="183" t="str">
        <f t="shared" si="1"/>
        <v>Wed</v>
      </c>
      <c r="V14" s="183" t="str">
        <f t="shared" si="1"/>
        <v>Thu</v>
      </c>
      <c r="W14" s="183" t="str">
        <f t="shared" si="1"/>
        <v>Fri</v>
      </c>
      <c r="X14" s="183" t="str">
        <f t="shared" si="1"/>
        <v>Sat</v>
      </c>
      <c r="Y14" s="183" t="str">
        <f t="shared" si="1"/>
        <v>Sun</v>
      </c>
      <c r="Z14" s="183" t="str">
        <f t="shared" si="1"/>
        <v>Mon</v>
      </c>
      <c r="AA14" s="183" t="str">
        <f t="shared" si="1"/>
        <v>Tue</v>
      </c>
      <c r="AB14" s="183" t="str">
        <f t="shared" si="1"/>
        <v>Wed</v>
      </c>
      <c r="AC14" s="183" t="str">
        <f t="shared" si="1"/>
        <v>Thu</v>
      </c>
      <c r="AD14" s="183" t="str">
        <f t="shared" si="1"/>
        <v>Fri</v>
      </c>
      <c r="AE14" s="183" t="str">
        <f t="shared" si="1"/>
        <v>Sat</v>
      </c>
      <c r="AF14" s="183" t="str">
        <f t="shared" si="1"/>
        <v>Sun</v>
      </c>
      <c r="AG14" s="183" t="str">
        <f t="shared" si="1"/>
        <v>Mon</v>
      </c>
      <c r="AH14" s="183" t="str">
        <f t="shared" si="1"/>
        <v>Tue</v>
      </c>
      <c r="AI14" s="103"/>
      <c r="AJ14" s="104"/>
    </row>
    <row r="15" spans="1:36"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6"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IF(LEN(C15)=0,"",SUM(D16:AH16))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IF(LEN(C15)=0,"",SUM(D17:AH17))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IF(LEN(C15)=0,"",SUMPRODUCT(D17:AH17,D18:AH18))</f>
        <v/>
      </c>
      <c r="AJ18" s="104"/>
    </row>
    <row r="19" spans="1:36" ht="20.100000000000001" customHeight="1" x14ac:dyDescent="0.25">
      <c r="B19" s="102"/>
      <c r="C19" s="105" t="s">
        <v>25</v>
      </c>
      <c r="D19" s="190" t="str">
        <f>IFERROR(IF(AND(LEN(D16)=0,LEN(D17)=0),"",D16+D17),"")</f>
        <v/>
      </c>
      <c r="E19" s="190" t="str">
        <f t="shared" ref="E19:AH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t="str">
        <f t="shared" si="5"/>
        <v/>
      </c>
      <c r="AI19" s="193" t="str">
        <f t="shared" ref="AI19" si="6">IF(LEN(C15)=0,"",SUM(D19:AH19))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Sun</v>
      </c>
      <c r="E21" s="183" t="str">
        <f t="shared" si="7"/>
        <v>Mon</v>
      </c>
      <c r="F21" s="183" t="str">
        <f t="shared" si="7"/>
        <v>Tue</v>
      </c>
      <c r="G21" s="183" t="str">
        <f t="shared" si="7"/>
        <v>Wed</v>
      </c>
      <c r="H21" s="183" t="str">
        <f t="shared" si="7"/>
        <v>Thu</v>
      </c>
      <c r="I21" s="183" t="str">
        <f t="shared" si="7"/>
        <v>Fri</v>
      </c>
      <c r="J21" s="183" t="str">
        <f t="shared" si="7"/>
        <v>Sat</v>
      </c>
      <c r="K21" s="183" t="str">
        <f t="shared" si="7"/>
        <v>Sun</v>
      </c>
      <c r="L21" s="183" t="str">
        <f t="shared" si="7"/>
        <v>Mon</v>
      </c>
      <c r="M21" s="183" t="str">
        <f t="shared" si="7"/>
        <v>Tue</v>
      </c>
      <c r="N21" s="183" t="str">
        <f t="shared" si="7"/>
        <v>Wed</v>
      </c>
      <c r="O21" s="183" t="str">
        <f t="shared" si="7"/>
        <v>Thu</v>
      </c>
      <c r="P21" s="183" t="str">
        <f t="shared" si="7"/>
        <v>Fri</v>
      </c>
      <c r="Q21" s="183" t="str">
        <f t="shared" si="7"/>
        <v>Sat</v>
      </c>
      <c r="R21" s="183" t="str">
        <f t="shared" si="7"/>
        <v>Sun</v>
      </c>
      <c r="S21" s="183" t="str">
        <f t="shared" si="7"/>
        <v>Mon</v>
      </c>
      <c r="T21" s="183" t="str">
        <f t="shared" ref="T21:AH21" si="8">T$7</f>
        <v>Tue</v>
      </c>
      <c r="U21" s="183" t="str">
        <f t="shared" si="8"/>
        <v>Wed</v>
      </c>
      <c r="V21" s="183" t="str">
        <f t="shared" si="8"/>
        <v>Thu</v>
      </c>
      <c r="W21" s="183" t="str">
        <f t="shared" si="8"/>
        <v>Fri</v>
      </c>
      <c r="X21" s="183" t="str">
        <f t="shared" si="8"/>
        <v>Sat</v>
      </c>
      <c r="Y21" s="183" t="str">
        <f t="shared" si="8"/>
        <v>Sun</v>
      </c>
      <c r="Z21" s="183" t="str">
        <f t="shared" si="8"/>
        <v>Mon</v>
      </c>
      <c r="AA21" s="183" t="str">
        <f t="shared" si="8"/>
        <v>Tue</v>
      </c>
      <c r="AB21" s="183" t="str">
        <f t="shared" si="8"/>
        <v>Wed</v>
      </c>
      <c r="AC21" s="183" t="str">
        <f t="shared" si="8"/>
        <v>Thu</v>
      </c>
      <c r="AD21" s="183" t="str">
        <f t="shared" si="8"/>
        <v>Fri</v>
      </c>
      <c r="AE21" s="183" t="str">
        <f t="shared" si="8"/>
        <v>Sat</v>
      </c>
      <c r="AF21" s="183" t="str">
        <f t="shared" si="8"/>
        <v>Sun</v>
      </c>
      <c r="AG21" s="183" t="str">
        <f t="shared" si="8"/>
        <v>Mon</v>
      </c>
      <c r="AH21" s="183" t="str">
        <f t="shared" si="8"/>
        <v>Tue</v>
      </c>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IF(LEN(C22)=0,"",SUM(D23:AH23))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IF(LEN(C22)=0,"",SUM(D24:AH24))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IF(LEN(C22)=0,"",SUMPRODUCT(D24:AH24,D25:AH25))</f>
        <v/>
      </c>
      <c r="AJ25" s="104"/>
    </row>
    <row r="26" spans="1:36" ht="20.100000000000001" customHeight="1" x14ac:dyDescent="0.25">
      <c r="B26" s="102"/>
      <c r="C26" s="105" t="s">
        <v>25</v>
      </c>
      <c r="D26" s="190" t="str">
        <f t="shared" ref="D26:AH26" si="12">IFERROR(IF(AND(LEN(D23)=0,LEN(D24)=0),"",D23+D24),"")</f>
        <v/>
      </c>
      <c r="E26" s="190" t="str">
        <f t="shared" si="12"/>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t="str">
        <f t="shared" si="12"/>
        <v/>
      </c>
      <c r="AI26" s="193" t="str">
        <f t="shared" ref="AI26" si="13">IF(LEN(C22)=0,"",SUM(D26:AH26))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4">D$7</f>
        <v>Sun</v>
      </c>
      <c r="E28" s="183" t="str">
        <f t="shared" si="14"/>
        <v>Mon</v>
      </c>
      <c r="F28" s="183" t="str">
        <f t="shared" si="14"/>
        <v>Tue</v>
      </c>
      <c r="G28" s="183" t="str">
        <f t="shared" si="14"/>
        <v>Wed</v>
      </c>
      <c r="H28" s="183" t="str">
        <f t="shared" si="14"/>
        <v>Thu</v>
      </c>
      <c r="I28" s="183" t="str">
        <f t="shared" si="14"/>
        <v>Fri</v>
      </c>
      <c r="J28" s="183" t="str">
        <f t="shared" si="14"/>
        <v>Sat</v>
      </c>
      <c r="K28" s="183" t="str">
        <f t="shared" si="14"/>
        <v>Sun</v>
      </c>
      <c r="L28" s="183" t="str">
        <f t="shared" si="14"/>
        <v>Mon</v>
      </c>
      <c r="M28" s="183" t="str">
        <f t="shared" si="14"/>
        <v>Tue</v>
      </c>
      <c r="N28" s="183" t="str">
        <f t="shared" si="14"/>
        <v>Wed</v>
      </c>
      <c r="O28" s="183" t="str">
        <f t="shared" si="14"/>
        <v>Thu</v>
      </c>
      <c r="P28" s="183" t="str">
        <f t="shared" si="14"/>
        <v>Fri</v>
      </c>
      <c r="Q28" s="183" t="str">
        <f t="shared" si="14"/>
        <v>Sat</v>
      </c>
      <c r="R28" s="183" t="str">
        <f t="shared" si="14"/>
        <v>Sun</v>
      </c>
      <c r="S28" s="183" t="str">
        <f t="shared" si="14"/>
        <v>Mon</v>
      </c>
      <c r="T28" s="183" t="str">
        <f t="shared" ref="T28:AH28" si="15">T$7</f>
        <v>Tue</v>
      </c>
      <c r="U28" s="183" t="str">
        <f t="shared" si="15"/>
        <v>Wed</v>
      </c>
      <c r="V28" s="183" t="str">
        <f t="shared" si="15"/>
        <v>Thu</v>
      </c>
      <c r="W28" s="183" t="str">
        <f t="shared" si="15"/>
        <v>Fri</v>
      </c>
      <c r="X28" s="183" t="str">
        <f t="shared" si="15"/>
        <v>Sat</v>
      </c>
      <c r="Y28" s="183" t="str">
        <f t="shared" si="15"/>
        <v>Sun</v>
      </c>
      <c r="Z28" s="183" t="str">
        <f t="shared" si="15"/>
        <v>Mon</v>
      </c>
      <c r="AA28" s="183" t="str">
        <f t="shared" si="15"/>
        <v>Tue</v>
      </c>
      <c r="AB28" s="183" t="str">
        <f t="shared" si="15"/>
        <v>Wed</v>
      </c>
      <c r="AC28" s="183" t="str">
        <f t="shared" si="15"/>
        <v>Thu</v>
      </c>
      <c r="AD28" s="183" t="str">
        <f t="shared" si="15"/>
        <v>Fri</v>
      </c>
      <c r="AE28" s="183" t="str">
        <f t="shared" si="15"/>
        <v>Sat</v>
      </c>
      <c r="AF28" s="183" t="str">
        <f t="shared" si="15"/>
        <v>Sun</v>
      </c>
      <c r="AG28" s="183" t="str">
        <f t="shared" si="15"/>
        <v>Mon</v>
      </c>
      <c r="AH28" s="183" t="str">
        <f t="shared" si="15"/>
        <v>Tue</v>
      </c>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IF(LEN(C29)=0,"",SUM(D30:AH30))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IF(LEN(C29)=0,"",SUM(D31:AH31))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IF(LEN(C29)=0,"",SUMPRODUCT(D31:AH31,D32:AH32))</f>
        <v/>
      </c>
      <c r="AJ32" s="104"/>
    </row>
    <row r="33" spans="1:36" ht="20.100000000000001" customHeight="1" x14ac:dyDescent="0.25">
      <c r="B33" s="102"/>
      <c r="C33" s="105" t="s">
        <v>25</v>
      </c>
      <c r="D33" s="190" t="str">
        <f t="shared" ref="D33:AH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t="str">
        <f t="shared" si="19"/>
        <v/>
      </c>
      <c r="AI33" s="193" t="str">
        <f t="shared" ref="AI33" si="20">IF(LEN(C29)=0,"",SUM(D33:AH33))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S35" si="21">D$7</f>
        <v>Sun</v>
      </c>
      <c r="E35" s="183" t="str">
        <f t="shared" si="21"/>
        <v>Mon</v>
      </c>
      <c r="F35" s="183" t="str">
        <f t="shared" si="21"/>
        <v>Tue</v>
      </c>
      <c r="G35" s="183" t="str">
        <f t="shared" si="21"/>
        <v>Wed</v>
      </c>
      <c r="H35" s="183" t="str">
        <f t="shared" si="21"/>
        <v>Thu</v>
      </c>
      <c r="I35" s="183" t="str">
        <f t="shared" si="21"/>
        <v>Fri</v>
      </c>
      <c r="J35" s="183" t="str">
        <f t="shared" si="21"/>
        <v>Sat</v>
      </c>
      <c r="K35" s="183" t="str">
        <f t="shared" si="21"/>
        <v>Sun</v>
      </c>
      <c r="L35" s="183" t="str">
        <f t="shared" si="21"/>
        <v>Mon</v>
      </c>
      <c r="M35" s="183" t="str">
        <f t="shared" si="21"/>
        <v>Tue</v>
      </c>
      <c r="N35" s="183" t="str">
        <f t="shared" si="21"/>
        <v>Wed</v>
      </c>
      <c r="O35" s="183" t="str">
        <f t="shared" si="21"/>
        <v>Thu</v>
      </c>
      <c r="P35" s="183" t="str">
        <f t="shared" si="21"/>
        <v>Fri</v>
      </c>
      <c r="Q35" s="183" t="str">
        <f t="shared" si="21"/>
        <v>Sat</v>
      </c>
      <c r="R35" s="183" t="str">
        <f t="shared" si="21"/>
        <v>Sun</v>
      </c>
      <c r="S35" s="183" t="str">
        <f t="shared" si="21"/>
        <v>Mon</v>
      </c>
      <c r="T35" s="183" t="str">
        <f t="shared" ref="T35:AH35" si="22">T$7</f>
        <v>Tue</v>
      </c>
      <c r="U35" s="183" t="str">
        <f t="shared" si="22"/>
        <v>Wed</v>
      </c>
      <c r="V35" s="183" t="str">
        <f t="shared" si="22"/>
        <v>Thu</v>
      </c>
      <c r="W35" s="183" t="str">
        <f t="shared" si="22"/>
        <v>Fri</v>
      </c>
      <c r="X35" s="183" t="str">
        <f t="shared" si="22"/>
        <v>Sat</v>
      </c>
      <c r="Y35" s="183" t="str">
        <f t="shared" si="22"/>
        <v>Sun</v>
      </c>
      <c r="Z35" s="183" t="str">
        <f t="shared" si="22"/>
        <v>Mon</v>
      </c>
      <c r="AA35" s="183" t="str">
        <f t="shared" si="22"/>
        <v>Tue</v>
      </c>
      <c r="AB35" s="183" t="str">
        <f t="shared" si="22"/>
        <v>Wed</v>
      </c>
      <c r="AC35" s="183" t="str">
        <f t="shared" si="22"/>
        <v>Thu</v>
      </c>
      <c r="AD35" s="183" t="str">
        <f t="shared" si="22"/>
        <v>Fri</v>
      </c>
      <c r="AE35" s="183" t="str">
        <f t="shared" si="22"/>
        <v>Sat</v>
      </c>
      <c r="AF35" s="183" t="str">
        <f t="shared" si="22"/>
        <v>Sun</v>
      </c>
      <c r="AG35" s="183" t="str">
        <f t="shared" si="22"/>
        <v>Mon</v>
      </c>
      <c r="AH35" s="183" t="str">
        <f t="shared" si="22"/>
        <v>Tue</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3">IF(LEN(C36)=0,"",SUM(D37:AH37))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4">IF(LEN(C36)=0,"",SUM(D38:AH38))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5">IF(LEN(C36)=0,"",SUMPRODUCT(D38:AH38,D39:AH39))</f>
        <v/>
      </c>
      <c r="AJ39" s="104"/>
    </row>
    <row r="40" spans="1:36" ht="20.100000000000001" customHeight="1" x14ac:dyDescent="0.25">
      <c r="B40" s="102"/>
      <c r="C40" s="105" t="s">
        <v>25</v>
      </c>
      <c r="D40" s="190" t="str">
        <f t="shared" ref="D40:AH40" si="26">IFERROR(IF(AND(LEN(D37)=0,LEN(D38)=0),"",D37+D38),"")</f>
        <v/>
      </c>
      <c r="E40" s="190" t="str">
        <f t="shared" si="26"/>
        <v/>
      </c>
      <c r="F40" s="190" t="str">
        <f t="shared" si="26"/>
        <v/>
      </c>
      <c r="G40" s="190" t="str">
        <f t="shared" si="26"/>
        <v/>
      </c>
      <c r="H40" s="190" t="str">
        <f t="shared" si="26"/>
        <v/>
      </c>
      <c r="I40" s="190" t="str">
        <f t="shared" si="26"/>
        <v/>
      </c>
      <c r="J40" s="190" t="str">
        <f t="shared" si="26"/>
        <v/>
      </c>
      <c r="K40" s="190" t="str">
        <f t="shared" si="26"/>
        <v/>
      </c>
      <c r="L40" s="190" t="str">
        <f t="shared" si="26"/>
        <v/>
      </c>
      <c r="M40" s="190" t="str">
        <f t="shared" si="26"/>
        <v/>
      </c>
      <c r="N40" s="190" t="str">
        <f t="shared" si="26"/>
        <v/>
      </c>
      <c r="O40" s="190" t="str">
        <f t="shared" si="26"/>
        <v/>
      </c>
      <c r="P40" s="190" t="str">
        <f t="shared" si="26"/>
        <v/>
      </c>
      <c r="Q40" s="190" t="str">
        <f t="shared" si="26"/>
        <v/>
      </c>
      <c r="R40" s="190" t="str">
        <f t="shared" si="26"/>
        <v/>
      </c>
      <c r="S40" s="190" t="str">
        <f t="shared" si="26"/>
        <v/>
      </c>
      <c r="T40" s="190" t="str">
        <f t="shared" si="26"/>
        <v/>
      </c>
      <c r="U40" s="190" t="str">
        <f t="shared" si="26"/>
        <v/>
      </c>
      <c r="V40" s="190" t="str">
        <f t="shared" si="26"/>
        <v/>
      </c>
      <c r="W40" s="190" t="str">
        <f t="shared" si="26"/>
        <v/>
      </c>
      <c r="X40" s="190" t="str">
        <f t="shared" si="26"/>
        <v/>
      </c>
      <c r="Y40" s="190" t="str">
        <f t="shared" si="26"/>
        <v/>
      </c>
      <c r="Z40" s="190" t="str">
        <f t="shared" si="26"/>
        <v/>
      </c>
      <c r="AA40" s="190" t="str">
        <f t="shared" si="26"/>
        <v/>
      </c>
      <c r="AB40" s="190" t="str">
        <f t="shared" si="26"/>
        <v/>
      </c>
      <c r="AC40" s="190" t="str">
        <f t="shared" si="26"/>
        <v/>
      </c>
      <c r="AD40" s="190" t="str">
        <f t="shared" si="26"/>
        <v/>
      </c>
      <c r="AE40" s="190" t="str">
        <f t="shared" si="26"/>
        <v/>
      </c>
      <c r="AF40" s="190" t="str">
        <f t="shared" si="26"/>
        <v/>
      </c>
      <c r="AG40" s="190" t="str">
        <f t="shared" si="26"/>
        <v/>
      </c>
      <c r="AH40" s="190" t="str">
        <f t="shared" si="26"/>
        <v/>
      </c>
      <c r="AI40" s="193" t="str">
        <f t="shared" ref="AI40" si="27">IF(LEN(C36)=0,"",SUM(D40:AH40))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42" si="28">D$7</f>
        <v>Sun</v>
      </c>
      <c r="E42" s="183" t="str">
        <f t="shared" si="28"/>
        <v>Mon</v>
      </c>
      <c r="F42" s="183" t="str">
        <f t="shared" si="28"/>
        <v>Tue</v>
      </c>
      <c r="G42" s="183" t="str">
        <f t="shared" si="28"/>
        <v>Wed</v>
      </c>
      <c r="H42" s="183" t="str">
        <f t="shared" si="28"/>
        <v>Thu</v>
      </c>
      <c r="I42" s="183" t="str">
        <f t="shared" si="28"/>
        <v>Fri</v>
      </c>
      <c r="J42" s="183" t="str">
        <f t="shared" si="28"/>
        <v>Sat</v>
      </c>
      <c r="K42" s="183" t="str">
        <f t="shared" si="28"/>
        <v>Sun</v>
      </c>
      <c r="L42" s="183" t="str">
        <f t="shared" si="28"/>
        <v>Mon</v>
      </c>
      <c r="M42" s="183" t="str">
        <f t="shared" si="28"/>
        <v>Tue</v>
      </c>
      <c r="N42" s="183" t="str">
        <f t="shared" si="28"/>
        <v>Wed</v>
      </c>
      <c r="O42" s="183" t="str">
        <f t="shared" si="28"/>
        <v>Thu</v>
      </c>
      <c r="P42" s="183" t="str">
        <f t="shared" si="28"/>
        <v>Fri</v>
      </c>
      <c r="Q42" s="183" t="str">
        <f t="shared" si="28"/>
        <v>Sat</v>
      </c>
      <c r="R42" s="183" t="str">
        <f t="shared" si="28"/>
        <v>Sun</v>
      </c>
      <c r="S42" s="183" t="str">
        <f t="shared" si="28"/>
        <v>Mon</v>
      </c>
      <c r="T42" s="183" t="str">
        <f t="shared" ref="T42:AH42" si="29">T$7</f>
        <v>Tue</v>
      </c>
      <c r="U42" s="183" t="str">
        <f t="shared" si="29"/>
        <v>Wed</v>
      </c>
      <c r="V42" s="183" t="str">
        <f t="shared" si="29"/>
        <v>Thu</v>
      </c>
      <c r="W42" s="183" t="str">
        <f t="shared" si="29"/>
        <v>Fri</v>
      </c>
      <c r="X42" s="183" t="str">
        <f t="shared" si="29"/>
        <v>Sat</v>
      </c>
      <c r="Y42" s="183" t="str">
        <f t="shared" si="29"/>
        <v>Sun</v>
      </c>
      <c r="Z42" s="183" t="str">
        <f t="shared" si="29"/>
        <v>Mon</v>
      </c>
      <c r="AA42" s="183" t="str">
        <f t="shared" si="29"/>
        <v>Tue</v>
      </c>
      <c r="AB42" s="183" t="str">
        <f t="shared" si="29"/>
        <v>Wed</v>
      </c>
      <c r="AC42" s="183" t="str">
        <f t="shared" si="29"/>
        <v>Thu</v>
      </c>
      <c r="AD42" s="183" t="str">
        <f t="shared" si="29"/>
        <v>Fri</v>
      </c>
      <c r="AE42" s="183" t="str">
        <f t="shared" si="29"/>
        <v>Sat</v>
      </c>
      <c r="AF42" s="183" t="str">
        <f t="shared" si="29"/>
        <v>Sun</v>
      </c>
      <c r="AG42" s="183" t="str">
        <f t="shared" si="29"/>
        <v>Mon</v>
      </c>
      <c r="AH42" s="183" t="str">
        <f t="shared" si="29"/>
        <v>Tue</v>
      </c>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ref="D49:S112" si="30">D$7</f>
        <v>Sun</v>
      </c>
      <c r="E49" s="183" t="str">
        <f t="shared" si="30"/>
        <v>Mon</v>
      </c>
      <c r="F49" s="183" t="str">
        <f t="shared" si="30"/>
        <v>Tue</v>
      </c>
      <c r="G49" s="183" t="str">
        <f t="shared" si="30"/>
        <v>Wed</v>
      </c>
      <c r="H49" s="183" t="str">
        <f t="shared" si="30"/>
        <v>Thu</v>
      </c>
      <c r="I49" s="183" t="str">
        <f t="shared" si="30"/>
        <v>Fri</v>
      </c>
      <c r="J49" s="183" t="str">
        <f t="shared" si="30"/>
        <v>Sat</v>
      </c>
      <c r="K49" s="183" t="str">
        <f t="shared" si="30"/>
        <v>Sun</v>
      </c>
      <c r="L49" s="183" t="str">
        <f t="shared" si="30"/>
        <v>Mon</v>
      </c>
      <c r="M49" s="183" t="str">
        <f t="shared" si="30"/>
        <v>Tue</v>
      </c>
      <c r="N49" s="183" t="str">
        <f t="shared" si="30"/>
        <v>Wed</v>
      </c>
      <c r="O49" s="183" t="str">
        <f t="shared" si="30"/>
        <v>Thu</v>
      </c>
      <c r="P49" s="183" t="str">
        <f t="shared" si="30"/>
        <v>Fri</v>
      </c>
      <c r="Q49" s="183" t="str">
        <f t="shared" si="30"/>
        <v>Sat</v>
      </c>
      <c r="R49" s="183" t="str">
        <f t="shared" si="30"/>
        <v>Sun</v>
      </c>
      <c r="S49" s="183" t="str">
        <f t="shared" si="30"/>
        <v>Mon</v>
      </c>
      <c r="T49" s="183" t="str">
        <f t="shared" ref="T49:AH112" si="31">T$7</f>
        <v>Tue</v>
      </c>
      <c r="U49" s="183" t="str">
        <f t="shared" si="31"/>
        <v>Wed</v>
      </c>
      <c r="V49" s="183" t="str">
        <f t="shared" si="31"/>
        <v>Thu</v>
      </c>
      <c r="W49" s="183" t="str">
        <f t="shared" si="31"/>
        <v>Fri</v>
      </c>
      <c r="X49" s="183" t="str">
        <f t="shared" si="31"/>
        <v>Sat</v>
      </c>
      <c r="Y49" s="183" t="str">
        <f t="shared" si="31"/>
        <v>Sun</v>
      </c>
      <c r="Z49" s="183" t="str">
        <f t="shared" si="31"/>
        <v>Mon</v>
      </c>
      <c r="AA49" s="183" t="str">
        <f t="shared" si="31"/>
        <v>Tue</v>
      </c>
      <c r="AB49" s="183" t="str">
        <f t="shared" si="31"/>
        <v>Wed</v>
      </c>
      <c r="AC49" s="183" t="str">
        <f t="shared" si="31"/>
        <v>Thu</v>
      </c>
      <c r="AD49" s="183" t="str">
        <f t="shared" si="31"/>
        <v>Fri</v>
      </c>
      <c r="AE49" s="183" t="str">
        <f t="shared" si="31"/>
        <v>Sat</v>
      </c>
      <c r="AF49" s="183" t="str">
        <f t="shared" si="31"/>
        <v>Sun</v>
      </c>
      <c r="AG49" s="183" t="str">
        <f t="shared" si="31"/>
        <v>Mon</v>
      </c>
      <c r="AH49" s="183" t="str">
        <f t="shared" si="31"/>
        <v>Tue</v>
      </c>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30"/>
        <v>Sun</v>
      </c>
      <c r="E56" s="183" t="str">
        <f t="shared" si="30"/>
        <v>Mon</v>
      </c>
      <c r="F56" s="183" t="str">
        <f t="shared" si="30"/>
        <v>Tue</v>
      </c>
      <c r="G56" s="183" t="str">
        <f t="shared" si="30"/>
        <v>Wed</v>
      </c>
      <c r="H56" s="183" t="str">
        <f t="shared" si="30"/>
        <v>Thu</v>
      </c>
      <c r="I56" s="183" t="str">
        <f t="shared" si="30"/>
        <v>Fri</v>
      </c>
      <c r="J56" s="183" t="str">
        <f t="shared" si="30"/>
        <v>Sat</v>
      </c>
      <c r="K56" s="183" t="str">
        <f t="shared" si="30"/>
        <v>Sun</v>
      </c>
      <c r="L56" s="183" t="str">
        <f t="shared" si="30"/>
        <v>Mon</v>
      </c>
      <c r="M56" s="183" t="str">
        <f t="shared" si="30"/>
        <v>Tue</v>
      </c>
      <c r="N56" s="183" t="str">
        <f t="shared" si="30"/>
        <v>Wed</v>
      </c>
      <c r="O56" s="183" t="str">
        <f t="shared" si="30"/>
        <v>Thu</v>
      </c>
      <c r="P56" s="183" t="str">
        <f t="shared" si="30"/>
        <v>Fri</v>
      </c>
      <c r="Q56" s="183" t="str">
        <f t="shared" si="30"/>
        <v>Sat</v>
      </c>
      <c r="R56" s="183" t="str">
        <f t="shared" si="30"/>
        <v>Sun</v>
      </c>
      <c r="S56" s="183" t="str">
        <f t="shared" si="30"/>
        <v>Mon</v>
      </c>
      <c r="T56" s="183" t="str">
        <f t="shared" si="31"/>
        <v>Tue</v>
      </c>
      <c r="U56" s="183" t="str">
        <f t="shared" si="31"/>
        <v>Wed</v>
      </c>
      <c r="V56" s="183" t="str">
        <f t="shared" si="31"/>
        <v>Thu</v>
      </c>
      <c r="W56" s="183" t="str">
        <f t="shared" si="31"/>
        <v>Fri</v>
      </c>
      <c r="X56" s="183" t="str">
        <f t="shared" si="31"/>
        <v>Sat</v>
      </c>
      <c r="Y56" s="183" t="str">
        <f t="shared" si="31"/>
        <v>Sun</v>
      </c>
      <c r="Z56" s="183" t="str">
        <f t="shared" si="31"/>
        <v>Mon</v>
      </c>
      <c r="AA56" s="183" t="str">
        <f t="shared" si="31"/>
        <v>Tue</v>
      </c>
      <c r="AB56" s="183" t="str">
        <f t="shared" si="31"/>
        <v>Wed</v>
      </c>
      <c r="AC56" s="183" t="str">
        <f t="shared" si="31"/>
        <v>Thu</v>
      </c>
      <c r="AD56" s="183" t="str">
        <f t="shared" si="31"/>
        <v>Fri</v>
      </c>
      <c r="AE56" s="183" t="str">
        <f t="shared" si="31"/>
        <v>Sat</v>
      </c>
      <c r="AF56" s="183" t="str">
        <f t="shared" si="31"/>
        <v>Sun</v>
      </c>
      <c r="AG56" s="183" t="str">
        <f t="shared" si="31"/>
        <v>Mon</v>
      </c>
      <c r="AH56" s="183" t="str">
        <f t="shared" si="31"/>
        <v>Tue</v>
      </c>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30"/>
        <v>Sun</v>
      </c>
      <c r="E63" s="183" t="str">
        <f t="shared" si="30"/>
        <v>Mon</v>
      </c>
      <c r="F63" s="183" t="str">
        <f t="shared" si="30"/>
        <v>Tue</v>
      </c>
      <c r="G63" s="183" t="str">
        <f t="shared" si="30"/>
        <v>Wed</v>
      </c>
      <c r="H63" s="183" t="str">
        <f t="shared" si="30"/>
        <v>Thu</v>
      </c>
      <c r="I63" s="183" t="str">
        <f t="shared" si="30"/>
        <v>Fri</v>
      </c>
      <c r="J63" s="183" t="str">
        <f t="shared" si="30"/>
        <v>Sat</v>
      </c>
      <c r="K63" s="183" t="str">
        <f t="shared" si="30"/>
        <v>Sun</v>
      </c>
      <c r="L63" s="183" t="str">
        <f t="shared" si="30"/>
        <v>Mon</v>
      </c>
      <c r="M63" s="183" t="str">
        <f t="shared" si="30"/>
        <v>Tue</v>
      </c>
      <c r="N63" s="183" t="str">
        <f t="shared" si="30"/>
        <v>Wed</v>
      </c>
      <c r="O63" s="183" t="str">
        <f t="shared" si="30"/>
        <v>Thu</v>
      </c>
      <c r="P63" s="183" t="str">
        <f t="shared" si="30"/>
        <v>Fri</v>
      </c>
      <c r="Q63" s="183" t="str">
        <f t="shared" si="30"/>
        <v>Sat</v>
      </c>
      <c r="R63" s="183" t="str">
        <f t="shared" si="30"/>
        <v>Sun</v>
      </c>
      <c r="S63" s="183" t="str">
        <f t="shared" si="30"/>
        <v>Mon</v>
      </c>
      <c r="T63" s="183" t="str">
        <f t="shared" si="31"/>
        <v>Tue</v>
      </c>
      <c r="U63" s="183" t="str">
        <f t="shared" si="31"/>
        <v>Wed</v>
      </c>
      <c r="V63" s="183" t="str">
        <f t="shared" si="31"/>
        <v>Thu</v>
      </c>
      <c r="W63" s="183" t="str">
        <f t="shared" si="31"/>
        <v>Fri</v>
      </c>
      <c r="X63" s="183" t="str">
        <f t="shared" si="31"/>
        <v>Sat</v>
      </c>
      <c r="Y63" s="183" t="str">
        <f t="shared" si="31"/>
        <v>Sun</v>
      </c>
      <c r="Z63" s="183" t="str">
        <f t="shared" si="31"/>
        <v>Mon</v>
      </c>
      <c r="AA63" s="183" t="str">
        <f t="shared" si="31"/>
        <v>Tue</v>
      </c>
      <c r="AB63" s="183" t="str">
        <f t="shared" si="31"/>
        <v>Wed</v>
      </c>
      <c r="AC63" s="183" t="str">
        <f t="shared" si="31"/>
        <v>Thu</v>
      </c>
      <c r="AD63" s="183" t="str">
        <f t="shared" si="31"/>
        <v>Fri</v>
      </c>
      <c r="AE63" s="183" t="str">
        <f t="shared" si="31"/>
        <v>Sat</v>
      </c>
      <c r="AF63" s="183" t="str">
        <f t="shared" si="31"/>
        <v>Sun</v>
      </c>
      <c r="AG63" s="183" t="str">
        <f t="shared" si="31"/>
        <v>Mon</v>
      </c>
      <c r="AH63" s="183" t="str">
        <f t="shared" si="31"/>
        <v>Tue</v>
      </c>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30"/>
        <v>Sun</v>
      </c>
      <c r="E70" s="183" t="str">
        <f t="shared" si="30"/>
        <v>Mon</v>
      </c>
      <c r="F70" s="183" t="str">
        <f t="shared" si="30"/>
        <v>Tue</v>
      </c>
      <c r="G70" s="183" t="str">
        <f t="shared" si="30"/>
        <v>Wed</v>
      </c>
      <c r="H70" s="183" t="str">
        <f t="shared" si="30"/>
        <v>Thu</v>
      </c>
      <c r="I70" s="183" t="str">
        <f t="shared" si="30"/>
        <v>Fri</v>
      </c>
      <c r="J70" s="183" t="str">
        <f t="shared" si="30"/>
        <v>Sat</v>
      </c>
      <c r="K70" s="183" t="str">
        <f t="shared" si="30"/>
        <v>Sun</v>
      </c>
      <c r="L70" s="183" t="str">
        <f t="shared" si="30"/>
        <v>Mon</v>
      </c>
      <c r="M70" s="183" t="str">
        <f t="shared" si="30"/>
        <v>Tue</v>
      </c>
      <c r="N70" s="183" t="str">
        <f t="shared" si="30"/>
        <v>Wed</v>
      </c>
      <c r="O70" s="183" t="str">
        <f t="shared" si="30"/>
        <v>Thu</v>
      </c>
      <c r="P70" s="183" t="str">
        <f t="shared" si="30"/>
        <v>Fri</v>
      </c>
      <c r="Q70" s="183" t="str">
        <f t="shared" si="30"/>
        <v>Sat</v>
      </c>
      <c r="R70" s="183" t="str">
        <f t="shared" si="30"/>
        <v>Sun</v>
      </c>
      <c r="S70" s="183" t="str">
        <f t="shared" si="30"/>
        <v>Mon</v>
      </c>
      <c r="T70" s="183" t="str">
        <f t="shared" si="31"/>
        <v>Tue</v>
      </c>
      <c r="U70" s="183" t="str">
        <f t="shared" si="31"/>
        <v>Wed</v>
      </c>
      <c r="V70" s="183" t="str">
        <f t="shared" si="31"/>
        <v>Thu</v>
      </c>
      <c r="W70" s="183" t="str">
        <f t="shared" si="31"/>
        <v>Fri</v>
      </c>
      <c r="X70" s="183" t="str">
        <f t="shared" si="31"/>
        <v>Sat</v>
      </c>
      <c r="Y70" s="183" t="str">
        <f t="shared" si="31"/>
        <v>Sun</v>
      </c>
      <c r="Z70" s="183" t="str">
        <f t="shared" si="31"/>
        <v>Mon</v>
      </c>
      <c r="AA70" s="183" t="str">
        <f t="shared" si="31"/>
        <v>Tue</v>
      </c>
      <c r="AB70" s="183" t="str">
        <f t="shared" si="31"/>
        <v>Wed</v>
      </c>
      <c r="AC70" s="183" t="str">
        <f t="shared" si="31"/>
        <v>Thu</v>
      </c>
      <c r="AD70" s="183" t="str">
        <f t="shared" si="31"/>
        <v>Fri</v>
      </c>
      <c r="AE70" s="183" t="str">
        <f t="shared" si="31"/>
        <v>Sat</v>
      </c>
      <c r="AF70" s="183" t="str">
        <f t="shared" si="31"/>
        <v>Sun</v>
      </c>
      <c r="AG70" s="183" t="str">
        <f t="shared" si="31"/>
        <v>Mon</v>
      </c>
      <c r="AH70" s="183" t="str">
        <f t="shared" si="31"/>
        <v>Tue</v>
      </c>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30"/>
        <v>Sun</v>
      </c>
      <c r="E77" s="183" t="str">
        <f t="shared" si="30"/>
        <v>Mon</v>
      </c>
      <c r="F77" s="183" t="str">
        <f t="shared" si="30"/>
        <v>Tue</v>
      </c>
      <c r="G77" s="183" t="str">
        <f t="shared" si="30"/>
        <v>Wed</v>
      </c>
      <c r="H77" s="183" t="str">
        <f t="shared" si="30"/>
        <v>Thu</v>
      </c>
      <c r="I77" s="183" t="str">
        <f t="shared" si="30"/>
        <v>Fri</v>
      </c>
      <c r="J77" s="183" t="str">
        <f t="shared" si="30"/>
        <v>Sat</v>
      </c>
      <c r="K77" s="183" t="str">
        <f t="shared" si="30"/>
        <v>Sun</v>
      </c>
      <c r="L77" s="183" t="str">
        <f t="shared" si="30"/>
        <v>Mon</v>
      </c>
      <c r="M77" s="183" t="str">
        <f t="shared" si="30"/>
        <v>Tue</v>
      </c>
      <c r="N77" s="183" t="str">
        <f t="shared" si="30"/>
        <v>Wed</v>
      </c>
      <c r="O77" s="183" t="str">
        <f t="shared" si="30"/>
        <v>Thu</v>
      </c>
      <c r="P77" s="183" t="str">
        <f t="shared" si="30"/>
        <v>Fri</v>
      </c>
      <c r="Q77" s="183" t="str">
        <f t="shared" si="30"/>
        <v>Sat</v>
      </c>
      <c r="R77" s="183" t="str">
        <f t="shared" si="30"/>
        <v>Sun</v>
      </c>
      <c r="S77" s="183" t="str">
        <f t="shared" si="30"/>
        <v>Mon</v>
      </c>
      <c r="T77" s="183" t="str">
        <f t="shared" si="31"/>
        <v>Tue</v>
      </c>
      <c r="U77" s="183" t="str">
        <f t="shared" si="31"/>
        <v>Wed</v>
      </c>
      <c r="V77" s="183" t="str">
        <f t="shared" si="31"/>
        <v>Thu</v>
      </c>
      <c r="W77" s="183" t="str">
        <f t="shared" si="31"/>
        <v>Fri</v>
      </c>
      <c r="X77" s="183" t="str">
        <f t="shared" si="31"/>
        <v>Sat</v>
      </c>
      <c r="Y77" s="183" t="str">
        <f t="shared" si="31"/>
        <v>Sun</v>
      </c>
      <c r="Z77" s="183" t="str">
        <f t="shared" si="31"/>
        <v>Mon</v>
      </c>
      <c r="AA77" s="183" t="str">
        <f t="shared" si="31"/>
        <v>Tue</v>
      </c>
      <c r="AB77" s="183" t="str">
        <f t="shared" si="31"/>
        <v>Wed</v>
      </c>
      <c r="AC77" s="183" t="str">
        <f t="shared" si="31"/>
        <v>Thu</v>
      </c>
      <c r="AD77" s="183" t="str">
        <f t="shared" si="31"/>
        <v>Fri</v>
      </c>
      <c r="AE77" s="183" t="str">
        <f t="shared" si="31"/>
        <v>Sat</v>
      </c>
      <c r="AF77" s="183" t="str">
        <f t="shared" si="31"/>
        <v>Sun</v>
      </c>
      <c r="AG77" s="183" t="str">
        <f t="shared" si="31"/>
        <v>Mon</v>
      </c>
      <c r="AH77" s="183" t="str">
        <f t="shared" si="31"/>
        <v>Tue</v>
      </c>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30"/>
        <v>Sun</v>
      </c>
      <c r="E84" s="183" t="str">
        <f t="shared" si="30"/>
        <v>Mon</v>
      </c>
      <c r="F84" s="183" t="str">
        <f t="shared" si="30"/>
        <v>Tue</v>
      </c>
      <c r="G84" s="183" t="str">
        <f t="shared" si="30"/>
        <v>Wed</v>
      </c>
      <c r="H84" s="183" t="str">
        <f t="shared" si="30"/>
        <v>Thu</v>
      </c>
      <c r="I84" s="183" t="str">
        <f t="shared" si="30"/>
        <v>Fri</v>
      </c>
      <c r="J84" s="183" t="str">
        <f t="shared" si="30"/>
        <v>Sat</v>
      </c>
      <c r="K84" s="183" t="str">
        <f t="shared" si="30"/>
        <v>Sun</v>
      </c>
      <c r="L84" s="183" t="str">
        <f t="shared" si="30"/>
        <v>Mon</v>
      </c>
      <c r="M84" s="183" t="str">
        <f t="shared" si="30"/>
        <v>Tue</v>
      </c>
      <c r="N84" s="183" t="str">
        <f t="shared" si="30"/>
        <v>Wed</v>
      </c>
      <c r="O84" s="183" t="str">
        <f t="shared" si="30"/>
        <v>Thu</v>
      </c>
      <c r="P84" s="183" t="str">
        <f t="shared" si="30"/>
        <v>Fri</v>
      </c>
      <c r="Q84" s="183" t="str">
        <f t="shared" si="30"/>
        <v>Sat</v>
      </c>
      <c r="R84" s="183" t="str">
        <f t="shared" si="30"/>
        <v>Sun</v>
      </c>
      <c r="S84" s="183" t="str">
        <f t="shared" si="30"/>
        <v>Mon</v>
      </c>
      <c r="T84" s="183" t="str">
        <f t="shared" si="31"/>
        <v>Tue</v>
      </c>
      <c r="U84" s="183" t="str">
        <f t="shared" si="31"/>
        <v>Wed</v>
      </c>
      <c r="V84" s="183" t="str">
        <f t="shared" si="31"/>
        <v>Thu</v>
      </c>
      <c r="W84" s="183" t="str">
        <f t="shared" si="31"/>
        <v>Fri</v>
      </c>
      <c r="X84" s="183" t="str">
        <f t="shared" si="31"/>
        <v>Sat</v>
      </c>
      <c r="Y84" s="183" t="str">
        <f t="shared" si="31"/>
        <v>Sun</v>
      </c>
      <c r="Z84" s="183" t="str">
        <f t="shared" si="31"/>
        <v>Mon</v>
      </c>
      <c r="AA84" s="183" t="str">
        <f t="shared" si="31"/>
        <v>Tue</v>
      </c>
      <c r="AB84" s="183" t="str">
        <f t="shared" si="31"/>
        <v>Wed</v>
      </c>
      <c r="AC84" s="183" t="str">
        <f t="shared" si="31"/>
        <v>Thu</v>
      </c>
      <c r="AD84" s="183" t="str">
        <f t="shared" si="31"/>
        <v>Fri</v>
      </c>
      <c r="AE84" s="183" t="str">
        <f t="shared" si="31"/>
        <v>Sat</v>
      </c>
      <c r="AF84" s="183" t="str">
        <f t="shared" si="31"/>
        <v>Sun</v>
      </c>
      <c r="AG84" s="183" t="str">
        <f t="shared" si="31"/>
        <v>Mon</v>
      </c>
      <c r="AH84" s="183" t="str">
        <f t="shared" si="31"/>
        <v>Tue</v>
      </c>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30"/>
        <v>Sun</v>
      </c>
      <c r="E91" s="183" t="str">
        <f t="shared" si="30"/>
        <v>Mon</v>
      </c>
      <c r="F91" s="183" t="str">
        <f t="shared" si="30"/>
        <v>Tue</v>
      </c>
      <c r="G91" s="183" t="str">
        <f t="shared" si="30"/>
        <v>Wed</v>
      </c>
      <c r="H91" s="183" t="str">
        <f t="shared" si="30"/>
        <v>Thu</v>
      </c>
      <c r="I91" s="183" t="str">
        <f t="shared" si="30"/>
        <v>Fri</v>
      </c>
      <c r="J91" s="183" t="str">
        <f t="shared" si="30"/>
        <v>Sat</v>
      </c>
      <c r="K91" s="183" t="str">
        <f t="shared" si="30"/>
        <v>Sun</v>
      </c>
      <c r="L91" s="183" t="str">
        <f t="shared" si="30"/>
        <v>Mon</v>
      </c>
      <c r="M91" s="183" t="str">
        <f t="shared" si="30"/>
        <v>Tue</v>
      </c>
      <c r="N91" s="183" t="str">
        <f t="shared" si="30"/>
        <v>Wed</v>
      </c>
      <c r="O91" s="183" t="str">
        <f t="shared" si="30"/>
        <v>Thu</v>
      </c>
      <c r="P91" s="183" t="str">
        <f t="shared" si="30"/>
        <v>Fri</v>
      </c>
      <c r="Q91" s="183" t="str">
        <f t="shared" si="30"/>
        <v>Sat</v>
      </c>
      <c r="R91" s="183" t="str">
        <f t="shared" si="30"/>
        <v>Sun</v>
      </c>
      <c r="S91" s="183" t="str">
        <f t="shared" si="30"/>
        <v>Mon</v>
      </c>
      <c r="T91" s="183" t="str">
        <f t="shared" si="31"/>
        <v>Tue</v>
      </c>
      <c r="U91" s="183" t="str">
        <f t="shared" si="31"/>
        <v>Wed</v>
      </c>
      <c r="V91" s="183" t="str">
        <f t="shared" si="31"/>
        <v>Thu</v>
      </c>
      <c r="W91" s="183" t="str">
        <f t="shared" si="31"/>
        <v>Fri</v>
      </c>
      <c r="X91" s="183" t="str">
        <f t="shared" si="31"/>
        <v>Sat</v>
      </c>
      <c r="Y91" s="183" t="str">
        <f t="shared" si="31"/>
        <v>Sun</v>
      </c>
      <c r="Z91" s="183" t="str">
        <f t="shared" si="31"/>
        <v>Mon</v>
      </c>
      <c r="AA91" s="183" t="str">
        <f t="shared" si="31"/>
        <v>Tue</v>
      </c>
      <c r="AB91" s="183" t="str">
        <f t="shared" si="31"/>
        <v>Wed</v>
      </c>
      <c r="AC91" s="183" t="str">
        <f t="shared" si="31"/>
        <v>Thu</v>
      </c>
      <c r="AD91" s="183" t="str">
        <f t="shared" si="31"/>
        <v>Fri</v>
      </c>
      <c r="AE91" s="183" t="str">
        <f t="shared" si="31"/>
        <v>Sat</v>
      </c>
      <c r="AF91" s="183" t="str">
        <f t="shared" si="31"/>
        <v>Sun</v>
      </c>
      <c r="AG91" s="183" t="str">
        <f t="shared" si="31"/>
        <v>Mon</v>
      </c>
      <c r="AH91" s="183" t="str">
        <f t="shared" si="31"/>
        <v>Tue</v>
      </c>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30"/>
        <v>Sun</v>
      </c>
      <c r="E98" s="183" t="str">
        <f t="shared" si="30"/>
        <v>Mon</v>
      </c>
      <c r="F98" s="183" t="str">
        <f t="shared" si="30"/>
        <v>Tue</v>
      </c>
      <c r="G98" s="183" t="str">
        <f t="shared" si="30"/>
        <v>Wed</v>
      </c>
      <c r="H98" s="183" t="str">
        <f t="shared" si="30"/>
        <v>Thu</v>
      </c>
      <c r="I98" s="183" t="str">
        <f t="shared" si="30"/>
        <v>Fri</v>
      </c>
      <c r="J98" s="183" t="str">
        <f t="shared" si="30"/>
        <v>Sat</v>
      </c>
      <c r="K98" s="183" t="str">
        <f t="shared" si="30"/>
        <v>Sun</v>
      </c>
      <c r="L98" s="183" t="str">
        <f t="shared" si="30"/>
        <v>Mon</v>
      </c>
      <c r="M98" s="183" t="str">
        <f t="shared" si="30"/>
        <v>Tue</v>
      </c>
      <c r="N98" s="183" t="str">
        <f t="shared" si="30"/>
        <v>Wed</v>
      </c>
      <c r="O98" s="183" t="str">
        <f t="shared" si="30"/>
        <v>Thu</v>
      </c>
      <c r="P98" s="183" t="str">
        <f t="shared" si="30"/>
        <v>Fri</v>
      </c>
      <c r="Q98" s="183" t="str">
        <f t="shared" si="30"/>
        <v>Sat</v>
      </c>
      <c r="R98" s="183" t="str">
        <f t="shared" si="30"/>
        <v>Sun</v>
      </c>
      <c r="S98" s="183" t="str">
        <f t="shared" si="30"/>
        <v>Mon</v>
      </c>
      <c r="T98" s="183" t="str">
        <f t="shared" si="31"/>
        <v>Tue</v>
      </c>
      <c r="U98" s="183" t="str">
        <f t="shared" si="31"/>
        <v>Wed</v>
      </c>
      <c r="V98" s="183" t="str">
        <f t="shared" si="31"/>
        <v>Thu</v>
      </c>
      <c r="W98" s="183" t="str">
        <f t="shared" si="31"/>
        <v>Fri</v>
      </c>
      <c r="X98" s="183" t="str">
        <f t="shared" si="31"/>
        <v>Sat</v>
      </c>
      <c r="Y98" s="183" t="str">
        <f t="shared" si="31"/>
        <v>Sun</v>
      </c>
      <c r="Z98" s="183" t="str">
        <f t="shared" si="31"/>
        <v>Mon</v>
      </c>
      <c r="AA98" s="183" t="str">
        <f t="shared" si="31"/>
        <v>Tue</v>
      </c>
      <c r="AB98" s="183" t="str">
        <f t="shared" si="31"/>
        <v>Wed</v>
      </c>
      <c r="AC98" s="183" t="str">
        <f t="shared" si="31"/>
        <v>Thu</v>
      </c>
      <c r="AD98" s="183" t="str">
        <f t="shared" si="31"/>
        <v>Fri</v>
      </c>
      <c r="AE98" s="183" t="str">
        <f t="shared" si="31"/>
        <v>Sat</v>
      </c>
      <c r="AF98" s="183" t="str">
        <f t="shared" si="31"/>
        <v>Sun</v>
      </c>
      <c r="AG98" s="183" t="str">
        <f t="shared" si="31"/>
        <v>Mon</v>
      </c>
      <c r="AH98" s="183" t="str">
        <f t="shared" si="31"/>
        <v>Tue</v>
      </c>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30"/>
        <v>Sun</v>
      </c>
      <c r="E105" s="183" t="str">
        <f t="shared" si="30"/>
        <v>Mon</v>
      </c>
      <c r="F105" s="183" t="str">
        <f t="shared" si="30"/>
        <v>Tue</v>
      </c>
      <c r="G105" s="183" t="str">
        <f t="shared" si="30"/>
        <v>Wed</v>
      </c>
      <c r="H105" s="183" t="str">
        <f t="shared" si="30"/>
        <v>Thu</v>
      </c>
      <c r="I105" s="183" t="str">
        <f t="shared" si="30"/>
        <v>Fri</v>
      </c>
      <c r="J105" s="183" t="str">
        <f t="shared" si="30"/>
        <v>Sat</v>
      </c>
      <c r="K105" s="183" t="str">
        <f t="shared" si="30"/>
        <v>Sun</v>
      </c>
      <c r="L105" s="183" t="str">
        <f t="shared" si="30"/>
        <v>Mon</v>
      </c>
      <c r="M105" s="183" t="str">
        <f t="shared" si="30"/>
        <v>Tue</v>
      </c>
      <c r="N105" s="183" t="str">
        <f t="shared" si="30"/>
        <v>Wed</v>
      </c>
      <c r="O105" s="183" t="str">
        <f t="shared" si="30"/>
        <v>Thu</v>
      </c>
      <c r="P105" s="183" t="str">
        <f t="shared" si="30"/>
        <v>Fri</v>
      </c>
      <c r="Q105" s="183" t="str">
        <f t="shared" si="30"/>
        <v>Sat</v>
      </c>
      <c r="R105" s="183" t="str">
        <f t="shared" si="30"/>
        <v>Sun</v>
      </c>
      <c r="S105" s="183" t="str">
        <f t="shared" si="30"/>
        <v>Mon</v>
      </c>
      <c r="T105" s="183" t="str">
        <f t="shared" si="31"/>
        <v>Tue</v>
      </c>
      <c r="U105" s="183" t="str">
        <f t="shared" si="31"/>
        <v>Wed</v>
      </c>
      <c r="V105" s="183" t="str">
        <f t="shared" si="31"/>
        <v>Thu</v>
      </c>
      <c r="W105" s="183" t="str">
        <f t="shared" si="31"/>
        <v>Fri</v>
      </c>
      <c r="X105" s="183" t="str">
        <f t="shared" si="31"/>
        <v>Sat</v>
      </c>
      <c r="Y105" s="183" t="str">
        <f t="shared" si="31"/>
        <v>Sun</v>
      </c>
      <c r="Z105" s="183" t="str">
        <f t="shared" si="31"/>
        <v>Mon</v>
      </c>
      <c r="AA105" s="183" t="str">
        <f t="shared" si="31"/>
        <v>Tue</v>
      </c>
      <c r="AB105" s="183" t="str">
        <f t="shared" si="31"/>
        <v>Wed</v>
      </c>
      <c r="AC105" s="183" t="str">
        <f t="shared" si="31"/>
        <v>Thu</v>
      </c>
      <c r="AD105" s="183" t="str">
        <f t="shared" si="31"/>
        <v>Fri</v>
      </c>
      <c r="AE105" s="183" t="str">
        <f t="shared" si="31"/>
        <v>Sat</v>
      </c>
      <c r="AF105" s="183" t="str">
        <f t="shared" si="31"/>
        <v>Sun</v>
      </c>
      <c r="AG105" s="183" t="str">
        <f t="shared" si="31"/>
        <v>Mon</v>
      </c>
      <c r="AH105" s="183" t="str">
        <f t="shared" si="31"/>
        <v>Tue</v>
      </c>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30"/>
        <v>Sun</v>
      </c>
      <c r="E112" s="183" t="str">
        <f t="shared" si="30"/>
        <v>Mon</v>
      </c>
      <c r="F112" s="183" t="str">
        <f t="shared" si="30"/>
        <v>Tue</v>
      </c>
      <c r="G112" s="183" t="str">
        <f t="shared" si="30"/>
        <v>Wed</v>
      </c>
      <c r="H112" s="183" t="str">
        <f t="shared" si="30"/>
        <v>Thu</v>
      </c>
      <c r="I112" s="183" t="str">
        <f t="shared" si="30"/>
        <v>Fri</v>
      </c>
      <c r="J112" s="183" t="str">
        <f t="shared" si="30"/>
        <v>Sat</v>
      </c>
      <c r="K112" s="183" t="str">
        <f t="shared" si="30"/>
        <v>Sun</v>
      </c>
      <c r="L112" s="183" t="str">
        <f t="shared" si="30"/>
        <v>Mon</v>
      </c>
      <c r="M112" s="183" t="str">
        <f t="shared" si="30"/>
        <v>Tue</v>
      </c>
      <c r="N112" s="183" t="str">
        <f t="shared" si="30"/>
        <v>Wed</v>
      </c>
      <c r="O112" s="183" t="str">
        <f t="shared" si="30"/>
        <v>Thu</v>
      </c>
      <c r="P112" s="183" t="str">
        <f t="shared" si="30"/>
        <v>Fri</v>
      </c>
      <c r="Q112" s="183" t="str">
        <f t="shared" si="30"/>
        <v>Sat</v>
      </c>
      <c r="R112" s="183" t="str">
        <f t="shared" si="30"/>
        <v>Sun</v>
      </c>
      <c r="S112" s="183" t="str">
        <f t="shared" si="30"/>
        <v>Mon</v>
      </c>
      <c r="T112" s="183" t="str">
        <f t="shared" si="31"/>
        <v>Tue</v>
      </c>
      <c r="U112" s="183" t="str">
        <f t="shared" si="31"/>
        <v>Wed</v>
      </c>
      <c r="V112" s="183" t="str">
        <f t="shared" si="31"/>
        <v>Thu</v>
      </c>
      <c r="W112" s="183" t="str">
        <f t="shared" si="31"/>
        <v>Fri</v>
      </c>
      <c r="X112" s="183" t="str">
        <f t="shared" si="31"/>
        <v>Sat</v>
      </c>
      <c r="Y112" s="183" t="str">
        <f t="shared" si="31"/>
        <v>Sun</v>
      </c>
      <c r="Z112" s="183" t="str">
        <f t="shared" si="31"/>
        <v>Mon</v>
      </c>
      <c r="AA112" s="183" t="str">
        <f t="shared" si="31"/>
        <v>Tue</v>
      </c>
      <c r="AB112" s="183" t="str">
        <f t="shared" si="31"/>
        <v>Wed</v>
      </c>
      <c r="AC112" s="183" t="str">
        <f t="shared" si="31"/>
        <v>Thu</v>
      </c>
      <c r="AD112" s="183" t="str">
        <f t="shared" si="31"/>
        <v>Fri</v>
      </c>
      <c r="AE112" s="183" t="str">
        <f t="shared" si="31"/>
        <v>Sat</v>
      </c>
      <c r="AF112" s="183" t="str">
        <f t="shared" si="31"/>
        <v>Sun</v>
      </c>
      <c r="AG112" s="183" t="str">
        <f t="shared" si="31"/>
        <v>Mon</v>
      </c>
      <c r="AH112" s="183" t="str">
        <f t="shared" si="31"/>
        <v>Tue</v>
      </c>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ref="D119:S182" si="32">D$7</f>
        <v>Sun</v>
      </c>
      <c r="E119" s="183" t="str">
        <f t="shared" si="32"/>
        <v>Mon</v>
      </c>
      <c r="F119" s="183" t="str">
        <f t="shared" si="32"/>
        <v>Tue</v>
      </c>
      <c r="G119" s="183" t="str">
        <f t="shared" si="32"/>
        <v>Wed</v>
      </c>
      <c r="H119" s="183" t="str">
        <f t="shared" si="32"/>
        <v>Thu</v>
      </c>
      <c r="I119" s="183" t="str">
        <f t="shared" si="32"/>
        <v>Fri</v>
      </c>
      <c r="J119" s="183" t="str">
        <f t="shared" si="32"/>
        <v>Sat</v>
      </c>
      <c r="K119" s="183" t="str">
        <f t="shared" si="32"/>
        <v>Sun</v>
      </c>
      <c r="L119" s="183" t="str">
        <f t="shared" si="32"/>
        <v>Mon</v>
      </c>
      <c r="M119" s="183" t="str">
        <f t="shared" si="32"/>
        <v>Tue</v>
      </c>
      <c r="N119" s="183" t="str">
        <f t="shared" si="32"/>
        <v>Wed</v>
      </c>
      <c r="O119" s="183" t="str">
        <f t="shared" si="32"/>
        <v>Thu</v>
      </c>
      <c r="P119" s="183" t="str">
        <f t="shared" si="32"/>
        <v>Fri</v>
      </c>
      <c r="Q119" s="183" t="str">
        <f t="shared" si="32"/>
        <v>Sat</v>
      </c>
      <c r="R119" s="183" t="str">
        <f t="shared" si="32"/>
        <v>Sun</v>
      </c>
      <c r="S119" s="183" t="str">
        <f t="shared" si="32"/>
        <v>Mon</v>
      </c>
      <c r="T119" s="183" t="str">
        <f t="shared" ref="T119:AH182" si="33">T$7</f>
        <v>Tue</v>
      </c>
      <c r="U119" s="183" t="str">
        <f t="shared" si="33"/>
        <v>Wed</v>
      </c>
      <c r="V119" s="183" t="str">
        <f t="shared" si="33"/>
        <v>Thu</v>
      </c>
      <c r="W119" s="183" t="str">
        <f t="shared" si="33"/>
        <v>Fri</v>
      </c>
      <c r="X119" s="183" t="str">
        <f t="shared" si="33"/>
        <v>Sat</v>
      </c>
      <c r="Y119" s="183" t="str">
        <f t="shared" si="33"/>
        <v>Sun</v>
      </c>
      <c r="Z119" s="183" t="str">
        <f t="shared" si="33"/>
        <v>Mon</v>
      </c>
      <c r="AA119" s="183" t="str">
        <f t="shared" si="33"/>
        <v>Tue</v>
      </c>
      <c r="AB119" s="183" t="str">
        <f t="shared" si="33"/>
        <v>Wed</v>
      </c>
      <c r="AC119" s="183" t="str">
        <f t="shared" si="33"/>
        <v>Thu</v>
      </c>
      <c r="AD119" s="183" t="str">
        <f t="shared" si="33"/>
        <v>Fri</v>
      </c>
      <c r="AE119" s="183" t="str">
        <f t="shared" si="33"/>
        <v>Sat</v>
      </c>
      <c r="AF119" s="183" t="str">
        <f t="shared" si="33"/>
        <v>Sun</v>
      </c>
      <c r="AG119" s="183" t="str">
        <f t="shared" si="33"/>
        <v>Mon</v>
      </c>
      <c r="AH119" s="183" t="str">
        <f t="shared" si="33"/>
        <v>Tue</v>
      </c>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32"/>
        <v>Sun</v>
      </c>
      <c r="E126" s="183" t="str">
        <f t="shared" si="32"/>
        <v>Mon</v>
      </c>
      <c r="F126" s="183" t="str">
        <f t="shared" si="32"/>
        <v>Tue</v>
      </c>
      <c r="G126" s="183" t="str">
        <f t="shared" si="32"/>
        <v>Wed</v>
      </c>
      <c r="H126" s="183" t="str">
        <f t="shared" si="32"/>
        <v>Thu</v>
      </c>
      <c r="I126" s="183" t="str">
        <f t="shared" si="32"/>
        <v>Fri</v>
      </c>
      <c r="J126" s="183" t="str">
        <f t="shared" si="32"/>
        <v>Sat</v>
      </c>
      <c r="K126" s="183" t="str">
        <f t="shared" si="32"/>
        <v>Sun</v>
      </c>
      <c r="L126" s="183" t="str">
        <f t="shared" si="32"/>
        <v>Mon</v>
      </c>
      <c r="M126" s="183" t="str">
        <f t="shared" si="32"/>
        <v>Tue</v>
      </c>
      <c r="N126" s="183" t="str">
        <f t="shared" si="32"/>
        <v>Wed</v>
      </c>
      <c r="O126" s="183" t="str">
        <f t="shared" si="32"/>
        <v>Thu</v>
      </c>
      <c r="P126" s="183" t="str">
        <f t="shared" si="32"/>
        <v>Fri</v>
      </c>
      <c r="Q126" s="183" t="str">
        <f t="shared" si="32"/>
        <v>Sat</v>
      </c>
      <c r="R126" s="183" t="str">
        <f t="shared" si="32"/>
        <v>Sun</v>
      </c>
      <c r="S126" s="183" t="str">
        <f t="shared" si="32"/>
        <v>Mon</v>
      </c>
      <c r="T126" s="183" t="str">
        <f t="shared" si="33"/>
        <v>Tue</v>
      </c>
      <c r="U126" s="183" t="str">
        <f t="shared" si="33"/>
        <v>Wed</v>
      </c>
      <c r="V126" s="183" t="str">
        <f t="shared" si="33"/>
        <v>Thu</v>
      </c>
      <c r="W126" s="183" t="str">
        <f t="shared" si="33"/>
        <v>Fri</v>
      </c>
      <c r="X126" s="183" t="str">
        <f t="shared" si="33"/>
        <v>Sat</v>
      </c>
      <c r="Y126" s="183" t="str">
        <f t="shared" si="33"/>
        <v>Sun</v>
      </c>
      <c r="Z126" s="183" t="str">
        <f t="shared" si="33"/>
        <v>Mon</v>
      </c>
      <c r="AA126" s="183" t="str">
        <f t="shared" si="33"/>
        <v>Tue</v>
      </c>
      <c r="AB126" s="183" t="str">
        <f t="shared" si="33"/>
        <v>Wed</v>
      </c>
      <c r="AC126" s="183" t="str">
        <f t="shared" si="33"/>
        <v>Thu</v>
      </c>
      <c r="AD126" s="183" t="str">
        <f t="shared" si="33"/>
        <v>Fri</v>
      </c>
      <c r="AE126" s="183" t="str">
        <f t="shared" si="33"/>
        <v>Sat</v>
      </c>
      <c r="AF126" s="183" t="str">
        <f t="shared" si="33"/>
        <v>Sun</v>
      </c>
      <c r="AG126" s="183" t="str">
        <f t="shared" si="33"/>
        <v>Mon</v>
      </c>
      <c r="AH126" s="183" t="str">
        <f t="shared" si="33"/>
        <v>Tue</v>
      </c>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32"/>
        <v>Sun</v>
      </c>
      <c r="E133" s="183" t="str">
        <f t="shared" si="32"/>
        <v>Mon</v>
      </c>
      <c r="F133" s="183" t="str">
        <f t="shared" si="32"/>
        <v>Tue</v>
      </c>
      <c r="G133" s="183" t="str">
        <f t="shared" si="32"/>
        <v>Wed</v>
      </c>
      <c r="H133" s="183" t="str">
        <f t="shared" si="32"/>
        <v>Thu</v>
      </c>
      <c r="I133" s="183" t="str">
        <f t="shared" si="32"/>
        <v>Fri</v>
      </c>
      <c r="J133" s="183" t="str">
        <f t="shared" si="32"/>
        <v>Sat</v>
      </c>
      <c r="K133" s="183" t="str">
        <f t="shared" si="32"/>
        <v>Sun</v>
      </c>
      <c r="L133" s="183" t="str">
        <f t="shared" si="32"/>
        <v>Mon</v>
      </c>
      <c r="M133" s="183" t="str">
        <f t="shared" si="32"/>
        <v>Tue</v>
      </c>
      <c r="N133" s="183" t="str">
        <f t="shared" si="32"/>
        <v>Wed</v>
      </c>
      <c r="O133" s="183" t="str">
        <f t="shared" si="32"/>
        <v>Thu</v>
      </c>
      <c r="P133" s="183" t="str">
        <f t="shared" si="32"/>
        <v>Fri</v>
      </c>
      <c r="Q133" s="183" t="str">
        <f t="shared" si="32"/>
        <v>Sat</v>
      </c>
      <c r="R133" s="183" t="str">
        <f t="shared" si="32"/>
        <v>Sun</v>
      </c>
      <c r="S133" s="183" t="str">
        <f t="shared" si="32"/>
        <v>Mon</v>
      </c>
      <c r="T133" s="183" t="str">
        <f t="shared" si="33"/>
        <v>Tue</v>
      </c>
      <c r="U133" s="183" t="str">
        <f t="shared" si="33"/>
        <v>Wed</v>
      </c>
      <c r="V133" s="183" t="str">
        <f t="shared" si="33"/>
        <v>Thu</v>
      </c>
      <c r="W133" s="183" t="str">
        <f t="shared" si="33"/>
        <v>Fri</v>
      </c>
      <c r="X133" s="183" t="str">
        <f t="shared" si="33"/>
        <v>Sat</v>
      </c>
      <c r="Y133" s="183" t="str">
        <f t="shared" si="33"/>
        <v>Sun</v>
      </c>
      <c r="Z133" s="183" t="str">
        <f t="shared" si="33"/>
        <v>Mon</v>
      </c>
      <c r="AA133" s="183" t="str">
        <f t="shared" si="33"/>
        <v>Tue</v>
      </c>
      <c r="AB133" s="183" t="str">
        <f t="shared" si="33"/>
        <v>Wed</v>
      </c>
      <c r="AC133" s="183" t="str">
        <f t="shared" si="33"/>
        <v>Thu</v>
      </c>
      <c r="AD133" s="183" t="str">
        <f t="shared" si="33"/>
        <v>Fri</v>
      </c>
      <c r="AE133" s="183" t="str">
        <f t="shared" si="33"/>
        <v>Sat</v>
      </c>
      <c r="AF133" s="183" t="str">
        <f t="shared" si="33"/>
        <v>Sun</v>
      </c>
      <c r="AG133" s="183" t="str">
        <f t="shared" si="33"/>
        <v>Mon</v>
      </c>
      <c r="AH133" s="183" t="str">
        <f t="shared" si="33"/>
        <v>Tue</v>
      </c>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32"/>
        <v>Sun</v>
      </c>
      <c r="E140" s="183" t="str">
        <f t="shared" si="32"/>
        <v>Mon</v>
      </c>
      <c r="F140" s="183" t="str">
        <f t="shared" si="32"/>
        <v>Tue</v>
      </c>
      <c r="G140" s="183" t="str">
        <f t="shared" si="32"/>
        <v>Wed</v>
      </c>
      <c r="H140" s="183" t="str">
        <f t="shared" si="32"/>
        <v>Thu</v>
      </c>
      <c r="I140" s="183" t="str">
        <f t="shared" si="32"/>
        <v>Fri</v>
      </c>
      <c r="J140" s="183" t="str">
        <f t="shared" si="32"/>
        <v>Sat</v>
      </c>
      <c r="K140" s="183" t="str">
        <f t="shared" si="32"/>
        <v>Sun</v>
      </c>
      <c r="L140" s="183" t="str">
        <f t="shared" si="32"/>
        <v>Mon</v>
      </c>
      <c r="M140" s="183" t="str">
        <f t="shared" si="32"/>
        <v>Tue</v>
      </c>
      <c r="N140" s="183" t="str">
        <f t="shared" si="32"/>
        <v>Wed</v>
      </c>
      <c r="O140" s="183" t="str">
        <f t="shared" si="32"/>
        <v>Thu</v>
      </c>
      <c r="P140" s="183" t="str">
        <f t="shared" si="32"/>
        <v>Fri</v>
      </c>
      <c r="Q140" s="183" t="str">
        <f t="shared" si="32"/>
        <v>Sat</v>
      </c>
      <c r="R140" s="183" t="str">
        <f t="shared" si="32"/>
        <v>Sun</v>
      </c>
      <c r="S140" s="183" t="str">
        <f t="shared" si="32"/>
        <v>Mon</v>
      </c>
      <c r="T140" s="183" t="str">
        <f t="shared" si="33"/>
        <v>Tue</v>
      </c>
      <c r="U140" s="183" t="str">
        <f t="shared" si="33"/>
        <v>Wed</v>
      </c>
      <c r="V140" s="183" t="str">
        <f t="shared" si="33"/>
        <v>Thu</v>
      </c>
      <c r="W140" s="183" t="str">
        <f t="shared" si="33"/>
        <v>Fri</v>
      </c>
      <c r="X140" s="183" t="str">
        <f t="shared" si="33"/>
        <v>Sat</v>
      </c>
      <c r="Y140" s="183" t="str">
        <f t="shared" si="33"/>
        <v>Sun</v>
      </c>
      <c r="Z140" s="183" t="str">
        <f t="shared" si="33"/>
        <v>Mon</v>
      </c>
      <c r="AA140" s="183" t="str">
        <f t="shared" si="33"/>
        <v>Tue</v>
      </c>
      <c r="AB140" s="183" t="str">
        <f t="shared" si="33"/>
        <v>Wed</v>
      </c>
      <c r="AC140" s="183" t="str">
        <f t="shared" si="33"/>
        <v>Thu</v>
      </c>
      <c r="AD140" s="183" t="str">
        <f t="shared" si="33"/>
        <v>Fri</v>
      </c>
      <c r="AE140" s="183" t="str">
        <f t="shared" si="33"/>
        <v>Sat</v>
      </c>
      <c r="AF140" s="183" t="str">
        <f t="shared" si="33"/>
        <v>Sun</v>
      </c>
      <c r="AG140" s="183" t="str">
        <f t="shared" si="33"/>
        <v>Mon</v>
      </c>
      <c r="AH140" s="183" t="str">
        <f t="shared" si="33"/>
        <v>Tue</v>
      </c>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32"/>
        <v>Sun</v>
      </c>
      <c r="E147" s="183" t="str">
        <f t="shared" si="32"/>
        <v>Mon</v>
      </c>
      <c r="F147" s="183" t="str">
        <f t="shared" si="32"/>
        <v>Tue</v>
      </c>
      <c r="G147" s="183" t="str">
        <f t="shared" si="32"/>
        <v>Wed</v>
      </c>
      <c r="H147" s="183" t="str">
        <f t="shared" si="32"/>
        <v>Thu</v>
      </c>
      <c r="I147" s="183" t="str">
        <f t="shared" si="32"/>
        <v>Fri</v>
      </c>
      <c r="J147" s="183" t="str">
        <f t="shared" si="32"/>
        <v>Sat</v>
      </c>
      <c r="K147" s="183" t="str">
        <f t="shared" si="32"/>
        <v>Sun</v>
      </c>
      <c r="L147" s="183" t="str">
        <f t="shared" si="32"/>
        <v>Mon</v>
      </c>
      <c r="M147" s="183" t="str">
        <f t="shared" si="32"/>
        <v>Tue</v>
      </c>
      <c r="N147" s="183" t="str">
        <f t="shared" si="32"/>
        <v>Wed</v>
      </c>
      <c r="O147" s="183" t="str">
        <f t="shared" si="32"/>
        <v>Thu</v>
      </c>
      <c r="P147" s="183" t="str">
        <f t="shared" si="32"/>
        <v>Fri</v>
      </c>
      <c r="Q147" s="183" t="str">
        <f t="shared" si="32"/>
        <v>Sat</v>
      </c>
      <c r="R147" s="183" t="str">
        <f t="shared" si="32"/>
        <v>Sun</v>
      </c>
      <c r="S147" s="183" t="str">
        <f t="shared" si="32"/>
        <v>Mon</v>
      </c>
      <c r="T147" s="183" t="str">
        <f t="shared" si="33"/>
        <v>Tue</v>
      </c>
      <c r="U147" s="183" t="str">
        <f t="shared" si="33"/>
        <v>Wed</v>
      </c>
      <c r="V147" s="183" t="str">
        <f t="shared" si="33"/>
        <v>Thu</v>
      </c>
      <c r="W147" s="183" t="str">
        <f t="shared" si="33"/>
        <v>Fri</v>
      </c>
      <c r="X147" s="183" t="str">
        <f t="shared" si="33"/>
        <v>Sat</v>
      </c>
      <c r="Y147" s="183" t="str">
        <f t="shared" si="33"/>
        <v>Sun</v>
      </c>
      <c r="Z147" s="183" t="str">
        <f t="shared" si="33"/>
        <v>Mon</v>
      </c>
      <c r="AA147" s="183" t="str">
        <f t="shared" si="33"/>
        <v>Tue</v>
      </c>
      <c r="AB147" s="183" t="str">
        <f t="shared" si="33"/>
        <v>Wed</v>
      </c>
      <c r="AC147" s="183" t="str">
        <f t="shared" si="33"/>
        <v>Thu</v>
      </c>
      <c r="AD147" s="183" t="str">
        <f t="shared" si="33"/>
        <v>Fri</v>
      </c>
      <c r="AE147" s="183" t="str">
        <f t="shared" si="33"/>
        <v>Sat</v>
      </c>
      <c r="AF147" s="183" t="str">
        <f t="shared" si="33"/>
        <v>Sun</v>
      </c>
      <c r="AG147" s="183" t="str">
        <f t="shared" si="33"/>
        <v>Mon</v>
      </c>
      <c r="AH147" s="183" t="str">
        <f t="shared" si="33"/>
        <v>Tue</v>
      </c>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32"/>
        <v>Sun</v>
      </c>
      <c r="E154" s="183" t="str">
        <f t="shared" si="32"/>
        <v>Mon</v>
      </c>
      <c r="F154" s="183" t="str">
        <f t="shared" si="32"/>
        <v>Tue</v>
      </c>
      <c r="G154" s="183" t="str">
        <f t="shared" si="32"/>
        <v>Wed</v>
      </c>
      <c r="H154" s="183" t="str">
        <f t="shared" si="32"/>
        <v>Thu</v>
      </c>
      <c r="I154" s="183" t="str">
        <f t="shared" si="32"/>
        <v>Fri</v>
      </c>
      <c r="J154" s="183" t="str">
        <f t="shared" si="32"/>
        <v>Sat</v>
      </c>
      <c r="K154" s="183" t="str">
        <f t="shared" si="32"/>
        <v>Sun</v>
      </c>
      <c r="L154" s="183" t="str">
        <f t="shared" si="32"/>
        <v>Mon</v>
      </c>
      <c r="M154" s="183" t="str">
        <f t="shared" si="32"/>
        <v>Tue</v>
      </c>
      <c r="N154" s="183" t="str">
        <f t="shared" si="32"/>
        <v>Wed</v>
      </c>
      <c r="O154" s="183" t="str">
        <f t="shared" si="32"/>
        <v>Thu</v>
      </c>
      <c r="P154" s="183" t="str">
        <f t="shared" si="32"/>
        <v>Fri</v>
      </c>
      <c r="Q154" s="183" t="str">
        <f t="shared" si="32"/>
        <v>Sat</v>
      </c>
      <c r="R154" s="183" t="str">
        <f t="shared" si="32"/>
        <v>Sun</v>
      </c>
      <c r="S154" s="183" t="str">
        <f t="shared" si="32"/>
        <v>Mon</v>
      </c>
      <c r="T154" s="183" t="str">
        <f t="shared" si="33"/>
        <v>Tue</v>
      </c>
      <c r="U154" s="183" t="str">
        <f t="shared" si="33"/>
        <v>Wed</v>
      </c>
      <c r="V154" s="183" t="str">
        <f t="shared" si="33"/>
        <v>Thu</v>
      </c>
      <c r="W154" s="183" t="str">
        <f t="shared" si="33"/>
        <v>Fri</v>
      </c>
      <c r="X154" s="183" t="str">
        <f t="shared" si="33"/>
        <v>Sat</v>
      </c>
      <c r="Y154" s="183" t="str">
        <f t="shared" si="33"/>
        <v>Sun</v>
      </c>
      <c r="Z154" s="183" t="str">
        <f t="shared" si="33"/>
        <v>Mon</v>
      </c>
      <c r="AA154" s="183" t="str">
        <f t="shared" si="33"/>
        <v>Tue</v>
      </c>
      <c r="AB154" s="183" t="str">
        <f t="shared" si="33"/>
        <v>Wed</v>
      </c>
      <c r="AC154" s="183" t="str">
        <f t="shared" si="33"/>
        <v>Thu</v>
      </c>
      <c r="AD154" s="183" t="str">
        <f t="shared" si="33"/>
        <v>Fri</v>
      </c>
      <c r="AE154" s="183" t="str">
        <f t="shared" si="33"/>
        <v>Sat</v>
      </c>
      <c r="AF154" s="183" t="str">
        <f t="shared" si="33"/>
        <v>Sun</v>
      </c>
      <c r="AG154" s="183" t="str">
        <f t="shared" si="33"/>
        <v>Mon</v>
      </c>
      <c r="AH154" s="183" t="str">
        <f t="shared" si="33"/>
        <v>Tue</v>
      </c>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32"/>
        <v>Sun</v>
      </c>
      <c r="E161" s="183" t="str">
        <f t="shared" si="32"/>
        <v>Mon</v>
      </c>
      <c r="F161" s="183" t="str">
        <f t="shared" si="32"/>
        <v>Tue</v>
      </c>
      <c r="G161" s="183" t="str">
        <f t="shared" si="32"/>
        <v>Wed</v>
      </c>
      <c r="H161" s="183" t="str">
        <f t="shared" si="32"/>
        <v>Thu</v>
      </c>
      <c r="I161" s="183" t="str">
        <f t="shared" si="32"/>
        <v>Fri</v>
      </c>
      <c r="J161" s="183" t="str">
        <f t="shared" si="32"/>
        <v>Sat</v>
      </c>
      <c r="K161" s="183" t="str">
        <f t="shared" si="32"/>
        <v>Sun</v>
      </c>
      <c r="L161" s="183" t="str">
        <f t="shared" si="32"/>
        <v>Mon</v>
      </c>
      <c r="M161" s="183" t="str">
        <f t="shared" si="32"/>
        <v>Tue</v>
      </c>
      <c r="N161" s="183" t="str">
        <f t="shared" si="32"/>
        <v>Wed</v>
      </c>
      <c r="O161" s="183" t="str">
        <f t="shared" si="32"/>
        <v>Thu</v>
      </c>
      <c r="P161" s="183" t="str">
        <f t="shared" si="32"/>
        <v>Fri</v>
      </c>
      <c r="Q161" s="183" t="str">
        <f t="shared" si="32"/>
        <v>Sat</v>
      </c>
      <c r="R161" s="183" t="str">
        <f t="shared" si="32"/>
        <v>Sun</v>
      </c>
      <c r="S161" s="183" t="str">
        <f t="shared" si="32"/>
        <v>Mon</v>
      </c>
      <c r="T161" s="183" t="str">
        <f t="shared" si="33"/>
        <v>Tue</v>
      </c>
      <c r="U161" s="183" t="str">
        <f t="shared" si="33"/>
        <v>Wed</v>
      </c>
      <c r="V161" s="183" t="str">
        <f t="shared" si="33"/>
        <v>Thu</v>
      </c>
      <c r="W161" s="183" t="str">
        <f t="shared" si="33"/>
        <v>Fri</v>
      </c>
      <c r="X161" s="183" t="str">
        <f t="shared" si="33"/>
        <v>Sat</v>
      </c>
      <c r="Y161" s="183" t="str">
        <f t="shared" si="33"/>
        <v>Sun</v>
      </c>
      <c r="Z161" s="183" t="str">
        <f t="shared" si="33"/>
        <v>Mon</v>
      </c>
      <c r="AA161" s="183" t="str">
        <f t="shared" si="33"/>
        <v>Tue</v>
      </c>
      <c r="AB161" s="183" t="str">
        <f t="shared" si="33"/>
        <v>Wed</v>
      </c>
      <c r="AC161" s="183" t="str">
        <f t="shared" si="33"/>
        <v>Thu</v>
      </c>
      <c r="AD161" s="183" t="str">
        <f t="shared" si="33"/>
        <v>Fri</v>
      </c>
      <c r="AE161" s="183" t="str">
        <f t="shared" si="33"/>
        <v>Sat</v>
      </c>
      <c r="AF161" s="183" t="str">
        <f t="shared" si="33"/>
        <v>Sun</v>
      </c>
      <c r="AG161" s="183" t="str">
        <f t="shared" si="33"/>
        <v>Mon</v>
      </c>
      <c r="AH161" s="183" t="str">
        <f t="shared" si="33"/>
        <v>Tue</v>
      </c>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32"/>
        <v>Sun</v>
      </c>
      <c r="E168" s="183" t="str">
        <f t="shared" si="32"/>
        <v>Mon</v>
      </c>
      <c r="F168" s="183" t="str">
        <f t="shared" si="32"/>
        <v>Tue</v>
      </c>
      <c r="G168" s="183" t="str">
        <f t="shared" si="32"/>
        <v>Wed</v>
      </c>
      <c r="H168" s="183" t="str">
        <f t="shared" si="32"/>
        <v>Thu</v>
      </c>
      <c r="I168" s="183" t="str">
        <f t="shared" si="32"/>
        <v>Fri</v>
      </c>
      <c r="J168" s="183" t="str">
        <f t="shared" si="32"/>
        <v>Sat</v>
      </c>
      <c r="K168" s="183" t="str">
        <f t="shared" si="32"/>
        <v>Sun</v>
      </c>
      <c r="L168" s="183" t="str">
        <f t="shared" si="32"/>
        <v>Mon</v>
      </c>
      <c r="M168" s="183" t="str">
        <f t="shared" si="32"/>
        <v>Tue</v>
      </c>
      <c r="N168" s="183" t="str">
        <f t="shared" si="32"/>
        <v>Wed</v>
      </c>
      <c r="O168" s="183" t="str">
        <f t="shared" si="32"/>
        <v>Thu</v>
      </c>
      <c r="P168" s="183" t="str">
        <f t="shared" si="32"/>
        <v>Fri</v>
      </c>
      <c r="Q168" s="183" t="str">
        <f t="shared" si="32"/>
        <v>Sat</v>
      </c>
      <c r="R168" s="183" t="str">
        <f t="shared" si="32"/>
        <v>Sun</v>
      </c>
      <c r="S168" s="183" t="str">
        <f t="shared" si="32"/>
        <v>Mon</v>
      </c>
      <c r="T168" s="183" t="str">
        <f t="shared" si="33"/>
        <v>Tue</v>
      </c>
      <c r="U168" s="183" t="str">
        <f t="shared" si="33"/>
        <v>Wed</v>
      </c>
      <c r="V168" s="183" t="str">
        <f t="shared" si="33"/>
        <v>Thu</v>
      </c>
      <c r="W168" s="183" t="str">
        <f t="shared" si="33"/>
        <v>Fri</v>
      </c>
      <c r="X168" s="183" t="str">
        <f t="shared" si="33"/>
        <v>Sat</v>
      </c>
      <c r="Y168" s="183" t="str">
        <f t="shared" si="33"/>
        <v>Sun</v>
      </c>
      <c r="Z168" s="183" t="str">
        <f t="shared" si="33"/>
        <v>Mon</v>
      </c>
      <c r="AA168" s="183" t="str">
        <f t="shared" si="33"/>
        <v>Tue</v>
      </c>
      <c r="AB168" s="183" t="str">
        <f t="shared" si="33"/>
        <v>Wed</v>
      </c>
      <c r="AC168" s="183" t="str">
        <f t="shared" si="33"/>
        <v>Thu</v>
      </c>
      <c r="AD168" s="183" t="str">
        <f t="shared" si="33"/>
        <v>Fri</v>
      </c>
      <c r="AE168" s="183" t="str">
        <f t="shared" si="33"/>
        <v>Sat</v>
      </c>
      <c r="AF168" s="183" t="str">
        <f t="shared" si="33"/>
        <v>Sun</v>
      </c>
      <c r="AG168" s="183" t="str">
        <f t="shared" si="33"/>
        <v>Mon</v>
      </c>
      <c r="AH168" s="183" t="str">
        <f t="shared" si="33"/>
        <v>Tue</v>
      </c>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32"/>
        <v>Sun</v>
      </c>
      <c r="E175" s="183" t="str">
        <f t="shared" si="32"/>
        <v>Mon</v>
      </c>
      <c r="F175" s="183" t="str">
        <f t="shared" si="32"/>
        <v>Tue</v>
      </c>
      <c r="G175" s="183" t="str">
        <f t="shared" si="32"/>
        <v>Wed</v>
      </c>
      <c r="H175" s="183" t="str">
        <f t="shared" si="32"/>
        <v>Thu</v>
      </c>
      <c r="I175" s="183" t="str">
        <f t="shared" si="32"/>
        <v>Fri</v>
      </c>
      <c r="J175" s="183" t="str">
        <f t="shared" si="32"/>
        <v>Sat</v>
      </c>
      <c r="K175" s="183" t="str">
        <f t="shared" si="32"/>
        <v>Sun</v>
      </c>
      <c r="L175" s="183" t="str">
        <f t="shared" si="32"/>
        <v>Mon</v>
      </c>
      <c r="M175" s="183" t="str">
        <f t="shared" si="32"/>
        <v>Tue</v>
      </c>
      <c r="N175" s="183" t="str">
        <f t="shared" si="32"/>
        <v>Wed</v>
      </c>
      <c r="O175" s="183" t="str">
        <f t="shared" si="32"/>
        <v>Thu</v>
      </c>
      <c r="P175" s="183" t="str">
        <f t="shared" si="32"/>
        <v>Fri</v>
      </c>
      <c r="Q175" s="183" t="str">
        <f t="shared" si="32"/>
        <v>Sat</v>
      </c>
      <c r="R175" s="183" t="str">
        <f t="shared" si="32"/>
        <v>Sun</v>
      </c>
      <c r="S175" s="183" t="str">
        <f t="shared" si="32"/>
        <v>Mon</v>
      </c>
      <c r="T175" s="183" t="str">
        <f t="shared" si="33"/>
        <v>Tue</v>
      </c>
      <c r="U175" s="183" t="str">
        <f t="shared" si="33"/>
        <v>Wed</v>
      </c>
      <c r="V175" s="183" t="str">
        <f t="shared" si="33"/>
        <v>Thu</v>
      </c>
      <c r="W175" s="183" t="str">
        <f t="shared" si="33"/>
        <v>Fri</v>
      </c>
      <c r="X175" s="183" t="str">
        <f t="shared" si="33"/>
        <v>Sat</v>
      </c>
      <c r="Y175" s="183" t="str">
        <f t="shared" si="33"/>
        <v>Sun</v>
      </c>
      <c r="Z175" s="183" t="str">
        <f t="shared" si="33"/>
        <v>Mon</v>
      </c>
      <c r="AA175" s="183" t="str">
        <f t="shared" si="33"/>
        <v>Tue</v>
      </c>
      <c r="AB175" s="183" t="str">
        <f t="shared" si="33"/>
        <v>Wed</v>
      </c>
      <c r="AC175" s="183" t="str">
        <f t="shared" si="33"/>
        <v>Thu</v>
      </c>
      <c r="AD175" s="183" t="str">
        <f t="shared" si="33"/>
        <v>Fri</v>
      </c>
      <c r="AE175" s="183" t="str">
        <f t="shared" si="33"/>
        <v>Sat</v>
      </c>
      <c r="AF175" s="183" t="str">
        <f t="shared" si="33"/>
        <v>Sun</v>
      </c>
      <c r="AG175" s="183" t="str">
        <f t="shared" si="33"/>
        <v>Mon</v>
      </c>
      <c r="AH175" s="183" t="str">
        <f t="shared" si="33"/>
        <v>Tue</v>
      </c>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32"/>
        <v>Sun</v>
      </c>
      <c r="E182" s="183" t="str">
        <f t="shared" si="32"/>
        <v>Mon</v>
      </c>
      <c r="F182" s="183" t="str">
        <f t="shared" si="32"/>
        <v>Tue</v>
      </c>
      <c r="G182" s="183" t="str">
        <f t="shared" si="32"/>
        <v>Wed</v>
      </c>
      <c r="H182" s="183" t="str">
        <f t="shared" si="32"/>
        <v>Thu</v>
      </c>
      <c r="I182" s="183" t="str">
        <f t="shared" si="32"/>
        <v>Fri</v>
      </c>
      <c r="J182" s="183" t="str">
        <f t="shared" si="32"/>
        <v>Sat</v>
      </c>
      <c r="K182" s="183" t="str">
        <f t="shared" si="32"/>
        <v>Sun</v>
      </c>
      <c r="L182" s="183" t="str">
        <f t="shared" si="32"/>
        <v>Mon</v>
      </c>
      <c r="M182" s="183" t="str">
        <f t="shared" si="32"/>
        <v>Tue</v>
      </c>
      <c r="N182" s="183" t="str">
        <f t="shared" si="32"/>
        <v>Wed</v>
      </c>
      <c r="O182" s="183" t="str">
        <f t="shared" si="32"/>
        <v>Thu</v>
      </c>
      <c r="P182" s="183" t="str">
        <f t="shared" si="32"/>
        <v>Fri</v>
      </c>
      <c r="Q182" s="183" t="str">
        <f t="shared" si="32"/>
        <v>Sat</v>
      </c>
      <c r="R182" s="183" t="str">
        <f t="shared" si="32"/>
        <v>Sun</v>
      </c>
      <c r="S182" s="183" t="str">
        <f t="shared" si="32"/>
        <v>Mon</v>
      </c>
      <c r="T182" s="183" t="str">
        <f t="shared" si="33"/>
        <v>Tue</v>
      </c>
      <c r="U182" s="183" t="str">
        <f t="shared" si="33"/>
        <v>Wed</v>
      </c>
      <c r="V182" s="183" t="str">
        <f t="shared" si="33"/>
        <v>Thu</v>
      </c>
      <c r="W182" s="183" t="str">
        <f t="shared" si="33"/>
        <v>Fri</v>
      </c>
      <c r="X182" s="183" t="str">
        <f t="shared" si="33"/>
        <v>Sat</v>
      </c>
      <c r="Y182" s="183" t="str">
        <f t="shared" si="33"/>
        <v>Sun</v>
      </c>
      <c r="Z182" s="183" t="str">
        <f t="shared" si="33"/>
        <v>Mon</v>
      </c>
      <c r="AA182" s="183" t="str">
        <f t="shared" si="33"/>
        <v>Tue</v>
      </c>
      <c r="AB182" s="183" t="str">
        <f t="shared" si="33"/>
        <v>Wed</v>
      </c>
      <c r="AC182" s="183" t="str">
        <f t="shared" si="33"/>
        <v>Thu</v>
      </c>
      <c r="AD182" s="183" t="str">
        <f t="shared" si="33"/>
        <v>Fri</v>
      </c>
      <c r="AE182" s="183" t="str">
        <f t="shared" si="33"/>
        <v>Sat</v>
      </c>
      <c r="AF182" s="183" t="str">
        <f t="shared" si="33"/>
        <v>Sun</v>
      </c>
      <c r="AG182" s="183" t="str">
        <f t="shared" si="33"/>
        <v>Mon</v>
      </c>
      <c r="AH182" s="183" t="str">
        <f t="shared" si="33"/>
        <v>Tue</v>
      </c>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ref="D189:S252" si="34">D$7</f>
        <v>Sun</v>
      </c>
      <c r="E189" s="183" t="str">
        <f t="shared" si="34"/>
        <v>Mon</v>
      </c>
      <c r="F189" s="183" t="str">
        <f t="shared" si="34"/>
        <v>Tue</v>
      </c>
      <c r="G189" s="183" t="str">
        <f t="shared" si="34"/>
        <v>Wed</v>
      </c>
      <c r="H189" s="183" t="str">
        <f t="shared" si="34"/>
        <v>Thu</v>
      </c>
      <c r="I189" s="183" t="str">
        <f t="shared" si="34"/>
        <v>Fri</v>
      </c>
      <c r="J189" s="183" t="str">
        <f t="shared" si="34"/>
        <v>Sat</v>
      </c>
      <c r="K189" s="183" t="str">
        <f t="shared" si="34"/>
        <v>Sun</v>
      </c>
      <c r="L189" s="183" t="str">
        <f t="shared" si="34"/>
        <v>Mon</v>
      </c>
      <c r="M189" s="183" t="str">
        <f t="shared" si="34"/>
        <v>Tue</v>
      </c>
      <c r="N189" s="183" t="str">
        <f t="shared" si="34"/>
        <v>Wed</v>
      </c>
      <c r="O189" s="183" t="str">
        <f t="shared" si="34"/>
        <v>Thu</v>
      </c>
      <c r="P189" s="183" t="str">
        <f t="shared" si="34"/>
        <v>Fri</v>
      </c>
      <c r="Q189" s="183" t="str">
        <f t="shared" si="34"/>
        <v>Sat</v>
      </c>
      <c r="R189" s="183" t="str">
        <f t="shared" si="34"/>
        <v>Sun</v>
      </c>
      <c r="S189" s="183" t="str">
        <f t="shared" si="34"/>
        <v>Mon</v>
      </c>
      <c r="T189" s="183" t="str">
        <f t="shared" ref="T189:AH252" si="35">T$7</f>
        <v>Tue</v>
      </c>
      <c r="U189" s="183" t="str">
        <f t="shared" si="35"/>
        <v>Wed</v>
      </c>
      <c r="V189" s="183" t="str">
        <f t="shared" si="35"/>
        <v>Thu</v>
      </c>
      <c r="W189" s="183" t="str">
        <f t="shared" si="35"/>
        <v>Fri</v>
      </c>
      <c r="X189" s="183" t="str">
        <f t="shared" si="35"/>
        <v>Sat</v>
      </c>
      <c r="Y189" s="183" t="str">
        <f t="shared" si="35"/>
        <v>Sun</v>
      </c>
      <c r="Z189" s="183" t="str">
        <f t="shared" si="35"/>
        <v>Mon</v>
      </c>
      <c r="AA189" s="183" t="str">
        <f t="shared" si="35"/>
        <v>Tue</v>
      </c>
      <c r="AB189" s="183" t="str">
        <f t="shared" si="35"/>
        <v>Wed</v>
      </c>
      <c r="AC189" s="183" t="str">
        <f t="shared" si="35"/>
        <v>Thu</v>
      </c>
      <c r="AD189" s="183" t="str">
        <f t="shared" si="35"/>
        <v>Fri</v>
      </c>
      <c r="AE189" s="183" t="str">
        <f t="shared" si="35"/>
        <v>Sat</v>
      </c>
      <c r="AF189" s="183" t="str">
        <f t="shared" si="35"/>
        <v>Sun</v>
      </c>
      <c r="AG189" s="183" t="str">
        <f t="shared" si="35"/>
        <v>Mon</v>
      </c>
      <c r="AH189" s="183" t="str">
        <f t="shared" si="35"/>
        <v>Tue</v>
      </c>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34"/>
        <v>Sun</v>
      </c>
      <c r="E196" s="183" t="str">
        <f t="shared" si="34"/>
        <v>Mon</v>
      </c>
      <c r="F196" s="183" t="str">
        <f t="shared" si="34"/>
        <v>Tue</v>
      </c>
      <c r="G196" s="183" t="str">
        <f t="shared" si="34"/>
        <v>Wed</v>
      </c>
      <c r="H196" s="183" t="str">
        <f t="shared" si="34"/>
        <v>Thu</v>
      </c>
      <c r="I196" s="183" t="str">
        <f t="shared" si="34"/>
        <v>Fri</v>
      </c>
      <c r="J196" s="183" t="str">
        <f t="shared" si="34"/>
        <v>Sat</v>
      </c>
      <c r="K196" s="183" t="str">
        <f t="shared" si="34"/>
        <v>Sun</v>
      </c>
      <c r="L196" s="183" t="str">
        <f t="shared" si="34"/>
        <v>Mon</v>
      </c>
      <c r="M196" s="183" t="str">
        <f t="shared" si="34"/>
        <v>Tue</v>
      </c>
      <c r="N196" s="183" t="str">
        <f t="shared" si="34"/>
        <v>Wed</v>
      </c>
      <c r="O196" s="183" t="str">
        <f t="shared" si="34"/>
        <v>Thu</v>
      </c>
      <c r="P196" s="183" t="str">
        <f t="shared" si="34"/>
        <v>Fri</v>
      </c>
      <c r="Q196" s="183" t="str">
        <f t="shared" si="34"/>
        <v>Sat</v>
      </c>
      <c r="R196" s="183" t="str">
        <f t="shared" si="34"/>
        <v>Sun</v>
      </c>
      <c r="S196" s="183" t="str">
        <f t="shared" si="34"/>
        <v>Mon</v>
      </c>
      <c r="T196" s="183" t="str">
        <f t="shared" si="35"/>
        <v>Tue</v>
      </c>
      <c r="U196" s="183" t="str">
        <f t="shared" si="35"/>
        <v>Wed</v>
      </c>
      <c r="V196" s="183" t="str">
        <f t="shared" si="35"/>
        <v>Thu</v>
      </c>
      <c r="W196" s="183" t="str">
        <f t="shared" si="35"/>
        <v>Fri</v>
      </c>
      <c r="X196" s="183" t="str">
        <f t="shared" si="35"/>
        <v>Sat</v>
      </c>
      <c r="Y196" s="183" t="str">
        <f t="shared" si="35"/>
        <v>Sun</v>
      </c>
      <c r="Z196" s="183" t="str">
        <f t="shared" si="35"/>
        <v>Mon</v>
      </c>
      <c r="AA196" s="183" t="str">
        <f t="shared" si="35"/>
        <v>Tue</v>
      </c>
      <c r="AB196" s="183" t="str">
        <f t="shared" si="35"/>
        <v>Wed</v>
      </c>
      <c r="AC196" s="183" t="str">
        <f t="shared" si="35"/>
        <v>Thu</v>
      </c>
      <c r="AD196" s="183" t="str">
        <f t="shared" si="35"/>
        <v>Fri</v>
      </c>
      <c r="AE196" s="183" t="str">
        <f t="shared" si="35"/>
        <v>Sat</v>
      </c>
      <c r="AF196" s="183" t="str">
        <f t="shared" si="35"/>
        <v>Sun</v>
      </c>
      <c r="AG196" s="183" t="str">
        <f t="shared" si="35"/>
        <v>Mon</v>
      </c>
      <c r="AH196" s="183" t="str">
        <f t="shared" si="35"/>
        <v>Tue</v>
      </c>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34"/>
        <v>Sun</v>
      </c>
      <c r="E203" s="183" t="str">
        <f t="shared" si="34"/>
        <v>Mon</v>
      </c>
      <c r="F203" s="183" t="str">
        <f t="shared" si="34"/>
        <v>Tue</v>
      </c>
      <c r="G203" s="183" t="str">
        <f t="shared" si="34"/>
        <v>Wed</v>
      </c>
      <c r="H203" s="183" t="str">
        <f t="shared" si="34"/>
        <v>Thu</v>
      </c>
      <c r="I203" s="183" t="str">
        <f t="shared" si="34"/>
        <v>Fri</v>
      </c>
      <c r="J203" s="183" t="str">
        <f t="shared" si="34"/>
        <v>Sat</v>
      </c>
      <c r="K203" s="183" t="str">
        <f t="shared" si="34"/>
        <v>Sun</v>
      </c>
      <c r="L203" s="183" t="str">
        <f t="shared" si="34"/>
        <v>Mon</v>
      </c>
      <c r="M203" s="183" t="str">
        <f t="shared" si="34"/>
        <v>Tue</v>
      </c>
      <c r="N203" s="183" t="str">
        <f t="shared" si="34"/>
        <v>Wed</v>
      </c>
      <c r="O203" s="183" t="str">
        <f t="shared" si="34"/>
        <v>Thu</v>
      </c>
      <c r="P203" s="183" t="str">
        <f t="shared" si="34"/>
        <v>Fri</v>
      </c>
      <c r="Q203" s="183" t="str">
        <f t="shared" si="34"/>
        <v>Sat</v>
      </c>
      <c r="R203" s="183" t="str">
        <f t="shared" si="34"/>
        <v>Sun</v>
      </c>
      <c r="S203" s="183" t="str">
        <f t="shared" si="34"/>
        <v>Mon</v>
      </c>
      <c r="T203" s="183" t="str">
        <f t="shared" si="35"/>
        <v>Tue</v>
      </c>
      <c r="U203" s="183" t="str">
        <f t="shared" si="35"/>
        <v>Wed</v>
      </c>
      <c r="V203" s="183" t="str">
        <f t="shared" si="35"/>
        <v>Thu</v>
      </c>
      <c r="W203" s="183" t="str">
        <f t="shared" si="35"/>
        <v>Fri</v>
      </c>
      <c r="X203" s="183" t="str">
        <f t="shared" si="35"/>
        <v>Sat</v>
      </c>
      <c r="Y203" s="183" t="str">
        <f t="shared" si="35"/>
        <v>Sun</v>
      </c>
      <c r="Z203" s="183" t="str">
        <f t="shared" si="35"/>
        <v>Mon</v>
      </c>
      <c r="AA203" s="183" t="str">
        <f t="shared" si="35"/>
        <v>Tue</v>
      </c>
      <c r="AB203" s="183" t="str">
        <f t="shared" si="35"/>
        <v>Wed</v>
      </c>
      <c r="AC203" s="183" t="str">
        <f t="shared" si="35"/>
        <v>Thu</v>
      </c>
      <c r="AD203" s="183" t="str">
        <f t="shared" si="35"/>
        <v>Fri</v>
      </c>
      <c r="AE203" s="183" t="str">
        <f t="shared" si="35"/>
        <v>Sat</v>
      </c>
      <c r="AF203" s="183" t="str">
        <f t="shared" si="35"/>
        <v>Sun</v>
      </c>
      <c r="AG203" s="183" t="str">
        <f t="shared" si="35"/>
        <v>Mon</v>
      </c>
      <c r="AH203" s="183" t="str">
        <f t="shared" si="35"/>
        <v>Tue</v>
      </c>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34"/>
        <v>Sun</v>
      </c>
      <c r="E210" s="183" t="str">
        <f t="shared" si="34"/>
        <v>Mon</v>
      </c>
      <c r="F210" s="183" t="str">
        <f t="shared" si="34"/>
        <v>Tue</v>
      </c>
      <c r="G210" s="183" t="str">
        <f t="shared" si="34"/>
        <v>Wed</v>
      </c>
      <c r="H210" s="183" t="str">
        <f t="shared" si="34"/>
        <v>Thu</v>
      </c>
      <c r="I210" s="183" t="str">
        <f t="shared" si="34"/>
        <v>Fri</v>
      </c>
      <c r="J210" s="183" t="str">
        <f t="shared" si="34"/>
        <v>Sat</v>
      </c>
      <c r="K210" s="183" t="str">
        <f t="shared" si="34"/>
        <v>Sun</v>
      </c>
      <c r="L210" s="183" t="str">
        <f t="shared" si="34"/>
        <v>Mon</v>
      </c>
      <c r="M210" s="183" t="str">
        <f t="shared" si="34"/>
        <v>Tue</v>
      </c>
      <c r="N210" s="183" t="str">
        <f t="shared" si="34"/>
        <v>Wed</v>
      </c>
      <c r="O210" s="183" t="str">
        <f t="shared" si="34"/>
        <v>Thu</v>
      </c>
      <c r="P210" s="183" t="str">
        <f t="shared" si="34"/>
        <v>Fri</v>
      </c>
      <c r="Q210" s="183" t="str">
        <f t="shared" si="34"/>
        <v>Sat</v>
      </c>
      <c r="R210" s="183" t="str">
        <f t="shared" si="34"/>
        <v>Sun</v>
      </c>
      <c r="S210" s="183" t="str">
        <f t="shared" si="34"/>
        <v>Mon</v>
      </c>
      <c r="T210" s="183" t="str">
        <f t="shared" si="35"/>
        <v>Tue</v>
      </c>
      <c r="U210" s="183" t="str">
        <f t="shared" si="35"/>
        <v>Wed</v>
      </c>
      <c r="V210" s="183" t="str">
        <f t="shared" si="35"/>
        <v>Thu</v>
      </c>
      <c r="W210" s="183" t="str">
        <f t="shared" si="35"/>
        <v>Fri</v>
      </c>
      <c r="X210" s="183" t="str">
        <f t="shared" si="35"/>
        <v>Sat</v>
      </c>
      <c r="Y210" s="183" t="str">
        <f t="shared" si="35"/>
        <v>Sun</v>
      </c>
      <c r="Z210" s="183" t="str">
        <f t="shared" si="35"/>
        <v>Mon</v>
      </c>
      <c r="AA210" s="183" t="str">
        <f t="shared" si="35"/>
        <v>Tue</v>
      </c>
      <c r="AB210" s="183" t="str">
        <f t="shared" si="35"/>
        <v>Wed</v>
      </c>
      <c r="AC210" s="183" t="str">
        <f t="shared" si="35"/>
        <v>Thu</v>
      </c>
      <c r="AD210" s="183" t="str">
        <f t="shared" si="35"/>
        <v>Fri</v>
      </c>
      <c r="AE210" s="183" t="str">
        <f t="shared" si="35"/>
        <v>Sat</v>
      </c>
      <c r="AF210" s="183" t="str">
        <f t="shared" si="35"/>
        <v>Sun</v>
      </c>
      <c r="AG210" s="183" t="str">
        <f t="shared" si="35"/>
        <v>Mon</v>
      </c>
      <c r="AH210" s="183" t="str">
        <f t="shared" si="35"/>
        <v>Tue</v>
      </c>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34"/>
        <v>Sun</v>
      </c>
      <c r="E217" s="183" t="str">
        <f t="shared" si="34"/>
        <v>Mon</v>
      </c>
      <c r="F217" s="183" t="str">
        <f t="shared" si="34"/>
        <v>Tue</v>
      </c>
      <c r="G217" s="183" t="str">
        <f t="shared" si="34"/>
        <v>Wed</v>
      </c>
      <c r="H217" s="183" t="str">
        <f t="shared" si="34"/>
        <v>Thu</v>
      </c>
      <c r="I217" s="183" t="str">
        <f t="shared" si="34"/>
        <v>Fri</v>
      </c>
      <c r="J217" s="183" t="str">
        <f t="shared" si="34"/>
        <v>Sat</v>
      </c>
      <c r="K217" s="183" t="str">
        <f t="shared" si="34"/>
        <v>Sun</v>
      </c>
      <c r="L217" s="183" t="str">
        <f t="shared" si="34"/>
        <v>Mon</v>
      </c>
      <c r="M217" s="183" t="str">
        <f t="shared" si="34"/>
        <v>Tue</v>
      </c>
      <c r="N217" s="183" t="str">
        <f t="shared" si="34"/>
        <v>Wed</v>
      </c>
      <c r="O217" s="183" t="str">
        <f t="shared" si="34"/>
        <v>Thu</v>
      </c>
      <c r="P217" s="183" t="str">
        <f t="shared" si="34"/>
        <v>Fri</v>
      </c>
      <c r="Q217" s="183" t="str">
        <f t="shared" si="34"/>
        <v>Sat</v>
      </c>
      <c r="R217" s="183" t="str">
        <f t="shared" si="34"/>
        <v>Sun</v>
      </c>
      <c r="S217" s="183" t="str">
        <f t="shared" si="34"/>
        <v>Mon</v>
      </c>
      <c r="T217" s="183" t="str">
        <f t="shared" si="35"/>
        <v>Tue</v>
      </c>
      <c r="U217" s="183" t="str">
        <f t="shared" si="35"/>
        <v>Wed</v>
      </c>
      <c r="V217" s="183" t="str">
        <f t="shared" si="35"/>
        <v>Thu</v>
      </c>
      <c r="W217" s="183" t="str">
        <f t="shared" si="35"/>
        <v>Fri</v>
      </c>
      <c r="X217" s="183" t="str">
        <f t="shared" si="35"/>
        <v>Sat</v>
      </c>
      <c r="Y217" s="183" t="str">
        <f t="shared" si="35"/>
        <v>Sun</v>
      </c>
      <c r="Z217" s="183" t="str">
        <f t="shared" si="35"/>
        <v>Mon</v>
      </c>
      <c r="AA217" s="183" t="str">
        <f t="shared" si="35"/>
        <v>Tue</v>
      </c>
      <c r="AB217" s="183" t="str">
        <f t="shared" si="35"/>
        <v>Wed</v>
      </c>
      <c r="AC217" s="183" t="str">
        <f t="shared" si="35"/>
        <v>Thu</v>
      </c>
      <c r="AD217" s="183" t="str">
        <f t="shared" si="35"/>
        <v>Fri</v>
      </c>
      <c r="AE217" s="183" t="str">
        <f t="shared" si="35"/>
        <v>Sat</v>
      </c>
      <c r="AF217" s="183" t="str">
        <f t="shared" si="35"/>
        <v>Sun</v>
      </c>
      <c r="AG217" s="183" t="str">
        <f t="shared" si="35"/>
        <v>Mon</v>
      </c>
      <c r="AH217" s="183" t="str">
        <f t="shared" si="35"/>
        <v>Tue</v>
      </c>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34"/>
        <v>Sun</v>
      </c>
      <c r="E224" s="183" t="str">
        <f t="shared" si="34"/>
        <v>Mon</v>
      </c>
      <c r="F224" s="183" t="str">
        <f t="shared" si="34"/>
        <v>Tue</v>
      </c>
      <c r="G224" s="183" t="str">
        <f t="shared" si="34"/>
        <v>Wed</v>
      </c>
      <c r="H224" s="183" t="str">
        <f t="shared" si="34"/>
        <v>Thu</v>
      </c>
      <c r="I224" s="183" t="str">
        <f t="shared" si="34"/>
        <v>Fri</v>
      </c>
      <c r="J224" s="183" t="str">
        <f t="shared" si="34"/>
        <v>Sat</v>
      </c>
      <c r="K224" s="183" t="str">
        <f t="shared" si="34"/>
        <v>Sun</v>
      </c>
      <c r="L224" s="183" t="str">
        <f t="shared" si="34"/>
        <v>Mon</v>
      </c>
      <c r="M224" s="183" t="str">
        <f t="shared" si="34"/>
        <v>Tue</v>
      </c>
      <c r="N224" s="183" t="str">
        <f t="shared" si="34"/>
        <v>Wed</v>
      </c>
      <c r="O224" s="183" t="str">
        <f t="shared" si="34"/>
        <v>Thu</v>
      </c>
      <c r="P224" s="183" t="str">
        <f t="shared" si="34"/>
        <v>Fri</v>
      </c>
      <c r="Q224" s="183" t="str">
        <f t="shared" si="34"/>
        <v>Sat</v>
      </c>
      <c r="R224" s="183" t="str">
        <f t="shared" si="34"/>
        <v>Sun</v>
      </c>
      <c r="S224" s="183" t="str">
        <f t="shared" si="34"/>
        <v>Mon</v>
      </c>
      <c r="T224" s="183" t="str">
        <f t="shared" si="35"/>
        <v>Tue</v>
      </c>
      <c r="U224" s="183" t="str">
        <f t="shared" si="35"/>
        <v>Wed</v>
      </c>
      <c r="V224" s="183" t="str">
        <f t="shared" si="35"/>
        <v>Thu</v>
      </c>
      <c r="W224" s="183" t="str">
        <f t="shared" si="35"/>
        <v>Fri</v>
      </c>
      <c r="X224" s="183" t="str">
        <f t="shared" si="35"/>
        <v>Sat</v>
      </c>
      <c r="Y224" s="183" t="str">
        <f t="shared" si="35"/>
        <v>Sun</v>
      </c>
      <c r="Z224" s="183" t="str">
        <f t="shared" si="35"/>
        <v>Mon</v>
      </c>
      <c r="AA224" s="183" t="str">
        <f t="shared" si="35"/>
        <v>Tue</v>
      </c>
      <c r="AB224" s="183" t="str">
        <f t="shared" si="35"/>
        <v>Wed</v>
      </c>
      <c r="AC224" s="183" t="str">
        <f t="shared" si="35"/>
        <v>Thu</v>
      </c>
      <c r="AD224" s="183" t="str">
        <f t="shared" si="35"/>
        <v>Fri</v>
      </c>
      <c r="AE224" s="183" t="str">
        <f t="shared" si="35"/>
        <v>Sat</v>
      </c>
      <c r="AF224" s="183" t="str">
        <f t="shared" si="35"/>
        <v>Sun</v>
      </c>
      <c r="AG224" s="183" t="str">
        <f t="shared" si="35"/>
        <v>Mon</v>
      </c>
      <c r="AH224" s="183" t="str">
        <f t="shared" si="35"/>
        <v>Tue</v>
      </c>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34"/>
        <v>Sun</v>
      </c>
      <c r="E231" s="183" t="str">
        <f t="shared" si="34"/>
        <v>Mon</v>
      </c>
      <c r="F231" s="183" t="str">
        <f t="shared" si="34"/>
        <v>Tue</v>
      </c>
      <c r="G231" s="183" t="str">
        <f t="shared" si="34"/>
        <v>Wed</v>
      </c>
      <c r="H231" s="183" t="str">
        <f t="shared" si="34"/>
        <v>Thu</v>
      </c>
      <c r="I231" s="183" t="str">
        <f t="shared" si="34"/>
        <v>Fri</v>
      </c>
      <c r="J231" s="183" t="str">
        <f t="shared" si="34"/>
        <v>Sat</v>
      </c>
      <c r="K231" s="183" t="str">
        <f t="shared" si="34"/>
        <v>Sun</v>
      </c>
      <c r="L231" s="183" t="str">
        <f t="shared" si="34"/>
        <v>Mon</v>
      </c>
      <c r="M231" s="183" t="str">
        <f t="shared" si="34"/>
        <v>Tue</v>
      </c>
      <c r="N231" s="183" t="str">
        <f t="shared" si="34"/>
        <v>Wed</v>
      </c>
      <c r="O231" s="183" t="str">
        <f t="shared" si="34"/>
        <v>Thu</v>
      </c>
      <c r="P231" s="183" t="str">
        <f t="shared" si="34"/>
        <v>Fri</v>
      </c>
      <c r="Q231" s="183" t="str">
        <f t="shared" si="34"/>
        <v>Sat</v>
      </c>
      <c r="R231" s="183" t="str">
        <f t="shared" si="34"/>
        <v>Sun</v>
      </c>
      <c r="S231" s="183" t="str">
        <f t="shared" si="34"/>
        <v>Mon</v>
      </c>
      <c r="T231" s="183" t="str">
        <f t="shared" si="35"/>
        <v>Tue</v>
      </c>
      <c r="U231" s="183" t="str">
        <f t="shared" si="35"/>
        <v>Wed</v>
      </c>
      <c r="V231" s="183" t="str">
        <f t="shared" si="35"/>
        <v>Thu</v>
      </c>
      <c r="W231" s="183" t="str">
        <f t="shared" si="35"/>
        <v>Fri</v>
      </c>
      <c r="X231" s="183" t="str">
        <f t="shared" si="35"/>
        <v>Sat</v>
      </c>
      <c r="Y231" s="183" t="str">
        <f t="shared" si="35"/>
        <v>Sun</v>
      </c>
      <c r="Z231" s="183" t="str">
        <f t="shared" si="35"/>
        <v>Mon</v>
      </c>
      <c r="AA231" s="183" t="str">
        <f t="shared" si="35"/>
        <v>Tue</v>
      </c>
      <c r="AB231" s="183" t="str">
        <f t="shared" si="35"/>
        <v>Wed</v>
      </c>
      <c r="AC231" s="183" t="str">
        <f t="shared" si="35"/>
        <v>Thu</v>
      </c>
      <c r="AD231" s="183" t="str">
        <f t="shared" si="35"/>
        <v>Fri</v>
      </c>
      <c r="AE231" s="183" t="str">
        <f t="shared" si="35"/>
        <v>Sat</v>
      </c>
      <c r="AF231" s="183" t="str">
        <f t="shared" si="35"/>
        <v>Sun</v>
      </c>
      <c r="AG231" s="183" t="str">
        <f t="shared" si="35"/>
        <v>Mon</v>
      </c>
      <c r="AH231" s="183" t="str">
        <f t="shared" si="35"/>
        <v>Tue</v>
      </c>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34"/>
        <v>Sun</v>
      </c>
      <c r="E238" s="183" t="str">
        <f t="shared" si="34"/>
        <v>Mon</v>
      </c>
      <c r="F238" s="183" t="str">
        <f t="shared" si="34"/>
        <v>Tue</v>
      </c>
      <c r="G238" s="183" t="str">
        <f t="shared" si="34"/>
        <v>Wed</v>
      </c>
      <c r="H238" s="183" t="str">
        <f t="shared" si="34"/>
        <v>Thu</v>
      </c>
      <c r="I238" s="183" t="str">
        <f t="shared" si="34"/>
        <v>Fri</v>
      </c>
      <c r="J238" s="183" t="str">
        <f t="shared" si="34"/>
        <v>Sat</v>
      </c>
      <c r="K238" s="183" t="str">
        <f t="shared" si="34"/>
        <v>Sun</v>
      </c>
      <c r="L238" s="183" t="str">
        <f t="shared" si="34"/>
        <v>Mon</v>
      </c>
      <c r="M238" s="183" t="str">
        <f t="shared" si="34"/>
        <v>Tue</v>
      </c>
      <c r="N238" s="183" t="str">
        <f t="shared" si="34"/>
        <v>Wed</v>
      </c>
      <c r="O238" s="183" t="str">
        <f t="shared" si="34"/>
        <v>Thu</v>
      </c>
      <c r="P238" s="183" t="str">
        <f t="shared" si="34"/>
        <v>Fri</v>
      </c>
      <c r="Q238" s="183" t="str">
        <f t="shared" si="34"/>
        <v>Sat</v>
      </c>
      <c r="R238" s="183" t="str">
        <f t="shared" si="34"/>
        <v>Sun</v>
      </c>
      <c r="S238" s="183" t="str">
        <f t="shared" si="34"/>
        <v>Mon</v>
      </c>
      <c r="T238" s="183" t="str">
        <f t="shared" si="35"/>
        <v>Tue</v>
      </c>
      <c r="U238" s="183" t="str">
        <f t="shared" si="35"/>
        <v>Wed</v>
      </c>
      <c r="V238" s="183" t="str">
        <f t="shared" si="35"/>
        <v>Thu</v>
      </c>
      <c r="W238" s="183" t="str">
        <f t="shared" si="35"/>
        <v>Fri</v>
      </c>
      <c r="X238" s="183" t="str">
        <f t="shared" si="35"/>
        <v>Sat</v>
      </c>
      <c r="Y238" s="183" t="str">
        <f t="shared" si="35"/>
        <v>Sun</v>
      </c>
      <c r="Z238" s="183" t="str">
        <f t="shared" si="35"/>
        <v>Mon</v>
      </c>
      <c r="AA238" s="183" t="str">
        <f t="shared" si="35"/>
        <v>Tue</v>
      </c>
      <c r="AB238" s="183" t="str">
        <f t="shared" si="35"/>
        <v>Wed</v>
      </c>
      <c r="AC238" s="183" t="str">
        <f t="shared" si="35"/>
        <v>Thu</v>
      </c>
      <c r="AD238" s="183" t="str">
        <f t="shared" si="35"/>
        <v>Fri</v>
      </c>
      <c r="AE238" s="183" t="str">
        <f t="shared" si="35"/>
        <v>Sat</v>
      </c>
      <c r="AF238" s="183" t="str">
        <f t="shared" si="35"/>
        <v>Sun</v>
      </c>
      <c r="AG238" s="183" t="str">
        <f t="shared" si="35"/>
        <v>Mon</v>
      </c>
      <c r="AH238" s="183" t="str">
        <f t="shared" si="35"/>
        <v>Tue</v>
      </c>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34"/>
        <v>Sun</v>
      </c>
      <c r="E245" s="183" t="str">
        <f t="shared" si="34"/>
        <v>Mon</v>
      </c>
      <c r="F245" s="183" t="str">
        <f t="shared" si="34"/>
        <v>Tue</v>
      </c>
      <c r="G245" s="183" t="str">
        <f t="shared" si="34"/>
        <v>Wed</v>
      </c>
      <c r="H245" s="183" t="str">
        <f t="shared" si="34"/>
        <v>Thu</v>
      </c>
      <c r="I245" s="183" t="str">
        <f t="shared" si="34"/>
        <v>Fri</v>
      </c>
      <c r="J245" s="183" t="str">
        <f t="shared" si="34"/>
        <v>Sat</v>
      </c>
      <c r="K245" s="183" t="str">
        <f t="shared" si="34"/>
        <v>Sun</v>
      </c>
      <c r="L245" s="183" t="str">
        <f t="shared" si="34"/>
        <v>Mon</v>
      </c>
      <c r="M245" s="183" t="str">
        <f t="shared" si="34"/>
        <v>Tue</v>
      </c>
      <c r="N245" s="183" t="str">
        <f t="shared" si="34"/>
        <v>Wed</v>
      </c>
      <c r="O245" s="183" t="str">
        <f t="shared" si="34"/>
        <v>Thu</v>
      </c>
      <c r="P245" s="183" t="str">
        <f t="shared" si="34"/>
        <v>Fri</v>
      </c>
      <c r="Q245" s="183" t="str">
        <f t="shared" si="34"/>
        <v>Sat</v>
      </c>
      <c r="R245" s="183" t="str">
        <f t="shared" si="34"/>
        <v>Sun</v>
      </c>
      <c r="S245" s="183" t="str">
        <f t="shared" si="34"/>
        <v>Mon</v>
      </c>
      <c r="T245" s="183" t="str">
        <f t="shared" si="35"/>
        <v>Tue</v>
      </c>
      <c r="U245" s="183" t="str">
        <f t="shared" si="35"/>
        <v>Wed</v>
      </c>
      <c r="V245" s="183" t="str">
        <f t="shared" si="35"/>
        <v>Thu</v>
      </c>
      <c r="W245" s="183" t="str">
        <f t="shared" si="35"/>
        <v>Fri</v>
      </c>
      <c r="X245" s="183" t="str">
        <f t="shared" si="35"/>
        <v>Sat</v>
      </c>
      <c r="Y245" s="183" t="str">
        <f t="shared" si="35"/>
        <v>Sun</v>
      </c>
      <c r="Z245" s="183" t="str">
        <f t="shared" si="35"/>
        <v>Mon</v>
      </c>
      <c r="AA245" s="183" t="str">
        <f t="shared" si="35"/>
        <v>Tue</v>
      </c>
      <c r="AB245" s="183" t="str">
        <f t="shared" si="35"/>
        <v>Wed</v>
      </c>
      <c r="AC245" s="183" t="str">
        <f t="shared" si="35"/>
        <v>Thu</v>
      </c>
      <c r="AD245" s="183" t="str">
        <f t="shared" si="35"/>
        <v>Fri</v>
      </c>
      <c r="AE245" s="183" t="str">
        <f t="shared" si="35"/>
        <v>Sat</v>
      </c>
      <c r="AF245" s="183" t="str">
        <f t="shared" si="35"/>
        <v>Sun</v>
      </c>
      <c r="AG245" s="183" t="str">
        <f t="shared" si="35"/>
        <v>Mon</v>
      </c>
      <c r="AH245" s="183" t="str">
        <f t="shared" si="35"/>
        <v>Tue</v>
      </c>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34"/>
        <v>Sun</v>
      </c>
      <c r="E252" s="183" t="str">
        <f t="shared" si="34"/>
        <v>Mon</v>
      </c>
      <c r="F252" s="183" t="str">
        <f t="shared" si="34"/>
        <v>Tue</v>
      </c>
      <c r="G252" s="183" t="str">
        <f t="shared" si="34"/>
        <v>Wed</v>
      </c>
      <c r="H252" s="183" t="str">
        <f t="shared" si="34"/>
        <v>Thu</v>
      </c>
      <c r="I252" s="183" t="str">
        <f t="shared" si="34"/>
        <v>Fri</v>
      </c>
      <c r="J252" s="183" t="str">
        <f t="shared" si="34"/>
        <v>Sat</v>
      </c>
      <c r="K252" s="183" t="str">
        <f t="shared" si="34"/>
        <v>Sun</v>
      </c>
      <c r="L252" s="183" t="str">
        <f t="shared" si="34"/>
        <v>Mon</v>
      </c>
      <c r="M252" s="183" t="str">
        <f t="shared" si="34"/>
        <v>Tue</v>
      </c>
      <c r="N252" s="183" t="str">
        <f t="shared" si="34"/>
        <v>Wed</v>
      </c>
      <c r="O252" s="183" t="str">
        <f t="shared" si="34"/>
        <v>Thu</v>
      </c>
      <c r="P252" s="183" t="str">
        <f t="shared" si="34"/>
        <v>Fri</v>
      </c>
      <c r="Q252" s="183" t="str">
        <f t="shared" si="34"/>
        <v>Sat</v>
      </c>
      <c r="R252" s="183" t="str">
        <f t="shared" si="34"/>
        <v>Sun</v>
      </c>
      <c r="S252" s="183" t="str">
        <f t="shared" si="34"/>
        <v>Mon</v>
      </c>
      <c r="T252" s="183" t="str">
        <f t="shared" si="35"/>
        <v>Tue</v>
      </c>
      <c r="U252" s="183" t="str">
        <f t="shared" si="35"/>
        <v>Wed</v>
      </c>
      <c r="V252" s="183" t="str">
        <f t="shared" si="35"/>
        <v>Thu</v>
      </c>
      <c r="W252" s="183" t="str">
        <f t="shared" si="35"/>
        <v>Fri</v>
      </c>
      <c r="X252" s="183" t="str">
        <f t="shared" si="35"/>
        <v>Sat</v>
      </c>
      <c r="Y252" s="183" t="str">
        <f t="shared" si="35"/>
        <v>Sun</v>
      </c>
      <c r="Z252" s="183" t="str">
        <f t="shared" si="35"/>
        <v>Mon</v>
      </c>
      <c r="AA252" s="183" t="str">
        <f t="shared" si="35"/>
        <v>Tue</v>
      </c>
      <c r="AB252" s="183" t="str">
        <f t="shared" si="35"/>
        <v>Wed</v>
      </c>
      <c r="AC252" s="183" t="str">
        <f t="shared" si="35"/>
        <v>Thu</v>
      </c>
      <c r="AD252" s="183" t="str">
        <f t="shared" si="35"/>
        <v>Fri</v>
      </c>
      <c r="AE252" s="183" t="str">
        <f t="shared" si="35"/>
        <v>Sat</v>
      </c>
      <c r="AF252" s="183" t="str">
        <f t="shared" si="35"/>
        <v>Sun</v>
      </c>
      <c r="AG252" s="183" t="str">
        <f t="shared" si="35"/>
        <v>Mon</v>
      </c>
      <c r="AH252" s="183" t="str">
        <f t="shared" si="35"/>
        <v>Tue</v>
      </c>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ref="D259:S322" si="36">D$7</f>
        <v>Sun</v>
      </c>
      <c r="E259" s="183" t="str">
        <f t="shared" si="36"/>
        <v>Mon</v>
      </c>
      <c r="F259" s="183" t="str">
        <f t="shared" si="36"/>
        <v>Tue</v>
      </c>
      <c r="G259" s="183" t="str">
        <f t="shared" si="36"/>
        <v>Wed</v>
      </c>
      <c r="H259" s="183" t="str">
        <f t="shared" si="36"/>
        <v>Thu</v>
      </c>
      <c r="I259" s="183" t="str">
        <f t="shared" si="36"/>
        <v>Fri</v>
      </c>
      <c r="J259" s="183" t="str">
        <f t="shared" si="36"/>
        <v>Sat</v>
      </c>
      <c r="K259" s="183" t="str">
        <f t="shared" si="36"/>
        <v>Sun</v>
      </c>
      <c r="L259" s="183" t="str">
        <f t="shared" si="36"/>
        <v>Mon</v>
      </c>
      <c r="M259" s="183" t="str">
        <f t="shared" si="36"/>
        <v>Tue</v>
      </c>
      <c r="N259" s="183" t="str">
        <f t="shared" si="36"/>
        <v>Wed</v>
      </c>
      <c r="O259" s="183" t="str">
        <f t="shared" si="36"/>
        <v>Thu</v>
      </c>
      <c r="P259" s="183" t="str">
        <f t="shared" si="36"/>
        <v>Fri</v>
      </c>
      <c r="Q259" s="183" t="str">
        <f t="shared" si="36"/>
        <v>Sat</v>
      </c>
      <c r="R259" s="183" t="str">
        <f t="shared" si="36"/>
        <v>Sun</v>
      </c>
      <c r="S259" s="183" t="str">
        <f t="shared" si="36"/>
        <v>Mon</v>
      </c>
      <c r="T259" s="183" t="str">
        <f t="shared" ref="T259:AH322" si="37">T$7</f>
        <v>Tue</v>
      </c>
      <c r="U259" s="183" t="str">
        <f t="shared" si="37"/>
        <v>Wed</v>
      </c>
      <c r="V259" s="183" t="str">
        <f t="shared" si="37"/>
        <v>Thu</v>
      </c>
      <c r="W259" s="183" t="str">
        <f t="shared" si="37"/>
        <v>Fri</v>
      </c>
      <c r="X259" s="183" t="str">
        <f t="shared" si="37"/>
        <v>Sat</v>
      </c>
      <c r="Y259" s="183" t="str">
        <f t="shared" si="37"/>
        <v>Sun</v>
      </c>
      <c r="Z259" s="183" t="str">
        <f t="shared" si="37"/>
        <v>Mon</v>
      </c>
      <c r="AA259" s="183" t="str">
        <f t="shared" si="37"/>
        <v>Tue</v>
      </c>
      <c r="AB259" s="183" t="str">
        <f t="shared" si="37"/>
        <v>Wed</v>
      </c>
      <c r="AC259" s="183" t="str">
        <f t="shared" si="37"/>
        <v>Thu</v>
      </c>
      <c r="AD259" s="183" t="str">
        <f t="shared" si="37"/>
        <v>Fri</v>
      </c>
      <c r="AE259" s="183" t="str">
        <f t="shared" si="37"/>
        <v>Sat</v>
      </c>
      <c r="AF259" s="183" t="str">
        <f t="shared" si="37"/>
        <v>Sun</v>
      </c>
      <c r="AG259" s="183" t="str">
        <f t="shared" si="37"/>
        <v>Mon</v>
      </c>
      <c r="AH259" s="183" t="str">
        <f t="shared" si="37"/>
        <v>Tue</v>
      </c>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36"/>
        <v>Sun</v>
      </c>
      <c r="E266" s="183" t="str">
        <f t="shared" si="36"/>
        <v>Mon</v>
      </c>
      <c r="F266" s="183" t="str">
        <f t="shared" si="36"/>
        <v>Tue</v>
      </c>
      <c r="G266" s="183" t="str">
        <f t="shared" si="36"/>
        <v>Wed</v>
      </c>
      <c r="H266" s="183" t="str">
        <f t="shared" si="36"/>
        <v>Thu</v>
      </c>
      <c r="I266" s="183" t="str">
        <f t="shared" si="36"/>
        <v>Fri</v>
      </c>
      <c r="J266" s="183" t="str">
        <f t="shared" si="36"/>
        <v>Sat</v>
      </c>
      <c r="K266" s="183" t="str">
        <f t="shared" si="36"/>
        <v>Sun</v>
      </c>
      <c r="L266" s="183" t="str">
        <f t="shared" si="36"/>
        <v>Mon</v>
      </c>
      <c r="M266" s="183" t="str">
        <f t="shared" si="36"/>
        <v>Tue</v>
      </c>
      <c r="N266" s="183" t="str">
        <f t="shared" si="36"/>
        <v>Wed</v>
      </c>
      <c r="O266" s="183" t="str">
        <f t="shared" si="36"/>
        <v>Thu</v>
      </c>
      <c r="P266" s="183" t="str">
        <f t="shared" si="36"/>
        <v>Fri</v>
      </c>
      <c r="Q266" s="183" t="str">
        <f t="shared" si="36"/>
        <v>Sat</v>
      </c>
      <c r="R266" s="183" t="str">
        <f t="shared" si="36"/>
        <v>Sun</v>
      </c>
      <c r="S266" s="183" t="str">
        <f t="shared" si="36"/>
        <v>Mon</v>
      </c>
      <c r="T266" s="183" t="str">
        <f t="shared" si="37"/>
        <v>Tue</v>
      </c>
      <c r="U266" s="183" t="str">
        <f t="shared" si="37"/>
        <v>Wed</v>
      </c>
      <c r="V266" s="183" t="str">
        <f t="shared" si="37"/>
        <v>Thu</v>
      </c>
      <c r="W266" s="183" t="str">
        <f t="shared" si="37"/>
        <v>Fri</v>
      </c>
      <c r="X266" s="183" t="str">
        <f t="shared" si="37"/>
        <v>Sat</v>
      </c>
      <c r="Y266" s="183" t="str">
        <f t="shared" si="37"/>
        <v>Sun</v>
      </c>
      <c r="Z266" s="183" t="str">
        <f t="shared" si="37"/>
        <v>Mon</v>
      </c>
      <c r="AA266" s="183" t="str">
        <f t="shared" si="37"/>
        <v>Tue</v>
      </c>
      <c r="AB266" s="183" t="str">
        <f t="shared" si="37"/>
        <v>Wed</v>
      </c>
      <c r="AC266" s="183" t="str">
        <f t="shared" si="37"/>
        <v>Thu</v>
      </c>
      <c r="AD266" s="183" t="str">
        <f t="shared" si="37"/>
        <v>Fri</v>
      </c>
      <c r="AE266" s="183" t="str">
        <f t="shared" si="37"/>
        <v>Sat</v>
      </c>
      <c r="AF266" s="183" t="str">
        <f t="shared" si="37"/>
        <v>Sun</v>
      </c>
      <c r="AG266" s="183" t="str">
        <f t="shared" si="37"/>
        <v>Mon</v>
      </c>
      <c r="AH266" s="183" t="str">
        <f t="shared" si="37"/>
        <v>Tue</v>
      </c>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36"/>
        <v>Sun</v>
      </c>
      <c r="E273" s="183" t="str">
        <f t="shared" si="36"/>
        <v>Mon</v>
      </c>
      <c r="F273" s="183" t="str">
        <f t="shared" si="36"/>
        <v>Tue</v>
      </c>
      <c r="G273" s="183" t="str">
        <f t="shared" si="36"/>
        <v>Wed</v>
      </c>
      <c r="H273" s="183" t="str">
        <f t="shared" si="36"/>
        <v>Thu</v>
      </c>
      <c r="I273" s="183" t="str">
        <f t="shared" si="36"/>
        <v>Fri</v>
      </c>
      <c r="J273" s="183" t="str">
        <f t="shared" si="36"/>
        <v>Sat</v>
      </c>
      <c r="K273" s="183" t="str">
        <f t="shared" si="36"/>
        <v>Sun</v>
      </c>
      <c r="L273" s="183" t="str">
        <f t="shared" si="36"/>
        <v>Mon</v>
      </c>
      <c r="M273" s="183" t="str">
        <f t="shared" si="36"/>
        <v>Tue</v>
      </c>
      <c r="N273" s="183" t="str">
        <f t="shared" si="36"/>
        <v>Wed</v>
      </c>
      <c r="O273" s="183" t="str">
        <f t="shared" si="36"/>
        <v>Thu</v>
      </c>
      <c r="P273" s="183" t="str">
        <f t="shared" si="36"/>
        <v>Fri</v>
      </c>
      <c r="Q273" s="183" t="str">
        <f t="shared" si="36"/>
        <v>Sat</v>
      </c>
      <c r="R273" s="183" t="str">
        <f t="shared" si="36"/>
        <v>Sun</v>
      </c>
      <c r="S273" s="183" t="str">
        <f t="shared" si="36"/>
        <v>Mon</v>
      </c>
      <c r="T273" s="183" t="str">
        <f t="shared" si="37"/>
        <v>Tue</v>
      </c>
      <c r="U273" s="183" t="str">
        <f t="shared" si="37"/>
        <v>Wed</v>
      </c>
      <c r="V273" s="183" t="str">
        <f t="shared" si="37"/>
        <v>Thu</v>
      </c>
      <c r="W273" s="183" t="str">
        <f t="shared" si="37"/>
        <v>Fri</v>
      </c>
      <c r="X273" s="183" t="str">
        <f t="shared" si="37"/>
        <v>Sat</v>
      </c>
      <c r="Y273" s="183" t="str">
        <f t="shared" si="37"/>
        <v>Sun</v>
      </c>
      <c r="Z273" s="183" t="str">
        <f t="shared" si="37"/>
        <v>Mon</v>
      </c>
      <c r="AA273" s="183" t="str">
        <f t="shared" si="37"/>
        <v>Tue</v>
      </c>
      <c r="AB273" s="183" t="str">
        <f t="shared" si="37"/>
        <v>Wed</v>
      </c>
      <c r="AC273" s="183" t="str">
        <f t="shared" si="37"/>
        <v>Thu</v>
      </c>
      <c r="AD273" s="183" t="str">
        <f t="shared" si="37"/>
        <v>Fri</v>
      </c>
      <c r="AE273" s="183" t="str">
        <f t="shared" si="37"/>
        <v>Sat</v>
      </c>
      <c r="AF273" s="183" t="str">
        <f t="shared" si="37"/>
        <v>Sun</v>
      </c>
      <c r="AG273" s="183" t="str">
        <f t="shared" si="37"/>
        <v>Mon</v>
      </c>
      <c r="AH273" s="183" t="str">
        <f t="shared" si="37"/>
        <v>Tue</v>
      </c>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36"/>
        <v>Sun</v>
      </c>
      <c r="E280" s="183" t="str">
        <f t="shared" si="36"/>
        <v>Mon</v>
      </c>
      <c r="F280" s="183" t="str">
        <f t="shared" si="36"/>
        <v>Tue</v>
      </c>
      <c r="G280" s="183" t="str">
        <f t="shared" si="36"/>
        <v>Wed</v>
      </c>
      <c r="H280" s="183" t="str">
        <f t="shared" si="36"/>
        <v>Thu</v>
      </c>
      <c r="I280" s="183" t="str">
        <f t="shared" si="36"/>
        <v>Fri</v>
      </c>
      <c r="J280" s="183" t="str">
        <f t="shared" si="36"/>
        <v>Sat</v>
      </c>
      <c r="K280" s="183" t="str">
        <f t="shared" si="36"/>
        <v>Sun</v>
      </c>
      <c r="L280" s="183" t="str">
        <f t="shared" si="36"/>
        <v>Mon</v>
      </c>
      <c r="M280" s="183" t="str">
        <f t="shared" si="36"/>
        <v>Tue</v>
      </c>
      <c r="N280" s="183" t="str">
        <f t="shared" si="36"/>
        <v>Wed</v>
      </c>
      <c r="O280" s="183" t="str">
        <f t="shared" si="36"/>
        <v>Thu</v>
      </c>
      <c r="P280" s="183" t="str">
        <f t="shared" si="36"/>
        <v>Fri</v>
      </c>
      <c r="Q280" s="183" t="str">
        <f t="shared" si="36"/>
        <v>Sat</v>
      </c>
      <c r="R280" s="183" t="str">
        <f t="shared" si="36"/>
        <v>Sun</v>
      </c>
      <c r="S280" s="183" t="str">
        <f t="shared" si="36"/>
        <v>Mon</v>
      </c>
      <c r="T280" s="183" t="str">
        <f t="shared" si="37"/>
        <v>Tue</v>
      </c>
      <c r="U280" s="183" t="str">
        <f t="shared" si="37"/>
        <v>Wed</v>
      </c>
      <c r="V280" s="183" t="str">
        <f t="shared" si="37"/>
        <v>Thu</v>
      </c>
      <c r="W280" s="183" t="str">
        <f t="shared" si="37"/>
        <v>Fri</v>
      </c>
      <c r="X280" s="183" t="str">
        <f t="shared" si="37"/>
        <v>Sat</v>
      </c>
      <c r="Y280" s="183" t="str">
        <f t="shared" si="37"/>
        <v>Sun</v>
      </c>
      <c r="Z280" s="183" t="str">
        <f t="shared" si="37"/>
        <v>Mon</v>
      </c>
      <c r="AA280" s="183" t="str">
        <f t="shared" si="37"/>
        <v>Tue</v>
      </c>
      <c r="AB280" s="183" t="str">
        <f t="shared" si="37"/>
        <v>Wed</v>
      </c>
      <c r="AC280" s="183" t="str">
        <f t="shared" si="37"/>
        <v>Thu</v>
      </c>
      <c r="AD280" s="183" t="str">
        <f t="shared" si="37"/>
        <v>Fri</v>
      </c>
      <c r="AE280" s="183" t="str">
        <f t="shared" si="37"/>
        <v>Sat</v>
      </c>
      <c r="AF280" s="183" t="str">
        <f t="shared" si="37"/>
        <v>Sun</v>
      </c>
      <c r="AG280" s="183" t="str">
        <f t="shared" si="37"/>
        <v>Mon</v>
      </c>
      <c r="AH280" s="183" t="str">
        <f t="shared" si="37"/>
        <v>Tue</v>
      </c>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36"/>
        <v>Sun</v>
      </c>
      <c r="E287" s="183" t="str">
        <f t="shared" si="36"/>
        <v>Mon</v>
      </c>
      <c r="F287" s="183" t="str">
        <f t="shared" si="36"/>
        <v>Tue</v>
      </c>
      <c r="G287" s="183" t="str">
        <f t="shared" si="36"/>
        <v>Wed</v>
      </c>
      <c r="H287" s="183" t="str">
        <f t="shared" si="36"/>
        <v>Thu</v>
      </c>
      <c r="I287" s="183" t="str">
        <f t="shared" si="36"/>
        <v>Fri</v>
      </c>
      <c r="J287" s="183" t="str">
        <f t="shared" si="36"/>
        <v>Sat</v>
      </c>
      <c r="K287" s="183" t="str">
        <f t="shared" si="36"/>
        <v>Sun</v>
      </c>
      <c r="L287" s="183" t="str">
        <f t="shared" si="36"/>
        <v>Mon</v>
      </c>
      <c r="M287" s="183" t="str">
        <f t="shared" si="36"/>
        <v>Tue</v>
      </c>
      <c r="N287" s="183" t="str">
        <f t="shared" si="36"/>
        <v>Wed</v>
      </c>
      <c r="O287" s="183" t="str">
        <f t="shared" si="36"/>
        <v>Thu</v>
      </c>
      <c r="P287" s="183" t="str">
        <f t="shared" si="36"/>
        <v>Fri</v>
      </c>
      <c r="Q287" s="183" t="str">
        <f t="shared" si="36"/>
        <v>Sat</v>
      </c>
      <c r="R287" s="183" t="str">
        <f t="shared" si="36"/>
        <v>Sun</v>
      </c>
      <c r="S287" s="183" t="str">
        <f t="shared" si="36"/>
        <v>Mon</v>
      </c>
      <c r="T287" s="183" t="str">
        <f t="shared" si="37"/>
        <v>Tue</v>
      </c>
      <c r="U287" s="183" t="str">
        <f t="shared" si="37"/>
        <v>Wed</v>
      </c>
      <c r="V287" s="183" t="str">
        <f t="shared" si="37"/>
        <v>Thu</v>
      </c>
      <c r="W287" s="183" t="str">
        <f t="shared" si="37"/>
        <v>Fri</v>
      </c>
      <c r="X287" s="183" t="str">
        <f t="shared" si="37"/>
        <v>Sat</v>
      </c>
      <c r="Y287" s="183" t="str">
        <f t="shared" si="37"/>
        <v>Sun</v>
      </c>
      <c r="Z287" s="183" t="str">
        <f t="shared" si="37"/>
        <v>Mon</v>
      </c>
      <c r="AA287" s="183" t="str">
        <f t="shared" si="37"/>
        <v>Tue</v>
      </c>
      <c r="AB287" s="183" t="str">
        <f t="shared" si="37"/>
        <v>Wed</v>
      </c>
      <c r="AC287" s="183" t="str">
        <f t="shared" si="37"/>
        <v>Thu</v>
      </c>
      <c r="AD287" s="183" t="str">
        <f t="shared" si="37"/>
        <v>Fri</v>
      </c>
      <c r="AE287" s="183" t="str">
        <f t="shared" si="37"/>
        <v>Sat</v>
      </c>
      <c r="AF287" s="183" t="str">
        <f t="shared" si="37"/>
        <v>Sun</v>
      </c>
      <c r="AG287" s="183" t="str">
        <f t="shared" si="37"/>
        <v>Mon</v>
      </c>
      <c r="AH287" s="183" t="str">
        <f t="shared" si="37"/>
        <v>Tue</v>
      </c>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36"/>
        <v>Sun</v>
      </c>
      <c r="E294" s="183" t="str">
        <f t="shared" si="36"/>
        <v>Mon</v>
      </c>
      <c r="F294" s="183" t="str">
        <f t="shared" si="36"/>
        <v>Tue</v>
      </c>
      <c r="G294" s="183" t="str">
        <f t="shared" si="36"/>
        <v>Wed</v>
      </c>
      <c r="H294" s="183" t="str">
        <f t="shared" si="36"/>
        <v>Thu</v>
      </c>
      <c r="I294" s="183" t="str">
        <f t="shared" si="36"/>
        <v>Fri</v>
      </c>
      <c r="J294" s="183" t="str">
        <f t="shared" si="36"/>
        <v>Sat</v>
      </c>
      <c r="K294" s="183" t="str">
        <f t="shared" si="36"/>
        <v>Sun</v>
      </c>
      <c r="L294" s="183" t="str">
        <f t="shared" si="36"/>
        <v>Mon</v>
      </c>
      <c r="M294" s="183" t="str">
        <f t="shared" si="36"/>
        <v>Tue</v>
      </c>
      <c r="N294" s="183" t="str">
        <f t="shared" si="36"/>
        <v>Wed</v>
      </c>
      <c r="O294" s="183" t="str">
        <f t="shared" si="36"/>
        <v>Thu</v>
      </c>
      <c r="P294" s="183" t="str">
        <f t="shared" si="36"/>
        <v>Fri</v>
      </c>
      <c r="Q294" s="183" t="str">
        <f t="shared" si="36"/>
        <v>Sat</v>
      </c>
      <c r="R294" s="183" t="str">
        <f t="shared" si="36"/>
        <v>Sun</v>
      </c>
      <c r="S294" s="183" t="str">
        <f t="shared" si="36"/>
        <v>Mon</v>
      </c>
      <c r="T294" s="183" t="str">
        <f t="shared" si="37"/>
        <v>Tue</v>
      </c>
      <c r="U294" s="183" t="str">
        <f t="shared" si="37"/>
        <v>Wed</v>
      </c>
      <c r="V294" s="183" t="str">
        <f t="shared" si="37"/>
        <v>Thu</v>
      </c>
      <c r="W294" s="183" t="str">
        <f t="shared" si="37"/>
        <v>Fri</v>
      </c>
      <c r="X294" s="183" t="str">
        <f t="shared" si="37"/>
        <v>Sat</v>
      </c>
      <c r="Y294" s="183" t="str">
        <f t="shared" si="37"/>
        <v>Sun</v>
      </c>
      <c r="Z294" s="183" t="str">
        <f t="shared" si="37"/>
        <v>Mon</v>
      </c>
      <c r="AA294" s="183" t="str">
        <f t="shared" si="37"/>
        <v>Tue</v>
      </c>
      <c r="AB294" s="183" t="str">
        <f t="shared" si="37"/>
        <v>Wed</v>
      </c>
      <c r="AC294" s="183" t="str">
        <f t="shared" si="37"/>
        <v>Thu</v>
      </c>
      <c r="AD294" s="183" t="str">
        <f t="shared" si="37"/>
        <v>Fri</v>
      </c>
      <c r="AE294" s="183" t="str">
        <f t="shared" si="37"/>
        <v>Sat</v>
      </c>
      <c r="AF294" s="183" t="str">
        <f t="shared" si="37"/>
        <v>Sun</v>
      </c>
      <c r="AG294" s="183" t="str">
        <f t="shared" si="37"/>
        <v>Mon</v>
      </c>
      <c r="AH294" s="183" t="str">
        <f t="shared" si="37"/>
        <v>Tue</v>
      </c>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36"/>
        <v>Sun</v>
      </c>
      <c r="E301" s="183" t="str">
        <f t="shared" si="36"/>
        <v>Mon</v>
      </c>
      <c r="F301" s="183" t="str">
        <f t="shared" si="36"/>
        <v>Tue</v>
      </c>
      <c r="G301" s="183" t="str">
        <f t="shared" si="36"/>
        <v>Wed</v>
      </c>
      <c r="H301" s="183" t="str">
        <f t="shared" si="36"/>
        <v>Thu</v>
      </c>
      <c r="I301" s="183" t="str">
        <f t="shared" si="36"/>
        <v>Fri</v>
      </c>
      <c r="J301" s="183" t="str">
        <f t="shared" si="36"/>
        <v>Sat</v>
      </c>
      <c r="K301" s="183" t="str">
        <f t="shared" si="36"/>
        <v>Sun</v>
      </c>
      <c r="L301" s="183" t="str">
        <f t="shared" si="36"/>
        <v>Mon</v>
      </c>
      <c r="M301" s="183" t="str">
        <f t="shared" si="36"/>
        <v>Tue</v>
      </c>
      <c r="N301" s="183" t="str">
        <f t="shared" si="36"/>
        <v>Wed</v>
      </c>
      <c r="O301" s="183" t="str">
        <f t="shared" si="36"/>
        <v>Thu</v>
      </c>
      <c r="P301" s="183" t="str">
        <f t="shared" si="36"/>
        <v>Fri</v>
      </c>
      <c r="Q301" s="183" t="str">
        <f t="shared" si="36"/>
        <v>Sat</v>
      </c>
      <c r="R301" s="183" t="str">
        <f t="shared" si="36"/>
        <v>Sun</v>
      </c>
      <c r="S301" s="183" t="str">
        <f t="shared" si="36"/>
        <v>Mon</v>
      </c>
      <c r="T301" s="183" t="str">
        <f t="shared" si="37"/>
        <v>Tue</v>
      </c>
      <c r="U301" s="183" t="str">
        <f t="shared" si="37"/>
        <v>Wed</v>
      </c>
      <c r="V301" s="183" t="str">
        <f t="shared" si="37"/>
        <v>Thu</v>
      </c>
      <c r="W301" s="183" t="str">
        <f t="shared" si="37"/>
        <v>Fri</v>
      </c>
      <c r="X301" s="183" t="str">
        <f t="shared" si="37"/>
        <v>Sat</v>
      </c>
      <c r="Y301" s="183" t="str">
        <f t="shared" si="37"/>
        <v>Sun</v>
      </c>
      <c r="Z301" s="183" t="str">
        <f t="shared" si="37"/>
        <v>Mon</v>
      </c>
      <c r="AA301" s="183" t="str">
        <f t="shared" si="37"/>
        <v>Tue</v>
      </c>
      <c r="AB301" s="183" t="str">
        <f t="shared" si="37"/>
        <v>Wed</v>
      </c>
      <c r="AC301" s="183" t="str">
        <f t="shared" si="37"/>
        <v>Thu</v>
      </c>
      <c r="AD301" s="183" t="str">
        <f t="shared" si="37"/>
        <v>Fri</v>
      </c>
      <c r="AE301" s="183" t="str">
        <f t="shared" si="37"/>
        <v>Sat</v>
      </c>
      <c r="AF301" s="183" t="str">
        <f t="shared" si="37"/>
        <v>Sun</v>
      </c>
      <c r="AG301" s="183" t="str">
        <f t="shared" si="37"/>
        <v>Mon</v>
      </c>
      <c r="AH301" s="183" t="str">
        <f t="shared" si="37"/>
        <v>Tue</v>
      </c>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36"/>
        <v>Sun</v>
      </c>
      <c r="E308" s="183" t="str">
        <f t="shared" si="36"/>
        <v>Mon</v>
      </c>
      <c r="F308" s="183" t="str">
        <f t="shared" si="36"/>
        <v>Tue</v>
      </c>
      <c r="G308" s="183" t="str">
        <f t="shared" si="36"/>
        <v>Wed</v>
      </c>
      <c r="H308" s="183" t="str">
        <f t="shared" si="36"/>
        <v>Thu</v>
      </c>
      <c r="I308" s="183" t="str">
        <f t="shared" si="36"/>
        <v>Fri</v>
      </c>
      <c r="J308" s="183" t="str">
        <f t="shared" si="36"/>
        <v>Sat</v>
      </c>
      <c r="K308" s="183" t="str">
        <f t="shared" si="36"/>
        <v>Sun</v>
      </c>
      <c r="L308" s="183" t="str">
        <f t="shared" si="36"/>
        <v>Mon</v>
      </c>
      <c r="M308" s="183" t="str">
        <f t="shared" si="36"/>
        <v>Tue</v>
      </c>
      <c r="N308" s="183" t="str">
        <f t="shared" si="36"/>
        <v>Wed</v>
      </c>
      <c r="O308" s="183" t="str">
        <f t="shared" si="36"/>
        <v>Thu</v>
      </c>
      <c r="P308" s="183" t="str">
        <f t="shared" si="36"/>
        <v>Fri</v>
      </c>
      <c r="Q308" s="183" t="str">
        <f t="shared" si="36"/>
        <v>Sat</v>
      </c>
      <c r="R308" s="183" t="str">
        <f t="shared" si="36"/>
        <v>Sun</v>
      </c>
      <c r="S308" s="183" t="str">
        <f t="shared" si="36"/>
        <v>Mon</v>
      </c>
      <c r="T308" s="183" t="str">
        <f t="shared" si="37"/>
        <v>Tue</v>
      </c>
      <c r="U308" s="183" t="str">
        <f t="shared" si="37"/>
        <v>Wed</v>
      </c>
      <c r="V308" s="183" t="str">
        <f t="shared" si="37"/>
        <v>Thu</v>
      </c>
      <c r="W308" s="183" t="str">
        <f t="shared" si="37"/>
        <v>Fri</v>
      </c>
      <c r="X308" s="183" t="str">
        <f t="shared" si="37"/>
        <v>Sat</v>
      </c>
      <c r="Y308" s="183" t="str">
        <f t="shared" si="37"/>
        <v>Sun</v>
      </c>
      <c r="Z308" s="183" t="str">
        <f t="shared" si="37"/>
        <v>Mon</v>
      </c>
      <c r="AA308" s="183" t="str">
        <f t="shared" si="37"/>
        <v>Tue</v>
      </c>
      <c r="AB308" s="183" t="str">
        <f t="shared" si="37"/>
        <v>Wed</v>
      </c>
      <c r="AC308" s="183" t="str">
        <f t="shared" si="37"/>
        <v>Thu</v>
      </c>
      <c r="AD308" s="183" t="str">
        <f t="shared" si="37"/>
        <v>Fri</v>
      </c>
      <c r="AE308" s="183" t="str">
        <f t="shared" si="37"/>
        <v>Sat</v>
      </c>
      <c r="AF308" s="183" t="str">
        <f t="shared" si="37"/>
        <v>Sun</v>
      </c>
      <c r="AG308" s="183" t="str">
        <f t="shared" si="37"/>
        <v>Mon</v>
      </c>
      <c r="AH308" s="183" t="str">
        <f t="shared" si="37"/>
        <v>Tue</v>
      </c>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36"/>
        <v>Sun</v>
      </c>
      <c r="E315" s="183" t="str">
        <f t="shared" si="36"/>
        <v>Mon</v>
      </c>
      <c r="F315" s="183" t="str">
        <f t="shared" si="36"/>
        <v>Tue</v>
      </c>
      <c r="G315" s="183" t="str">
        <f t="shared" si="36"/>
        <v>Wed</v>
      </c>
      <c r="H315" s="183" t="str">
        <f t="shared" si="36"/>
        <v>Thu</v>
      </c>
      <c r="I315" s="183" t="str">
        <f t="shared" si="36"/>
        <v>Fri</v>
      </c>
      <c r="J315" s="183" t="str">
        <f t="shared" si="36"/>
        <v>Sat</v>
      </c>
      <c r="K315" s="183" t="str">
        <f t="shared" si="36"/>
        <v>Sun</v>
      </c>
      <c r="L315" s="183" t="str">
        <f t="shared" si="36"/>
        <v>Mon</v>
      </c>
      <c r="M315" s="183" t="str">
        <f t="shared" si="36"/>
        <v>Tue</v>
      </c>
      <c r="N315" s="183" t="str">
        <f t="shared" si="36"/>
        <v>Wed</v>
      </c>
      <c r="O315" s="183" t="str">
        <f t="shared" si="36"/>
        <v>Thu</v>
      </c>
      <c r="P315" s="183" t="str">
        <f t="shared" si="36"/>
        <v>Fri</v>
      </c>
      <c r="Q315" s="183" t="str">
        <f t="shared" si="36"/>
        <v>Sat</v>
      </c>
      <c r="R315" s="183" t="str">
        <f t="shared" si="36"/>
        <v>Sun</v>
      </c>
      <c r="S315" s="183" t="str">
        <f t="shared" si="36"/>
        <v>Mon</v>
      </c>
      <c r="T315" s="183" t="str">
        <f t="shared" si="37"/>
        <v>Tue</v>
      </c>
      <c r="U315" s="183" t="str">
        <f t="shared" si="37"/>
        <v>Wed</v>
      </c>
      <c r="V315" s="183" t="str">
        <f t="shared" si="37"/>
        <v>Thu</v>
      </c>
      <c r="W315" s="183" t="str">
        <f t="shared" si="37"/>
        <v>Fri</v>
      </c>
      <c r="X315" s="183" t="str">
        <f t="shared" si="37"/>
        <v>Sat</v>
      </c>
      <c r="Y315" s="183" t="str">
        <f t="shared" si="37"/>
        <v>Sun</v>
      </c>
      <c r="Z315" s="183" t="str">
        <f t="shared" si="37"/>
        <v>Mon</v>
      </c>
      <c r="AA315" s="183" t="str">
        <f t="shared" si="37"/>
        <v>Tue</v>
      </c>
      <c r="AB315" s="183" t="str">
        <f t="shared" si="37"/>
        <v>Wed</v>
      </c>
      <c r="AC315" s="183" t="str">
        <f t="shared" si="37"/>
        <v>Thu</v>
      </c>
      <c r="AD315" s="183" t="str">
        <f t="shared" si="37"/>
        <v>Fri</v>
      </c>
      <c r="AE315" s="183" t="str">
        <f t="shared" si="37"/>
        <v>Sat</v>
      </c>
      <c r="AF315" s="183" t="str">
        <f t="shared" si="37"/>
        <v>Sun</v>
      </c>
      <c r="AG315" s="183" t="str">
        <f t="shared" si="37"/>
        <v>Mon</v>
      </c>
      <c r="AH315" s="183" t="str">
        <f t="shared" si="37"/>
        <v>Tue</v>
      </c>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36"/>
        <v>Sun</v>
      </c>
      <c r="E322" s="183" t="str">
        <f t="shared" si="36"/>
        <v>Mon</v>
      </c>
      <c r="F322" s="183" t="str">
        <f t="shared" si="36"/>
        <v>Tue</v>
      </c>
      <c r="G322" s="183" t="str">
        <f t="shared" si="36"/>
        <v>Wed</v>
      </c>
      <c r="H322" s="183" t="str">
        <f t="shared" si="36"/>
        <v>Thu</v>
      </c>
      <c r="I322" s="183" t="str">
        <f t="shared" si="36"/>
        <v>Fri</v>
      </c>
      <c r="J322" s="183" t="str">
        <f t="shared" si="36"/>
        <v>Sat</v>
      </c>
      <c r="K322" s="183" t="str">
        <f t="shared" si="36"/>
        <v>Sun</v>
      </c>
      <c r="L322" s="183" t="str">
        <f t="shared" si="36"/>
        <v>Mon</v>
      </c>
      <c r="M322" s="183" t="str">
        <f t="shared" si="36"/>
        <v>Tue</v>
      </c>
      <c r="N322" s="183" t="str">
        <f t="shared" si="36"/>
        <v>Wed</v>
      </c>
      <c r="O322" s="183" t="str">
        <f t="shared" si="36"/>
        <v>Thu</v>
      </c>
      <c r="P322" s="183" t="str">
        <f t="shared" si="36"/>
        <v>Fri</v>
      </c>
      <c r="Q322" s="183" t="str">
        <f t="shared" si="36"/>
        <v>Sat</v>
      </c>
      <c r="R322" s="183" t="str">
        <f t="shared" si="36"/>
        <v>Sun</v>
      </c>
      <c r="S322" s="183" t="str">
        <f t="shared" si="36"/>
        <v>Mon</v>
      </c>
      <c r="T322" s="183" t="str">
        <f t="shared" si="37"/>
        <v>Tue</v>
      </c>
      <c r="U322" s="183" t="str">
        <f t="shared" si="37"/>
        <v>Wed</v>
      </c>
      <c r="V322" s="183" t="str">
        <f t="shared" si="37"/>
        <v>Thu</v>
      </c>
      <c r="W322" s="183" t="str">
        <f t="shared" si="37"/>
        <v>Fri</v>
      </c>
      <c r="X322" s="183" t="str">
        <f t="shared" si="37"/>
        <v>Sat</v>
      </c>
      <c r="Y322" s="183" t="str">
        <f t="shared" si="37"/>
        <v>Sun</v>
      </c>
      <c r="Z322" s="183" t="str">
        <f t="shared" si="37"/>
        <v>Mon</v>
      </c>
      <c r="AA322" s="183" t="str">
        <f t="shared" si="37"/>
        <v>Tue</v>
      </c>
      <c r="AB322" s="183" t="str">
        <f t="shared" si="37"/>
        <v>Wed</v>
      </c>
      <c r="AC322" s="183" t="str">
        <f t="shared" si="37"/>
        <v>Thu</v>
      </c>
      <c r="AD322" s="183" t="str">
        <f t="shared" si="37"/>
        <v>Fri</v>
      </c>
      <c r="AE322" s="183" t="str">
        <f t="shared" si="37"/>
        <v>Sat</v>
      </c>
      <c r="AF322" s="183" t="str">
        <f t="shared" si="37"/>
        <v>Sun</v>
      </c>
      <c r="AG322" s="183" t="str">
        <f t="shared" si="37"/>
        <v>Mon</v>
      </c>
      <c r="AH322" s="183" t="str">
        <f t="shared" si="37"/>
        <v>Tue</v>
      </c>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ref="D329:S350" si="38">D$7</f>
        <v>Sun</v>
      </c>
      <c r="E329" s="183" t="str">
        <f t="shared" si="38"/>
        <v>Mon</v>
      </c>
      <c r="F329" s="183" t="str">
        <f t="shared" si="38"/>
        <v>Tue</v>
      </c>
      <c r="G329" s="183" t="str">
        <f t="shared" si="38"/>
        <v>Wed</v>
      </c>
      <c r="H329" s="183" t="str">
        <f t="shared" si="38"/>
        <v>Thu</v>
      </c>
      <c r="I329" s="183" t="str">
        <f t="shared" si="38"/>
        <v>Fri</v>
      </c>
      <c r="J329" s="183" t="str">
        <f t="shared" si="38"/>
        <v>Sat</v>
      </c>
      <c r="K329" s="183" t="str">
        <f t="shared" si="38"/>
        <v>Sun</v>
      </c>
      <c r="L329" s="183" t="str">
        <f t="shared" si="38"/>
        <v>Mon</v>
      </c>
      <c r="M329" s="183" t="str">
        <f t="shared" si="38"/>
        <v>Tue</v>
      </c>
      <c r="N329" s="183" t="str">
        <f t="shared" si="38"/>
        <v>Wed</v>
      </c>
      <c r="O329" s="183" t="str">
        <f t="shared" si="38"/>
        <v>Thu</v>
      </c>
      <c r="P329" s="183" t="str">
        <f t="shared" si="38"/>
        <v>Fri</v>
      </c>
      <c r="Q329" s="183" t="str">
        <f t="shared" si="38"/>
        <v>Sat</v>
      </c>
      <c r="R329" s="183" t="str">
        <f t="shared" si="38"/>
        <v>Sun</v>
      </c>
      <c r="S329" s="183" t="str">
        <f t="shared" si="38"/>
        <v>Mon</v>
      </c>
      <c r="T329" s="183" t="str">
        <f t="shared" ref="T329:AH350" si="39">T$7</f>
        <v>Tue</v>
      </c>
      <c r="U329" s="183" t="str">
        <f t="shared" si="39"/>
        <v>Wed</v>
      </c>
      <c r="V329" s="183" t="str">
        <f t="shared" si="39"/>
        <v>Thu</v>
      </c>
      <c r="W329" s="183" t="str">
        <f t="shared" si="39"/>
        <v>Fri</v>
      </c>
      <c r="X329" s="183" t="str">
        <f t="shared" si="39"/>
        <v>Sat</v>
      </c>
      <c r="Y329" s="183" t="str">
        <f t="shared" si="39"/>
        <v>Sun</v>
      </c>
      <c r="Z329" s="183" t="str">
        <f t="shared" si="39"/>
        <v>Mon</v>
      </c>
      <c r="AA329" s="183" t="str">
        <f t="shared" si="39"/>
        <v>Tue</v>
      </c>
      <c r="AB329" s="183" t="str">
        <f t="shared" si="39"/>
        <v>Wed</v>
      </c>
      <c r="AC329" s="183" t="str">
        <f t="shared" si="39"/>
        <v>Thu</v>
      </c>
      <c r="AD329" s="183" t="str">
        <f t="shared" si="39"/>
        <v>Fri</v>
      </c>
      <c r="AE329" s="183" t="str">
        <f t="shared" si="39"/>
        <v>Sat</v>
      </c>
      <c r="AF329" s="183" t="str">
        <f t="shared" si="39"/>
        <v>Sun</v>
      </c>
      <c r="AG329" s="183" t="str">
        <f t="shared" si="39"/>
        <v>Mon</v>
      </c>
      <c r="AH329" s="183" t="str">
        <f t="shared" si="39"/>
        <v>Tue</v>
      </c>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38"/>
        <v>Sun</v>
      </c>
      <c r="E336" s="183" t="str">
        <f t="shared" si="38"/>
        <v>Mon</v>
      </c>
      <c r="F336" s="183" t="str">
        <f t="shared" si="38"/>
        <v>Tue</v>
      </c>
      <c r="G336" s="183" t="str">
        <f t="shared" si="38"/>
        <v>Wed</v>
      </c>
      <c r="H336" s="183" t="str">
        <f t="shared" si="38"/>
        <v>Thu</v>
      </c>
      <c r="I336" s="183" t="str">
        <f t="shared" si="38"/>
        <v>Fri</v>
      </c>
      <c r="J336" s="183" t="str">
        <f t="shared" si="38"/>
        <v>Sat</v>
      </c>
      <c r="K336" s="183" t="str">
        <f t="shared" si="38"/>
        <v>Sun</v>
      </c>
      <c r="L336" s="183" t="str">
        <f t="shared" si="38"/>
        <v>Mon</v>
      </c>
      <c r="M336" s="183" t="str">
        <f t="shared" si="38"/>
        <v>Tue</v>
      </c>
      <c r="N336" s="183" t="str">
        <f t="shared" si="38"/>
        <v>Wed</v>
      </c>
      <c r="O336" s="183" t="str">
        <f t="shared" si="38"/>
        <v>Thu</v>
      </c>
      <c r="P336" s="183" t="str">
        <f t="shared" si="38"/>
        <v>Fri</v>
      </c>
      <c r="Q336" s="183" t="str">
        <f t="shared" si="38"/>
        <v>Sat</v>
      </c>
      <c r="R336" s="183" t="str">
        <f t="shared" si="38"/>
        <v>Sun</v>
      </c>
      <c r="S336" s="183" t="str">
        <f t="shared" si="38"/>
        <v>Mon</v>
      </c>
      <c r="T336" s="183" t="str">
        <f t="shared" si="39"/>
        <v>Tue</v>
      </c>
      <c r="U336" s="183" t="str">
        <f t="shared" si="39"/>
        <v>Wed</v>
      </c>
      <c r="V336" s="183" t="str">
        <f t="shared" si="39"/>
        <v>Thu</v>
      </c>
      <c r="W336" s="183" t="str">
        <f t="shared" si="39"/>
        <v>Fri</v>
      </c>
      <c r="X336" s="183" t="str">
        <f t="shared" si="39"/>
        <v>Sat</v>
      </c>
      <c r="Y336" s="183" t="str">
        <f t="shared" si="39"/>
        <v>Sun</v>
      </c>
      <c r="Z336" s="183" t="str">
        <f t="shared" si="39"/>
        <v>Mon</v>
      </c>
      <c r="AA336" s="183" t="str">
        <f t="shared" si="39"/>
        <v>Tue</v>
      </c>
      <c r="AB336" s="183" t="str">
        <f t="shared" si="39"/>
        <v>Wed</v>
      </c>
      <c r="AC336" s="183" t="str">
        <f t="shared" si="39"/>
        <v>Thu</v>
      </c>
      <c r="AD336" s="183" t="str">
        <f t="shared" si="39"/>
        <v>Fri</v>
      </c>
      <c r="AE336" s="183" t="str">
        <f t="shared" si="39"/>
        <v>Sat</v>
      </c>
      <c r="AF336" s="183" t="str">
        <f t="shared" si="39"/>
        <v>Sun</v>
      </c>
      <c r="AG336" s="183" t="str">
        <f t="shared" si="39"/>
        <v>Mon</v>
      </c>
      <c r="AH336" s="183" t="str">
        <f t="shared" si="39"/>
        <v>Tue</v>
      </c>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si="38"/>
        <v>Sun</v>
      </c>
      <c r="E343" s="183" t="str">
        <f t="shared" si="38"/>
        <v>Mon</v>
      </c>
      <c r="F343" s="183" t="str">
        <f t="shared" si="38"/>
        <v>Tue</v>
      </c>
      <c r="G343" s="183" t="str">
        <f t="shared" si="38"/>
        <v>Wed</v>
      </c>
      <c r="H343" s="183" t="str">
        <f t="shared" si="38"/>
        <v>Thu</v>
      </c>
      <c r="I343" s="183" t="str">
        <f t="shared" si="38"/>
        <v>Fri</v>
      </c>
      <c r="J343" s="183" t="str">
        <f t="shared" si="38"/>
        <v>Sat</v>
      </c>
      <c r="K343" s="183" t="str">
        <f t="shared" si="38"/>
        <v>Sun</v>
      </c>
      <c r="L343" s="183" t="str">
        <f t="shared" si="38"/>
        <v>Mon</v>
      </c>
      <c r="M343" s="183" t="str">
        <f t="shared" si="38"/>
        <v>Tue</v>
      </c>
      <c r="N343" s="183" t="str">
        <f t="shared" si="38"/>
        <v>Wed</v>
      </c>
      <c r="O343" s="183" t="str">
        <f t="shared" si="38"/>
        <v>Thu</v>
      </c>
      <c r="P343" s="183" t="str">
        <f t="shared" si="38"/>
        <v>Fri</v>
      </c>
      <c r="Q343" s="183" t="str">
        <f t="shared" si="38"/>
        <v>Sat</v>
      </c>
      <c r="R343" s="183" t="str">
        <f t="shared" si="38"/>
        <v>Sun</v>
      </c>
      <c r="S343" s="183" t="str">
        <f t="shared" si="38"/>
        <v>Mon</v>
      </c>
      <c r="T343" s="183" t="str">
        <f t="shared" si="39"/>
        <v>Tue</v>
      </c>
      <c r="U343" s="183" t="str">
        <f t="shared" si="39"/>
        <v>Wed</v>
      </c>
      <c r="V343" s="183" t="str">
        <f t="shared" si="39"/>
        <v>Thu</v>
      </c>
      <c r="W343" s="183" t="str">
        <f t="shared" si="39"/>
        <v>Fri</v>
      </c>
      <c r="X343" s="183" t="str">
        <f t="shared" si="39"/>
        <v>Sat</v>
      </c>
      <c r="Y343" s="183" t="str">
        <f t="shared" si="39"/>
        <v>Sun</v>
      </c>
      <c r="Z343" s="183" t="str">
        <f t="shared" si="39"/>
        <v>Mon</v>
      </c>
      <c r="AA343" s="183" t="str">
        <f t="shared" si="39"/>
        <v>Tue</v>
      </c>
      <c r="AB343" s="183" t="str">
        <f t="shared" si="39"/>
        <v>Wed</v>
      </c>
      <c r="AC343" s="183" t="str">
        <f t="shared" si="39"/>
        <v>Thu</v>
      </c>
      <c r="AD343" s="183" t="str">
        <f t="shared" si="39"/>
        <v>Fri</v>
      </c>
      <c r="AE343" s="183" t="str">
        <f t="shared" si="39"/>
        <v>Sat</v>
      </c>
      <c r="AF343" s="183" t="str">
        <f t="shared" si="39"/>
        <v>Sun</v>
      </c>
      <c r="AG343" s="183" t="str">
        <f t="shared" si="39"/>
        <v>Mon</v>
      </c>
      <c r="AH343" s="183" t="str">
        <f t="shared" si="39"/>
        <v>Tue</v>
      </c>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38"/>
        <v>Sun</v>
      </c>
      <c r="E350" s="183" t="str">
        <f t="shared" si="38"/>
        <v>Mon</v>
      </c>
      <c r="F350" s="183" t="str">
        <f t="shared" si="38"/>
        <v>Tue</v>
      </c>
      <c r="G350" s="183" t="str">
        <f t="shared" si="38"/>
        <v>Wed</v>
      </c>
      <c r="H350" s="183" t="str">
        <f t="shared" si="38"/>
        <v>Thu</v>
      </c>
      <c r="I350" s="183" t="str">
        <f t="shared" si="38"/>
        <v>Fri</v>
      </c>
      <c r="J350" s="183" t="str">
        <f t="shared" si="38"/>
        <v>Sat</v>
      </c>
      <c r="K350" s="183" t="str">
        <f t="shared" si="38"/>
        <v>Sun</v>
      </c>
      <c r="L350" s="183" t="str">
        <f t="shared" si="38"/>
        <v>Mon</v>
      </c>
      <c r="M350" s="183" t="str">
        <f t="shared" si="38"/>
        <v>Tue</v>
      </c>
      <c r="N350" s="183" t="str">
        <f t="shared" si="38"/>
        <v>Wed</v>
      </c>
      <c r="O350" s="183" t="str">
        <f t="shared" si="38"/>
        <v>Thu</v>
      </c>
      <c r="P350" s="183" t="str">
        <f t="shared" si="38"/>
        <v>Fri</v>
      </c>
      <c r="Q350" s="183" t="str">
        <f t="shared" si="38"/>
        <v>Sat</v>
      </c>
      <c r="R350" s="183" t="str">
        <f t="shared" si="38"/>
        <v>Sun</v>
      </c>
      <c r="S350" s="183" t="str">
        <f t="shared" si="38"/>
        <v>Mon</v>
      </c>
      <c r="T350" s="183" t="str">
        <f t="shared" si="39"/>
        <v>Tue</v>
      </c>
      <c r="U350" s="183" t="str">
        <f t="shared" si="39"/>
        <v>Wed</v>
      </c>
      <c r="V350" s="183" t="str">
        <f t="shared" si="39"/>
        <v>Thu</v>
      </c>
      <c r="W350" s="183" t="str">
        <f t="shared" si="39"/>
        <v>Fri</v>
      </c>
      <c r="X350" s="183" t="str">
        <f t="shared" si="39"/>
        <v>Sat</v>
      </c>
      <c r="Y350" s="183" t="str">
        <f t="shared" si="39"/>
        <v>Sun</v>
      </c>
      <c r="Z350" s="183" t="str">
        <f t="shared" si="39"/>
        <v>Mon</v>
      </c>
      <c r="AA350" s="183" t="str">
        <f t="shared" si="39"/>
        <v>Tue</v>
      </c>
      <c r="AB350" s="183" t="str">
        <f t="shared" si="39"/>
        <v>Wed</v>
      </c>
      <c r="AC350" s="183" t="str">
        <f t="shared" si="39"/>
        <v>Thu</v>
      </c>
      <c r="AD350" s="183" t="str">
        <f t="shared" si="39"/>
        <v>Fri</v>
      </c>
      <c r="AE350" s="183" t="str">
        <f t="shared" si="39"/>
        <v>Sat</v>
      </c>
      <c r="AF350" s="183" t="str">
        <f t="shared" si="39"/>
        <v>Sun</v>
      </c>
      <c r="AG350" s="183" t="str">
        <f t="shared" si="39"/>
        <v>Mon</v>
      </c>
      <c r="AH350" s="183" t="str">
        <f t="shared" si="39"/>
        <v>Tue</v>
      </c>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8If07mJ8v3LjN3VJPFiML0TI+MRIUdu83Bc+iV/e5D9qYSD9btsogVrGQHLuHJw3AKMXltuiV/G2Ui/M9uQ97Q==" saltValue="WGEQxk8wqejDX/B3xqswJg==" spinCount="100000" sheet="1" objects="1" scenarios="1"/>
  <conditionalFormatting sqref="C7:C41 C48 C55 C62 C69 C76 C83 C90 C97 C104 C111 C118 C125 C132 C139 C146 C153 C160 C167 C174 C181 C188 C195 C202 C209 C216 C223 C230 C237 C244 C251 C258 C265 C272 C279 C286 C293 C300 C307 C314 C321 C328 C335 C342 C349 C356">
    <cfRule type="expression" dxfId="14" priority="3">
      <formula>AND(C6="Employee Name",COUNTIF($C$7:$C$356,C7)&gt;1)</formula>
    </cfRule>
  </conditionalFormatting>
  <conditionalFormatting sqref="C42:C47">
    <cfRule type="expression" dxfId="13" priority="2">
      <formula>AND(C41="Employee Name",COUNTIF($C$7:$C$356,C42)&gt;1)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12" priority="1">
      <formula>AND(C48="Employee Name",COUNTIF($C$7:$C$356,C49)&gt;1)</formula>
    </cfRule>
  </conditionalFormatting>
  <dataValidations disablePrompts="1" count="1">
    <dataValidation type="list" allowBlank="1" showInputMessage="1" showErrorMessage="1" sqref="C8 C15 C22 C29 C36" xr:uid="{639B224E-32C5-4C64-8AA1-CAEEE9D40752}">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7359F-08EB-4B7F-AF0C-B44DD2A532FA}">
  <sheetPr codeName="Sheet15">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121</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IFERROR(INDEX(Cal!$C$18:$C$24,WEEKDAY(D8&amp;".11."&amp;Year)),"")</f>
        <v>Wed</v>
      </c>
      <c r="E7" s="183" t="str">
        <f>IFERROR(INDEX(Cal!$C$18:$C$24,WEEKDAY(E8&amp;".11."&amp;Year)),"")</f>
        <v>Thu</v>
      </c>
      <c r="F7" s="183" t="str">
        <f>IFERROR(INDEX(Cal!$C$18:$C$24,WEEKDAY(F8&amp;".11."&amp;Year)),"")</f>
        <v>Fri</v>
      </c>
      <c r="G7" s="183" t="str">
        <f>IFERROR(INDEX(Cal!$C$18:$C$24,WEEKDAY(G8&amp;".11."&amp;Year)),"")</f>
        <v>Sat</v>
      </c>
      <c r="H7" s="183" t="str">
        <f>IFERROR(INDEX(Cal!$C$18:$C$24,WEEKDAY(H8&amp;".11."&amp;Year)),"")</f>
        <v>Sun</v>
      </c>
      <c r="I7" s="183" t="str">
        <f>IFERROR(INDEX(Cal!$C$18:$C$24,WEEKDAY(I8&amp;".11."&amp;Year)),"")</f>
        <v>Mon</v>
      </c>
      <c r="J7" s="183" t="str">
        <f>IFERROR(INDEX(Cal!$C$18:$C$24,WEEKDAY(J8&amp;".11."&amp;Year)),"")</f>
        <v>Tue</v>
      </c>
      <c r="K7" s="183" t="str">
        <f>IFERROR(INDEX(Cal!$C$18:$C$24,WEEKDAY(K8&amp;".11."&amp;Year)),"")</f>
        <v>Wed</v>
      </c>
      <c r="L7" s="183" t="str">
        <f>IFERROR(INDEX(Cal!$C$18:$C$24,WEEKDAY(L8&amp;".11."&amp;Year)),"")</f>
        <v>Thu</v>
      </c>
      <c r="M7" s="183" t="str">
        <f>IFERROR(INDEX(Cal!$C$18:$C$24,WEEKDAY(M8&amp;".11."&amp;Year)),"")</f>
        <v>Fri</v>
      </c>
      <c r="N7" s="183" t="str">
        <f>IFERROR(INDEX(Cal!$C$18:$C$24,WEEKDAY(N8&amp;".11."&amp;Year)),"")</f>
        <v>Sat</v>
      </c>
      <c r="O7" s="183" t="str">
        <f>IFERROR(INDEX(Cal!$C$18:$C$24,WEEKDAY(O8&amp;".11."&amp;Year)),"")</f>
        <v>Sun</v>
      </c>
      <c r="P7" s="183" t="str">
        <f>IFERROR(INDEX(Cal!$C$18:$C$24,WEEKDAY(P8&amp;".11."&amp;Year)),"")</f>
        <v>Mon</v>
      </c>
      <c r="Q7" s="183" t="str">
        <f>IFERROR(INDEX(Cal!$C$18:$C$24,WEEKDAY(Q8&amp;".11."&amp;Year)),"")</f>
        <v>Tue</v>
      </c>
      <c r="R7" s="183" t="str">
        <f>IFERROR(INDEX(Cal!$C$18:$C$24,WEEKDAY(R8&amp;".11."&amp;Year)),"")</f>
        <v>Wed</v>
      </c>
      <c r="S7" s="183" t="str">
        <f>IFERROR(INDEX(Cal!$C$18:$C$24,WEEKDAY(S8&amp;".11."&amp;Year)),"")</f>
        <v>Thu</v>
      </c>
      <c r="T7" s="183" t="str">
        <f>IFERROR(INDEX(Cal!$C$18:$C$24,WEEKDAY(T8&amp;".11."&amp;Year)),"")</f>
        <v>Fri</v>
      </c>
      <c r="U7" s="183" t="str">
        <f>IFERROR(INDEX(Cal!$C$18:$C$24,WEEKDAY(U8&amp;".11."&amp;Year)),"")</f>
        <v>Sat</v>
      </c>
      <c r="V7" s="183" t="str">
        <f>IFERROR(INDEX(Cal!$C$18:$C$24,WEEKDAY(V8&amp;".11."&amp;Year)),"")</f>
        <v>Sun</v>
      </c>
      <c r="W7" s="183" t="str">
        <f>IFERROR(INDEX(Cal!$C$18:$C$24,WEEKDAY(W8&amp;".11."&amp;Year)),"")</f>
        <v>Mon</v>
      </c>
      <c r="X7" s="183" t="str">
        <f>IFERROR(INDEX(Cal!$C$18:$C$24,WEEKDAY(X8&amp;".11."&amp;Year)),"")</f>
        <v>Tue</v>
      </c>
      <c r="Y7" s="183" t="str">
        <f>IFERROR(INDEX(Cal!$C$18:$C$24,WEEKDAY(Y8&amp;".11."&amp;Year)),"")</f>
        <v>Wed</v>
      </c>
      <c r="Z7" s="183" t="str">
        <f>IFERROR(INDEX(Cal!$C$18:$C$24,WEEKDAY(Z8&amp;".11."&amp;Year)),"")</f>
        <v>Thu</v>
      </c>
      <c r="AA7" s="183" t="str">
        <f>IFERROR(INDEX(Cal!$C$18:$C$24,WEEKDAY(AA8&amp;".11."&amp;Year)),"")</f>
        <v>Fri</v>
      </c>
      <c r="AB7" s="183" t="str">
        <f>IFERROR(INDEX(Cal!$C$18:$C$24,WEEKDAY(AB8&amp;".11."&amp;Year)),"")</f>
        <v>Sat</v>
      </c>
      <c r="AC7" s="183" t="str">
        <f>IFERROR(INDEX(Cal!$C$18:$C$24,WEEKDAY(AC8&amp;".11."&amp;Year)),"")</f>
        <v>Sun</v>
      </c>
      <c r="AD7" s="183" t="str">
        <f>IFERROR(INDEX(Cal!$C$18:$C$24,WEEKDAY(AD8&amp;".11."&amp;Year)),"")</f>
        <v>Mon</v>
      </c>
      <c r="AE7" s="183" t="str">
        <f>IFERROR(INDEX(Cal!$C$18:$C$24,WEEKDAY(AE8&amp;".11."&amp;Year)),"")</f>
        <v>Tue</v>
      </c>
      <c r="AF7" s="183" t="str">
        <f>IFERROR(INDEX(Cal!$C$18:$C$24,WEEKDAY(AF8&amp;".11."&amp;Year)),"")</f>
        <v>Wed</v>
      </c>
      <c r="AG7" s="183" t="str">
        <f>IFERROR(INDEX(Cal!$C$18:$C$24,WEEKDAY(AG8&amp;".11."&amp;Year)),"")</f>
        <v>Thu</v>
      </c>
      <c r="AH7" s="183"/>
      <c r="AI7" s="103"/>
      <c r="AJ7" s="104"/>
    </row>
    <row r="8" spans="1:36"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c r="AI8" s="185" t="s">
        <v>89</v>
      </c>
      <c r="AJ8" s="104"/>
    </row>
    <row r="9" spans="1:36"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IF(LEN(C8)=0,"",SUM(D9:AG9))</f>
        <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IF(LEN(C8)=0,"",SUM(D10:AG10))</f>
        <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IF(LEN(C8)=0,"",SUMPRODUCT(D10:AG10,D11:AG11))</f>
        <v/>
      </c>
      <c r="AJ11" s="104"/>
    </row>
    <row r="12" spans="1:36" ht="20.100000000000001" customHeight="1" x14ac:dyDescent="0.25">
      <c r="B12" s="102"/>
      <c r="C12" s="105" t="s">
        <v>25</v>
      </c>
      <c r="D12" s="190" t="str">
        <f>IFERROR(IF(AND(LEN(D9)=0,LEN(D10)=0),"",D9+D10),"")</f>
        <v/>
      </c>
      <c r="E12" s="190" t="str">
        <f t="shared" ref="E12:AG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c r="AI12" s="193" t="str">
        <f>IF(LEN(C8)=0,"",SUM(D12:AG12))</f>
        <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Wed</v>
      </c>
      <c r="E14" s="183" t="str">
        <f t="shared" ref="E14:AG14" si="1">E$7</f>
        <v>Thu</v>
      </c>
      <c r="F14" s="183" t="str">
        <f t="shared" si="1"/>
        <v>Fri</v>
      </c>
      <c r="G14" s="183" t="str">
        <f t="shared" si="1"/>
        <v>Sat</v>
      </c>
      <c r="H14" s="183" t="str">
        <f t="shared" si="1"/>
        <v>Sun</v>
      </c>
      <c r="I14" s="183" t="str">
        <f t="shared" si="1"/>
        <v>Mon</v>
      </c>
      <c r="J14" s="183" t="str">
        <f t="shared" si="1"/>
        <v>Tue</v>
      </c>
      <c r="K14" s="183" t="str">
        <f t="shared" si="1"/>
        <v>Wed</v>
      </c>
      <c r="L14" s="183" t="str">
        <f t="shared" si="1"/>
        <v>Thu</v>
      </c>
      <c r="M14" s="183" t="str">
        <f t="shared" si="1"/>
        <v>Fri</v>
      </c>
      <c r="N14" s="183" t="str">
        <f t="shared" si="1"/>
        <v>Sat</v>
      </c>
      <c r="O14" s="183" t="str">
        <f t="shared" si="1"/>
        <v>Sun</v>
      </c>
      <c r="P14" s="183" t="str">
        <f t="shared" si="1"/>
        <v>Mon</v>
      </c>
      <c r="Q14" s="183" t="str">
        <f t="shared" si="1"/>
        <v>Tue</v>
      </c>
      <c r="R14" s="183" t="str">
        <f t="shared" si="1"/>
        <v>Wed</v>
      </c>
      <c r="S14" s="183" t="str">
        <f t="shared" si="1"/>
        <v>Thu</v>
      </c>
      <c r="T14" s="183" t="str">
        <f t="shared" si="1"/>
        <v>Fri</v>
      </c>
      <c r="U14" s="183" t="str">
        <f t="shared" si="1"/>
        <v>Sat</v>
      </c>
      <c r="V14" s="183" t="str">
        <f t="shared" si="1"/>
        <v>Sun</v>
      </c>
      <c r="W14" s="183" t="str">
        <f t="shared" si="1"/>
        <v>Mon</v>
      </c>
      <c r="X14" s="183" t="str">
        <f t="shared" si="1"/>
        <v>Tue</v>
      </c>
      <c r="Y14" s="183" t="str">
        <f t="shared" si="1"/>
        <v>Wed</v>
      </c>
      <c r="Z14" s="183" t="str">
        <f t="shared" si="1"/>
        <v>Thu</v>
      </c>
      <c r="AA14" s="183" t="str">
        <f t="shared" si="1"/>
        <v>Fri</v>
      </c>
      <c r="AB14" s="183" t="str">
        <f t="shared" si="1"/>
        <v>Sat</v>
      </c>
      <c r="AC14" s="183" t="str">
        <f t="shared" si="1"/>
        <v>Sun</v>
      </c>
      <c r="AD14" s="183" t="str">
        <f t="shared" si="1"/>
        <v>Mon</v>
      </c>
      <c r="AE14" s="183" t="str">
        <f t="shared" si="1"/>
        <v>Tue</v>
      </c>
      <c r="AF14" s="183" t="str">
        <f t="shared" si="1"/>
        <v>Wed</v>
      </c>
      <c r="AG14" s="183" t="str">
        <f t="shared" si="1"/>
        <v>Thu</v>
      </c>
      <c r="AH14" s="183"/>
      <c r="AI14" s="103"/>
      <c r="AJ14" s="104"/>
    </row>
    <row r="15" spans="1:36"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c r="AI15" s="185" t="s">
        <v>89</v>
      </c>
      <c r="AJ15" s="104"/>
    </row>
    <row r="16" spans="1:36"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IF(LEN(C15)=0,"",SUM(D16:AG16))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IF(LEN(C15)=0,"",SUM(D17:AG17))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IF(LEN(C15)=0,"",SUMPRODUCT(D17:AG17,D18:AG18))</f>
        <v/>
      </c>
      <c r="AJ18" s="104"/>
    </row>
    <row r="19" spans="1:36" ht="20.100000000000001" customHeight="1" x14ac:dyDescent="0.25">
      <c r="B19" s="102"/>
      <c r="C19" s="105" t="s">
        <v>25</v>
      </c>
      <c r="D19" s="190" t="str">
        <f>IFERROR(IF(AND(LEN(D16)=0,LEN(D17)=0),"",D16+D17),"")</f>
        <v/>
      </c>
      <c r="E19" s="190" t="str">
        <f t="shared" ref="E19:AG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c r="AI19" s="193" t="str">
        <f t="shared" ref="AI19" si="6">IF(LEN(C15)=0,"",SUM(D19:AG19))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Wed</v>
      </c>
      <c r="E21" s="183" t="str">
        <f t="shared" si="7"/>
        <v>Thu</v>
      </c>
      <c r="F21" s="183" t="str">
        <f t="shared" si="7"/>
        <v>Fri</v>
      </c>
      <c r="G21" s="183" t="str">
        <f t="shared" si="7"/>
        <v>Sat</v>
      </c>
      <c r="H21" s="183" t="str">
        <f t="shared" si="7"/>
        <v>Sun</v>
      </c>
      <c r="I21" s="183" t="str">
        <f t="shared" si="7"/>
        <v>Mon</v>
      </c>
      <c r="J21" s="183" t="str">
        <f t="shared" si="7"/>
        <v>Tue</v>
      </c>
      <c r="K21" s="183" t="str">
        <f t="shared" si="7"/>
        <v>Wed</v>
      </c>
      <c r="L21" s="183" t="str">
        <f t="shared" si="7"/>
        <v>Thu</v>
      </c>
      <c r="M21" s="183" t="str">
        <f t="shared" si="7"/>
        <v>Fri</v>
      </c>
      <c r="N21" s="183" t="str">
        <f t="shared" si="7"/>
        <v>Sat</v>
      </c>
      <c r="O21" s="183" t="str">
        <f t="shared" si="7"/>
        <v>Sun</v>
      </c>
      <c r="P21" s="183" t="str">
        <f t="shared" si="7"/>
        <v>Mon</v>
      </c>
      <c r="Q21" s="183" t="str">
        <f t="shared" si="7"/>
        <v>Tue</v>
      </c>
      <c r="R21" s="183" t="str">
        <f t="shared" si="7"/>
        <v>Wed</v>
      </c>
      <c r="S21" s="183" t="str">
        <f t="shared" si="7"/>
        <v>Thu</v>
      </c>
      <c r="T21" s="183" t="str">
        <f t="shared" ref="T21:AG21" si="8">T$7</f>
        <v>Fri</v>
      </c>
      <c r="U21" s="183" t="str">
        <f t="shared" si="8"/>
        <v>Sat</v>
      </c>
      <c r="V21" s="183" t="str">
        <f t="shared" si="8"/>
        <v>Sun</v>
      </c>
      <c r="W21" s="183" t="str">
        <f t="shared" si="8"/>
        <v>Mon</v>
      </c>
      <c r="X21" s="183" t="str">
        <f t="shared" si="8"/>
        <v>Tue</v>
      </c>
      <c r="Y21" s="183" t="str">
        <f t="shared" si="8"/>
        <v>Wed</v>
      </c>
      <c r="Z21" s="183" t="str">
        <f t="shared" si="8"/>
        <v>Thu</v>
      </c>
      <c r="AA21" s="183" t="str">
        <f t="shared" si="8"/>
        <v>Fri</v>
      </c>
      <c r="AB21" s="183" t="str">
        <f t="shared" si="8"/>
        <v>Sat</v>
      </c>
      <c r="AC21" s="183" t="str">
        <f t="shared" si="8"/>
        <v>Sun</v>
      </c>
      <c r="AD21" s="183" t="str">
        <f t="shared" si="8"/>
        <v>Mon</v>
      </c>
      <c r="AE21" s="183" t="str">
        <f t="shared" si="8"/>
        <v>Tue</v>
      </c>
      <c r="AF21" s="183" t="str">
        <f t="shared" si="8"/>
        <v>Wed</v>
      </c>
      <c r="AG21" s="183" t="str">
        <f t="shared" si="8"/>
        <v>Thu</v>
      </c>
      <c r="AH21" s="183"/>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IF(LEN(C22)=0,"",SUM(D23:AG23))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IF(LEN(C22)=0,"",SUM(D24:AG24))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IF(LEN(C22)=0,"",SUMPRODUCT(D24:AG24,D25:AG25))</f>
        <v/>
      </c>
      <c r="AJ25" s="104"/>
    </row>
    <row r="26" spans="1:36" ht="20.100000000000001" customHeight="1" x14ac:dyDescent="0.25">
      <c r="B26" s="102"/>
      <c r="C26" s="105" t="s">
        <v>25</v>
      </c>
      <c r="D26" s="190" t="str">
        <f t="shared" ref="D26:AG26" si="12">IFERROR(IF(AND(LEN(D23)=0,LEN(D24)=0),"",D23+D24),"")</f>
        <v/>
      </c>
      <c r="E26" s="190" t="str">
        <f t="shared" si="12"/>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c r="AI26" s="193" t="str">
        <f t="shared" ref="AI26" si="13">IF(LEN(C22)=0,"",SUM(D26:AG26))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4">D$7</f>
        <v>Wed</v>
      </c>
      <c r="E28" s="183" t="str">
        <f t="shared" si="14"/>
        <v>Thu</v>
      </c>
      <c r="F28" s="183" t="str">
        <f t="shared" si="14"/>
        <v>Fri</v>
      </c>
      <c r="G28" s="183" t="str">
        <f t="shared" si="14"/>
        <v>Sat</v>
      </c>
      <c r="H28" s="183" t="str">
        <f t="shared" si="14"/>
        <v>Sun</v>
      </c>
      <c r="I28" s="183" t="str">
        <f t="shared" si="14"/>
        <v>Mon</v>
      </c>
      <c r="J28" s="183" t="str">
        <f t="shared" si="14"/>
        <v>Tue</v>
      </c>
      <c r="K28" s="183" t="str">
        <f t="shared" si="14"/>
        <v>Wed</v>
      </c>
      <c r="L28" s="183" t="str">
        <f t="shared" si="14"/>
        <v>Thu</v>
      </c>
      <c r="M28" s="183" t="str">
        <f t="shared" si="14"/>
        <v>Fri</v>
      </c>
      <c r="N28" s="183" t="str">
        <f t="shared" si="14"/>
        <v>Sat</v>
      </c>
      <c r="O28" s="183" t="str">
        <f t="shared" si="14"/>
        <v>Sun</v>
      </c>
      <c r="P28" s="183" t="str">
        <f t="shared" si="14"/>
        <v>Mon</v>
      </c>
      <c r="Q28" s="183" t="str">
        <f t="shared" si="14"/>
        <v>Tue</v>
      </c>
      <c r="R28" s="183" t="str">
        <f t="shared" si="14"/>
        <v>Wed</v>
      </c>
      <c r="S28" s="183" t="str">
        <f t="shared" si="14"/>
        <v>Thu</v>
      </c>
      <c r="T28" s="183" t="str">
        <f t="shared" ref="T28:AG28" si="15">T$7</f>
        <v>Fri</v>
      </c>
      <c r="U28" s="183" t="str">
        <f t="shared" si="15"/>
        <v>Sat</v>
      </c>
      <c r="V28" s="183" t="str">
        <f t="shared" si="15"/>
        <v>Sun</v>
      </c>
      <c r="W28" s="183" t="str">
        <f t="shared" si="15"/>
        <v>Mon</v>
      </c>
      <c r="X28" s="183" t="str">
        <f t="shared" si="15"/>
        <v>Tue</v>
      </c>
      <c r="Y28" s="183" t="str">
        <f t="shared" si="15"/>
        <v>Wed</v>
      </c>
      <c r="Z28" s="183" t="str">
        <f t="shared" si="15"/>
        <v>Thu</v>
      </c>
      <c r="AA28" s="183" t="str">
        <f t="shared" si="15"/>
        <v>Fri</v>
      </c>
      <c r="AB28" s="183" t="str">
        <f t="shared" si="15"/>
        <v>Sat</v>
      </c>
      <c r="AC28" s="183" t="str">
        <f t="shared" si="15"/>
        <v>Sun</v>
      </c>
      <c r="AD28" s="183" t="str">
        <f t="shared" si="15"/>
        <v>Mon</v>
      </c>
      <c r="AE28" s="183" t="str">
        <f t="shared" si="15"/>
        <v>Tue</v>
      </c>
      <c r="AF28" s="183" t="str">
        <f t="shared" si="15"/>
        <v>Wed</v>
      </c>
      <c r="AG28" s="183" t="str">
        <f t="shared" si="15"/>
        <v>Thu</v>
      </c>
      <c r="AH28" s="183"/>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IF(LEN(C29)=0,"",SUM(D30:AG30))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IF(LEN(C29)=0,"",SUM(D31:AG31))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IF(LEN(C29)=0,"",SUMPRODUCT(D31:AG31,D32:AG32))</f>
        <v/>
      </c>
      <c r="AJ32" s="104"/>
    </row>
    <row r="33" spans="1:36" ht="20.100000000000001" customHeight="1" x14ac:dyDescent="0.25">
      <c r="B33" s="102"/>
      <c r="C33" s="105" t="s">
        <v>25</v>
      </c>
      <c r="D33" s="190" t="str">
        <f t="shared" ref="D33:AG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c r="AI33" s="193" t="str">
        <f t="shared" ref="AI33" si="20">IF(LEN(C29)=0,"",SUM(D33:AG33))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S35" si="21">D$7</f>
        <v>Wed</v>
      </c>
      <c r="E35" s="183" t="str">
        <f t="shared" si="21"/>
        <v>Thu</v>
      </c>
      <c r="F35" s="183" t="str">
        <f t="shared" si="21"/>
        <v>Fri</v>
      </c>
      <c r="G35" s="183" t="str">
        <f t="shared" si="21"/>
        <v>Sat</v>
      </c>
      <c r="H35" s="183" t="str">
        <f t="shared" si="21"/>
        <v>Sun</v>
      </c>
      <c r="I35" s="183" t="str">
        <f t="shared" si="21"/>
        <v>Mon</v>
      </c>
      <c r="J35" s="183" t="str">
        <f t="shared" si="21"/>
        <v>Tue</v>
      </c>
      <c r="K35" s="183" t="str">
        <f t="shared" si="21"/>
        <v>Wed</v>
      </c>
      <c r="L35" s="183" t="str">
        <f t="shared" si="21"/>
        <v>Thu</v>
      </c>
      <c r="M35" s="183" t="str">
        <f t="shared" si="21"/>
        <v>Fri</v>
      </c>
      <c r="N35" s="183" t="str">
        <f t="shared" si="21"/>
        <v>Sat</v>
      </c>
      <c r="O35" s="183" t="str">
        <f t="shared" si="21"/>
        <v>Sun</v>
      </c>
      <c r="P35" s="183" t="str">
        <f t="shared" si="21"/>
        <v>Mon</v>
      </c>
      <c r="Q35" s="183" t="str">
        <f t="shared" si="21"/>
        <v>Tue</v>
      </c>
      <c r="R35" s="183" t="str">
        <f t="shared" si="21"/>
        <v>Wed</v>
      </c>
      <c r="S35" s="183" t="str">
        <f t="shared" si="21"/>
        <v>Thu</v>
      </c>
      <c r="T35" s="183" t="str">
        <f t="shared" ref="T35:AG35" si="22">T$7</f>
        <v>Fri</v>
      </c>
      <c r="U35" s="183" t="str">
        <f t="shared" si="22"/>
        <v>Sat</v>
      </c>
      <c r="V35" s="183" t="str">
        <f t="shared" si="22"/>
        <v>Sun</v>
      </c>
      <c r="W35" s="183" t="str">
        <f t="shared" si="22"/>
        <v>Mon</v>
      </c>
      <c r="X35" s="183" t="str">
        <f t="shared" si="22"/>
        <v>Tue</v>
      </c>
      <c r="Y35" s="183" t="str">
        <f t="shared" si="22"/>
        <v>Wed</v>
      </c>
      <c r="Z35" s="183" t="str">
        <f t="shared" si="22"/>
        <v>Thu</v>
      </c>
      <c r="AA35" s="183" t="str">
        <f t="shared" si="22"/>
        <v>Fri</v>
      </c>
      <c r="AB35" s="183" t="str">
        <f t="shared" si="22"/>
        <v>Sat</v>
      </c>
      <c r="AC35" s="183" t="str">
        <f t="shared" si="22"/>
        <v>Sun</v>
      </c>
      <c r="AD35" s="183" t="str">
        <f t="shared" si="22"/>
        <v>Mon</v>
      </c>
      <c r="AE35" s="183" t="str">
        <f t="shared" si="22"/>
        <v>Tue</v>
      </c>
      <c r="AF35" s="183" t="str">
        <f t="shared" si="22"/>
        <v>Wed</v>
      </c>
      <c r="AG35" s="183" t="str">
        <f t="shared" si="22"/>
        <v>Thu</v>
      </c>
      <c r="AH35" s="183"/>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3">IF(LEN(C36)=0,"",SUM(D37:AG37))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4">IF(LEN(C36)=0,"",SUM(D38:AG38))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5">IF(LEN(C36)=0,"",SUMPRODUCT(D38:AG38,D39:AG39))</f>
        <v/>
      </c>
      <c r="AJ39" s="104"/>
    </row>
    <row r="40" spans="1:36" ht="20.100000000000001" customHeight="1" x14ac:dyDescent="0.25">
      <c r="B40" s="102"/>
      <c r="C40" s="105" t="s">
        <v>25</v>
      </c>
      <c r="D40" s="190" t="str">
        <f t="shared" ref="D40:AG40" si="26">IFERROR(IF(AND(LEN(D37)=0,LEN(D38)=0),"",D37+D38),"")</f>
        <v/>
      </c>
      <c r="E40" s="190" t="str">
        <f t="shared" si="26"/>
        <v/>
      </c>
      <c r="F40" s="190" t="str">
        <f t="shared" si="26"/>
        <v/>
      </c>
      <c r="G40" s="190" t="str">
        <f t="shared" si="26"/>
        <v/>
      </c>
      <c r="H40" s="190" t="str">
        <f t="shared" si="26"/>
        <v/>
      </c>
      <c r="I40" s="190" t="str">
        <f t="shared" si="26"/>
        <v/>
      </c>
      <c r="J40" s="190" t="str">
        <f t="shared" si="26"/>
        <v/>
      </c>
      <c r="K40" s="190" t="str">
        <f t="shared" si="26"/>
        <v/>
      </c>
      <c r="L40" s="190" t="str">
        <f t="shared" si="26"/>
        <v/>
      </c>
      <c r="M40" s="190" t="str">
        <f t="shared" si="26"/>
        <v/>
      </c>
      <c r="N40" s="190" t="str">
        <f t="shared" si="26"/>
        <v/>
      </c>
      <c r="O40" s="190" t="str">
        <f t="shared" si="26"/>
        <v/>
      </c>
      <c r="P40" s="190" t="str">
        <f t="shared" si="26"/>
        <v/>
      </c>
      <c r="Q40" s="190" t="str">
        <f t="shared" si="26"/>
        <v/>
      </c>
      <c r="R40" s="190" t="str">
        <f t="shared" si="26"/>
        <v/>
      </c>
      <c r="S40" s="190" t="str">
        <f t="shared" si="26"/>
        <v/>
      </c>
      <c r="T40" s="190" t="str">
        <f t="shared" si="26"/>
        <v/>
      </c>
      <c r="U40" s="190" t="str">
        <f t="shared" si="26"/>
        <v/>
      </c>
      <c r="V40" s="190" t="str">
        <f t="shared" si="26"/>
        <v/>
      </c>
      <c r="W40" s="190" t="str">
        <f t="shared" si="26"/>
        <v/>
      </c>
      <c r="X40" s="190" t="str">
        <f t="shared" si="26"/>
        <v/>
      </c>
      <c r="Y40" s="190" t="str">
        <f t="shared" si="26"/>
        <v/>
      </c>
      <c r="Z40" s="190" t="str">
        <f t="shared" si="26"/>
        <v/>
      </c>
      <c r="AA40" s="190" t="str">
        <f t="shared" si="26"/>
        <v/>
      </c>
      <c r="AB40" s="190" t="str">
        <f t="shared" si="26"/>
        <v/>
      </c>
      <c r="AC40" s="190" t="str">
        <f t="shared" si="26"/>
        <v/>
      </c>
      <c r="AD40" s="190" t="str">
        <f t="shared" si="26"/>
        <v/>
      </c>
      <c r="AE40" s="190" t="str">
        <f t="shared" si="26"/>
        <v/>
      </c>
      <c r="AF40" s="190" t="str">
        <f t="shared" si="26"/>
        <v/>
      </c>
      <c r="AG40" s="190" t="str">
        <f t="shared" si="26"/>
        <v/>
      </c>
      <c r="AH40" s="190"/>
      <c r="AI40" s="193" t="str">
        <f t="shared" ref="AI40" si="27">IF(LEN(C36)=0,"",SUM(D40:AG40))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42" si="28">D$7</f>
        <v>Wed</v>
      </c>
      <c r="E42" s="183" t="str">
        <f t="shared" si="28"/>
        <v>Thu</v>
      </c>
      <c r="F42" s="183" t="str">
        <f t="shared" si="28"/>
        <v>Fri</v>
      </c>
      <c r="G42" s="183" t="str">
        <f t="shared" si="28"/>
        <v>Sat</v>
      </c>
      <c r="H42" s="183" t="str">
        <f t="shared" si="28"/>
        <v>Sun</v>
      </c>
      <c r="I42" s="183" t="str">
        <f t="shared" si="28"/>
        <v>Mon</v>
      </c>
      <c r="J42" s="183" t="str">
        <f t="shared" si="28"/>
        <v>Tue</v>
      </c>
      <c r="K42" s="183" t="str">
        <f t="shared" si="28"/>
        <v>Wed</v>
      </c>
      <c r="L42" s="183" t="str">
        <f t="shared" si="28"/>
        <v>Thu</v>
      </c>
      <c r="M42" s="183" t="str">
        <f t="shared" si="28"/>
        <v>Fri</v>
      </c>
      <c r="N42" s="183" t="str">
        <f t="shared" si="28"/>
        <v>Sat</v>
      </c>
      <c r="O42" s="183" t="str">
        <f t="shared" si="28"/>
        <v>Sun</v>
      </c>
      <c r="P42" s="183" t="str">
        <f t="shared" si="28"/>
        <v>Mon</v>
      </c>
      <c r="Q42" s="183" t="str">
        <f t="shared" si="28"/>
        <v>Tue</v>
      </c>
      <c r="R42" s="183" t="str">
        <f t="shared" si="28"/>
        <v>Wed</v>
      </c>
      <c r="S42" s="183" t="str">
        <f t="shared" si="28"/>
        <v>Thu</v>
      </c>
      <c r="T42" s="183" t="str">
        <f t="shared" ref="T42:AG42" si="29">T$7</f>
        <v>Fri</v>
      </c>
      <c r="U42" s="183" t="str">
        <f t="shared" si="29"/>
        <v>Sat</v>
      </c>
      <c r="V42" s="183" t="str">
        <f t="shared" si="29"/>
        <v>Sun</v>
      </c>
      <c r="W42" s="183" t="str">
        <f t="shared" si="29"/>
        <v>Mon</v>
      </c>
      <c r="X42" s="183" t="str">
        <f t="shared" si="29"/>
        <v>Tue</v>
      </c>
      <c r="Y42" s="183" t="str">
        <f t="shared" si="29"/>
        <v>Wed</v>
      </c>
      <c r="Z42" s="183" t="str">
        <f t="shared" si="29"/>
        <v>Thu</v>
      </c>
      <c r="AA42" s="183" t="str">
        <f t="shared" si="29"/>
        <v>Fri</v>
      </c>
      <c r="AB42" s="183" t="str">
        <f t="shared" si="29"/>
        <v>Sat</v>
      </c>
      <c r="AC42" s="183" t="str">
        <f t="shared" si="29"/>
        <v>Sun</v>
      </c>
      <c r="AD42" s="183" t="str">
        <f t="shared" si="29"/>
        <v>Mon</v>
      </c>
      <c r="AE42" s="183" t="str">
        <f t="shared" si="29"/>
        <v>Tue</v>
      </c>
      <c r="AF42" s="183" t="str">
        <f t="shared" si="29"/>
        <v>Wed</v>
      </c>
      <c r="AG42" s="183" t="str">
        <f t="shared" si="29"/>
        <v>Thu</v>
      </c>
      <c r="AH42" s="183"/>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ref="D49:S112" si="30">D$7</f>
        <v>Wed</v>
      </c>
      <c r="E49" s="183" t="str">
        <f t="shared" si="30"/>
        <v>Thu</v>
      </c>
      <c r="F49" s="183" t="str">
        <f t="shared" si="30"/>
        <v>Fri</v>
      </c>
      <c r="G49" s="183" t="str">
        <f t="shared" si="30"/>
        <v>Sat</v>
      </c>
      <c r="H49" s="183" t="str">
        <f t="shared" si="30"/>
        <v>Sun</v>
      </c>
      <c r="I49" s="183" t="str">
        <f t="shared" si="30"/>
        <v>Mon</v>
      </c>
      <c r="J49" s="183" t="str">
        <f t="shared" si="30"/>
        <v>Tue</v>
      </c>
      <c r="K49" s="183" t="str">
        <f t="shared" si="30"/>
        <v>Wed</v>
      </c>
      <c r="L49" s="183" t="str">
        <f t="shared" si="30"/>
        <v>Thu</v>
      </c>
      <c r="M49" s="183" t="str">
        <f t="shared" si="30"/>
        <v>Fri</v>
      </c>
      <c r="N49" s="183" t="str">
        <f t="shared" si="30"/>
        <v>Sat</v>
      </c>
      <c r="O49" s="183" t="str">
        <f t="shared" si="30"/>
        <v>Sun</v>
      </c>
      <c r="P49" s="183" t="str">
        <f t="shared" si="30"/>
        <v>Mon</v>
      </c>
      <c r="Q49" s="183" t="str">
        <f t="shared" si="30"/>
        <v>Tue</v>
      </c>
      <c r="R49" s="183" t="str">
        <f t="shared" si="30"/>
        <v>Wed</v>
      </c>
      <c r="S49" s="183" t="str">
        <f t="shared" si="30"/>
        <v>Thu</v>
      </c>
      <c r="T49" s="183" t="str">
        <f t="shared" ref="T49:AG112" si="31">T$7</f>
        <v>Fri</v>
      </c>
      <c r="U49" s="183" t="str">
        <f t="shared" si="31"/>
        <v>Sat</v>
      </c>
      <c r="V49" s="183" t="str">
        <f t="shared" si="31"/>
        <v>Sun</v>
      </c>
      <c r="W49" s="183" t="str">
        <f t="shared" si="31"/>
        <v>Mon</v>
      </c>
      <c r="X49" s="183" t="str">
        <f t="shared" si="31"/>
        <v>Tue</v>
      </c>
      <c r="Y49" s="183" t="str">
        <f t="shared" si="31"/>
        <v>Wed</v>
      </c>
      <c r="Z49" s="183" t="str">
        <f t="shared" si="31"/>
        <v>Thu</v>
      </c>
      <c r="AA49" s="183" t="str">
        <f t="shared" si="31"/>
        <v>Fri</v>
      </c>
      <c r="AB49" s="183" t="str">
        <f t="shared" si="31"/>
        <v>Sat</v>
      </c>
      <c r="AC49" s="183" t="str">
        <f t="shared" si="31"/>
        <v>Sun</v>
      </c>
      <c r="AD49" s="183" t="str">
        <f t="shared" si="31"/>
        <v>Mon</v>
      </c>
      <c r="AE49" s="183" t="str">
        <f t="shared" si="31"/>
        <v>Tue</v>
      </c>
      <c r="AF49" s="183" t="str">
        <f t="shared" si="31"/>
        <v>Wed</v>
      </c>
      <c r="AG49" s="183" t="str">
        <f t="shared" si="31"/>
        <v>Thu</v>
      </c>
      <c r="AH49" s="183"/>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30"/>
        <v>Wed</v>
      </c>
      <c r="E56" s="183" t="str">
        <f t="shared" si="30"/>
        <v>Thu</v>
      </c>
      <c r="F56" s="183" t="str">
        <f t="shared" si="30"/>
        <v>Fri</v>
      </c>
      <c r="G56" s="183" t="str">
        <f t="shared" si="30"/>
        <v>Sat</v>
      </c>
      <c r="H56" s="183" t="str">
        <f t="shared" si="30"/>
        <v>Sun</v>
      </c>
      <c r="I56" s="183" t="str">
        <f t="shared" si="30"/>
        <v>Mon</v>
      </c>
      <c r="J56" s="183" t="str">
        <f t="shared" si="30"/>
        <v>Tue</v>
      </c>
      <c r="K56" s="183" t="str">
        <f t="shared" si="30"/>
        <v>Wed</v>
      </c>
      <c r="L56" s="183" t="str">
        <f t="shared" si="30"/>
        <v>Thu</v>
      </c>
      <c r="M56" s="183" t="str">
        <f t="shared" si="30"/>
        <v>Fri</v>
      </c>
      <c r="N56" s="183" t="str">
        <f t="shared" si="30"/>
        <v>Sat</v>
      </c>
      <c r="O56" s="183" t="str">
        <f t="shared" si="30"/>
        <v>Sun</v>
      </c>
      <c r="P56" s="183" t="str">
        <f t="shared" si="30"/>
        <v>Mon</v>
      </c>
      <c r="Q56" s="183" t="str">
        <f t="shared" si="30"/>
        <v>Tue</v>
      </c>
      <c r="R56" s="183" t="str">
        <f t="shared" si="30"/>
        <v>Wed</v>
      </c>
      <c r="S56" s="183" t="str">
        <f t="shared" si="30"/>
        <v>Thu</v>
      </c>
      <c r="T56" s="183" t="str">
        <f t="shared" si="31"/>
        <v>Fri</v>
      </c>
      <c r="U56" s="183" t="str">
        <f t="shared" si="31"/>
        <v>Sat</v>
      </c>
      <c r="V56" s="183" t="str">
        <f t="shared" si="31"/>
        <v>Sun</v>
      </c>
      <c r="W56" s="183" t="str">
        <f t="shared" si="31"/>
        <v>Mon</v>
      </c>
      <c r="X56" s="183" t="str">
        <f t="shared" si="31"/>
        <v>Tue</v>
      </c>
      <c r="Y56" s="183" t="str">
        <f t="shared" si="31"/>
        <v>Wed</v>
      </c>
      <c r="Z56" s="183" t="str">
        <f t="shared" si="31"/>
        <v>Thu</v>
      </c>
      <c r="AA56" s="183" t="str">
        <f t="shared" si="31"/>
        <v>Fri</v>
      </c>
      <c r="AB56" s="183" t="str">
        <f t="shared" si="31"/>
        <v>Sat</v>
      </c>
      <c r="AC56" s="183" t="str">
        <f t="shared" si="31"/>
        <v>Sun</v>
      </c>
      <c r="AD56" s="183" t="str">
        <f t="shared" si="31"/>
        <v>Mon</v>
      </c>
      <c r="AE56" s="183" t="str">
        <f t="shared" si="31"/>
        <v>Tue</v>
      </c>
      <c r="AF56" s="183" t="str">
        <f t="shared" si="31"/>
        <v>Wed</v>
      </c>
      <c r="AG56" s="183" t="str">
        <f t="shared" si="31"/>
        <v>Thu</v>
      </c>
      <c r="AH56" s="183"/>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si="30"/>
        <v>Wed</v>
      </c>
      <c r="E63" s="183" t="str">
        <f t="shared" si="30"/>
        <v>Thu</v>
      </c>
      <c r="F63" s="183" t="str">
        <f t="shared" si="30"/>
        <v>Fri</v>
      </c>
      <c r="G63" s="183" t="str">
        <f t="shared" si="30"/>
        <v>Sat</v>
      </c>
      <c r="H63" s="183" t="str">
        <f t="shared" si="30"/>
        <v>Sun</v>
      </c>
      <c r="I63" s="183" t="str">
        <f t="shared" si="30"/>
        <v>Mon</v>
      </c>
      <c r="J63" s="183" t="str">
        <f t="shared" si="30"/>
        <v>Tue</v>
      </c>
      <c r="K63" s="183" t="str">
        <f t="shared" si="30"/>
        <v>Wed</v>
      </c>
      <c r="L63" s="183" t="str">
        <f t="shared" si="30"/>
        <v>Thu</v>
      </c>
      <c r="M63" s="183" t="str">
        <f t="shared" si="30"/>
        <v>Fri</v>
      </c>
      <c r="N63" s="183" t="str">
        <f t="shared" si="30"/>
        <v>Sat</v>
      </c>
      <c r="O63" s="183" t="str">
        <f t="shared" si="30"/>
        <v>Sun</v>
      </c>
      <c r="P63" s="183" t="str">
        <f t="shared" si="30"/>
        <v>Mon</v>
      </c>
      <c r="Q63" s="183" t="str">
        <f t="shared" si="30"/>
        <v>Tue</v>
      </c>
      <c r="R63" s="183" t="str">
        <f t="shared" si="30"/>
        <v>Wed</v>
      </c>
      <c r="S63" s="183" t="str">
        <f t="shared" si="30"/>
        <v>Thu</v>
      </c>
      <c r="T63" s="183" t="str">
        <f t="shared" si="31"/>
        <v>Fri</v>
      </c>
      <c r="U63" s="183" t="str">
        <f t="shared" si="31"/>
        <v>Sat</v>
      </c>
      <c r="V63" s="183" t="str">
        <f t="shared" si="31"/>
        <v>Sun</v>
      </c>
      <c r="W63" s="183" t="str">
        <f t="shared" si="31"/>
        <v>Mon</v>
      </c>
      <c r="X63" s="183" t="str">
        <f t="shared" si="31"/>
        <v>Tue</v>
      </c>
      <c r="Y63" s="183" t="str">
        <f t="shared" si="31"/>
        <v>Wed</v>
      </c>
      <c r="Z63" s="183" t="str">
        <f t="shared" si="31"/>
        <v>Thu</v>
      </c>
      <c r="AA63" s="183" t="str">
        <f t="shared" si="31"/>
        <v>Fri</v>
      </c>
      <c r="AB63" s="183" t="str">
        <f t="shared" si="31"/>
        <v>Sat</v>
      </c>
      <c r="AC63" s="183" t="str">
        <f t="shared" si="31"/>
        <v>Sun</v>
      </c>
      <c r="AD63" s="183" t="str">
        <f t="shared" si="31"/>
        <v>Mon</v>
      </c>
      <c r="AE63" s="183" t="str">
        <f t="shared" si="31"/>
        <v>Tue</v>
      </c>
      <c r="AF63" s="183" t="str">
        <f t="shared" si="31"/>
        <v>Wed</v>
      </c>
      <c r="AG63" s="183" t="str">
        <f t="shared" si="31"/>
        <v>Thu</v>
      </c>
      <c r="AH63" s="183"/>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30"/>
        <v>Wed</v>
      </c>
      <c r="E70" s="183" t="str">
        <f t="shared" si="30"/>
        <v>Thu</v>
      </c>
      <c r="F70" s="183" t="str">
        <f t="shared" si="30"/>
        <v>Fri</v>
      </c>
      <c r="G70" s="183" t="str">
        <f t="shared" si="30"/>
        <v>Sat</v>
      </c>
      <c r="H70" s="183" t="str">
        <f t="shared" si="30"/>
        <v>Sun</v>
      </c>
      <c r="I70" s="183" t="str">
        <f t="shared" si="30"/>
        <v>Mon</v>
      </c>
      <c r="J70" s="183" t="str">
        <f t="shared" si="30"/>
        <v>Tue</v>
      </c>
      <c r="K70" s="183" t="str">
        <f t="shared" si="30"/>
        <v>Wed</v>
      </c>
      <c r="L70" s="183" t="str">
        <f t="shared" si="30"/>
        <v>Thu</v>
      </c>
      <c r="M70" s="183" t="str">
        <f t="shared" si="30"/>
        <v>Fri</v>
      </c>
      <c r="N70" s="183" t="str">
        <f t="shared" si="30"/>
        <v>Sat</v>
      </c>
      <c r="O70" s="183" t="str">
        <f t="shared" si="30"/>
        <v>Sun</v>
      </c>
      <c r="P70" s="183" t="str">
        <f t="shared" si="30"/>
        <v>Mon</v>
      </c>
      <c r="Q70" s="183" t="str">
        <f t="shared" si="30"/>
        <v>Tue</v>
      </c>
      <c r="R70" s="183" t="str">
        <f t="shared" si="30"/>
        <v>Wed</v>
      </c>
      <c r="S70" s="183" t="str">
        <f t="shared" si="30"/>
        <v>Thu</v>
      </c>
      <c r="T70" s="183" t="str">
        <f t="shared" si="31"/>
        <v>Fri</v>
      </c>
      <c r="U70" s="183" t="str">
        <f t="shared" si="31"/>
        <v>Sat</v>
      </c>
      <c r="V70" s="183" t="str">
        <f t="shared" si="31"/>
        <v>Sun</v>
      </c>
      <c r="W70" s="183" t="str">
        <f t="shared" si="31"/>
        <v>Mon</v>
      </c>
      <c r="X70" s="183" t="str">
        <f t="shared" si="31"/>
        <v>Tue</v>
      </c>
      <c r="Y70" s="183" t="str">
        <f t="shared" si="31"/>
        <v>Wed</v>
      </c>
      <c r="Z70" s="183" t="str">
        <f t="shared" si="31"/>
        <v>Thu</v>
      </c>
      <c r="AA70" s="183" t="str">
        <f t="shared" si="31"/>
        <v>Fri</v>
      </c>
      <c r="AB70" s="183" t="str">
        <f t="shared" si="31"/>
        <v>Sat</v>
      </c>
      <c r="AC70" s="183" t="str">
        <f t="shared" si="31"/>
        <v>Sun</v>
      </c>
      <c r="AD70" s="183" t="str">
        <f t="shared" si="31"/>
        <v>Mon</v>
      </c>
      <c r="AE70" s="183" t="str">
        <f t="shared" si="31"/>
        <v>Tue</v>
      </c>
      <c r="AF70" s="183" t="str">
        <f t="shared" si="31"/>
        <v>Wed</v>
      </c>
      <c r="AG70" s="183" t="str">
        <f t="shared" si="31"/>
        <v>Thu</v>
      </c>
      <c r="AH70" s="183"/>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30"/>
        <v>Wed</v>
      </c>
      <c r="E77" s="183" t="str">
        <f t="shared" si="30"/>
        <v>Thu</v>
      </c>
      <c r="F77" s="183" t="str">
        <f t="shared" si="30"/>
        <v>Fri</v>
      </c>
      <c r="G77" s="183" t="str">
        <f t="shared" si="30"/>
        <v>Sat</v>
      </c>
      <c r="H77" s="183" t="str">
        <f t="shared" si="30"/>
        <v>Sun</v>
      </c>
      <c r="I77" s="183" t="str">
        <f t="shared" si="30"/>
        <v>Mon</v>
      </c>
      <c r="J77" s="183" t="str">
        <f t="shared" si="30"/>
        <v>Tue</v>
      </c>
      <c r="K77" s="183" t="str">
        <f t="shared" si="30"/>
        <v>Wed</v>
      </c>
      <c r="L77" s="183" t="str">
        <f t="shared" si="30"/>
        <v>Thu</v>
      </c>
      <c r="M77" s="183" t="str">
        <f t="shared" si="30"/>
        <v>Fri</v>
      </c>
      <c r="N77" s="183" t="str">
        <f t="shared" si="30"/>
        <v>Sat</v>
      </c>
      <c r="O77" s="183" t="str">
        <f t="shared" si="30"/>
        <v>Sun</v>
      </c>
      <c r="P77" s="183" t="str">
        <f t="shared" si="30"/>
        <v>Mon</v>
      </c>
      <c r="Q77" s="183" t="str">
        <f t="shared" si="30"/>
        <v>Tue</v>
      </c>
      <c r="R77" s="183" t="str">
        <f t="shared" si="30"/>
        <v>Wed</v>
      </c>
      <c r="S77" s="183" t="str">
        <f t="shared" si="30"/>
        <v>Thu</v>
      </c>
      <c r="T77" s="183" t="str">
        <f t="shared" si="31"/>
        <v>Fri</v>
      </c>
      <c r="U77" s="183" t="str">
        <f t="shared" si="31"/>
        <v>Sat</v>
      </c>
      <c r="V77" s="183" t="str">
        <f t="shared" si="31"/>
        <v>Sun</v>
      </c>
      <c r="W77" s="183" t="str">
        <f t="shared" si="31"/>
        <v>Mon</v>
      </c>
      <c r="X77" s="183" t="str">
        <f t="shared" si="31"/>
        <v>Tue</v>
      </c>
      <c r="Y77" s="183" t="str">
        <f t="shared" si="31"/>
        <v>Wed</v>
      </c>
      <c r="Z77" s="183" t="str">
        <f t="shared" si="31"/>
        <v>Thu</v>
      </c>
      <c r="AA77" s="183" t="str">
        <f t="shared" si="31"/>
        <v>Fri</v>
      </c>
      <c r="AB77" s="183" t="str">
        <f t="shared" si="31"/>
        <v>Sat</v>
      </c>
      <c r="AC77" s="183" t="str">
        <f t="shared" si="31"/>
        <v>Sun</v>
      </c>
      <c r="AD77" s="183" t="str">
        <f t="shared" si="31"/>
        <v>Mon</v>
      </c>
      <c r="AE77" s="183" t="str">
        <f t="shared" si="31"/>
        <v>Tue</v>
      </c>
      <c r="AF77" s="183" t="str">
        <f t="shared" si="31"/>
        <v>Wed</v>
      </c>
      <c r="AG77" s="183" t="str">
        <f t="shared" si="31"/>
        <v>Thu</v>
      </c>
      <c r="AH77" s="183"/>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30"/>
        <v>Wed</v>
      </c>
      <c r="E84" s="183" t="str">
        <f t="shared" si="30"/>
        <v>Thu</v>
      </c>
      <c r="F84" s="183" t="str">
        <f t="shared" si="30"/>
        <v>Fri</v>
      </c>
      <c r="G84" s="183" t="str">
        <f t="shared" si="30"/>
        <v>Sat</v>
      </c>
      <c r="H84" s="183" t="str">
        <f t="shared" si="30"/>
        <v>Sun</v>
      </c>
      <c r="I84" s="183" t="str">
        <f t="shared" si="30"/>
        <v>Mon</v>
      </c>
      <c r="J84" s="183" t="str">
        <f t="shared" si="30"/>
        <v>Tue</v>
      </c>
      <c r="K84" s="183" t="str">
        <f t="shared" si="30"/>
        <v>Wed</v>
      </c>
      <c r="L84" s="183" t="str">
        <f t="shared" si="30"/>
        <v>Thu</v>
      </c>
      <c r="M84" s="183" t="str">
        <f t="shared" si="30"/>
        <v>Fri</v>
      </c>
      <c r="N84" s="183" t="str">
        <f t="shared" si="30"/>
        <v>Sat</v>
      </c>
      <c r="O84" s="183" t="str">
        <f t="shared" si="30"/>
        <v>Sun</v>
      </c>
      <c r="P84" s="183" t="str">
        <f t="shared" si="30"/>
        <v>Mon</v>
      </c>
      <c r="Q84" s="183" t="str">
        <f t="shared" si="30"/>
        <v>Tue</v>
      </c>
      <c r="R84" s="183" t="str">
        <f t="shared" si="30"/>
        <v>Wed</v>
      </c>
      <c r="S84" s="183" t="str">
        <f t="shared" si="30"/>
        <v>Thu</v>
      </c>
      <c r="T84" s="183" t="str">
        <f t="shared" si="31"/>
        <v>Fri</v>
      </c>
      <c r="U84" s="183" t="str">
        <f t="shared" si="31"/>
        <v>Sat</v>
      </c>
      <c r="V84" s="183" t="str">
        <f t="shared" si="31"/>
        <v>Sun</v>
      </c>
      <c r="W84" s="183" t="str">
        <f t="shared" si="31"/>
        <v>Mon</v>
      </c>
      <c r="X84" s="183" t="str">
        <f t="shared" si="31"/>
        <v>Tue</v>
      </c>
      <c r="Y84" s="183" t="str">
        <f t="shared" si="31"/>
        <v>Wed</v>
      </c>
      <c r="Z84" s="183" t="str">
        <f t="shared" si="31"/>
        <v>Thu</v>
      </c>
      <c r="AA84" s="183" t="str">
        <f t="shared" si="31"/>
        <v>Fri</v>
      </c>
      <c r="AB84" s="183" t="str">
        <f t="shared" si="31"/>
        <v>Sat</v>
      </c>
      <c r="AC84" s="183" t="str">
        <f t="shared" si="31"/>
        <v>Sun</v>
      </c>
      <c r="AD84" s="183" t="str">
        <f t="shared" si="31"/>
        <v>Mon</v>
      </c>
      <c r="AE84" s="183" t="str">
        <f t="shared" si="31"/>
        <v>Tue</v>
      </c>
      <c r="AF84" s="183" t="str">
        <f t="shared" si="31"/>
        <v>Wed</v>
      </c>
      <c r="AG84" s="183" t="str">
        <f t="shared" si="31"/>
        <v>Thu</v>
      </c>
      <c r="AH84" s="183"/>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30"/>
        <v>Wed</v>
      </c>
      <c r="E91" s="183" t="str">
        <f t="shared" si="30"/>
        <v>Thu</v>
      </c>
      <c r="F91" s="183" t="str">
        <f t="shared" si="30"/>
        <v>Fri</v>
      </c>
      <c r="G91" s="183" t="str">
        <f t="shared" si="30"/>
        <v>Sat</v>
      </c>
      <c r="H91" s="183" t="str">
        <f t="shared" si="30"/>
        <v>Sun</v>
      </c>
      <c r="I91" s="183" t="str">
        <f t="shared" si="30"/>
        <v>Mon</v>
      </c>
      <c r="J91" s="183" t="str">
        <f t="shared" si="30"/>
        <v>Tue</v>
      </c>
      <c r="K91" s="183" t="str">
        <f t="shared" si="30"/>
        <v>Wed</v>
      </c>
      <c r="L91" s="183" t="str">
        <f t="shared" si="30"/>
        <v>Thu</v>
      </c>
      <c r="M91" s="183" t="str">
        <f t="shared" si="30"/>
        <v>Fri</v>
      </c>
      <c r="N91" s="183" t="str">
        <f t="shared" si="30"/>
        <v>Sat</v>
      </c>
      <c r="O91" s="183" t="str">
        <f t="shared" si="30"/>
        <v>Sun</v>
      </c>
      <c r="P91" s="183" t="str">
        <f t="shared" si="30"/>
        <v>Mon</v>
      </c>
      <c r="Q91" s="183" t="str">
        <f t="shared" si="30"/>
        <v>Tue</v>
      </c>
      <c r="R91" s="183" t="str">
        <f t="shared" si="30"/>
        <v>Wed</v>
      </c>
      <c r="S91" s="183" t="str">
        <f t="shared" si="30"/>
        <v>Thu</v>
      </c>
      <c r="T91" s="183" t="str">
        <f t="shared" si="31"/>
        <v>Fri</v>
      </c>
      <c r="U91" s="183" t="str">
        <f t="shared" si="31"/>
        <v>Sat</v>
      </c>
      <c r="V91" s="183" t="str">
        <f t="shared" si="31"/>
        <v>Sun</v>
      </c>
      <c r="W91" s="183" t="str">
        <f t="shared" si="31"/>
        <v>Mon</v>
      </c>
      <c r="X91" s="183" t="str">
        <f t="shared" si="31"/>
        <v>Tue</v>
      </c>
      <c r="Y91" s="183" t="str">
        <f t="shared" si="31"/>
        <v>Wed</v>
      </c>
      <c r="Z91" s="183" t="str">
        <f t="shared" si="31"/>
        <v>Thu</v>
      </c>
      <c r="AA91" s="183" t="str">
        <f t="shared" si="31"/>
        <v>Fri</v>
      </c>
      <c r="AB91" s="183" t="str">
        <f t="shared" si="31"/>
        <v>Sat</v>
      </c>
      <c r="AC91" s="183" t="str">
        <f t="shared" si="31"/>
        <v>Sun</v>
      </c>
      <c r="AD91" s="183" t="str">
        <f t="shared" si="31"/>
        <v>Mon</v>
      </c>
      <c r="AE91" s="183" t="str">
        <f t="shared" si="31"/>
        <v>Tue</v>
      </c>
      <c r="AF91" s="183" t="str">
        <f t="shared" si="31"/>
        <v>Wed</v>
      </c>
      <c r="AG91" s="183" t="str">
        <f t="shared" si="31"/>
        <v>Thu</v>
      </c>
      <c r="AH91" s="183"/>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30"/>
        <v>Wed</v>
      </c>
      <c r="E98" s="183" t="str">
        <f t="shared" si="30"/>
        <v>Thu</v>
      </c>
      <c r="F98" s="183" t="str">
        <f t="shared" si="30"/>
        <v>Fri</v>
      </c>
      <c r="G98" s="183" t="str">
        <f t="shared" si="30"/>
        <v>Sat</v>
      </c>
      <c r="H98" s="183" t="str">
        <f t="shared" si="30"/>
        <v>Sun</v>
      </c>
      <c r="I98" s="183" t="str">
        <f t="shared" si="30"/>
        <v>Mon</v>
      </c>
      <c r="J98" s="183" t="str">
        <f t="shared" si="30"/>
        <v>Tue</v>
      </c>
      <c r="K98" s="183" t="str">
        <f t="shared" si="30"/>
        <v>Wed</v>
      </c>
      <c r="L98" s="183" t="str">
        <f t="shared" si="30"/>
        <v>Thu</v>
      </c>
      <c r="M98" s="183" t="str">
        <f t="shared" si="30"/>
        <v>Fri</v>
      </c>
      <c r="N98" s="183" t="str">
        <f t="shared" si="30"/>
        <v>Sat</v>
      </c>
      <c r="O98" s="183" t="str">
        <f t="shared" si="30"/>
        <v>Sun</v>
      </c>
      <c r="P98" s="183" t="str">
        <f t="shared" si="30"/>
        <v>Mon</v>
      </c>
      <c r="Q98" s="183" t="str">
        <f t="shared" si="30"/>
        <v>Tue</v>
      </c>
      <c r="R98" s="183" t="str">
        <f t="shared" si="30"/>
        <v>Wed</v>
      </c>
      <c r="S98" s="183" t="str">
        <f t="shared" si="30"/>
        <v>Thu</v>
      </c>
      <c r="T98" s="183" t="str">
        <f t="shared" si="31"/>
        <v>Fri</v>
      </c>
      <c r="U98" s="183" t="str">
        <f t="shared" si="31"/>
        <v>Sat</v>
      </c>
      <c r="V98" s="183" t="str">
        <f t="shared" si="31"/>
        <v>Sun</v>
      </c>
      <c r="W98" s="183" t="str">
        <f t="shared" si="31"/>
        <v>Mon</v>
      </c>
      <c r="X98" s="183" t="str">
        <f t="shared" si="31"/>
        <v>Tue</v>
      </c>
      <c r="Y98" s="183" t="str">
        <f t="shared" si="31"/>
        <v>Wed</v>
      </c>
      <c r="Z98" s="183" t="str">
        <f t="shared" si="31"/>
        <v>Thu</v>
      </c>
      <c r="AA98" s="183" t="str">
        <f t="shared" si="31"/>
        <v>Fri</v>
      </c>
      <c r="AB98" s="183" t="str">
        <f t="shared" si="31"/>
        <v>Sat</v>
      </c>
      <c r="AC98" s="183" t="str">
        <f t="shared" si="31"/>
        <v>Sun</v>
      </c>
      <c r="AD98" s="183" t="str">
        <f t="shared" si="31"/>
        <v>Mon</v>
      </c>
      <c r="AE98" s="183" t="str">
        <f t="shared" si="31"/>
        <v>Tue</v>
      </c>
      <c r="AF98" s="183" t="str">
        <f t="shared" si="31"/>
        <v>Wed</v>
      </c>
      <c r="AG98" s="183" t="str">
        <f t="shared" si="31"/>
        <v>Thu</v>
      </c>
      <c r="AH98" s="183"/>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30"/>
        <v>Wed</v>
      </c>
      <c r="E105" s="183" t="str">
        <f t="shared" si="30"/>
        <v>Thu</v>
      </c>
      <c r="F105" s="183" t="str">
        <f t="shared" si="30"/>
        <v>Fri</v>
      </c>
      <c r="G105" s="183" t="str">
        <f t="shared" si="30"/>
        <v>Sat</v>
      </c>
      <c r="H105" s="183" t="str">
        <f t="shared" si="30"/>
        <v>Sun</v>
      </c>
      <c r="I105" s="183" t="str">
        <f t="shared" si="30"/>
        <v>Mon</v>
      </c>
      <c r="J105" s="183" t="str">
        <f t="shared" si="30"/>
        <v>Tue</v>
      </c>
      <c r="K105" s="183" t="str">
        <f t="shared" si="30"/>
        <v>Wed</v>
      </c>
      <c r="L105" s="183" t="str">
        <f t="shared" si="30"/>
        <v>Thu</v>
      </c>
      <c r="M105" s="183" t="str">
        <f t="shared" si="30"/>
        <v>Fri</v>
      </c>
      <c r="N105" s="183" t="str">
        <f t="shared" si="30"/>
        <v>Sat</v>
      </c>
      <c r="O105" s="183" t="str">
        <f t="shared" si="30"/>
        <v>Sun</v>
      </c>
      <c r="P105" s="183" t="str">
        <f t="shared" si="30"/>
        <v>Mon</v>
      </c>
      <c r="Q105" s="183" t="str">
        <f t="shared" si="30"/>
        <v>Tue</v>
      </c>
      <c r="R105" s="183" t="str">
        <f t="shared" si="30"/>
        <v>Wed</v>
      </c>
      <c r="S105" s="183" t="str">
        <f t="shared" si="30"/>
        <v>Thu</v>
      </c>
      <c r="T105" s="183" t="str">
        <f t="shared" si="31"/>
        <v>Fri</v>
      </c>
      <c r="U105" s="183" t="str">
        <f t="shared" si="31"/>
        <v>Sat</v>
      </c>
      <c r="V105" s="183" t="str">
        <f t="shared" si="31"/>
        <v>Sun</v>
      </c>
      <c r="W105" s="183" t="str">
        <f t="shared" si="31"/>
        <v>Mon</v>
      </c>
      <c r="X105" s="183" t="str">
        <f t="shared" si="31"/>
        <v>Tue</v>
      </c>
      <c r="Y105" s="183" t="str">
        <f t="shared" si="31"/>
        <v>Wed</v>
      </c>
      <c r="Z105" s="183" t="str">
        <f t="shared" si="31"/>
        <v>Thu</v>
      </c>
      <c r="AA105" s="183" t="str">
        <f t="shared" si="31"/>
        <v>Fri</v>
      </c>
      <c r="AB105" s="183" t="str">
        <f t="shared" si="31"/>
        <v>Sat</v>
      </c>
      <c r="AC105" s="183" t="str">
        <f t="shared" si="31"/>
        <v>Sun</v>
      </c>
      <c r="AD105" s="183" t="str">
        <f t="shared" si="31"/>
        <v>Mon</v>
      </c>
      <c r="AE105" s="183" t="str">
        <f t="shared" si="31"/>
        <v>Tue</v>
      </c>
      <c r="AF105" s="183" t="str">
        <f t="shared" si="31"/>
        <v>Wed</v>
      </c>
      <c r="AG105" s="183" t="str">
        <f t="shared" si="31"/>
        <v>Thu</v>
      </c>
      <c r="AH105" s="183"/>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30"/>
        <v>Wed</v>
      </c>
      <c r="E112" s="183" t="str">
        <f t="shared" si="30"/>
        <v>Thu</v>
      </c>
      <c r="F112" s="183" t="str">
        <f t="shared" si="30"/>
        <v>Fri</v>
      </c>
      <c r="G112" s="183" t="str">
        <f t="shared" si="30"/>
        <v>Sat</v>
      </c>
      <c r="H112" s="183" t="str">
        <f t="shared" si="30"/>
        <v>Sun</v>
      </c>
      <c r="I112" s="183" t="str">
        <f t="shared" si="30"/>
        <v>Mon</v>
      </c>
      <c r="J112" s="183" t="str">
        <f t="shared" si="30"/>
        <v>Tue</v>
      </c>
      <c r="K112" s="183" t="str">
        <f t="shared" si="30"/>
        <v>Wed</v>
      </c>
      <c r="L112" s="183" t="str">
        <f t="shared" si="30"/>
        <v>Thu</v>
      </c>
      <c r="M112" s="183" t="str">
        <f t="shared" si="30"/>
        <v>Fri</v>
      </c>
      <c r="N112" s="183" t="str">
        <f t="shared" si="30"/>
        <v>Sat</v>
      </c>
      <c r="O112" s="183" t="str">
        <f t="shared" si="30"/>
        <v>Sun</v>
      </c>
      <c r="P112" s="183" t="str">
        <f t="shared" si="30"/>
        <v>Mon</v>
      </c>
      <c r="Q112" s="183" t="str">
        <f t="shared" si="30"/>
        <v>Tue</v>
      </c>
      <c r="R112" s="183" t="str">
        <f t="shared" si="30"/>
        <v>Wed</v>
      </c>
      <c r="S112" s="183" t="str">
        <f t="shared" si="30"/>
        <v>Thu</v>
      </c>
      <c r="T112" s="183" t="str">
        <f t="shared" si="31"/>
        <v>Fri</v>
      </c>
      <c r="U112" s="183" t="str">
        <f t="shared" si="31"/>
        <v>Sat</v>
      </c>
      <c r="V112" s="183" t="str">
        <f t="shared" si="31"/>
        <v>Sun</v>
      </c>
      <c r="W112" s="183" t="str">
        <f t="shared" si="31"/>
        <v>Mon</v>
      </c>
      <c r="X112" s="183" t="str">
        <f t="shared" si="31"/>
        <v>Tue</v>
      </c>
      <c r="Y112" s="183" t="str">
        <f t="shared" si="31"/>
        <v>Wed</v>
      </c>
      <c r="Z112" s="183" t="str">
        <f t="shared" si="31"/>
        <v>Thu</v>
      </c>
      <c r="AA112" s="183" t="str">
        <f t="shared" si="31"/>
        <v>Fri</v>
      </c>
      <c r="AB112" s="183" t="str">
        <f t="shared" si="31"/>
        <v>Sat</v>
      </c>
      <c r="AC112" s="183" t="str">
        <f t="shared" si="31"/>
        <v>Sun</v>
      </c>
      <c r="AD112" s="183" t="str">
        <f t="shared" si="31"/>
        <v>Mon</v>
      </c>
      <c r="AE112" s="183" t="str">
        <f t="shared" si="31"/>
        <v>Tue</v>
      </c>
      <c r="AF112" s="183" t="str">
        <f t="shared" si="31"/>
        <v>Wed</v>
      </c>
      <c r="AG112" s="183" t="str">
        <f t="shared" si="31"/>
        <v>Thu</v>
      </c>
      <c r="AH112" s="183"/>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ref="D119:S182" si="32">D$7</f>
        <v>Wed</v>
      </c>
      <c r="E119" s="183" t="str">
        <f t="shared" si="32"/>
        <v>Thu</v>
      </c>
      <c r="F119" s="183" t="str">
        <f t="shared" si="32"/>
        <v>Fri</v>
      </c>
      <c r="G119" s="183" t="str">
        <f t="shared" si="32"/>
        <v>Sat</v>
      </c>
      <c r="H119" s="183" t="str">
        <f t="shared" si="32"/>
        <v>Sun</v>
      </c>
      <c r="I119" s="183" t="str">
        <f t="shared" si="32"/>
        <v>Mon</v>
      </c>
      <c r="J119" s="183" t="str">
        <f t="shared" si="32"/>
        <v>Tue</v>
      </c>
      <c r="K119" s="183" t="str">
        <f t="shared" si="32"/>
        <v>Wed</v>
      </c>
      <c r="L119" s="183" t="str">
        <f t="shared" si="32"/>
        <v>Thu</v>
      </c>
      <c r="M119" s="183" t="str">
        <f t="shared" si="32"/>
        <v>Fri</v>
      </c>
      <c r="N119" s="183" t="str">
        <f t="shared" si="32"/>
        <v>Sat</v>
      </c>
      <c r="O119" s="183" t="str">
        <f t="shared" si="32"/>
        <v>Sun</v>
      </c>
      <c r="P119" s="183" t="str">
        <f t="shared" si="32"/>
        <v>Mon</v>
      </c>
      <c r="Q119" s="183" t="str">
        <f t="shared" si="32"/>
        <v>Tue</v>
      </c>
      <c r="R119" s="183" t="str">
        <f t="shared" si="32"/>
        <v>Wed</v>
      </c>
      <c r="S119" s="183" t="str">
        <f t="shared" si="32"/>
        <v>Thu</v>
      </c>
      <c r="T119" s="183" t="str">
        <f t="shared" ref="T119:AG182" si="33">T$7</f>
        <v>Fri</v>
      </c>
      <c r="U119" s="183" t="str">
        <f t="shared" si="33"/>
        <v>Sat</v>
      </c>
      <c r="V119" s="183" t="str">
        <f t="shared" si="33"/>
        <v>Sun</v>
      </c>
      <c r="W119" s="183" t="str">
        <f t="shared" si="33"/>
        <v>Mon</v>
      </c>
      <c r="X119" s="183" t="str">
        <f t="shared" si="33"/>
        <v>Tue</v>
      </c>
      <c r="Y119" s="183" t="str">
        <f t="shared" si="33"/>
        <v>Wed</v>
      </c>
      <c r="Z119" s="183" t="str">
        <f t="shared" si="33"/>
        <v>Thu</v>
      </c>
      <c r="AA119" s="183" t="str">
        <f t="shared" si="33"/>
        <v>Fri</v>
      </c>
      <c r="AB119" s="183" t="str">
        <f t="shared" si="33"/>
        <v>Sat</v>
      </c>
      <c r="AC119" s="183" t="str">
        <f t="shared" si="33"/>
        <v>Sun</v>
      </c>
      <c r="AD119" s="183" t="str">
        <f t="shared" si="33"/>
        <v>Mon</v>
      </c>
      <c r="AE119" s="183" t="str">
        <f t="shared" si="33"/>
        <v>Tue</v>
      </c>
      <c r="AF119" s="183" t="str">
        <f t="shared" si="33"/>
        <v>Wed</v>
      </c>
      <c r="AG119" s="183" t="str">
        <f t="shared" si="33"/>
        <v>Thu</v>
      </c>
      <c r="AH119" s="183"/>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32"/>
        <v>Wed</v>
      </c>
      <c r="E126" s="183" t="str">
        <f t="shared" si="32"/>
        <v>Thu</v>
      </c>
      <c r="F126" s="183" t="str">
        <f t="shared" si="32"/>
        <v>Fri</v>
      </c>
      <c r="G126" s="183" t="str">
        <f t="shared" si="32"/>
        <v>Sat</v>
      </c>
      <c r="H126" s="183" t="str">
        <f t="shared" si="32"/>
        <v>Sun</v>
      </c>
      <c r="I126" s="183" t="str">
        <f t="shared" si="32"/>
        <v>Mon</v>
      </c>
      <c r="J126" s="183" t="str">
        <f t="shared" si="32"/>
        <v>Tue</v>
      </c>
      <c r="K126" s="183" t="str">
        <f t="shared" si="32"/>
        <v>Wed</v>
      </c>
      <c r="L126" s="183" t="str">
        <f t="shared" si="32"/>
        <v>Thu</v>
      </c>
      <c r="M126" s="183" t="str">
        <f t="shared" si="32"/>
        <v>Fri</v>
      </c>
      <c r="N126" s="183" t="str">
        <f t="shared" si="32"/>
        <v>Sat</v>
      </c>
      <c r="O126" s="183" t="str">
        <f t="shared" si="32"/>
        <v>Sun</v>
      </c>
      <c r="P126" s="183" t="str">
        <f t="shared" si="32"/>
        <v>Mon</v>
      </c>
      <c r="Q126" s="183" t="str">
        <f t="shared" si="32"/>
        <v>Tue</v>
      </c>
      <c r="R126" s="183" t="str">
        <f t="shared" si="32"/>
        <v>Wed</v>
      </c>
      <c r="S126" s="183" t="str">
        <f t="shared" si="32"/>
        <v>Thu</v>
      </c>
      <c r="T126" s="183" t="str">
        <f t="shared" si="33"/>
        <v>Fri</v>
      </c>
      <c r="U126" s="183" t="str">
        <f t="shared" si="33"/>
        <v>Sat</v>
      </c>
      <c r="V126" s="183" t="str">
        <f t="shared" si="33"/>
        <v>Sun</v>
      </c>
      <c r="W126" s="183" t="str">
        <f t="shared" si="33"/>
        <v>Mon</v>
      </c>
      <c r="X126" s="183" t="str">
        <f t="shared" si="33"/>
        <v>Tue</v>
      </c>
      <c r="Y126" s="183" t="str">
        <f t="shared" si="33"/>
        <v>Wed</v>
      </c>
      <c r="Z126" s="183" t="str">
        <f t="shared" si="33"/>
        <v>Thu</v>
      </c>
      <c r="AA126" s="183" t="str">
        <f t="shared" si="33"/>
        <v>Fri</v>
      </c>
      <c r="AB126" s="183" t="str">
        <f t="shared" si="33"/>
        <v>Sat</v>
      </c>
      <c r="AC126" s="183" t="str">
        <f t="shared" si="33"/>
        <v>Sun</v>
      </c>
      <c r="AD126" s="183" t="str">
        <f t="shared" si="33"/>
        <v>Mon</v>
      </c>
      <c r="AE126" s="183" t="str">
        <f t="shared" si="33"/>
        <v>Tue</v>
      </c>
      <c r="AF126" s="183" t="str">
        <f t="shared" si="33"/>
        <v>Wed</v>
      </c>
      <c r="AG126" s="183" t="str">
        <f t="shared" si="33"/>
        <v>Thu</v>
      </c>
      <c r="AH126" s="183"/>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si="32"/>
        <v>Wed</v>
      </c>
      <c r="E133" s="183" t="str">
        <f t="shared" si="32"/>
        <v>Thu</v>
      </c>
      <c r="F133" s="183" t="str">
        <f t="shared" si="32"/>
        <v>Fri</v>
      </c>
      <c r="G133" s="183" t="str">
        <f t="shared" si="32"/>
        <v>Sat</v>
      </c>
      <c r="H133" s="183" t="str">
        <f t="shared" si="32"/>
        <v>Sun</v>
      </c>
      <c r="I133" s="183" t="str">
        <f t="shared" si="32"/>
        <v>Mon</v>
      </c>
      <c r="J133" s="183" t="str">
        <f t="shared" si="32"/>
        <v>Tue</v>
      </c>
      <c r="K133" s="183" t="str">
        <f t="shared" si="32"/>
        <v>Wed</v>
      </c>
      <c r="L133" s="183" t="str">
        <f t="shared" si="32"/>
        <v>Thu</v>
      </c>
      <c r="M133" s="183" t="str">
        <f t="shared" si="32"/>
        <v>Fri</v>
      </c>
      <c r="N133" s="183" t="str">
        <f t="shared" si="32"/>
        <v>Sat</v>
      </c>
      <c r="O133" s="183" t="str">
        <f t="shared" si="32"/>
        <v>Sun</v>
      </c>
      <c r="P133" s="183" t="str">
        <f t="shared" si="32"/>
        <v>Mon</v>
      </c>
      <c r="Q133" s="183" t="str">
        <f t="shared" si="32"/>
        <v>Tue</v>
      </c>
      <c r="R133" s="183" t="str">
        <f t="shared" si="32"/>
        <v>Wed</v>
      </c>
      <c r="S133" s="183" t="str">
        <f t="shared" si="32"/>
        <v>Thu</v>
      </c>
      <c r="T133" s="183" t="str">
        <f t="shared" si="33"/>
        <v>Fri</v>
      </c>
      <c r="U133" s="183" t="str">
        <f t="shared" si="33"/>
        <v>Sat</v>
      </c>
      <c r="V133" s="183" t="str">
        <f t="shared" si="33"/>
        <v>Sun</v>
      </c>
      <c r="W133" s="183" t="str">
        <f t="shared" si="33"/>
        <v>Mon</v>
      </c>
      <c r="X133" s="183" t="str">
        <f t="shared" si="33"/>
        <v>Tue</v>
      </c>
      <c r="Y133" s="183" t="str">
        <f t="shared" si="33"/>
        <v>Wed</v>
      </c>
      <c r="Z133" s="183" t="str">
        <f t="shared" si="33"/>
        <v>Thu</v>
      </c>
      <c r="AA133" s="183" t="str">
        <f t="shared" si="33"/>
        <v>Fri</v>
      </c>
      <c r="AB133" s="183" t="str">
        <f t="shared" si="33"/>
        <v>Sat</v>
      </c>
      <c r="AC133" s="183" t="str">
        <f t="shared" si="33"/>
        <v>Sun</v>
      </c>
      <c r="AD133" s="183" t="str">
        <f t="shared" si="33"/>
        <v>Mon</v>
      </c>
      <c r="AE133" s="183" t="str">
        <f t="shared" si="33"/>
        <v>Tue</v>
      </c>
      <c r="AF133" s="183" t="str">
        <f t="shared" si="33"/>
        <v>Wed</v>
      </c>
      <c r="AG133" s="183" t="str">
        <f t="shared" si="33"/>
        <v>Thu</v>
      </c>
      <c r="AH133" s="183"/>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32"/>
        <v>Wed</v>
      </c>
      <c r="E140" s="183" t="str">
        <f t="shared" si="32"/>
        <v>Thu</v>
      </c>
      <c r="F140" s="183" t="str">
        <f t="shared" si="32"/>
        <v>Fri</v>
      </c>
      <c r="G140" s="183" t="str">
        <f t="shared" si="32"/>
        <v>Sat</v>
      </c>
      <c r="H140" s="183" t="str">
        <f t="shared" si="32"/>
        <v>Sun</v>
      </c>
      <c r="I140" s="183" t="str">
        <f t="shared" si="32"/>
        <v>Mon</v>
      </c>
      <c r="J140" s="183" t="str">
        <f t="shared" si="32"/>
        <v>Tue</v>
      </c>
      <c r="K140" s="183" t="str">
        <f t="shared" si="32"/>
        <v>Wed</v>
      </c>
      <c r="L140" s="183" t="str">
        <f t="shared" si="32"/>
        <v>Thu</v>
      </c>
      <c r="M140" s="183" t="str">
        <f t="shared" si="32"/>
        <v>Fri</v>
      </c>
      <c r="N140" s="183" t="str">
        <f t="shared" si="32"/>
        <v>Sat</v>
      </c>
      <c r="O140" s="183" t="str">
        <f t="shared" si="32"/>
        <v>Sun</v>
      </c>
      <c r="P140" s="183" t="str">
        <f t="shared" si="32"/>
        <v>Mon</v>
      </c>
      <c r="Q140" s="183" t="str">
        <f t="shared" si="32"/>
        <v>Tue</v>
      </c>
      <c r="R140" s="183" t="str">
        <f t="shared" si="32"/>
        <v>Wed</v>
      </c>
      <c r="S140" s="183" t="str">
        <f t="shared" si="32"/>
        <v>Thu</v>
      </c>
      <c r="T140" s="183" t="str">
        <f t="shared" si="33"/>
        <v>Fri</v>
      </c>
      <c r="U140" s="183" t="str">
        <f t="shared" si="33"/>
        <v>Sat</v>
      </c>
      <c r="V140" s="183" t="str">
        <f t="shared" si="33"/>
        <v>Sun</v>
      </c>
      <c r="W140" s="183" t="str">
        <f t="shared" si="33"/>
        <v>Mon</v>
      </c>
      <c r="X140" s="183" t="str">
        <f t="shared" si="33"/>
        <v>Tue</v>
      </c>
      <c r="Y140" s="183" t="str">
        <f t="shared" si="33"/>
        <v>Wed</v>
      </c>
      <c r="Z140" s="183" t="str">
        <f t="shared" si="33"/>
        <v>Thu</v>
      </c>
      <c r="AA140" s="183" t="str">
        <f t="shared" si="33"/>
        <v>Fri</v>
      </c>
      <c r="AB140" s="183" t="str">
        <f t="shared" si="33"/>
        <v>Sat</v>
      </c>
      <c r="AC140" s="183" t="str">
        <f t="shared" si="33"/>
        <v>Sun</v>
      </c>
      <c r="AD140" s="183" t="str">
        <f t="shared" si="33"/>
        <v>Mon</v>
      </c>
      <c r="AE140" s="183" t="str">
        <f t="shared" si="33"/>
        <v>Tue</v>
      </c>
      <c r="AF140" s="183" t="str">
        <f t="shared" si="33"/>
        <v>Wed</v>
      </c>
      <c r="AG140" s="183" t="str">
        <f t="shared" si="33"/>
        <v>Thu</v>
      </c>
      <c r="AH140" s="183"/>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32"/>
        <v>Wed</v>
      </c>
      <c r="E147" s="183" t="str">
        <f t="shared" si="32"/>
        <v>Thu</v>
      </c>
      <c r="F147" s="183" t="str">
        <f t="shared" si="32"/>
        <v>Fri</v>
      </c>
      <c r="G147" s="183" t="str">
        <f t="shared" si="32"/>
        <v>Sat</v>
      </c>
      <c r="H147" s="183" t="str">
        <f t="shared" si="32"/>
        <v>Sun</v>
      </c>
      <c r="I147" s="183" t="str">
        <f t="shared" si="32"/>
        <v>Mon</v>
      </c>
      <c r="J147" s="183" t="str">
        <f t="shared" si="32"/>
        <v>Tue</v>
      </c>
      <c r="K147" s="183" t="str">
        <f t="shared" si="32"/>
        <v>Wed</v>
      </c>
      <c r="L147" s="183" t="str">
        <f t="shared" si="32"/>
        <v>Thu</v>
      </c>
      <c r="M147" s="183" t="str">
        <f t="shared" si="32"/>
        <v>Fri</v>
      </c>
      <c r="N147" s="183" t="str">
        <f t="shared" si="32"/>
        <v>Sat</v>
      </c>
      <c r="O147" s="183" t="str">
        <f t="shared" si="32"/>
        <v>Sun</v>
      </c>
      <c r="P147" s="183" t="str">
        <f t="shared" si="32"/>
        <v>Mon</v>
      </c>
      <c r="Q147" s="183" t="str">
        <f t="shared" si="32"/>
        <v>Tue</v>
      </c>
      <c r="R147" s="183" t="str">
        <f t="shared" si="32"/>
        <v>Wed</v>
      </c>
      <c r="S147" s="183" t="str">
        <f t="shared" si="32"/>
        <v>Thu</v>
      </c>
      <c r="T147" s="183" t="str">
        <f t="shared" si="33"/>
        <v>Fri</v>
      </c>
      <c r="U147" s="183" t="str">
        <f t="shared" si="33"/>
        <v>Sat</v>
      </c>
      <c r="V147" s="183" t="str">
        <f t="shared" si="33"/>
        <v>Sun</v>
      </c>
      <c r="W147" s="183" t="str">
        <f t="shared" si="33"/>
        <v>Mon</v>
      </c>
      <c r="X147" s="183" t="str">
        <f t="shared" si="33"/>
        <v>Tue</v>
      </c>
      <c r="Y147" s="183" t="str">
        <f t="shared" si="33"/>
        <v>Wed</v>
      </c>
      <c r="Z147" s="183" t="str">
        <f t="shared" si="33"/>
        <v>Thu</v>
      </c>
      <c r="AA147" s="183" t="str">
        <f t="shared" si="33"/>
        <v>Fri</v>
      </c>
      <c r="AB147" s="183" t="str">
        <f t="shared" si="33"/>
        <v>Sat</v>
      </c>
      <c r="AC147" s="183" t="str">
        <f t="shared" si="33"/>
        <v>Sun</v>
      </c>
      <c r="AD147" s="183" t="str">
        <f t="shared" si="33"/>
        <v>Mon</v>
      </c>
      <c r="AE147" s="183" t="str">
        <f t="shared" si="33"/>
        <v>Tue</v>
      </c>
      <c r="AF147" s="183" t="str">
        <f t="shared" si="33"/>
        <v>Wed</v>
      </c>
      <c r="AG147" s="183" t="str">
        <f t="shared" si="33"/>
        <v>Thu</v>
      </c>
      <c r="AH147" s="183"/>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32"/>
        <v>Wed</v>
      </c>
      <c r="E154" s="183" t="str">
        <f t="shared" si="32"/>
        <v>Thu</v>
      </c>
      <c r="F154" s="183" t="str">
        <f t="shared" si="32"/>
        <v>Fri</v>
      </c>
      <c r="G154" s="183" t="str">
        <f t="shared" si="32"/>
        <v>Sat</v>
      </c>
      <c r="H154" s="183" t="str">
        <f t="shared" si="32"/>
        <v>Sun</v>
      </c>
      <c r="I154" s="183" t="str">
        <f t="shared" si="32"/>
        <v>Mon</v>
      </c>
      <c r="J154" s="183" t="str">
        <f t="shared" si="32"/>
        <v>Tue</v>
      </c>
      <c r="K154" s="183" t="str">
        <f t="shared" si="32"/>
        <v>Wed</v>
      </c>
      <c r="L154" s="183" t="str">
        <f t="shared" si="32"/>
        <v>Thu</v>
      </c>
      <c r="M154" s="183" t="str">
        <f t="shared" si="32"/>
        <v>Fri</v>
      </c>
      <c r="N154" s="183" t="str">
        <f t="shared" si="32"/>
        <v>Sat</v>
      </c>
      <c r="O154" s="183" t="str">
        <f t="shared" si="32"/>
        <v>Sun</v>
      </c>
      <c r="P154" s="183" t="str">
        <f t="shared" si="32"/>
        <v>Mon</v>
      </c>
      <c r="Q154" s="183" t="str">
        <f t="shared" si="32"/>
        <v>Tue</v>
      </c>
      <c r="R154" s="183" t="str">
        <f t="shared" si="32"/>
        <v>Wed</v>
      </c>
      <c r="S154" s="183" t="str">
        <f t="shared" si="32"/>
        <v>Thu</v>
      </c>
      <c r="T154" s="183" t="str">
        <f t="shared" si="33"/>
        <v>Fri</v>
      </c>
      <c r="U154" s="183" t="str">
        <f t="shared" si="33"/>
        <v>Sat</v>
      </c>
      <c r="V154" s="183" t="str">
        <f t="shared" si="33"/>
        <v>Sun</v>
      </c>
      <c r="W154" s="183" t="str">
        <f t="shared" si="33"/>
        <v>Mon</v>
      </c>
      <c r="X154" s="183" t="str">
        <f t="shared" si="33"/>
        <v>Tue</v>
      </c>
      <c r="Y154" s="183" t="str">
        <f t="shared" si="33"/>
        <v>Wed</v>
      </c>
      <c r="Z154" s="183" t="str">
        <f t="shared" si="33"/>
        <v>Thu</v>
      </c>
      <c r="AA154" s="183" t="str">
        <f t="shared" si="33"/>
        <v>Fri</v>
      </c>
      <c r="AB154" s="183" t="str">
        <f t="shared" si="33"/>
        <v>Sat</v>
      </c>
      <c r="AC154" s="183" t="str">
        <f t="shared" si="33"/>
        <v>Sun</v>
      </c>
      <c r="AD154" s="183" t="str">
        <f t="shared" si="33"/>
        <v>Mon</v>
      </c>
      <c r="AE154" s="183" t="str">
        <f t="shared" si="33"/>
        <v>Tue</v>
      </c>
      <c r="AF154" s="183" t="str">
        <f t="shared" si="33"/>
        <v>Wed</v>
      </c>
      <c r="AG154" s="183" t="str">
        <f t="shared" si="33"/>
        <v>Thu</v>
      </c>
      <c r="AH154" s="183"/>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32"/>
        <v>Wed</v>
      </c>
      <c r="E161" s="183" t="str">
        <f t="shared" si="32"/>
        <v>Thu</v>
      </c>
      <c r="F161" s="183" t="str">
        <f t="shared" si="32"/>
        <v>Fri</v>
      </c>
      <c r="G161" s="183" t="str">
        <f t="shared" si="32"/>
        <v>Sat</v>
      </c>
      <c r="H161" s="183" t="str">
        <f t="shared" si="32"/>
        <v>Sun</v>
      </c>
      <c r="I161" s="183" t="str">
        <f t="shared" si="32"/>
        <v>Mon</v>
      </c>
      <c r="J161" s="183" t="str">
        <f t="shared" si="32"/>
        <v>Tue</v>
      </c>
      <c r="K161" s="183" t="str">
        <f t="shared" si="32"/>
        <v>Wed</v>
      </c>
      <c r="L161" s="183" t="str">
        <f t="shared" si="32"/>
        <v>Thu</v>
      </c>
      <c r="M161" s="183" t="str">
        <f t="shared" si="32"/>
        <v>Fri</v>
      </c>
      <c r="N161" s="183" t="str">
        <f t="shared" si="32"/>
        <v>Sat</v>
      </c>
      <c r="O161" s="183" t="str">
        <f t="shared" si="32"/>
        <v>Sun</v>
      </c>
      <c r="P161" s="183" t="str">
        <f t="shared" si="32"/>
        <v>Mon</v>
      </c>
      <c r="Q161" s="183" t="str">
        <f t="shared" si="32"/>
        <v>Tue</v>
      </c>
      <c r="R161" s="183" t="str">
        <f t="shared" si="32"/>
        <v>Wed</v>
      </c>
      <c r="S161" s="183" t="str">
        <f t="shared" si="32"/>
        <v>Thu</v>
      </c>
      <c r="T161" s="183" t="str">
        <f t="shared" si="33"/>
        <v>Fri</v>
      </c>
      <c r="U161" s="183" t="str">
        <f t="shared" si="33"/>
        <v>Sat</v>
      </c>
      <c r="V161" s="183" t="str">
        <f t="shared" si="33"/>
        <v>Sun</v>
      </c>
      <c r="W161" s="183" t="str">
        <f t="shared" si="33"/>
        <v>Mon</v>
      </c>
      <c r="X161" s="183" t="str">
        <f t="shared" si="33"/>
        <v>Tue</v>
      </c>
      <c r="Y161" s="183" t="str">
        <f t="shared" si="33"/>
        <v>Wed</v>
      </c>
      <c r="Z161" s="183" t="str">
        <f t="shared" si="33"/>
        <v>Thu</v>
      </c>
      <c r="AA161" s="183" t="str">
        <f t="shared" si="33"/>
        <v>Fri</v>
      </c>
      <c r="AB161" s="183" t="str">
        <f t="shared" si="33"/>
        <v>Sat</v>
      </c>
      <c r="AC161" s="183" t="str">
        <f t="shared" si="33"/>
        <v>Sun</v>
      </c>
      <c r="AD161" s="183" t="str">
        <f t="shared" si="33"/>
        <v>Mon</v>
      </c>
      <c r="AE161" s="183" t="str">
        <f t="shared" si="33"/>
        <v>Tue</v>
      </c>
      <c r="AF161" s="183" t="str">
        <f t="shared" si="33"/>
        <v>Wed</v>
      </c>
      <c r="AG161" s="183" t="str">
        <f t="shared" si="33"/>
        <v>Thu</v>
      </c>
      <c r="AH161" s="183"/>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32"/>
        <v>Wed</v>
      </c>
      <c r="E168" s="183" t="str">
        <f t="shared" si="32"/>
        <v>Thu</v>
      </c>
      <c r="F168" s="183" t="str">
        <f t="shared" si="32"/>
        <v>Fri</v>
      </c>
      <c r="G168" s="183" t="str">
        <f t="shared" si="32"/>
        <v>Sat</v>
      </c>
      <c r="H168" s="183" t="str">
        <f t="shared" si="32"/>
        <v>Sun</v>
      </c>
      <c r="I168" s="183" t="str">
        <f t="shared" si="32"/>
        <v>Mon</v>
      </c>
      <c r="J168" s="183" t="str">
        <f t="shared" si="32"/>
        <v>Tue</v>
      </c>
      <c r="K168" s="183" t="str">
        <f t="shared" si="32"/>
        <v>Wed</v>
      </c>
      <c r="L168" s="183" t="str">
        <f t="shared" si="32"/>
        <v>Thu</v>
      </c>
      <c r="M168" s="183" t="str">
        <f t="shared" si="32"/>
        <v>Fri</v>
      </c>
      <c r="N168" s="183" t="str">
        <f t="shared" si="32"/>
        <v>Sat</v>
      </c>
      <c r="O168" s="183" t="str">
        <f t="shared" si="32"/>
        <v>Sun</v>
      </c>
      <c r="P168" s="183" t="str">
        <f t="shared" si="32"/>
        <v>Mon</v>
      </c>
      <c r="Q168" s="183" t="str">
        <f t="shared" si="32"/>
        <v>Tue</v>
      </c>
      <c r="R168" s="183" t="str">
        <f t="shared" si="32"/>
        <v>Wed</v>
      </c>
      <c r="S168" s="183" t="str">
        <f t="shared" si="32"/>
        <v>Thu</v>
      </c>
      <c r="T168" s="183" t="str">
        <f t="shared" si="33"/>
        <v>Fri</v>
      </c>
      <c r="U168" s="183" t="str">
        <f t="shared" si="33"/>
        <v>Sat</v>
      </c>
      <c r="V168" s="183" t="str">
        <f t="shared" si="33"/>
        <v>Sun</v>
      </c>
      <c r="W168" s="183" t="str">
        <f t="shared" si="33"/>
        <v>Mon</v>
      </c>
      <c r="X168" s="183" t="str">
        <f t="shared" si="33"/>
        <v>Tue</v>
      </c>
      <c r="Y168" s="183" t="str">
        <f t="shared" si="33"/>
        <v>Wed</v>
      </c>
      <c r="Z168" s="183" t="str">
        <f t="shared" si="33"/>
        <v>Thu</v>
      </c>
      <c r="AA168" s="183" t="str">
        <f t="shared" si="33"/>
        <v>Fri</v>
      </c>
      <c r="AB168" s="183" t="str">
        <f t="shared" si="33"/>
        <v>Sat</v>
      </c>
      <c r="AC168" s="183" t="str">
        <f t="shared" si="33"/>
        <v>Sun</v>
      </c>
      <c r="AD168" s="183" t="str">
        <f t="shared" si="33"/>
        <v>Mon</v>
      </c>
      <c r="AE168" s="183" t="str">
        <f t="shared" si="33"/>
        <v>Tue</v>
      </c>
      <c r="AF168" s="183" t="str">
        <f t="shared" si="33"/>
        <v>Wed</v>
      </c>
      <c r="AG168" s="183" t="str">
        <f t="shared" si="33"/>
        <v>Thu</v>
      </c>
      <c r="AH168" s="183"/>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32"/>
        <v>Wed</v>
      </c>
      <c r="E175" s="183" t="str">
        <f t="shared" si="32"/>
        <v>Thu</v>
      </c>
      <c r="F175" s="183" t="str">
        <f t="shared" si="32"/>
        <v>Fri</v>
      </c>
      <c r="G175" s="183" t="str">
        <f t="shared" si="32"/>
        <v>Sat</v>
      </c>
      <c r="H175" s="183" t="str">
        <f t="shared" si="32"/>
        <v>Sun</v>
      </c>
      <c r="I175" s="183" t="str">
        <f t="shared" si="32"/>
        <v>Mon</v>
      </c>
      <c r="J175" s="183" t="str">
        <f t="shared" si="32"/>
        <v>Tue</v>
      </c>
      <c r="K175" s="183" t="str">
        <f t="shared" si="32"/>
        <v>Wed</v>
      </c>
      <c r="L175" s="183" t="str">
        <f t="shared" si="32"/>
        <v>Thu</v>
      </c>
      <c r="M175" s="183" t="str">
        <f t="shared" si="32"/>
        <v>Fri</v>
      </c>
      <c r="N175" s="183" t="str">
        <f t="shared" si="32"/>
        <v>Sat</v>
      </c>
      <c r="O175" s="183" t="str">
        <f t="shared" si="32"/>
        <v>Sun</v>
      </c>
      <c r="P175" s="183" t="str">
        <f t="shared" si="32"/>
        <v>Mon</v>
      </c>
      <c r="Q175" s="183" t="str">
        <f t="shared" si="32"/>
        <v>Tue</v>
      </c>
      <c r="R175" s="183" t="str">
        <f t="shared" si="32"/>
        <v>Wed</v>
      </c>
      <c r="S175" s="183" t="str">
        <f t="shared" si="32"/>
        <v>Thu</v>
      </c>
      <c r="T175" s="183" t="str">
        <f t="shared" si="33"/>
        <v>Fri</v>
      </c>
      <c r="U175" s="183" t="str">
        <f t="shared" si="33"/>
        <v>Sat</v>
      </c>
      <c r="V175" s="183" t="str">
        <f t="shared" si="33"/>
        <v>Sun</v>
      </c>
      <c r="W175" s="183" t="str">
        <f t="shared" si="33"/>
        <v>Mon</v>
      </c>
      <c r="X175" s="183" t="str">
        <f t="shared" si="33"/>
        <v>Tue</v>
      </c>
      <c r="Y175" s="183" t="str">
        <f t="shared" si="33"/>
        <v>Wed</v>
      </c>
      <c r="Z175" s="183" t="str">
        <f t="shared" si="33"/>
        <v>Thu</v>
      </c>
      <c r="AA175" s="183" t="str">
        <f t="shared" si="33"/>
        <v>Fri</v>
      </c>
      <c r="AB175" s="183" t="str">
        <f t="shared" si="33"/>
        <v>Sat</v>
      </c>
      <c r="AC175" s="183" t="str">
        <f t="shared" si="33"/>
        <v>Sun</v>
      </c>
      <c r="AD175" s="183" t="str">
        <f t="shared" si="33"/>
        <v>Mon</v>
      </c>
      <c r="AE175" s="183" t="str">
        <f t="shared" si="33"/>
        <v>Tue</v>
      </c>
      <c r="AF175" s="183" t="str">
        <f t="shared" si="33"/>
        <v>Wed</v>
      </c>
      <c r="AG175" s="183" t="str">
        <f t="shared" si="33"/>
        <v>Thu</v>
      </c>
      <c r="AH175" s="183"/>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32"/>
        <v>Wed</v>
      </c>
      <c r="E182" s="183" t="str">
        <f t="shared" si="32"/>
        <v>Thu</v>
      </c>
      <c r="F182" s="183" t="str">
        <f t="shared" si="32"/>
        <v>Fri</v>
      </c>
      <c r="G182" s="183" t="str">
        <f t="shared" si="32"/>
        <v>Sat</v>
      </c>
      <c r="H182" s="183" t="str">
        <f t="shared" si="32"/>
        <v>Sun</v>
      </c>
      <c r="I182" s="183" t="str">
        <f t="shared" si="32"/>
        <v>Mon</v>
      </c>
      <c r="J182" s="183" t="str">
        <f t="shared" si="32"/>
        <v>Tue</v>
      </c>
      <c r="K182" s="183" t="str">
        <f t="shared" si="32"/>
        <v>Wed</v>
      </c>
      <c r="L182" s="183" t="str">
        <f t="shared" si="32"/>
        <v>Thu</v>
      </c>
      <c r="M182" s="183" t="str">
        <f t="shared" si="32"/>
        <v>Fri</v>
      </c>
      <c r="N182" s="183" t="str">
        <f t="shared" si="32"/>
        <v>Sat</v>
      </c>
      <c r="O182" s="183" t="str">
        <f t="shared" si="32"/>
        <v>Sun</v>
      </c>
      <c r="P182" s="183" t="str">
        <f t="shared" si="32"/>
        <v>Mon</v>
      </c>
      <c r="Q182" s="183" t="str">
        <f t="shared" si="32"/>
        <v>Tue</v>
      </c>
      <c r="R182" s="183" t="str">
        <f t="shared" si="32"/>
        <v>Wed</v>
      </c>
      <c r="S182" s="183" t="str">
        <f t="shared" si="32"/>
        <v>Thu</v>
      </c>
      <c r="T182" s="183" t="str">
        <f t="shared" si="33"/>
        <v>Fri</v>
      </c>
      <c r="U182" s="183" t="str">
        <f t="shared" si="33"/>
        <v>Sat</v>
      </c>
      <c r="V182" s="183" t="str">
        <f t="shared" si="33"/>
        <v>Sun</v>
      </c>
      <c r="W182" s="183" t="str">
        <f t="shared" si="33"/>
        <v>Mon</v>
      </c>
      <c r="X182" s="183" t="str">
        <f t="shared" si="33"/>
        <v>Tue</v>
      </c>
      <c r="Y182" s="183" t="str">
        <f t="shared" si="33"/>
        <v>Wed</v>
      </c>
      <c r="Z182" s="183" t="str">
        <f t="shared" si="33"/>
        <v>Thu</v>
      </c>
      <c r="AA182" s="183" t="str">
        <f t="shared" si="33"/>
        <v>Fri</v>
      </c>
      <c r="AB182" s="183" t="str">
        <f t="shared" si="33"/>
        <v>Sat</v>
      </c>
      <c r="AC182" s="183" t="str">
        <f t="shared" si="33"/>
        <v>Sun</v>
      </c>
      <c r="AD182" s="183" t="str">
        <f t="shared" si="33"/>
        <v>Mon</v>
      </c>
      <c r="AE182" s="183" t="str">
        <f t="shared" si="33"/>
        <v>Tue</v>
      </c>
      <c r="AF182" s="183" t="str">
        <f t="shared" si="33"/>
        <v>Wed</v>
      </c>
      <c r="AG182" s="183" t="str">
        <f t="shared" si="33"/>
        <v>Thu</v>
      </c>
      <c r="AH182" s="183"/>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ref="D189:S252" si="34">D$7</f>
        <v>Wed</v>
      </c>
      <c r="E189" s="183" t="str">
        <f t="shared" si="34"/>
        <v>Thu</v>
      </c>
      <c r="F189" s="183" t="str">
        <f t="shared" si="34"/>
        <v>Fri</v>
      </c>
      <c r="G189" s="183" t="str">
        <f t="shared" si="34"/>
        <v>Sat</v>
      </c>
      <c r="H189" s="183" t="str">
        <f t="shared" si="34"/>
        <v>Sun</v>
      </c>
      <c r="I189" s="183" t="str">
        <f t="shared" si="34"/>
        <v>Mon</v>
      </c>
      <c r="J189" s="183" t="str">
        <f t="shared" si="34"/>
        <v>Tue</v>
      </c>
      <c r="K189" s="183" t="str">
        <f t="shared" si="34"/>
        <v>Wed</v>
      </c>
      <c r="L189" s="183" t="str">
        <f t="shared" si="34"/>
        <v>Thu</v>
      </c>
      <c r="M189" s="183" t="str">
        <f t="shared" si="34"/>
        <v>Fri</v>
      </c>
      <c r="N189" s="183" t="str">
        <f t="shared" si="34"/>
        <v>Sat</v>
      </c>
      <c r="O189" s="183" t="str">
        <f t="shared" si="34"/>
        <v>Sun</v>
      </c>
      <c r="P189" s="183" t="str">
        <f t="shared" si="34"/>
        <v>Mon</v>
      </c>
      <c r="Q189" s="183" t="str">
        <f t="shared" si="34"/>
        <v>Tue</v>
      </c>
      <c r="R189" s="183" t="str">
        <f t="shared" si="34"/>
        <v>Wed</v>
      </c>
      <c r="S189" s="183" t="str">
        <f t="shared" si="34"/>
        <v>Thu</v>
      </c>
      <c r="T189" s="183" t="str">
        <f t="shared" ref="T189:AG252" si="35">T$7</f>
        <v>Fri</v>
      </c>
      <c r="U189" s="183" t="str">
        <f t="shared" si="35"/>
        <v>Sat</v>
      </c>
      <c r="V189" s="183" t="str">
        <f t="shared" si="35"/>
        <v>Sun</v>
      </c>
      <c r="W189" s="183" t="str">
        <f t="shared" si="35"/>
        <v>Mon</v>
      </c>
      <c r="X189" s="183" t="str">
        <f t="shared" si="35"/>
        <v>Tue</v>
      </c>
      <c r="Y189" s="183" t="str">
        <f t="shared" si="35"/>
        <v>Wed</v>
      </c>
      <c r="Z189" s="183" t="str">
        <f t="shared" si="35"/>
        <v>Thu</v>
      </c>
      <c r="AA189" s="183" t="str">
        <f t="shared" si="35"/>
        <v>Fri</v>
      </c>
      <c r="AB189" s="183" t="str">
        <f t="shared" si="35"/>
        <v>Sat</v>
      </c>
      <c r="AC189" s="183" t="str">
        <f t="shared" si="35"/>
        <v>Sun</v>
      </c>
      <c r="AD189" s="183" t="str">
        <f t="shared" si="35"/>
        <v>Mon</v>
      </c>
      <c r="AE189" s="183" t="str">
        <f t="shared" si="35"/>
        <v>Tue</v>
      </c>
      <c r="AF189" s="183" t="str">
        <f t="shared" si="35"/>
        <v>Wed</v>
      </c>
      <c r="AG189" s="183" t="str">
        <f t="shared" si="35"/>
        <v>Thu</v>
      </c>
      <c r="AH189" s="183"/>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34"/>
        <v>Wed</v>
      </c>
      <c r="E196" s="183" t="str">
        <f t="shared" si="34"/>
        <v>Thu</v>
      </c>
      <c r="F196" s="183" t="str">
        <f t="shared" si="34"/>
        <v>Fri</v>
      </c>
      <c r="G196" s="183" t="str">
        <f t="shared" si="34"/>
        <v>Sat</v>
      </c>
      <c r="H196" s="183" t="str">
        <f t="shared" si="34"/>
        <v>Sun</v>
      </c>
      <c r="I196" s="183" t="str">
        <f t="shared" si="34"/>
        <v>Mon</v>
      </c>
      <c r="J196" s="183" t="str">
        <f t="shared" si="34"/>
        <v>Tue</v>
      </c>
      <c r="K196" s="183" t="str">
        <f t="shared" si="34"/>
        <v>Wed</v>
      </c>
      <c r="L196" s="183" t="str">
        <f t="shared" si="34"/>
        <v>Thu</v>
      </c>
      <c r="M196" s="183" t="str">
        <f t="shared" si="34"/>
        <v>Fri</v>
      </c>
      <c r="N196" s="183" t="str">
        <f t="shared" si="34"/>
        <v>Sat</v>
      </c>
      <c r="O196" s="183" t="str">
        <f t="shared" si="34"/>
        <v>Sun</v>
      </c>
      <c r="P196" s="183" t="str">
        <f t="shared" si="34"/>
        <v>Mon</v>
      </c>
      <c r="Q196" s="183" t="str">
        <f t="shared" si="34"/>
        <v>Tue</v>
      </c>
      <c r="R196" s="183" t="str">
        <f t="shared" si="34"/>
        <v>Wed</v>
      </c>
      <c r="S196" s="183" t="str">
        <f t="shared" si="34"/>
        <v>Thu</v>
      </c>
      <c r="T196" s="183" t="str">
        <f t="shared" si="35"/>
        <v>Fri</v>
      </c>
      <c r="U196" s="183" t="str">
        <f t="shared" si="35"/>
        <v>Sat</v>
      </c>
      <c r="V196" s="183" t="str">
        <f t="shared" si="35"/>
        <v>Sun</v>
      </c>
      <c r="W196" s="183" t="str">
        <f t="shared" si="35"/>
        <v>Mon</v>
      </c>
      <c r="X196" s="183" t="str">
        <f t="shared" si="35"/>
        <v>Tue</v>
      </c>
      <c r="Y196" s="183" t="str">
        <f t="shared" si="35"/>
        <v>Wed</v>
      </c>
      <c r="Z196" s="183" t="str">
        <f t="shared" si="35"/>
        <v>Thu</v>
      </c>
      <c r="AA196" s="183" t="str">
        <f t="shared" si="35"/>
        <v>Fri</v>
      </c>
      <c r="AB196" s="183" t="str">
        <f t="shared" si="35"/>
        <v>Sat</v>
      </c>
      <c r="AC196" s="183" t="str">
        <f t="shared" si="35"/>
        <v>Sun</v>
      </c>
      <c r="AD196" s="183" t="str">
        <f t="shared" si="35"/>
        <v>Mon</v>
      </c>
      <c r="AE196" s="183" t="str">
        <f t="shared" si="35"/>
        <v>Tue</v>
      </c>
      <c r="AF196" s="183" t="str">
        <f t="shared" si="35"/>
        <v>Wed</v>
      </c>
      <c r="AG196" s="183" t="str">
        <f t="shared" si="35"/>
        <v>Thu</v>
      </c>
      <c r="AH196" s="183"/>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si="34"/>
        <v>Wed</v>
      </c>
      <c r="E203" s="183" t="str">
        <f t="shared" si="34"/>
        <v>Thu</v>
      </c>
      <c r="F203" s="183" t="str">
        <f t="shared" si="34"/>
        <v>Fri</v>
      </c>
      <c r="G203" s="183" t="str">
        <f t="shared" si="34"/>
        <v>Sat</v>
      </c>
      <c r="H203" s="183" t="str">
        <f t="shared" si="34"/>
        <v>Sun</v>
      </c>
      <c r="I203" s="183" t="str">
        <f t="shared" si="34"/>
        <v>Mon</v>
      </c>
      <c r="J203" s="183" t="str">
        <f t="shared" si="34"/>
        <v>Tue</v>
      </c>
      <c r="K203" s="183" t="str">
        <f t="shared" si="34"/>
        <v>Wed</v>
      </c>
      <c r="L203" s="183" t="str">
        <f t="shared" si="34"/>
        <v>Thu</v>
      </c>
      <c r="M203" s="183" t="str">
        <f t="shared" si="34"/>
        <v>Fri</v>
      </c>
      <c r="N203" s="183" t="str">
        <f t="shared" si="34"/>
        <v>Sat</v>
      </c>
      <c r="O203" s="183" t="str">
        <f t="shared" si="34"/>
        <v>Sun</v>
      </c>
      <c r="P203" s="183" t="str">
        <f t="shared" si="34"/>
        <v>Mon</v>
      </c>
      <c r="Q203" s="183" t="str">
        <f t="shared" si="34"/>
        <v>Tue</v>
      </c>
      <c r="R203" s="183" t="str">
        <f t="shared" si="34"/>
        <v>Wed</v>
      </c>
      <c r="S203" s="183" t="str">
        <f t="shared" si="34"/>
        <v>Thu</v>
      </c>
      <c r="T203" s="183" t="str">
        <f t="shared" si="35"/>
        <v>Fri</v>
      </c>
      <c r="U203" s="183" t="str">
        <f t="shared" si="35"/>
        <v>Sat</v>
      </c>
      <c r="V203" s="183" t="str">
        <f t="shared" si="35"/>
        <v>Sun</v>
      </c>
      <c r="W203" s="183" t="str">
        <f t="shared" si="35"/>
        <v>Mon</v>
      </c>
      <c r="X203" s="183" t="str">
        <f t="shared" si="35"/>
        <v>Tue</v>
      </c>
      <c r="Y203" s="183" t="str">
        <f t="shared" si="35"/>
        <v>Wed</v>
      </c>
      <c r="Z203" s="183" t="str">
        <f t="shared" si="35"/>
        <v>Thu</v>
      </c>
      <c r="AA203" s="183" t="str">
        <f t="shared" si="35"/>
        <v>Fri</v>
      </c>
      <c r="AB203" s="183" t="str">
        <f t="shared" si="35"/>
        <v>Sat</v>
      </c>
      <c r="AC203" s="183" t="str">
        <f t="shared" si="35"/>
        <v>Sun</v>
      </c>
      <c r="AD203" s="183" t="str">
        <f t="shared" si="35"/>
        <v>Mon</v>
      </c>
      <c r="AE203" s="183" t="str">
        <f t="shared" si="35"/>
        <v>Tue</v>
      </c>
      <c r="AF203" s="183" t="str">
        <f t="shared" si="35"/>
        <v>Wed</v>
      </c>
      <c r="AG203" s="183" t="str">
        <f t="shared" si="35"/>
        <v>Thu</v>
      </c>
      <c r="AH203" s="183"/>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34"/>
        <v>Wed</v>
      </c>
      <c r="E210" s="183" t="str">
        <f t="shared" si="34"/>
        <v>Thu</v>
      </c>
      <c r="F210" s="183" t="str">
        <f t="shared" si="34"/>
        <v>Fri</v>
      </c>
      <c r="G210" s="183" t="str">
        <f t="shared" si="34"/>
        <v>Sat</v>
      </c>
      <c r="H210" s="183" t="str">
        <f t="shared" si="34"/>
        <v>Sun</v>
      </c>
      <c r="I210" s="183" t="str">
        <f t="shared" si="34"/>
        <v>Mon</v>
      </c>
      <c r="J210" s="183" t="str">
        <f t="shared" si="34"/>
        <v>Tue</v>
      </c>
      <c r="K210" s="183" t="str">
        <f t="shared" si="34"/>
        <v>Wed</v>
      </c>
      <c r="L210" s="183" t="str">
        <f t="shared" si="34"/>
        <v>Thu</v>
      </c>
      <c r="M210" s="183" t="str">
        <f t="shared" si="34"/>
        <v>Fri</v>
      </c>
      <c r="N210" s="183" t="str">
        <f t="shared" si="34"/>
        <v>Sat</v>
      </c>
      <c r="O210" s="183" t="str">
        <f t="shared" si="34"/>
        <v>Sun</v>
      </c>
      <c r="P210" s="183" t="str">
        <f t="shared" si="34"/>
        <v>Mon</v>
      </c>
      <c r="Q210" s="183" t="str">
        <f t="shared" si="34"/>
        <v>Tue</v>
      </c>
      <c r="R210" s="183" t="str">
        <f t="shared" si="34"/>
        <v>Wed</v>
      </c>
      <c r="S210" s="183" t="str">
        <f t="shared" si="34"/>
        <v>Thu</v>
      </c>
      <c r="T210" s="183" t="str">
        <f t="shared" si="35"/>
        <v>Fri</v>
      </c>
      <c r="U210" s="183" t="str">
        <f t="shared" si="35"/>
        <v>Sat</v>
      </c>
      <c r="V210" s="183" t="str">
        <f t="shared" si="35"/>
        <v>Sun</v>
      </c>
      <c r="W210" s="183" t="str">
        <f t="shared" si="35"/>
        <v>Mon</v>
      </c>
      <c r="X210" s="183" t="str">
        <f t="shared" si="35"/>
        <v>Tue</v>
      </c>
      <c r="Y210" s="183" t="str">
        <f t="shared" si="35"/>
        <v>Wed</v>
      </c>
      <c r="Z210" s="183" t="str">
        <f t="shared" si="35"/>
        <v>Thu</v>
      </c>
      <c r="AA210" s="183" t="str">
        <f t="shared" si="35"/>
        <v>Fri</v>
      </c>
      <c r="AB210" s="183" t="str">
        <f t="shared" si="35"/>
        <v>Sat</v>
      </c>
      <c r="AC210" s="183" t="str">
        <f t="shared" si="35"/>
        <v>Sun</v>
      </c>
      <c r="AD210" s="183" t="str">
        <f t="shared" si="35"/>
        <v>Mon</v>
      </c>
      <c r="AE210" s="183" t="str">
        <f t="shared" si="35"/>
        <v>Tue</v>
      </c>
      <c r="AF210" s="183" t="str">
        <f t="shared" si="35"/>
        <v>Wed</v>
      </c>
      <c r="AG210" s="183" t="str">
        <f t="shared" si="35"/>
        <v>Thu</v>
      </c>
      <c r="AH210" s="183"/>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34"/>
        <v>Wed</v>
      </c>
      <c r="E217" s="183" t="str">
        <f t="shared" si="34"/>
        <v>Thu</v>
      </c>
      <c r="F217" s="183" t="str">
        <f t="shared" si="34"/>
        <v>Fri</v>
      </c>
      <c r="G217" s="183" t="str">
        <f t="shared" si="34"/>
        <v>Sat</v>
      </c>
      <c r="H217" s="183" t="str">
        <f t="shared" si="34"/>
        <v>Sun</v>
      </c>
      <c r="I217" s="183" t="str">
        <f t="shared" si="34"/>
        <v>Mon</v>
      </c>
      <c r="J217" s="183" t="str">
        <f t="shared" si="34"/>
        <v>Tue</v>
      </c>
      <c r="K217" s="183" t="str">
        <f t="shared" si="34"/>
        <v>Wed</v>
      </c>
      <c r="L217" s="183" t="str">
        <f t="shared" si="34"/>
        <v>Thu</v>
      </c>
      <c r="M217" s="183" t="str">
        <f t="shared" si="34"/>
        <v>Fri</v>
      </c>
      <c r="N217" s="183" t="str">
        <f t="shared" si="34"/>
        <v>Sat</v>
      </c>
      <c r="O217" s="183" t="str">
        <f t="shared" si="34"/>
        <v>Sun</v>
      </c>
      <c r="P217" s="183" t="str">
        <f t="shared" si="34"/>
        <v>Mon</v>
      </c>
      <c r="Q217" s="183" t="str">
        <f t="shared" si="34"/>
        <v>Tue</v>
      </c>
      <c r="R217" s="183" t="str">
        <f t="shared" si="34"/>
        <v>Wed</v>
      </c>
      <c r="S217" s="183" t="str">
        <f t="shared" si="34"/>
        <v>Thu</v>
      </c>
      <c r="T217" s="183" t="str">
        <f t="shared" si="35"/>
        <v>Fri</v>
      </c>
      <c r="U217" s="183" t="str">
        <f t="shared" si="35"/>
        <v>Sat</v>
      </c>
      <c r="V217" s="183" t="str">
        <f t="shared" si="35"/>
        <v>Sun</v>
      </c>
      <c r="W217" s="183" t="str">
        <f t="shared" si="35"/>
        <v>Mon</v>
      </c>
      <c r="X217" s="183" t="str">
        <f t="shared" si="35"/>
        <v>Tue</v>
      </c>
      <c r="Y217" s="183" t="str">
        <f t="shared" si="35"/>
        <v>Wed</v>
      </c>
      <c r="Z217" s="183" t="str">
        <f t="shared" si="35"/>
        <v>Thu</v>
      </c>
      <c r="AA217" s="183" t="str">
        <f t="shared" si="35"/>
        <v>Fri</v>
      </c>
      <c r="AB217" s="183" t="str">
        <f t="shared" si="35"/>
        <v>Sat</v>
      </c>
      <c r="AC217" s="183" t="str">
        <f t="shared" si="35"/>
        <v>Sun</v>
      </c>
      <c r="AD217" s="183" t="str">
        <f t="shared" si="35"/>
        <v>Mon</v>
      </c>
      <c r="AE217" s="183" t="str">
        <f t="shared" si="35"/>
        <v>Tue</v>
      </c>
      <c r="AF217" s="183" t="str">
        <f t="shared" si="35"/>
        <v>Wed</v>
      </c>
      <c r="AG217" s="183" t="str">
        <f t="shared" si="35"/>
        <v>Thu</v>
      </c>
      <c r="AH217" s="183"/>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34"/>
        <v>Wed</v>
      </c>
      <c r="E224" s="183" t="str">
        <f t="shared" si="34"/>
        <v>Thu</v>
      </c>
      <c r="F224" s="183" t="str">
        <f t="shared" si="34"/>
        <v>Fri</v>
      </c>
      <c r="G224" s="183" t="str">
        <f t="shared" si="34"/>
        <v>Sat</v>
      </c>
      <c r="H224" s="183" t="str">
        <f t="shared" si="34"/>
        <v>Sun</v>
      </c>
      <c r="I224" s="183" t="str">
        <f t="shared" si="34"/>
        <v>Mon</v>
      </c>
      <c r="J224" s="183" t="str">
        <f t="shared" si="34"/>
        <v>Tue</v>
      </c>
      <c r="K224" s="183" t="str">
        <f t="shared" si="34"/>
        <v>Wed</v>
      </c>
      <c r="L224" s="183" t="str">
        <f t="shared" si="34"/>
        <v>Thu</v>
      </c>
      <c r="M224" s="183" t="str">
        <f t="shared" si="34"/>
        <v>Fri</v>
      </c>
      <c r="N224" s="183" t="str">
        <f t="shared" si="34"/>
        <v>Sat</v>
      </c>
      <c r="O224" s="183" t="str">
        <f t="shared" si="34"/>
        <v>Sun</v>
      </c>
      <c r="P224" s="183" t="str">
        <f t="shared" si="34"/>
        <v>Mon</v>
      </c>
      <c r="Q224" s="183" t="str">
        <f t="shared" si="34"/>
        <v>Tue</v>
      </c>
      <c r="R224" s="183" t="str">
        <f t="shared" si="34"/>
        <v>Wed</v>
      </c>
      <c r="S224" s="183" t="str">
        <f t="shared" si="34"/>
        <v>Thu</v>
      </c>
      <c r="T224" s="183" t="str">
        <f t="shared" si="35"/>
        <v>Fri</v>
      </c>
      <c r="U224" s="183" t="str">
        <f t="shared" si="35"/>
        <v>Sat</v>
      </c>
      <c r="V224" s="183" t="str">
        <f t="shared" si="35"/>
        <v>Sun</v>
      </c>
      <c r="W224" s="183" t="str">
        <f t="shared" si="35"/>
        <v>Mon</v>
      </c>
      <c r="X224" s="183" t="str">
        <f t="shared" si="35"/>
        <v>Tue</v>
      </c>
      <c r="Y224" s="183" t="str">
        <f t="shared" si="35"/>
        <v>Wed</v>
      </c>
      <c r="Z224" s="183" t="str">
        <f t="shared" si="35"/>
        <v>Thu</v>
      </c>
      <c r="AA224" s="183" t="str">
        <f t="shared" si="35"/>
        <v>Fri</v>
      </c>
      <c r="AB224" s="183" t="str">
        <f t="shared" si="35"/>
        <v>Sat</v>
      </c>
      <c r="AC224" s="183" t="str">
        <f t="shared" si="35"/>
        <v>Sun</v>
      </c>
      <c r="AD224" s="183" t="str">
        <f t="shared" si="35"/>
        <v>Mon</v>
      </c>
      <c r="AE224" s="183" t="str">
        <f t="shared" si="35"/>
        <v>Tue</v>
      </c>
      <c r="AF224" s="183" t="str">
        <f t="shared" si="35"/>
        <v>Wed</v>
      </c>
      <c r="AG224" s="183" t="str">
        <f t="shared" si="35"/>
        <v>Thu</v>
      </c>
      <c r="AH224" s="183"/>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34"/>
        <v>Wed</v>
      </c>
      <c r="E231" s="183" t="str">
        <f t="shared" si="34"/>
        <v>Thu</v>
      </c>
      <c r="F231" s="183" t="str">
        <f t="shared" si="34"/>
        <v>Fri</v>
      </c>
      <c r="G231" s="183" t="str">
        <f t="shared" si="34"/>
        <v>Sat</v>
      </c>
      <c r="H231" s="183" t="str">
        <f t="shared" si="34"/>
        <v>Sun</v>
      </c>
      <c r="I231" s="183" t="str">
        <f t="shared" si="34"/>
        <v>Mon</v>
      </c>
      <c r="J231" s="183" t="str">
        <f t="shared" si="34"/>
        <v>Tue</v>
      </c>
      <c r="K231" s="183" t="str">
        <f t="shared" si="34"/>
        <v>Wed</v>
      </c>
      <c r="L231" s="183" t="str">
        <f t="shared" si="34"/>
        <v>Thu</v>
      </c>
      <c r="M231" s="183" t="str">
        <f t="shared" si="34"/>
        <v>Fri</v>
      </c>
      <c r="N231" s="183" t="str">
        <f t="shared" si="34"/>
        <v>Sat</v>
      </c>
      <c r="O231" s="183" t="str">
        <f t="shared" si="34"/>
        <v>Sun</v>
      </c>
      <c r="P231" s="183" t="str">
        <f t="shared" si="34"/>
        <v>Mon</v>
      </c>
      <c r="Q231" s="183" t="str">
        <f t="shared" si="34"/>
        <v>Tue</v>
      </c>
      <c r="R231" s="183" t="str">
        <f t="shared" si="34"/>
        <v>Wed</v>
      </c>
      <c r="S231" s="183" t="str">
        <f t="shared" si="34"/>
        <v>Thu</v>
      </c>
      <c r="T231" s="183" t="str">
        <f t="shared" si="35"/>
        <v>Fri</v>
      </c>
      <c r="U231" s="183" t="str">
        <f t="shared" si="35"/>
        <v>Sat</v>
      </c>
      <c r="V231" s="183" t="str">
        <f t="shared" si="35"/>
        <v>Sun</v>
      </c>
      <c r="W231" s="183" t="str">
        <f t="shared" si="35"/>
        <v>Mon</v>
      </c>
      <c r="X231" s="183" t="str">
        <f t="shared" si="35"/>
        <v>Tue</v>
      </c>
      <c r="Y231" s="183" t="str">
        <f t="shared" si="35"/>
        <v>Wed</v>
      </c>
      <c r="Z231" s="183" t="str">
        <f t="shared" si="35"/>
        <v>Thu</v>
      </c>
      <c r="AA231" s="183" t="str">
        <f t="shared" si="35"/>
        <v>Fri</v>
      </c>
      <c r="AB231" s="183" t="str">
        <f t="shared" si="35"/>
        <v>Sat</v>
      </c>
      <c r="AC231" s="183" t="str">
        <f t="shared" si="35"/>
        <v>Sun</v>
      </c>
      <c r="AD231" s="183" t="str">
        <f t="shared" si="35"/>
        <v>Mon</v>
      </c>
      <c r="AE231" s="183" t="str">
        <f t="shared" si="35"/>
        <v>Tue</v>
      </c>
      <c r="AF231" s="183" t="str">
        <f t="shared" si="35"/>
        <v>Wed</v>
      </c>
      <c r="AG231" s="183" t="str">
        <f t="shared" si="35"/>
        <v>Thu</v>
      </c>
      <c r="AH231" s="183"/>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34"/>
        <v>Wed</v>
      </c>
      <c r="E238" s="183" t="str">
        <f t="shared" si="34"/>
        <v>Thu</v>
      </c>
      <c r="F238" s="183" t="str">
        <f t="shared" si="34"/>
        <v>Fri</v>
      </c>
      <c r="G238" s="183" t="str">
        <f t="shared" si="34"/>
        <v>Sat</v>
      </c>
      <c r="H238" s="183" t="str">
        <f t="shared" si="34"/>
        <v>Sun</v>
      </c>
      <c r="I238" s="183" t="str">
        <f t="shared" si="34"/>
        <v>Mon</v>
      </c>
      <c r="J238" s="183" t="str">
        <f t="shared" si="34"/>
        <v>Tue</v>
      </c>
      <c r="K238" s="183" t="str">
        <f t="shared" si="34"/>
        <v>Wed</v>
      </c>
      <c r="L238" s="183" t="str">
        <f t="shared" si="34"/>
        <v>Thu</v>
      </c>
      <c r="M238" s="183" t="str">
        <f t="shared" si="34"/>
        <v>Fri</v>
      </c>
      <c r="N238" s="183" t="str">
        <f t="shared" si="34"/>
        <v>Sat</v>
      </c>
      <c r="O238" s="183" t="str">
        <f t="shared" si="34"/>
        <v>Sun</v>
      </c>
      <c r="P238" s="183" t="str">
        <f t="shared" si="34"/>
        <v>Mon</v>
      </c>
      <c r="Q238" s="183" t="str">
        <f t="shared" si="34"/>
        <v>Tue</v>
      </c>
      <c r="R238" s="183" t="str">
        <f t="shared" si="34"/>
        <v>Wed</v>
      </c>
      <c r="S238" s="183" t="str">
        <f t="shared" si="34"/>
        <v>Thu</v>
      </c>
      <c r="T238" s="183" t="str">
        <f t="shared" si="35"/>
        <v>Fri</v>
      </c>
      <c r="U238" s="183" t="str">
        <f t="shared" si="35"/>
        <v>Sat</v>
      </c>
      <c r="V238" s="183" t="str">
        <f t="shared" si="35"/>
        <v>Sun</v>
      </c>
      <c r="W238" s="183" t="str">
        <f t="shared" si="35"/>
        <v>Mon</v>
      </c>
      <c r="X238" s="183" t="str">
        <f t="shared" si="35"/>
        <v>Tue</v>
      </c>
      <c r="Y238" s="183" t="str">
        <f t="shared" si="35"/>
        <v>Wed</v>
      </c>
      <c r="Z238" s="183" t="str">
        <f t="shared" si="35"/>
        <v>Thu</v>
      </c>
      <c r="AA238" s="183" t="str">
        <f t="shared" si="35"/>
        <v>Fri</v>
      </c>
      <c r="AB238" s="183" t="str">
        <f t="shared" si="35"/>
        <v>Sat</v>
      </c>
      <c r="AC238" s="183" t="str">
        <f t="shared" si="35"/>
        <v>Sun</v>
      </c>
      <c r="AD238" s="183" t="str">
        <f t="shared" si="35"/>
        <v>Mon</v>
      </c>
      <c r="AE238" s="183" t="str">
        <f t="shared" si="35"/>
        <v>Tue</v>
      </c>
      <c r="AF238" s="183" t="str">
        <f t="shared" si="35"/>
        <v>Wed</v>
      </c>
      <c r="AG238" s="183" t="str">
        <f t="shared" si="35"/>
        <v>Thu</v>
      </c>
      <c r="AH238" s="183"/>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34"/>
        <v>Wed</v>
      </c>
      <c r="E245" s="183" t="str">
        <f t="shared" si="34"/>
        <v>Thu</v>
      </c>
      <c r="F245" s="183" t="str">
        <f t="shared" si="34"/>
        <v>Fri</v>
      </c>
      <c r="G245" s="183" t="str">
        <f t="shared" si="34"/>
        <v>Sat</v>
      </c>
      <c r="H245" s="183" t="str">
        <f t="shared" si="34"/>
        <v>Sun</v>
      </c>
      <c r="I245" s="183" t="str">
        <f t="shared" si="34"/>
        <v>Mon</v>
      </c>
      <c r="J245" s="183" t="str">
        <f t="shared" si="34"/>
        <v>Tue</v>
      </c>
      <c r="K245" s="183" t="str">
        <f t="shared" si="34"/>
        <v>Wed</v>
      </c>
      <c r="L245" s="183" t="str">
        <f t="shared" si="34"/>
        <v>Thu</v>
      </c>
      <c r="M245" s="183" t="str">
        <f t="shared" si="34"/>
        <v>Fri</v>
      </c>
      <c r="N245" s="183" t="str">
        <f t="shared" si="34"/>
        <v>Sat</v>
      </c>
      <c r="O245" s="183" t="str">
        <f t="shared" si="34"/>
        <v>Sun</v>
      </c>
      <c r="P245" s="183" t="str">
        <f t="shared" si="34"/>
        <v>Mon</v>
      </c>
      <c r="Q245" s="183" t="str">
        <f t="shared" si="34"/>
        <v>Tue</v>
      </c>
      <c r="R245" s="183" t="str">
        <f t="shared" si="34"/>
        <v>Wed</v>
      </c>
      <c r="S245" s="183" t="str">
        <f t="shared" si="34"/>
        <v>Thu</v>
      </c>
      <c r="T245" s="183" t="str">
        <f t="shared" si="35"/>
        <v>Fri</v>
      </c>
      <c r="U245" s="183" t="str">
        <f t="shared" si="35"/>
        <v>Sat</v>
      </c>
      <c r="V245" s="183" t="str">
        <f t="shared" si="35"/>
        <v>Sun</v>
      </c>
      <c r="W245" s="183" t="str">
        <f t="shared" si="35"/>
        <v>Mon</v>
      </c>
      <c r="X245" s="183" t="str">
        <f t="shared" si="35"/>
        <v>Tue</v>
      </c>
      <c r="Y245" s="183" t="str">
        <f t="shared" si="35"/>
        <v>Wed</v>
      </c>
      <c r="Z245" s="183" t="str">
        <f t="shared" si="35"/>
        <v>Thu</v>
      </c>
      <c r="AA245" s="183" t="str">
        <f t="shared" si="35"/>
        <v>Fri</v>
      </c>
      <c r="AB245" s="183" t="str">
        <f t="shared" si="35"/>
        <v>Sat</v>
      </c>
      <c r="AC245" s="183" t="str">
        <f t="shared" si="35"/>
        <v>Sun</v>
      </c>
      <c r="AD245" s="183" t="str">
        <f t="shared" si="35"/>
        <v>Mon</v>
      </c>
      <c r="AE245" s="183" t="str">
        <f t="shared" si="35"/>
        <v>Tue</v>
      </c>
      <c r="AF245" s="183" t="str">
        <f t="shared" si="35"/>
        <v>Wed</v>
      </c>
      <c r="AG245" s="183" t="str">
        <f t="shared" si="35"/>
        <v>Thu</v>
      </c>
      <c r="AH245" s="183"/>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34"/>
        <v>Wed</v>
      </c>
      <c r="E252" s="183" t="str">
        <f t="shared" si="34"/>
        <v>Thu</v>
      </c>
      <c r="F252" s="183" t="str">
        <f t="shared" si="34"/>
        <v>Fri</v>
      </c>
      <c r="G252" s="183" t="str">
        <f t="shared" si="34"/>
        <v>Sat</v>
      </c>
      <c r="H252" s="183" t="str">
        <f t="shared" si="34"/>
        <v>Sun</v>
      </c>
      <c r="I252" s="183" t="str">
        <f t="shared" si="34"/>
        <v>Mon</v>
      </c>
      <c r="J252" s="183" t="str">
        <f t="shared" si="34"/>
        <v>Tue</v>
      </c>
      <c r="K252" s="183" t="str">
        <f t="shared" si="34"/>
        <v>Wed</v>
      </c>
      <c r="L252" s="183" t="str">
        <f t="shared" si="34"/>
        <v>Thu</v>
      </c>
      <c r="M252" s="183" t="str">
        <f t="shared" si="34"/>
        <v>Fri</v>
      </c>
      <c r="N252" s="183" t="str">
        <f t="shared" si="34"/>
        <v>Sat</v>
      </c>
      <c r="O252" s="183" t="str">
        <f t="shared" si="34"/>
        <v>Sun</v>
      </c>
      <c r="P252" s="183" t="str">
        <f t="shared" si="34"/>
        <v>Mon</v>
      </c>
      <c r="Q252" s="183" t="str">
        <f t="shared" si="34"/>
        <v>Tue</v>
      </c>
      <c r="R252" s="183" t="str">
        <f t="shared" si="34"/>
        <v>Wed</v>
      </c>
      <c r="S252" s="183" t="str">
        <f t="shared" si="34"/>
        <v>Thu</v>
      </c>
      <c r="T252" s="183" t="str">
        <f t="shared" si="35"/>
        <v>Fri</v>
      </c>
      <c r="U252" s="183" t="str">
        <f t="shared" si="35"/>
        <v>Sat</v>
      </c>
      <c r="V252" s="183" t="str">
        <f t="shared" si="35"/>
        <v>Sun</v>
      </c>
      <c r="W252" s="183" t="str">
        <f t="shared" si="35"/>
        <v>Mon</v>
      </c>
      <c r="X252" s="183" t="str">
        <f t="shared" si="35"/>
        <v>Tue</v>
      </c>
      <c r="Y252" s="183" t="str">
        <f t="shared" si="35"/>
        <v>Wed</v>
      </c>
      <c r="Z252" s="183" t="str">
        <f t="shared" si="35"/>
        <v>Thu</v>
      </c>
      <c r="AA252" s="183" t="str">
        <f t="shared" si="35"/>
        <v>Fri</v>
      </c>
      <c r="AB252" s="183" t="str">
        <f t="shared" si="35"/>
        <v>Sat</v>
      </c>
      <c r="AC252" s="183" t="str">
        <f t="shared" si="35"/>
        <v>Sun</v>
      </c>
      <c r="AD252" s="183" t="str">
        <f t="shared" si="35"/>
        <v>Mon</v>
      </c>
      <c r="AE252" s="183" t="str">
        <f t="shared" si="35"/>
        <v>Tue</v>
      </c>
      <c r="AF252" s="183" t="str">
        <f t="shared" si="35"/>
        <v>Wed</v>
      </c>
      <c r="AG252" s="183" t="str">
        <f t="shared" si="35"/>
        <v>Thu</v>
      </c>
      <c r="AH252" s="183"/>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ref="D259:S322" si="36">D$7</f>
        <v>Wed</v>
      </c>
      <c r="E259" s="183" t="str">
        <f t="shared" si="36"/>
        <v>Thu</v>
      </c>
      <c r="F259" s="183" t="str">
        <f t="shared" si="36"/>
        <v>Fri</v>
      </c>
      <c r="G259" s="183" t="str">
        <f t="shared" si="36"/>
        <v>Sat</v>
      </c>
      <c r="H259" s="183" t="str">
        <f t="shared" si="36"/>
        <v>Sun</v>
      </c>
      <c r="I259" s="183" t="str">
        <f t="shared" si="36"/>
        <v>Mon</v>
      </c>
      <c r="J259" s="183" t="str">
        <f t="shared" si="36"/>
        <v>Tue</v>
      </c>
      <c r="K259" s="183" t="str">
        <f t="shared" si="36"/>
        <v>Wed</v>
      </c>
      <c r="L259" s="183" t="str">
        <f t="shared" si="36"/>
        <v>Thu</v>
      </c>
      <c r="M259" s="183" t="str">
        <f t="shared" si="36"/>
        <v>Fri</v>
      </c>
      <c r="N259" s="183" t="str">
        <f t="shared" si="36"/>
        <v>Sat</v>
      </c>
      <c r="O259" s="183" t="str">
        <f t="shared" si="36"/>
        <v>Sun</v>
      </c>
      <c r="P259" s="183" t="str">
        <f t="shared" si="36"/>
        <v>Mon</v>
      </c>
      <c r="Q259" s="183" t="str">
        <f t="shared" si="36"/>
        <v>Tue</v>
      </c>
      <c r="R259" s="183" t="str">
        <f t="shared" si="36"/>
        <v>Wed</v>
      </c>
      <c r="S259" s="183" t="str">
        <f t="shared" si="36"/>
        <v>Thu</v>
      </c>
      <c r="T259" s="183" t="str">
        <f t="shared" ref="T259:AG322" si="37">T$7</f>
        <v>Fri</v>
      </c>
      <c r="U259" s="183" t="str">
        <f t="shared" si="37"/>
        <v>Sat</v>
      </c>
      <c r="V259" s="183" t="str">
        <f t="shared" si="37"/>
        <v>Sun</v>
      </c>
      <c r="W259" s="183" t="str">
        <f t="shared" si="37"/>
        <v>Mon</v>
      </c>
      <c r="X259" s="183" t="str">
        <f t="shared" si="37"/>
        <v>Tue</v>
      </c>
      <c r="Y259" s="183" t="str">
        <f t="shared" si="37"/>
        <v>Wed</v>
      </c>
      <c r="Z259" s="183" t="str">
        <f t="shared" si="37"/>
        <v>Thu</v>
      </c>
      <c r="AA259" s="183" t="str">
        <f t="shared" si="37"/>
        <v>Fri</v>
      </c>
      <c r="AB259" s="183" t="str">
        <f t="shared" si="37"/>
        <v>Sat</v>
      </c>
      <c r="AC259" s="183" t="str">
        <f t="shared" si="37"/>
        <v>Sun</v>
      </c>
      <c r="AD259" s="183" t="str">
        <f t="shared" si="37"/>
        <v>Mon</v>
      </c>
      <c r="AE259" s="183" t="str">
        <f t="shared" si="37"/>
        <v>Tue</v>
      </c>
      <c r="AF259" s="183" t="str">
        <f t="shared" si="37"/>
        <v>Wed</v>
      </c>
      <c r="AG259" s="183" t="str">
        <f t="shared" si="37"/>
        <v>Thu</v>
      </c>
      <c r="AH259" s="183"/>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36"/>
        <v>Wed</v>
      </c>
      <c r="E266" s="183" t="str">
        <f t="shared" si="36"/>
        <v>Thu</v>
      </c>
      <c r="F266" s="183" t="str">
        <f t="shared" si="36"/>
        <v>Fri</v>
      </c>
      <c r="G266" s="183" t="str">
        <f t="shared" si="36"/>
        <v>Sat</v>
      </c>
      <c r="H266" s="183" t="str">
        <f t="shared" si="36"/>
        <v>Sun</v>
      </c>
      <c r="I266" s="183" t="str">
        <f t="shared" si="36"/>
        <v>Mon</v>
      </c>
      <c r="J266" s="183" t="str">
        <f t="shared" si="36"/>
        <v>Tue</v>
      </c>
      <c r="K266" s="183" t="str">
        <f t="shared" si="36"/>
        <v>Wed</v>
      </c>
      <c r="L266" s="183" t="str">
        <f t="shared" si="36"/>
        <v>Thu</v>
      </c>
      <c r="M266" s="183" t="str">
        <f t="shared" si="36"/>
        <v>Fri</v>
      </c>
      <c r="N266" s="183" t="str">
        <f t="shared" si="36"/>
        <v>Sat</v>
      </c>
      <c r="O266" s="183" t="str">
        <f t="shared" si="36"/>
        <v>Sun</v>
      </c>
      <c r="P266" s="183" t="str">
        <f t="shared" si="36"/>
        <v>Mon</v>
      </c>
      <c r="Q266" s="183" t="str">
        <f t="shared" si="36"/>
        <v>Tue</v>
      </c>
      <c r="R266" s="183" t="str">
        <f t="shared" si="36"/>
        <v>Wed</v>
      </c>
      <c r="S266" s="183" t="str">
        <f t="shared" si="36"/>
        <v>Thu</v>
      </c>
      <c r="T266" s="183" t="str">
        <f t="shared" si="37"/>
        <v>Fri</v>
      </c>
      <c r="U266" s="183" t="str">
        <f t="shared" si="37"/>
        <v>Sat</v>
      </c>
      <c r="V266" s="183" t="str">
        <f t="shared" si="37"/>
        <v>Sun</v>
      </c>
      <c r="W266" s="183" t="str">
        <f t="shared" si="37"/>
        <v>Mon</v>
      </c>
      <c r="X266" s="183" t="str">
        <f t="shared" si="37"/>
        <v>Tue</v>
      </c>
      <c r="Y266" s="183" t="str">
        <f t="shared" si="37"/>
        <v>Wed</v>
      </c>
      <c r="Z266" s="183" t="str">
        <f t="shared" si="37"/>
        <v>Thu</v>
      </c>
      <c r="AA266" s="183" t="str">
        <f t="shared" si="37"/>
        <v>Fri</v>
      </c>
      <c r="AB266" s="183" t="str">
        <f t="shared" si="37"/>
        <v>Sat</v>
      </c>
      <c r="AC266" s="183" t="str">
        <f t="shared" si="37"/>
        <v>Sun</v>
      </c>
      <c r="AD266" s="183" t="str">
        <f t="shared" si="37"/>
        <v>Mon</v>
      </c>
      <c r="AE266" s="183" t="str">
        <f t="shared" si="37"/>
        <v>Tue</v>
      </c>
      <c r="AF266" s="183" t="str">
        <f t="shared" si="37"/>
        <v>Wed</v>
      </c>
      <c r="AG266" s="183" t="str">
        <f t="shared" si="37"/>
        <v>Thu</v>
      </c>
      <c r="AH266" s="183"/>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si="36"/>
        <v>Wed</v>
      </c>
      <c r="E273" s="183" t="str">
        <f t="shared" si="36"/>
        <v>Thu</v>
      </c>
      <c r="F273" s="183" t="str">
        <f t="shared" si="36"/>
        <v>Fri</v>
      </c>
      <c r="G273" s="183" t="str">
        <f t="shared" si="36"/>
        <v>Sat</v>
      </c>
      <c r="H273" s="183" t="str">
        <f t="shared" si="36"/>
        <v>Sun</v>
      </c>
      <c r="I273" s="183" t="str">
        <f t="shared" si="36"/>
        <v>Mon</v>
      </c>
      <c r="J273" s="183" t="str">
        <f t="shared" si="36"/>
        <v>Tue</v>
      </c>
      <c r="K273" s="183" t="str">
        <f t="shared" si="36"/>
        <v>Wed</v>
      </c>
      <c r="L273" s="183" t="str">
        <f t="shared" si="36"/>
        <v>Thu</v>
      </c>
      <c r="M273" s="183" t="str">
        <f t="shared" si="36"/>
        <v>Fri</v>
      </c>
      <c r="N273" s="183" t="str">
        <f t="shared" si="36"/>
        <v>Sat</v>
      </c>
      <c r="O273" s="183" t="str">
        <f t="shared" si="36"/>
        <v>Sun</v>
      </c>
      <c r="P273" s="183" t="str">
        <f t="shared" si="36"/>
        <v>Mon</v>
      </c>
      <c r="Q273" s="183" t="str">
        <f t="shared" si="36"/>
        <v>Tue</v>
      </c>
      <c r="R273" s="183" t="str">
        <f t="shared" si="36"/>
        <v>Wed</v>
      </c>
      <c r="S273" s="183" t="str">
        <f t="shared" si="36"/>
        <v>Thu</v>
      </c>
      <c r="T273" s="183" t="str">
        <f t="shared" si="37"/>
        <v>Fri</v>
      </c>
      <c r="U273" s="183" t="str">
        <f t="shared" si="37"/>
        <v>Sat</v>
      </c>
      <c r="V273" s="183" t="str">
        <f t="shared" si="37"/>
        <v>Sun</v>
      </c>
      <c r="W273" s="183" t="str">
        <f t="shared" si="37"/>
        <v>Mon</v>
      </c>
      <c r="X273" s="183" t="str">
        <f t="shared" si="37"/>
        <v>Tue</v>
      </c>
      <c r="Y273" s="183" t="str">
        <f t="shared" si="37"/>
        <v>Wed</v>
      </c>
      <c r="Z273" s="183" t="str">
        <f t="shared" si="37"/>
        <v>Thu</v>
      </c>
      <c r="AA273" s="183" t="str">
        <f t="shared" si="37"/>
        <v>Fri</v>
      </c>
      <c r="AB273" s="183" t="str">
        <f t="shared" si="37"/>
        <v>Sat</v>
      </c>
      <c r="AC273" s="183" t="str">
        <f t="shared" si="37"/>
        <v>Sun</v>
      </c>
      <c r="AD273" s="183" t="str">
        <f t="shared" si="37"/>
        <v>Mon</v>
      </c>
      <c r="AE273" s="183" t="str">
        <f t="shared" si="37"/>
        <v>Tue</v>
      </c>
      <c r="AF273" s="183" t="str">
        <f t="shared" si="37"/>
        <v>Wed</v>
      </c>
      <c r="AG273" s="183" t="str">
        <f t="shared" si="37"/>
        <v>Thu</v>
      </c>
      <c r="AH273" s="183"/>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36"/>
        <v>Wed</v>
      </c>
      <c r="E280" s="183" t="str">
        <f t="shared" si="36"/>
        <v>Thu</v>
      </c>
      <c r="F280" s="183" t="str">
        <f t="shared" si="36"/>
        <v>Fri</v>
      </c>
      <c r="G280" s="183" t="str">
        <f t="shared" si="36"/>
        <v>Sat</v>
      </c>
      <c r="H280" s="183" t="str">
        <f t="shared" si="36"/>
        <v>Sun</v>
      </c>
      <c r="I280" s="183" t="str">
        <f t="shared" si="36"/>
        <v>Mon</v>
      </c>
      <c r="J280" s="183" t="str">
        <f t="shared" si="36"/>
        <v>Tue</v>
      </c>
      <c r="K280" s="183" t="str">
        <f t="shared" si="36"/>
        <v>Wed</v>
      </c>
      <c r="L280" s="183" t="str">
        <f t="shared" si="36"/>
        <v>Thu</v>
      </c>
      <c r="M280" s="183" t="str">
        <f t="shared" si="36"/>
        <v>Fri</v>
      </c>
      <c r="N280" s="183" t="str">
        <f t="shared" si="36"/>
        <v>Sat</v>
      </c>
      <c r="O280" s="183" t="str">
        <f t="shared" si="36"/>
        <v>Sun</v>
      </c>
      <c r="P280" s="183" t="str">
        <f t="shared" si="36"/>
        <v>Mon</v>
      </c>
      <c r="Q280" s="183" t="str">
        <f t="shared" si="36"/>
        <v>Tue</v>
      </c>
      <c r="R280" s="183" t="str">
        <f t="shared" si="36"/>
        <v>Wed</v>
      </c>
      <c r="S280" s="183" t="str">
        <f t="shared" si="36"/>
        <v>Thu</v>
      </c>
      <c r="T280" s="183" t="str">
        <f t="shared" si="37"/>
        <v>Fri</v>
      </c>
      <c r="U280" s="183" t="str">
        <f t="shared" si="37"/>
        <v>Sat</v>
      </c>
      <c r="V280" s="183" t="str">
        <f t="shared" si="37"/>
        <v>Sun</v>
      </c>
      <c r="W280" s="183" t="str">
        <f t="shared" si="37"/>
        <v>Mon</v>
      </c>
      <c r="X280" s="183" t="str">
        <f t="shared" si="37"/>
        <v>Tue</v>
      </c>
      <c r="Y280" s="183" t="str">
        <f t="shared" si="37"/>
        <v>Wed</v>
      </c>
      <c r="Z280" s="183" t="str">
        <f t="shared" si="37"/>
        <v>Thu</v>
      </c>
      <c r="AA280" s="183" t="str">
        <f t="shared" si="37"/>
        <v>Fri</v>
      </c>
      <c r="AB280" s="183" t="str">
        <f t="shared" si="37"/>
        <v>Sat</v>
      </c>
      <c r="AC280" s="183" t="str">
        <f t="shared" si="37"/>
        <v>Sun</v>
      </c>
      <c r="AD280" s="183" t="str">
        <f t="shared" si="37"/>
        <v>Mon</v>
      </c>
      <c r="AE280" s="183" t="str">
        <f t="shared" si="37"/>
        <v>Tue</v>
      </c>
      <c r="AF280" s="183" t="str">
        <f t="shared" si="37"/>
        <v>Wed</v>
      </c>
      <c r="AG280" s="183" t="str">
        <f t="shared" si="37"/>
        <v>Thu</v>
      </c>
      <c r="AH280" s="183"/>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36"/>
        <v>Wed</v>
      </c>
      <c r="E287" s="183" t="str">
        <f t="shared" si="36"/>
        <v>Thu</v>
      </c>
      <c r="F287" s="183" t="str">
        <f t="shared" si="36"/>
        <v>Fri</v>
      </c>
      <c r="G287" s="183" t="str">
        <f t="shared" si="36"/>
        <v>Sat</v>
      </c>
      <c r="H287" s="183" t="str">
        <f t="shared" si="36"/>
        <v>Sun</v>
      </c>
      <c r="I287" s="183" t="str">
        <f t="shared" si="36"/>
        <v>Mon</v>
      </c>
      <c r="J287" s="183" t="str">
        <f t="shared" si="36"/>
        <v>Tue</v>
      </c>
      <c r="K287" s="183" t="str">
        <f t="shared" si="36"/>
        <v>Wed</v>
      </c>
      <c r="L287" s="183" t="str">
        <f t="shared" si="36"/>
        <v>Thu</v>
      </c>
      <c r="M287" s="183" t="str">
        <f t="shared" si="36"/>
        <v>Fri</v>
      </c>
      <c r="N287" s="183" t="str">
        <f t="shared" si="36"/>
        <v>Sat</v>
      </c>
      <c r="O287" s="183" t="str">
        <f t="shared" si="36"/>
        <v>Sun</v>
      </c>
      <c r="P287" s="183" t="str">
        <f t="shared" si="36"/>
        <v>Mon</v>
      </c>
      <c r="Q287" s="183" t="str">
        <f t="shared" si="36"/>
        <v>Tue</v>
      </c>
      <c r="R287" s="183" t="str">
        <f t="shared" si="36"/>
        <v>Wed</v>
      </c>
      <c r="S287" s="183" t="str">
        <f t="shared" si="36"/>
        <v>Thu</v>
      </c>
      <c r="T287" s="183" t="str">
        <f t="shared" si="37"/>
        <v>Fri</v>
      </c>
      <c r="U287" s="183" t="str">
        <f t="shared" si="37"/>
        <v>Sat</v>
      </c>
      <c r="V287" s="183" t="str">
        <f t="shared" si="37"/>
        <v>Sun</v>
      </c>
      <c r="W287" s="183" t="str">
        <f t="shared" si="37"/>
        <v>Mon</v>
      </c>
      <c r="X287" s="183" t="str">
        <f t="shared" si="37"/>
        <v>Tue</v>
      </c>
      <c r="Y287" s="183" t="str">
        <f t="shared" si="37"/>
        <v>Wed</v>
      </c>
      <c r="Z287" s="183" t="str">
        <f t="shared" si="37"/>
        <v>Thu</v>
      </c>
      <c r="AA287" s="183" t="str">
        <f t="shared" si="37"/>
        <v>Fri</v>
      </c>
      <c r="AB287" s="183" t="str">
        <f t="shared" si="37"/>
        <v>Sat</v>
      </c>
      <c r="AC287" s="183" t="str">
        <f t="shared" si="37"/>
        <v>Sun</v>
      </c>
      <c r="AD287" s="183" t="str">
        <f t="shared" si="37"/>
        <v>Mon</v>
      </c>
      <c r="AE287" s="183" t="str">
        <f t="shared" si="37"/>
        <v>Tue</v>
      </c>
      <c r="AF287" s="183" t="str">
        <f t="shared" si="37"/>
        <v>Wed</v>
      </c>
      <c r="AG287" s="183" t="str">
        <f t="shared" si="37"/>
        <v>Thu</v>
      </c>
      <c r="AH287" s="183"/>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36"/>
        <v>Wed</v>
      </c>
      <c r="E294" s="183" t="str">
        <f t="shared" si="36"/>
        <v>Thu</v>
      </c>
      <c r="F294" s="183" t="str">
        <f t="shared" si="36"/>
        <v>Fri</v>
      </c>
      <c r="G294" s="183" t="str">
        <f t="shared" si="36"/>
        <v>Sat</v>
      </c>
      <c r="H294" s="183" t="str">
        <f t="shared" si="36"/>
        <v>Sun</v>
      </c>
      <c r="I294" s="183" t="str">
        <f t="shared" si="36"/>
        <v>Mon</v>
      </c>
      <c r="J294" s="183" t="str">
        <f t="shared" si="36"/>
        <v>Tue</v>
      </c>
      <c r="K294" s="183" t="str">
        <f t="shared" si="36"/>
        <v>Wed</v>
      </c>
      <c r="L294" s="183" t="str">
        <f t="shared" si="36"/>
        <v>Thu</v>
      </c>
      <c r="M294" s="183" t="str">
        <f t="shared" si="36"/>
        <v>Fri</v>
      </c>
      <c r="N294" s="183" t="str">
        <f t="shared" si="36"/>
        <v>Sat</v>
      </c>
      <c r="O294" s="183" t="str">
        <f t="shared" si="36"/>
        <v>Sun</v>
      </c>
      <c r="P294" s="183" t="str">
        <f t="shared" si="36"/>
        <v>Mon</v>
      </c>
      <c r="Q294" s="183" t="str">
        <f t="shared" si="36"/>
        <v>Tue</v>
      </c>
      <c r="R294" s="183" t="str">
        <f t="shared" si="36"/>
        <v>Wed</v>
      </c>
      <c r="S294" s="183" t="str">
        <f t="shared" si="36"/>
        <v>Thu</v>
      </c>
      <c r="T294" s="183" t="str">
        <f t="shared" si="37"/>
        <v>Fri</v>
      </c>
      <c r="U294" s="183" t="str">
        <f t="shared" si="37"/>
        <v>Sat</v>
      </c>
      <c r="V294" s="183" t="str">
        <f t="shared" si="37"/>
        <v>Sun</v>
      </c>
      <c r="W294" s="183" t="str">
        <f t="shared" si="37"/>
        <v>Mon</v>
      </c>
      <c r="X294" s="183" t="str">
        <f t="shared" si="37"/>
        <v>Tue</v>
      </c>
      <c r="Y294" s="183" t="str">
        <f t="shared" si="37"/>
        <v>Wed</v>
      </c>
      <c r="Z294" s="183" t="str">
        <f t="shared" si="37"/>
        <v>Thu</v>
      </c>
      <c r="AA294" s="183" t="str">
        <f t="shared" si="37"/>
        <v>Fri</v>
      </c>
      <c r="AB294" s="183" t="str">
        <f t="shared" si="37"/>
        <v>Sat</v>
      </c>
      <c r="AC294" s="183" t="str">
        <f t="shared" si="37"/>
        <v>Sun</v>
      </c>
      <c r="AD294" s="183" t="str">
        <f t="shared" si="37"/>
        <v>Mon</v>
      </c>
      <c r="AE294" s="183" t="str">
        <f t="shared" si="37"/>
        <v>Tue</v>
      </c>
      <c r="AF294" s="183" t="str">
        <f t="shared" si="37"/>
        <v>Wed</v>
      </c>
      <c r="AG294" s="183" t="str">
        <f t="shared" si="37"/>
        <v>Thu</v>
      </c>
      <c r="AH294" s="183"/>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36"/>
        <v>Wed</v>
      </c>
      <c r="E301" s="183" t="str">
        <f t="shared" si="36"/>
        <v>Thu</v>
      </c>
      <c r="F301" s="183" t="str">
        <f t="shared" si="36"/>
        <v>Fri</v>
      </c>
      <c r="G301" s="183" t="str">
        <f t="shared" si="36"/>
        <v>Sat</v>
      </c>
      <c r="H301" s="183" t="str">
        <f t="shared" si="36"/>
        <v>Sun</v>
      </c>
      <c r="I301" s="183" t="str">
        <f t="shared" si="36"/>
        <v>Mon</v>
      </c>
      <c r="J301" s="183" t="str">
        <f t="shared" si="36"/>
        <v>Tue</v>
      </c>
      <c r="K301" s="183" t="str">
        <f t="shared" si="36"/>
        <v>Wed</v>
      </c>
      <c r="L301" s="183" t="str">
        <f t="shared" si="36"/>
        <v>Thu</v>
      </c>
      <c r="M301" s="183" t="str">
        <f t="shared" si="36"/>
        <v>Fri</v>
      </c>
      <c r="N301" s="183" t="str">
        <f t="shared" si="36"/>
        <v>Sat</v>
      </c>
      <c r="O301" s="183" t="str">
        <f t="shared" si="36"/>
        <v>Sun</v>
      </c>
      <c r="P301" s="183" t="str">
        <f t="shared" si="36"/>
        <v>Mon</v>
      </c>
      <c r="Q301" s="183" t="str">
        <f t="shared" si="36"/>
        <v>Tue</v>
      </c>
      <c r="R301" s="183" t="str">
        <f t="shared" si="36"/>
        <v>Wed</v>
      </c>
      <c r="S301" s="183" t="str">
        <f t="shared" si="36"/>
        <v>Thu</v>
      </c>
      <c r="T301" s="183" t="str">
        <f t="shared" si="37"/>
        <v>Fri</v>
      </c>
      <c r="U301" s="183" t="str">
        <f t="shared" si="37"/>
        <v>Sat</v>
      </c>
      <c r="V301" s="183" t="str">
        <f t="shared" si="37"/>
        <v>Sun</v>
      </c>
      <c r="W301" s="183" t="str">
        <f t="shared" si="37"/>
        <v>Mon</v>
      </c>
      <c r="X301" s="183" t="str">
        <f t="shared" si="37"/>
        <v>Tue</v>
      </c>
      <c r="Y301" s="183" t="str">
        <f t="shared" si="37"/>
        <v>Wed</v>
      </c>
      <c r="Z301" s="183" t="str">
        <f t="shared" si="37"/>
        <v>Thu</v>
      </c>
      <c r="AA301" s="183" t="str">
        <f t="shared" si="37"/>
        <v>Fri</v>
      </c>
      <c r="AB301" s="183" t="str">
        <f t="shared" si="37"/>
        <v>Sat</v>
      </c>
      <c r="AC301" s="183" t="str">
        <f t="shared" si="37"/>
        <v>Sun</v>
      </c>
      <c r="AD301" s="183" t="str">
        <f t="shared" si="37"/>
        <v>Mon</v>
      </c>
      <c r="AE301" s="183" t="str">
        <f t="shared" si="37"/>
        <v>Tue</v>
      </c>
      <c r="AF301" s="183" t="str">
        <f t="shared" si="37"/>
        <v>Wed</v>
      </c>
      <c r="AG301" s="183" t="str">
        <f t="shared" si="37"/>
        <v>Thu</v>
      </c>
      <c r="AH301" s="183"/>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36"/>
        <v>Wed</v>
      </c>
      <c r="E308" s="183" t="str">
        <f t="shared" si="36"/>
        <v>Thu</v>
      </c>
      <c r="F308" s="183" t="str">
        <f t="shared" si="36"/>
        <v>Fri</v>
      </c>
      <c r="G308" s="183" t="str">
        <f t="shared" si="36"/>
        <v>Sat</v>
      </c>
      <c r="H308" s="183" t="str">
        <f t="shared" si="36"/>
        <v>Sun</v>
      </c>
      <c r="I308" s="183" t="str">
        <f t="shared" si="36"/>
        <v>Mon</v>
      </c>
      <c r="J308" s="183" t="str">
        <f t="shared" si="36"/>
        <v>Tue</v>
      </c>
      <c r="K308" s="183" t="str">
        <f t="shared" si="36"/>
        <v>Wed</v>
      </c>
      <c r="L308" s="183" t="str">
        <f t="shared" si="36"/>
        <v>Thu</v>
      </c>
      <c r="M308" s="183" t="str">
        <f t="shared" si="36"/>
        <v>Fri</v>
      </c>
      <c r="N308" s="183" t="str">
        <f t="shared" si="36"/>
        <v>Sat</v>
      </c>
      <c r="O308" s="183" t="str">
        <f t="shared" si="36"/>
        <v>Sun</v>
      </c>
      <c r="P308" s="183" t="str">
        <f t="shared" si="36"/>
        <v>Mon</v>
      </c>
      <c r="Q308" s="183" t="str">
        <f t="shared" si="36"/>
        <v>Tue</v>
      </c>
      <c r="R308" s="183" t="str">
        <f t="shared" si="36"/>
        <v>Wed</v>
      </c>
      <c r="S308" s="183" t="str">
        <f t="shared" si="36"/>
        <v>Thu</v>
      </c>
      <c r="T308" s="183" t="str">
        <f t="shared" si="37"/>
        <v>Fri</v>
      </c>
      <c r="U308" s="183" t="str">
        <f t="shared" si="37"/>
        <v>Sat</v>
      </c>
      <c r="V308" s="183" t="str">
        <f t="shared" si="37"/>
        <v>Sun</v>
      </c>
      <c r="W308" s="183" t="str">
        <f t="shared" si="37"/>
        <v>Mon</v>
      </c>
      <c r="X308" s="183" t="str">
        <f t="shared" si="37"/>
        <v>Tue</v>
      </c>
      <c r="Y308" s="183" t="str">
        <f t="shared" si="37"/>
        <v>Wed</v>
      </c>
      <c r="Z308" s="183" t="str">
        <f t="shared" si="37"/>
        <v>Thu</v>
      </c>
      <c r="AA308" s="183" t="str">
        <f t="shared" si="37"/>
        <v>Fri</v>
      </c>
      <c r="AB308" s="183" t="str">
        <f t="shared" si="37"/>
        <v>Sat</v>
      </c>
      <c r="AC308" s="183" t="str">
        <f t="shared" si="37"/>
        <v>Sun</v>
      </c>
      <c r="AD308" s="183" t="str">
        <f t="shared" si="37"/>
        <v>Mon</v>
      </c>
      <c r="AE308" s="183" t="str">
        <f t="shared" si="37"/>
        <v>Tue</v>
      </c>
      <c r="AF308" s="183" t="str">
        <f t="shared" si="37"/>
        <v>Wed</v>
      </c>
      <c r="AG308" s="183" t="str">
        <f t="shared" si="37"/>
        <v>Thu</v>
      </c>
      <c r="AH308" s="183"/>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36"/>
        <v>Wed</v>
      </c>
      <c r="E315" s="183" t="str">
        <f t="shared" si="36"/>
        <v>Thu</v>
      </c>
      <c r="F315" s="183" t="str">
        <f t="shared" si="36"/>
        <v>Fri</v>
      </c>
      <c r="G315" s="183" t="str">
        <f t="shared" si="36"/>
        <v>Sat</v>
      </c>
      <c r="H315" s="183" t="str">
        <f t="shared" si="36"/>
        <v>Sun</v>
      </c>
      <c r="I315" s="183" t="str">
        <f t="shared" si="36"/>
        <v>Mon</v>
      </c>
      <c r="J315" s="183" t="str">
        <f t="shared" si="36"/>
        <v>Tue</v>
      </c>
      <c r="K315" s="183" t="str">
        <f t="shared" si="36"/>
        <v>Wed</v>
      </c>
      <c r="L315" s="183" t="str">
        <f t="shared" si="36"/>
        <v>Thu</v>
      </c>
      <c r="M315" s="183" t="str">
        <f t="shared" si="36"/>
        <v>Fri</v>
      </c>
      <c r="N315" s="183" t="str">
        <f t="shared" si="36"/>
        <v>Sat</v>
      </c>
      <c r="O315" s="183" t="str">
        <f t="shared" si="36"/>
        <v>Sun</v>
      </c>
      <c r="P315" s="183" t="str">
        <f t="shared" si="36"/>
        <v>Mon</v>
      </c>
      <c r="Q315" s="183" t="str">
        <f t="shared" si="36"/>
        <v>Tue</v>
      </c>
      <c r="R315" s="183" t="str">
        <f t="shared" si="36"/>
        <v>Wed</v>
      </c>
      <c r="S315" s="183" t="str">
        <f t="shared" si="36"/>
        <v>Thu</v>
      </c>
      <c r="T315" s="183" t="str">
        <f t="shared" si="37"/>
        <v>Fri</v>
      </c>
      <c r="U315" s="183" t="str">
        <f t="shared" si="37"/>
        <v>Sat</v>
      </c>
      <c r="V315" s="183" t="str">
        <f t="shared" si="37"/>
        <v>Sun</v>
      </c>
      <c r="W315" s="183" t="str">
        <f t="shared" si="37"/>
        <v>Mon</v>
      </c>
      <c r="X315" s="183" t="str">
        <f t="shared" si="37"/>
        <v>Tue</v>
      </c>
      <c r="Y315" s="183" t="str">
        <f t="shared" si="37"/>
        <v>Wed</v>
      </c>
      <c r="Z315" s="183" t="str">
        <f t="shared" si="37"/>
        <v>Thu</v>
      </c>
      <c r="AA315" s="183" t="str">
        <f t="shared" si="37"/>
        <v>Fri</v>
      </c>
      <c r="AB315" s="183" t="str">
        <f t="shared" si="37"/>
        <v>Sat</v>
      </c>
      <c r="AC315" s="183" t="str">
        <f t="shared" si="37"/>
        <v>Sun</v>
      </c>
      <c r="AD315" s="183" t="str">
        <f t="shared" si="37"/>
        <v>Mon</v>
      </c>
      <c r="AE315" s="183" t="str">
        <f t="shared" si="37"/>
        <v>Tue</v>
      </c>
      <c r="AF315" s="183" t="str">
        <f t="shared" si="37"/>
        <v>Wed</v>
      </c>
      <c r="AG315" s="183" t="str">
        <f t="shared" si="37"/>
        <v>Thu</v>
      </c>
      <c r="AH315" s="183"/>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36"/>
        <v>Wed</v>
      </c>
      <c r="E322" s="183" t="str">
        <f t="shared" si="36"/>
        <v>Thu</v>
      </c>
      <c r="F322" s="183" t="str">
        <f t="shared" si="36"/>
        <v>Fri</v>
      </c>
      <c r="G322" s="183" t="str">
        <f t="shared" si="36"/>
        <v>Sat</v>
      </c>
      <c r="H322" s="183" t="str">
        <f t="shared" si="36"/>
        <v>Sun</v>
      </c>
      <c r="I322" s="183" t="str">
        <f t="shared" si="36"/>
        <v>Mon</v>
      </c>
      <c r="J322" s="183" t="str">
        <f t="shared" si="36"/>
        <v>Tue</v>
      </c>
      <c r="K322" s="183" t="str">
        <f t="shared" si="36"/>
        <v>Wed</v>
      </c>
      <c r="L322" s="183" t="str">
        <f t="shared" si="36"/>
        <v>Thu</v>
      </c>
      <c r="M322" s="183" t="str">
        <f t="shared" si="36"/>
        <v>Fri</v>
      </c>
      <c r="N322" s="183" t="str">
        <f t="shared" si="36"/>
        <v>Sat</v>
      </c>
      <c r="O322" s="183" t="str">
        <f t="shared" si="36"/>
        <v>Sun</v>
      </c>
      <c r="P322" s="183" t="str">
        <f t="shared" si="36"/>
        <v>Mon</v>
      </c>
      <c r="Q322" s="183" t="str">
        <f t="shared" si="36"/>
        <v>Tue</v>
      </c>
      <c r="R322" s="183" t="str">
        <f t="shared" si="36"/>
        <v>Wed</v>
      </c>
      <c r="S322" s="183" t="str">
        <f t="shared" si="36"/>
        <v>Thu</v>
      </c>
      <c r="T322" s="183" t="str">
        <f t="shared" si="37"/>
        <v>Fri</v>
      </c>
      <c r="U322" s="183" t="str">
        <f t="shared" si="37"/>
        <v>Sat</v>
      </c>
      <c r="V322" s="183" t="str">
        <f t="shared" si="37"/>
        <v>Sun</v>
      </c>
      <c r="W322" s="183" t="str">
        <f t="shared" si="37"/>
        <v>Mon</v>
      </c>
      <c r="X322" s="183" t="str">
        <f t="shared" si="37"/>
        <v>Tue</v>
      </c>
      <c r="Y322" s="183" t="str">
        <f t="shared" si="37"/>
        <v>Wed</v>
      </c>
      <c r="Z322" s="183" t="str">
        <f t="shared" si="37"/>
        <v>Thu</v>
      </c>
      <c r="AA322" s="183" t="str">
        <f t="shared" si="37"/>
        <v>Fri</v>
      </c>
      <c r="AB322" s="183" t="str">
        <f t="shared" si="37"/>
        <v>Sat</v>
      </c>
      <c r="AC322" s="183" t="str">
        <f t="shared" si="37"/>
        <v>Sun</v>
      </c>
      <c r="AD322" s="183" t="str">
        <f t="shared" si="37"/>
        <v>Mon</v>
      </c>
      <c r="AE322" s="183" t="str">
        <f t="shared" si="37"/>
        <v>Tue</v>
      </c>
      <c r="AF322" s="183" t="str">
        <f t="shared" si="37"/>
        <v>Wed</v>
      </c>
      <c r="AG322" s="183" t="str">
        <f t="shared" si="37"/>
        <v>Thu</v>
      </c>
      <c r="AH322" s="183"/>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ref="D329:S350" si="38">D$7</f>
        <v>Wed</v>
      </c>
      <c r="E329" s="183" t="str">
        <f t="shared" si="38"/>
        <v>Thu</v>
      </c>
      <c r="F329" s="183" t="str">
        <f t="shared" si="38"/>
        <v>Fri</v>
      </c>
      <c r="G329" s="183" t="str">
        <f t="shared" si="38"/>
        <v>Sat</v>
      </c>
      <c r="H329" s="183" t="str">
        <f t="shared" si="38"/>
        <v>Sun</v>
      </c>
      <c r="I329" s="183" t="str">
        <f t="shared" si="38"/>
        <v>Mon</v>
      </c>
      <c r="J329" s="183" t="str">
        <f t="shared" si="38"/>
        <v>Tue</v>
      </c>
      <c r="K329" s="183" t="str">
        <f t="shared" si="38"/>
        <v>Wed</v>
      </c>
      <c r="L329" s="183" t="str">
        <f t="shared" si="38"/>
        <v>Thu</v>
      </c>
      <c r="M329" s="183" t="str">
        <f t="shared" si="38"/>
        <v>Fri</v>
      </c>
      <c r="N329" s="183" t="str">
        <f t="shared" si="38"/>
        <v>Sat</v>
      </c>
      <c r="O329" s="183" t="str">
        <f t="shared" si="38"/>
        <v>Sun</v>
      </c>
      <c r="P329" s="183" t="str">
        <f t="shared" si="38"/>
        <v>Mon</v>
      </c>
      <c r="Q329" s="183" t="str">
        <f t="shared" si="38"/>
        <v>Tue</v>
      </c>
      <c r="R329" s="183" t="str">
        <f t="shared" si="38"/>
        <v>Wed</v>
      </c>
      <c r="S329" s="183" t="str">
        <f t="shared" si="38"/>
        <v>Thu</v>
      </c>
      <c r="T329" s="183" t="str">
        <f t="shared" ref="T329:AG350" si="39">T$7</f>
        <v>Fri</v>
      </c>
      <c r="U329" s="183" t="str">
        <f t="shared" si="39"/>
        <v>Sat</v>
      </c>
      <c r="V329" s="183" t="str">
        <f t="shared" si="39"/>
        <v>Sun</v>
      </c>
      <c r="W329" s="183" t="str">
        <f t="shared" si="39"/>
        <v>Mon</v>
      </c>
      <c r="X329" s="183" t="str">
        <f t="shared" si="39"/>
        <v>Tue</v>
      </c>
      <c r="Y329" s="183" t="str">
        <f t="shared" si="39"/>
        <v>Wed</v>
      </c>
      <c r="Z329" s="183" t="str">
        <f t="shared" si="39"/>
        <v>Thu</v>
      </c>
      <c r="AA329" s="183" t="str">
        <f t="shared" si="39"/>
        <v>Fri</v>
      </c>
      <c r="AB329" s="183" t="str">
        <f t="shared" si="39"/>
        <v>Sat</v>
      </c>
      <c r="AC329" s="183" t="str">
        <f t="shared" si="39"/>
        <v>Sun</v>
      </c>
      <c r="AD329" s="183" t="str">
        <f t="shared" si="39"/>
        <v>Mon</v>
      </c>
      <c r="AE329" s="183" t="str">
        <f t="shared" si="39"/>
        <v>Tue</v>
      </c>
      <c r="AF329" s="183" t="str">
        <f t="shared" si="39"/>
        <v>Wed</v>
      </c>
      <c r="AG329" s="183" t="str">
        <f t="shared" si="39"/>
        <v>Thu</v>
      </c>
      <c r="AH329" s="183"/>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38"/>
        <v>Wed</v>
      </c>
      <c r="E336" s="183" t="str">
        <f t="shared" si="38"/>
        <v>Thu</v>
      </c>
      <c r="F336" s="183" t="str">
        <f t="shared" si="38"/>
        <v>Fri</v>
      </c>
      <c r="G336" s="183" t="str">
        <f t="shared" si="38"/>
        <v>Sat</v>
      </c>
      <c r="H336" s="183" t="str">
        <f t="shared" si="38"/>
        <v>Sun</v>
      </c>
      <c r="I336" s="183" t="str">
        <f t="shared" si="38"/>
        <v>Mon</v>
      </c>
      <c r="J336" s="183" t="str">
        <f t="shared" si="38"/>
        <v>Tue</v>
      </c>
      <c r="K336" s="183" t="str">
        <f t="shared" si="38"/>
        <v>Wed</v>
      </c>
      <c r="L336" s="183" t="str">
        <f t="shared" si="38"/>
        <v>Thu</v>
      </c>
      <c r="M336" s="183" t="str">
        <f t="shared" si="38"/>
        <v>Fri</v>
      </c>
      <c r="N336" s="183" t="str">
        <f t="shared" si="38"/>
        <v>Sat</v>
      </c>
      <c r="O336" s="183" t="str">
        <f t="shared" si="38"/>
        <v>Sun</v>
      </c>
      <c r="P336" s="183" t="str">
        <f t="shared" si="38"/>
        <v>Mon</v>
      </c>
      <c r="Q336" s="183" t="str">
        <f t="shared" si="38"/>
        <v>Tue</v>
      </c>
      <c r="R336" s="183" t="str">
        <f t="shared" si="38"/>
        <v>Wed</v>
      </c>
      <c r="S336" s="183" t="str">
        <f t="shared" si="38"/>
        <v>Thu</v>
      </c>
      <c r="T336" s="183" t="str">
        <f t="shared" si="39"/>
        <v>Fri</v>
      </c>
      <c r="U336" s="183" t="str">
        <f t="shared" si="39"/>
        <v>Sat</v>
      </c>
      <c r="V336" s="183" t="str">
        <f t="shared" si="39"/>
        <v>Sun</v>
      </c>
      <c r="W336" s="183" t="str">
        <f t="shared" si="39"/>
        <v>Mon</v>
      </c>
      <c r="X336" s="183" t="str">
        <f t="shared" si="39"/>
        <v>Tue</v>
      </c>
      <c r="Y336" s="183" t="str">
        <f t="shared" si="39"/>
        <v>Wed</v>
      </c>
      <c r="Z336" s="183" t="str">
        <f t="shared" si="39"/>
        <v>Thu</v>
      </c>
      <c r="AA336" s="183" t="str">
        <f t="shared" si="39"/>
        <v>Fri</v>
      </c>
      <c r="AB336" s="183" t="str">
        <f t="shared" si="39"/>
        <v>Sat</v>
      </c>
      <c r="AC336" s="183" t="str">
        <f t="shared" si="39"/>
        <v>Sun</v>
      </c>
      <c r="AD336" s="183" t="str">
        <f t="shared" si="39"/>
        <v>Mon</v>
      </c>
      <c r="AE336" s="183" t="str">
        <f t="shared" si="39"/>
        <v>Tue</v>
      </c>
      <c r="AF336" s="183" t="str">
        <f t="shared" si="39"/>
        <v>Wed</v>
      </c>
      <c r="AG336" s="183" t="str">
        <f t="shared" si="39"/>
        <v>Thu</v>
      </c>
      <c r="AH336" s="183"/>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si="38"/>
        <v>Wed</v>
      </c>
      <c r="E343" s="183" t="str">
        <f t="shared" si="38"/>
        <v>Thu</v>
      </c>
      <c r="F343" s="183" t="str">
        <f t="shared" si="38"/>
        <v>Fri</v>
      </c>
      <c r="G343" s="183" t="str">
        <f t="shared" si="38"/>
        <v>Sat</v>
      </c>
      <c r="H343" s="183" t="str">
        <f t="shared" si="38"/>
        <v>Sun</v>
      </c>
      <c r="I343" s="183" t="str">
        <f t="shared" si="38"/>
        <v>Mon</v>
      </c>
      <c r="J343" s="183" t="str">
        <f t="shared" si="38"/>
        <v>Tue</v>
      </c>
      <c r="K343" s="183" t="str">
        <f t="shared" si="38"/>
        <v>Wed</v>
      </c>
      <c r="L343" s="183" t="str">
        <f t="shared" si="38"/>
        <v>Thu</v>
      </c>
      <c r="M343" s="183" t="str">
        <f t="shared" si="38"/>
        <v>Fri</v>
      </c>
      <c r="N343" s="183" t="str">
        <f t="shared" si="38"/>
        <v>Sat</v>
      </c>
      <c r="O343" s="183" t="str">
        <f t="shared" si="38"/>
        <v>Sun</v>
      </c>
      <c r="P343" s="183" t="str">
        <f t="shared" si="38"/>
        <v>Mon</v>
      </c>
      <c r="Q343" s="183" t="str">
        <f t="shared" si="38"/>
        <v>Tue</v>
      </c>
      <c r="R343" s="183" t="str">
        <f t="shared" si="38"/>
        <v>Wed</v>
      </c>
      <c r="S343" s="183" t="str">
        <f t="shared" si="38"/>
        <v>Thu</v>
      </c>
      <c r="T343" s="183" t="str">
        <f t="shared" si="39"/>
        <v>Fri</v>
      </c>
      <c r="U343" s="183" t="str">
        <f t="shared" si="39"/>
        <v>Sat</v>
      </c>
      <c r="V343" s="183" t="str">
        <f t="shared" si="39"/>
        <v>Sun</v>
      </c>
      <c r="W343" s="183" t="str">
        <f t="shared" si="39"/>
        <v>Mon</v>
      </c>
      <c r="X343" s="183" t="str">
        <f t="shared" si="39"/>
        <v>Tue</v>
      </c>
      <c r="Y343" s="183" t="str">
        <f t="shared" si="39"/>
        <v>Wed</v>
      </c>
      <c r="Z343" s="183" t="str">
        <f t="shared" si="39"/>
        <v>Thu</v>
      </c>
      <c r="AA343" s="183" t="str">
        <f t="shared" si="39"/>
        <v>Fri</v>
      </c>
      <c r="AB343" s="183" t="str">
        <f t="shared" si="39"/>
        <v>Sat</v>
      </c>
      <c r="AC343" s="183" t="str">
        <f t="shared" si="39"/>
        <v>Sun</v>
      </c>
      <c r="AD343" s="183" t="str">
        <f t="shared" si="39"/>
        <v>Mon</v>
      </c>
      <c r="AE343" s="183" t="str">
        <f t="shared" si="39"/>
        <v>Tue</v>
      </c>
      <c r="AF343" s="183" t="str">
        <f t="shared" si="39"/>
        <v>Wed</v>
      </c>
      <c r="AG343" s="183" t="str">
        <f t="shared" si="39"/>
        <v>Thu</v>
      </c>
      <c r="AH343" s="183"/>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38"/>
        <v>Wed</v>
      </c>
      <c r="E350" s="183" t="str">
        <f t="shared" si="38"/>
        <v>Thu</v>
      </c>
      <c r="F350" s="183" t="str">
        <f t="shared" si="38"/>
        <v>Fri</v>
      </c>
      <c r="G350" s="183" t="str">
        <f t="shared" si="38"/>
        <v>Sat</v>
      </c>
      <c r="H350" s="183" t="str">
        <f t="shared" si="38"/>
        <v>Sun</v>
      </c>
      <c r="I350" s="183" t="str">
        <f t="shared" si="38"/>
        <v>Mon</v>
      </c>
      <c r="J350" s="183" t="str">
        <f t="shared" si="38"/>
        <v>Tue</v>
      </c>
      <c r="K350" s="183" t="str">
        <f t="shared" si="38"/>
        <v>Wed</v>
      </c>
      <c r="L350" s="183" t="str">
        <f t="shared" si="38"/>
        <v>Thu</v>
      </c>
      <c r="M350" s="183" t="str">
        <f t="shared" si="38"/>
        <v>Fri</v>
      </c>
      <c r="N350" s="183" t="str">
        <f t="shared" si="38"/>
        <v>Sat</v>
      </c>
      <c r="O350" s="183" t="str">
        <f t="shared" si="38"/>
        <v>Sun</v>
      </c>
      <c r="P350" s="183" t="str">
        <f t="shared" si="38"/>
        <v>Mon</v>
      </c>
      <c r="Q350" s="183" t="str">
        <f t="shared" si="38"/>
        <v>Tue</v>
      </c>
      <c r="R350" s="183" t="str">
        <f t="shared" si="38"/>
        <v>Wed</v>
      </c>
      <c r="S350" s="183" t="str">
        <f t="shared" si="38"/>
        <v>Thu</v>
      </c>
      <c r="T350" s="183" t="str">
        <f t="shared" si="39"/>
        <v>Fri</v>
      </c>
      <c r="U350" s="183" t="str">
        <f t="shared" si="39"/>
        <v>Sat</v>
      </c>
      <c r="V350" s="183" t="str">
        <f t="shared" si="39"/>
        <v>Sun</v>
      </c>
      <c r="W350" s="183" t="str">
        <f t="shared" si="39"/>
        <v>Mon</v>
      </c>
      <c r="X350" s="183" t="str">
        <f t="shared" si="39"/>
        <v>Tue</v>
      </c>
      <c r="Y350" s="183" t="str">
        <f t="shared" si="39"/>
        <v>Wed</v>
      </c>
      <c r="Z350" s="183" t="str">
        <f t="shared" si="39"/>
        <v>Thu</v>
      </c>
      <c r="AA350" s="183" t="str">
        <f t="shared" si="39"/>
        <v>Fri</v>
      </c>
      <c r="AB350" s="183" t="str">
        <f t="shared" si="39"/>
        <v>Sat</v>
      </c>
      <c r="AC350" s="183" t="str">
        <f t="shared" si="39"/>
        <v>Sun</v>
      </c>
      <c r="AD350" s="183" t="str">
        <f t="shared" si="39"/>
        <v>Mon</v>
      </c>
      <c r="AE350" s="183" t="str">
        <f t="shared" si="39"/>
        <v>Tue</v>
      </c>
      <c r="AF350" s="183" t="str">
        <f t="shared" si="39"/>
        <v>Wed</v>
      </c>
      <c r="AG350" s="183" t="str">
        <f t="shared" si="39"/>
        <v>Thu</v>
      </c>
      <c r="AH350" s="183"/>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m8m1veyRqZX4TgC1QcFzYRu+iM8jcJ3z93UL3wWo6Bx+IecYdhiavLY3VKgyAV0OlZybn3dHbwu/8xKYl71y+A==" saltValue="MlKhSJJR6G0qOPZuOqShfQ==" spinCount="100000" sheet="1" objects="1" scenarios="1"/>
  <conditionalFormatting sqref="C7:C41 C48 C55 C62 C69 C76 C83 C90 C97 C104 C111 C118 C125 C132 C139 C146 C153 C160 C167 C174 C181 C188 C195 C202 C209 C216 C223 C230 C237 C244 C251 C258 C265 C272 C279 C286 C293 C300 C307 C314 C321 C328 C335 C342 C349 C356">
    <cfRule type="expression" dxfId="11" priority="3">
      <formula>AND(C6="Employee Name",COUNTIF($C$7:$C$356,C7)&gt;1)</formula>
    </cfRule>
  </conditionalFormatting>
  <conditionalFormatting sqref="C42:C47">
    <cfRule type="expression" dxfId="10" priority="2">
      <formula>AND(C41="Employee Name",COUNTIF($C$7:$C$356,C42)&gt;1)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9" priority="1">
      <formula>AND(C48="Employee Name",COUNTIF($C$7:$C$356,C49)&gt;1)</formula>
    </cfRule>
  </conditionalFormatting>
  <dataValidations count="1">
    <dataValidation type="list" allowBlank="1" showInputMessage="1" showErrorMessage="1" sqref="C8 C15 C22 C29 C36" xr:uid="{4BBC48CE-F30C-485C-920C-499A35F5DEEF}">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F81D1-1BC6-4054-9B11-F370D468EB4B}">
  <sheetPr codeName="Sheet16">
    <pageSetUpPr autoPageBreaks="0" fitToPage="1"/>
  </sheetPr>
  <dimension ref="A1:AJ356"/>
  <sheetViews>
    <sheetView showGridLines="0" showRowColHeaders="0" workbookViewId="0">
      <pane ySplit="4" topLeftCell="A5" activePane="bottomLeft" state="frozen"/>
      <selection activeCell="D7" sqref="D7:I7"/>
      <selection pane="bottomLeft" activeCell="A5" sqref="A5"/>
    </sheetView>
  </sheetViews>
  <sheetFormatPr defaultRowHeight="15" x14ac:dyDescent="0.25"/>
  <cols>
    <col min="1" max="1" width="3.7109375" style="94" customWidth="1"/>
    <col min="2" max="2" width="2.7109375" style="3" customWidth="1"/>
    <col min="3" max="3" width="20.28515625" style="3" bestFit="1" customWidth="1"/>
    <col min="4" max="34" width="4.7109375" style="110" customWidth="1"/>
    <col min="35" max="35" width="5.28515625" style="110" customWidth="1"/>
    <col min="36" max="37" width="2.7109375" style="3" customWidth="1"/>
    <col min="38" max="16384" width="9.140625" style="3"/>
  </cols>
  <sheetData>
    <row r="1" spans="1:36" s="53" customFormat="1" ht="6.75" customHeight="1" x14ac:dyDescent="0.25">
      <c r="B1" s="54"/>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row>
    <row r="2" spans="1:36" s="13" customFormat="1" ht="20.100000000000001" customHeight="1" x14ac:dyDescent="0.25">
      <c r="B2" s="65"/>
      <c r="C2" s="68" t="s">
        <v>35</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pans="1:36" s="14" customFormat="1" ht="24" customHeight="1" x14ac:dyDescent="0.25">
      <c r="B3" s="66"/>
      <c r="C3" s="69" t="s">
        <v>124</v>
      </c>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row>
    <row r="4" spans="1:36" s="53" customFormat="1" ht="4.9000000000000004" customHeight="1" x14ac:dyDescent="0.25">
      <c r="A4" s="56"/>
      <c r="B4" s="56"/>
      <c r="C4" s="56"/>
      <c r="D4" s="64"/>
      <c r="E4" s="64"/>
      <c r="F4" s="64"/>
      <c r="G4" s="64"/>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6"/>
    </row>
    <row r="5" spans="1:36" s="94" customFormat="1" ht="4.9000000000000004" customHeight="1" x14ac:dyDescent="0.25">
      <c r="A5" s="96"/>
      <c r="B5" s="96"/>
      <c r="C5" s="96"/>
      <c r="D5" s="97"/>
      <c r="E5" s="97"/>
      <c r="F5" s="97"/>
      <c r="G5" s="97"/>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6"/>
    </row>
    <row r="6" spans="1:36" x14ac:dyDescent="0.25">
      <c r="A6" s="96"/>
      <c r="B6" s="98"/>
      <c r="C6" s="99"/>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1"/>
    </row>
    <row r="7" spans="1:36" ht="24" customHeight="1" x14ac:dyDescent="0.25">
      <c r="A7" s="96"/>
      <c r="B7" s="102"/>
      <c r="C7" s="182" t="s">
        <v>80</v>
      </c>
      <c r="D7" s="183" t="str">
        <f>IFERROR(INDEX(Cal!$C$18:$C$24,WEEKDAY(D8&amp;".12."&amp;Year)),"")</f>
        <v>Fri</v>
      </c>
      <c r="E7" s="183" t="str">
        <f>IFERROR(INDEX(Cal!$C$18:$C$24,WEEKDAY(E8&amp;".12."&amp;Year)),"")</f>
        <v>Sat</v>
      </c>
      <c r="F7" s="183" t="str">
        <f>IFERROR(INDEX(Cal!$C$18:$C$24,WEEKDAY(F8&amp;".12."&amp;Year)),"")</f>
        <v>Sun</v>
      </c>
      <c r="G7" s="183" t="str">
        <f>IFERROR(INDEX(Cal!$C$18:$C$24,WEEKDAY(G8&amp;".12."&amp;Year)),"")</f>
        <v>Mon</v>
      </c>
      <c r="H7" s="183" t="str">
        <f>IFERROR(INDEX(Cal!$C$18:$C$24,WEEKDAY(H8&amp;".12."&amp;Year)),"")</f>
        <v>Tue</v>
      </c>
      <c r="I7" s="183" t="str">
        <f>IFERROR(INDEX(Cal!$C$18:$C$24,WEEKDAY(I8&amp;".12."&amp;Year)),"")</f>
        <v>Wed</v>
      </c>
      <c r="J7" s="183" t="str">
        <f>IFERROR(INDEX(Cal!$C$18:$C$24,WEEKDAY(J8&amp;".12."&amp;Year)),"")</f>
        <v>Thu</v>
      </c>
      <c r="K7" s="183" t="str">
        <f>IFERROR(INDEX(Cal!$C$18:$C$24,WEEKDAY(K8&amp;".12."&amp;Year)),"")</f>
        <v>Fri</v>
      </c>
      <c r="L7" s="183" t="str">
        <f>IFERROR(INDEX(Cal!$C$18:$C$24,WEEKDAY(L8&amp;".12."&amp;Year)),"")</f>
        <v>Sat</v>
      </c>
      <c r="M7" s="183" t="str">
        <f>IFERROR(INDEX(Cal!$C$18:$C$24,WEEKDAY(M8&amp;".12."&amp;Year)),"")</f>
        <v>Sun</v>
      </c>
      <c r="N7" s="183" t="str">
        <f>IFERROR(INDEX(Cal!$C$18:$C$24,WEEKDAY(N8&amp;".12."&amp;Year)),"")</f>
        <v>Mon</v>
      </c>
      <c r="O7" s="183" t="str">
        <f>IFERROR(INDEX(Cal!$C$18:$C$24,WEEKDAY(O8&amp;".12."&amp;Year)),"")</f>
        <v>Tue</v>
      </c>
      <c r="P7" s="183" t="str">
        <f>IFERROR(INDEX(Cal!$C$18:$C$24,WEEKDAY(P8&amp;".12."&amp;Year)),"")</f>
        <v>Wed</v>
      </c>
      <c r="Q7" s="183" t="str">
        <f>IFERROR(INDEX(Cal!$C$18:$C$24,WEEKDAY(Q8&amp;".12."&amp;Year)),"")</f>
        <v>Thu</v>
      </c>
      <c r="R7" s="183" t="str">
        <f>IFERROR(INDEX(Cal!$C$18:$C$24,WEEKDAY(R8&amp;".12."&amp;Year)),"")</f>
        <v>Fri</v>
      </c>
      <c r="S7" s="183" t="str">
        <f>IFERROR(INDEX(Cal!$C$18:$C$24,WEEKDAY(S8&amp;".12."&amp;Year)),"")</f>
        <v>Sat</v>
      </c>
      <c r="T7" s="183" t="str">
        <f>IFERROR(INDEX(Cal!$C$18:$C$24,WEEKDAY(T8&amp;".12."&amp;Year)),"")</f>
        <v>Sun</v>
      </c>
      <c r="U7" s="183" t="str">
        <f>IFERROR(INDEX(Cal!$C$18:$C$24,WEEKDAY(U8&amp;".12."&amp;Year)),"")</f>
        <v>Mon</v>
      </c>
      <c r="V7" s="183" t="str">
        <f>IFERROR(INDEX(Cal!$C$18:$C$24,WEEKDAY(V8&amp;".12."&amp;Year)),"")</f>
        <v>Tue</v>
      </c>
      <c r="W7" s="183" t="str">
        <f>IFERROR(INDEX(Cal!$C$18:$C$24,WEEKDAY(W8&amp;".12."&amp;Year)),"")</f>
        <v>Wed</v>
      </c>
      <c r="X7" s="183" t="str">
        <f>IFERROR(INDEX(Cal!$C$18:$C$24,WEEKDAY(X8&amp;".12."&amp;Year)),"")</f>
        <v>Thu</v>
      </c>
      <c r="Y7" s="183" t="str">
        <f>IFERROR(INDEX(Cal!$C$18:$C$24,WEEKDAY(Y8&amp;".12."&amp;Year)),"")</f>
        <v>Fri</v>
      </c>
      <c r="Z7" s="183" t="str">
        <f>IFERROR(INDEX(Cal!$C$18:$C$24,WEEKDAY(Z8&amp;".12."&amp;Year)),"")</f>
        <v>Sat</v>
      </c>
      <c r="AA7" s="183" t="str">
        <f>IFERROR(INDEX(Cal!$C$18:$C$24,WEEKDAY(AA8&amp;".12."&amp;Year)),"")</f>
        <v>Sun</v>
      </c>
      <c r="AB7" s="183" t="str">
        <f>IFERROR(INDEX(Cal!$C$18:$C$24,WEEKDAY(AB8&amp;".12."&amp;Year)),"")</f>
        <v>Mon</v>
      </c>
      <c r="AC7" s="183" t="str">
        <f>IFERROR(INDEX(Cal!$C$18:$C$24,WEEKDAY(AC8&amp;".12."&amp;Year)),"")</f>
        <v>Tue</v>
      </c>
      <c r="AD7" s="183" t="str">
        <f>IFERROR(INDEX(Cal!$C$18:$C$24,WEEKDAY(AD8&amp;".12."&amp;Year)),"")</f>
        <v>Wed</v>
      </c>
      <c r="AE7" s="183" t="str">
        <f>IFERROR(INDEX(Cal!$C$18:$C$24,WEEKDAY(AE8&amp;".12."&amp;Year)),"")</f>
        <v>Thu</v>
      </c>
      <c r="AF7" s="183" t="str">
        <f>IFERROR(INDEX(Cal!$C$18:$C$24,WEEKDAY(AF8&amp;".12."&amp;Year)),"")</f>
        <v>Fri</v>
      </c>
      <c r="AG7" s="183" t="str">
        <f>IFERROR(INDEX(Cal!$C$18:$C$24,WEEKDAY(AG8&amp;".12."&amp;Year)),"")</f>
        <v>Sat</v>
      </c>
      <c r="AH7" s="183" t="str">
        <f>IFERROR(INDEX(Cal!$C$18:$C$24,WEEKDAY(AH8&amp;".12."&amp;Year)),"")</f>
        <v>Sun</v>
      </c>
      <c r="AI7" s="103"/>
      <c r="AJ7" s="104"/>
    </row>
    <row r="8" spans="1:36" ht="24" customHeight="1" x14ac:dyDescent="0.25">
      <c r="B8" s="102"/>
      <c r="C8" s="89"/>
      <c r="D8" s="184">
        <v>1</v>
      </c>
      <c r="E8" s="184">
        <v>2</v>
      </c>
      <c r="F8" s="184">
        <v>3</v>
      </c>
      <c r="G8" s="184">
        <v>4</v>
      </c>
      <c r="H8" s="184">
        <v>5</v>
      </c>
      <c r="I8" s="184">
        <v>6</v>
      </c>
      <c r="J8" s="184">
        <v>7</v>
      </c>
      <c r="K8" s="184">
        <v>8</v>
      </c>
      <c r="L8" s="184">
        <v>9</v>
      </c>
      <c r="M8" s="184">
        <v>10</v>
      </c>
      <c r="N8" s="184">
        <v>11</v>
      </c>
      <c r="O8" s="184">
        <v>12</v>
      </c>
      <c r="P8" s="184">
        <v>13</v>
      </c>
      <c r="Q8" s="184">
        <v>14</v>
      </c>
      <c r="R8" s="184">
        <v>15</v>
      </c>
      <c r="S8" s="184">
        <v>16</v>
      </c>
      <c r="T8" s="184">
        <v>17</v>
      </c>
      <c r="U8" s="184">
        <v>18</v>
      </c>
      <c r="V8" s="184">
        <v>19</v>
      </c>
      <c r="W8" s="184">
        <v>20</v>
      </c>
      <c r="X8" s="184">
        <v>21</v>
      </c>
      <c r="Y8" s="184">
        <v>22</v>
      </c>
      <c r="Z8" s="184">
        <v>23</v>
      </c>
      <c r="AA8" s="184">
        <v>24</v>
      </c>
      <c r="AB8" s="184">
        <v>25</v>
      </c>
      <c r="AC8" s="184">
        <v>26</v>
      </c>
      <c r="AD8" s="184">
        <v>27</v>
      </c>
      <c r="AE8" s="184">
        <v>28</v>
      </c>
      <c r="AF8" s="184">
        <v>29</v>
      </c>
      <c r="AG8" s="184">
        <v>30</v>
      </c>
      <c r="AH8" s="184">
        <v>31</v>
      </c>
      <c r="AI8" s="185" t="s">
        <v>89</v>
      </c>
      <c r="AJ8" s="104"/>
    </row>
    <row r="9" spans="1:36" ht="20.100000000000001" customHeight="1" x14ac:dyDescent="0.25">
      <c r="B9" s="102"/>
      <c r="C9" s="105" t="s">
        <v>44</v>
      </c>
      <c r="D9" s="90"/>
      <c r="E9" s="90"/>
      <c r="F9" s="90"/>
      <c r="G9" s="90"/>
      <c r="H9" s="90"/>
      <c r="I9" s="90"/>
      <c r="J9" s="90"/>
      <c r="K9" s="91"/>
      <c r="L9" s="90"/>
      <c r="M9" s="90"/>
      <c r="N9" s="90"/>
      <c r="O9" s="90"/>
      <c r="P9" s="90"/>
      <c r="Q9" s="90"/>
      <c r="R9" s="91"/>
      <c r="S9" s="90"/>
      <c r="T9" s="90"/>
      <c r="U9" s="90"/>
      <c r="V9" s="90"/>
      <c r="W9" s="90"/>
      <c r="X9" s="90"/>
      <c r="Y9" s="91"/>
      <c r="Z9" s="90"/>
      <c r="AA9" s="90"/>
      <c r="AB9" s="90"/>
      <c r="AC9" s="90"/>
      <c r="AD9" s="90"/>
      <c r="AE9" s="90"/>
      <c r="AF9" s="91"/>
      <c r="AG9" s="90"/>
      <c r="AH9" s="90"/>
      <c r="AI9" s="191" t="str">
        <f>IF(LEN(C8)=0,"",SUM(D9:AH9))</f>
        <v/>
      </c>
      <c r="AJ9" s="104"/>
    </row>
    <row r="10" spans="1:36" ht="20.100000000000001" customHeight="1" x14ac:dyDescent="0.25">
      <c r="B10" s="102"/>
      <c r="C10" s="105" t="s">
        <v>24</v>
      </c>
      <c r="D10" s="92"/>
      <c r="E10" s="92"/>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192" t="str">
        <f>IF(LEN(C8)=0,"",SUM(D10:AH10))</f>
        <v/>
      </c>
      <c r="AJ10" s="104"/>
    </row>
    <row r="11" spans="1:36" ht="20.100000000000001" customHeight="1" x14ac:dyDescent="0.25">
      <c r="B11" s="102"/>
      <c r="C11" s="105" t="s">
        <v>103</v>
      </c>
      <c r="D11" s="92"/>
      <c r="E11" s="92"/>
      <c r="F11" s="93"/>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192" t="str">
        <f>IF(LEN(C8)=0,"",SUMPRODUCT(D10:AH10,D11:AH11))</f>
        <v/>
      </c>
      <c r="AJ11" s="104"/>
    </row>
    <row r="12" spans="1:36" ht="20.100000000000001" customHeight="1" x14ac:dyDescent="0.25">
      <c r="B12" s="102"/>
      <c r="C12" s="105" t="s">
        <v>25</v>
      </c>
      <c r="D12" s="190" t="str">
        <f>IFERROR(IF(AND(LEN(D9)=0,LEN(D10)=0),"",D9+D10),"")</f>
        <v/>
      </c>
      <c r="E12" s="190" t="str">
        <f t="shared" ref="E12:AH12" si="0">IFERROR(IF(AND(LEN(E9)=0,LEN(E10)=0),"",E9+E10),"")</f>
        <v/>
      </c>
      <c r="F12" s="190" t="str">
        <f t="shared" si="0"/>
        <v/>
      </c>
      <c r="G12" s="190" t="str">
        <f t="shared" si="0"/>
        <v/>
      </c>
      <c r="H12" s="190" t="str">
        <f t="shared" si="0"/>
        <v/>
      </c>
      <c r="I12" s="190" t="str">
        <f t="shared" si="0"/>
        <v/>
      </c>
      <c r="J12" s="190" t="str">
        <f t="shared" si="0"/>
        <v/>
      </c>
      <c r="K12" s="190" t="str">
        <f t="shared" si="0"/>
        <v/>
      </c>
      <c r="L12" s="190" t="str">
        <f t="shared" si="0"/>
        <v/>
      </c>
      <c r="M12" s="190" t="str">
        <f t="shared" si="0"/>
        <v/>
      </c>
      <c r="N12" s="190" t="str">
        <f t="shared" si="0"/>
        <v/>
      </c>
      <c r="O12" s="190" t="str">
        <f t="shared" si="0"/>
        <v/>
      </c>
      <c r="P12" s="190" t="str">
        <f t="shared" si="0"/>
        <v/>
      </c>
      <c r="Q12" s="190" t="str">
        <f t="shared" si="0"/>
        <v/>
      </c>
      <c r="R12" s="190" t="str">
        <f t="shared" si="0"/>
        <v/>
      </c>
      <c r="S12" s="190" t="str">
        <f t="shared" si="0"/>
        <v/>
      </c>
      <c r="T12" s="190" t="str">
        <f t="shared" si="0"/>
        <v/>
      </c>
      <c r="U12" s="190" t="str">
        <f t="shared" si="0"/>
        <v/>
      </c>
      <c r="V12" s="190" t="str">
        <f t="shared" si="0"/>
        <v/>
      </c>
      <c r="W12" s="190" t="str">
        <f t="shared" si="0"/>
        <v/>
      </c>
      <c r="X12" s="190" t="str">
        <f t="shared" si="0"/>
        <v/>
      </c>
      <c r="Y12" s="190" t="str">
        <f t="shared" si="0"/>
        <v/>
      </c>
      <c r="Z12" s="190" t="str">
        <f t="shared" si="0"/>
        <v/>
      </c>
      <c r="AA12" s="190" t="str">
        <f t="shared" si="0"/>
        <v/>
      </c>
      <c r="AB12" s="190" t="str">
        <f t="shared" si="0"/>
        <v/>
      </c>
      <c r="AC12" s="190" t="str">
        <f t="shared" si="0"/>
        <v/>
      </c>
      <c r="AD12" s="190" t="str">
        <f t="shared" si="0"/>
        <v/>
      </c>
      <c r="AE12" s="190" t="str">
        <f t="shared" si="0"/>
        <v/>
      </c>
      <c r="AF12" s="190" t="str">
        <f t="shared" si="0"/>
        <v/>
      </c>
      <c r="AG12" s="190" t="str">
        <f t="shared" si="0"/>
        <v/>
      </c>
      <c r="AH12" s="190" t="str">
        <f t="shared" si="0"/>
        <v/>
      </c>
      <c r="AI12" s="193" t="str">
        <f>IF(LEN(C8)=0,"",SUM(D12:AH12))</f>
        <v/>
      </c>
      <c r="AJ12" s="104"/>
    </row>
    <row r="13" spans="1:36" ht="20.100000000000001" customHeight="1" x14ac:dyDescent="0.25">
      <c r="B13" s="102"/>
      <c r="C13" s="106"/>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4"/>
    </row>
    <row r="14" spans="1:36" ht="24" customHeight="1" x14ac:dyDescent="0.25">
      <c r="A14" s="96"/>
      <c r="B14" s="102"/>
      <c r="C14" s="182" t="s">
        <v>80</v>
      </c>
      <c r="D14" s="183" t="str">
        <f>D$7</f>
        <v>Fri</v>
      </c>
      <c r="E14" s="183" t="str">
        <f t="shared" ref="E14:AH14" si="1">E$7</f>
        <v>Sat</v>
      </c>
      <c r="F14" s="183" t="str">
        <f t="shared" si="1"/>
        <v>Sun</v>
      </c>
      <c r="G14" s="183" t="str">
        <f t="shared" si="1"/>
        <v>Mon</v>
      </c>
      <c r="H14" s="183" t="str">
        <f t="shared" si="1"/>
        <v>Tue</v>
      </c>
      <c r="I14" s="183" t="str">
        <f t="shared" si="1"/>
        <v>Wed</v>
      </c>
      <c r="J14" s="183" t="str">
        <f t="shared" si="1"/>
        <v>Thu</v>
      </c>
      <c r="K14" s="183" t="str">
        <f t="shared" si="1"/>
        <v>Fri</v>
      </c>
      <c r="L14" s="183" t="str">
        <f t="shared" si="1"/>
        <v>Sat</v>
      </c>
      <c r="M14" s="183" t="str">
        <f t="shared" si="1"/>
        <v>Sun</v>
      </c>
      <c r="N14" s="183" t="str">
        <f t="shared" si="1"/>
        <v>Mon</v>
      </c>
      <c r="O14" s="183" t="str">
        <f t="shared" si="1"/>
        <v>Tue</v>
      </c>
      <c r="P14" s="183" t="str">
        <f t="shared" si="1"/>
        <v>Wed</v>
      </c>
      <c r="Q14" s="183" t="str">
        <f t="shared" si="1"/>
        <v>Thu</v>
      </c>
      <c r="R14" s="183" t="str">
        <f t="shared" si="1"/>
        <v>Fri</v>
      </c>
      <c r="S14" s="183" t="str">
        <f t="shared" si="1"/>
        <v>Sat</v>
      </c>
      <c r="T14" s="183" t="str">
        <f t="shared" si="1"/>
        <v>Sun</v>
      </c>
      <c r="U14" s="183" t="str">
        <f t="shared" si="1"/>
        <v>Mon</v>
      </c>
      <c r="V14" s="183" t="str">
        <f t="shared" si="1"/>
        <v>Tue</v>
      </c>
      <c r="W14" s="183" t="str">
        <f t="shared" si="1"/>
        <v>Wed</v>
      </c>
      <c r="X14" s="183" t="str">
        <f t="shared" si="1"/>
        <v>Thu</v>
      </c>
      <c r="Y14" s="183" t="str">
        <f t="shared" si="1"/>
        <v>Fri</v>
      </c>
      <c r="Z14" s="183" t="str">
        <f t="shared" si="1"/>
        <v>Sat</v>
      </c>
      <c r="AA14" s="183" t="str">
        <f t="shared" si="1"/>
        <v>Sun</v>
      </c>
      <c r="AB14" s="183" t="str">
        <f t="shared" si="1"/>
        <v>Mon</v>
      </c>
      <c r="AC14" s="183" t="str">
        <f t="shared" si="1"/>
        <v>Tue</v>
      </c>
      <c r="AD14" s="183" t="str">
        <f t="shared" si="1"/>
        <v>Wed</v>
      </c>
      <c r="AE14" s="183" t="str">
        <f t="shared" si="1"/>
        <v>Thu</v>
      </c>
      <c r="AF14" s="183" t="str">
        <f t="shared" si="1"/>
        <v>Fri</v>
      </c>
      <c r="AG14" s="183" t="str">
        <f t="shared" si="1"/>
        <v>Sat</v>
      </c>
      <c r="AH14" s="183" t="str">
        <f t="shared" si="1"/>
        <v>Sun</v>
      </c>
      <c r="AI14" s="103"/>
      <c r="AJ14" s="104"/>
    </row>
    <row r="15" spans="1:36" ht="24" customHeight="1" x14ac:dyDescent="0.25">
      <c r="B15" s="102"/>
      <c r="C15" s="89"/>
      <c r="D15" s="184">
        <v>1</v>
      </c>
      <c r="E15" s="184">
        <v>2</v>
      </c>
      <c r="F15" s="184">
        <v>3</v>
      </c>
      <c r="G15" s="184">
        <v>4</v>
      </c>
      <c r="H15" s="184">
        <v>5</v>
      </c>
      <c r="I15" s="184">
        <v>6</v>
      </c>
      <c r="J15" s="184">
        <v>7</v>
      </c>
      <c r="K15" s="184">
        <v>8</v>
      </c>
      <c r="L15" s="184">
        <v>9</v>
      </c>
      <c r="M15" s="184">
        <v>10</v>
      </c>
      <c r="N15" s="184">
        <v>11</v>
      </c>
      <c r="O15" s="184">
        <v>12</v>
      </c>
      <c r="P15" s="184">
        <v>13</v>
      </c>
      <c r="Q15" s="184">
        <v>14</v>
      </c>
      <c r="R15" s="184">
        <v>15</v>
      </c>
      <c r="S15" s="184">
        <v>16</v>
      </c>
      <c r="T15" s="184">
        <v>17</v>
      </c>
      <c r="U15" s="184">
        <v>18</v>
      </c>
      <c r="V15" s="184">
        <v>19</v>
      </c>
      <c r="W15" s="184">
        <v>20</v>
      </c>
      <c r="X15" s="184">
        <v>21</v>
      </c>
      <c r="Y15" s="184">
        <v>22</v>
      </c>
      <c r="Z15" s="184">
        <v>23</v>
      </c>
      <c r="AA15" s="184">
        <v>24</v>
      </c>
      <c r="AB15" s="184">
        <v>25</v>
      </c>
      <c r="AC15" s="184">
        <v>26</v>
      </c>
      <c r="AD15" s="184">
        <v>27</v>
      </c>
      <c r="AE15" s="184">
        <v>28</v>
      </c>
      <c r="AF15" s="184">
        <v>29</v>
      </c>
      <c r="AG15" s="184">
        <v>30</v>
      </c>
      <c r="AH15" s="184">
        <v>31</v>
      </c>
      <c r="AI15" s="185" t="s">
        <v>89</v>
      </c>
      <c r="AJ15" s="104"/>
    </row>
    <row r="16" spans="1:36" ht="20.100000000000001" customHeight="1" x14ac:dyDescent="0.25">
      <c r="B16" s="102"/>
      <c r="C16" s="105" t="s">
        <v>44</v>
      </c>
      <c r="D16" s="90"/>
      <c r="E16" s="90"/>
      <c r="F16" s="90"/>
      <c r="G16" s="90"/>
      <c r="H16" s="90"/>
      <c r="I16" s="90"/>
      <c r="J16" s="90"/>
      <c r="K16" s="91"/>
      <c r="L16" s="90"/>
      <c r="M16" s="90"/>
      <c r="N16" s="90"/>
      <c r="O16" s="90"/>
      <c r="P16" s="90"/>
      <c r="Q16" s="90"/>
      <c r="R16" s="91"/>
      <c r="S16" s="90"/>
      <c r="T16" s="90"/>
      <c r="U16" s="90"/>
      <c r="V16" s="90"/>
      <c r="W16" s="90"/>
      <c r="X16" s="90"/>
      <c r="Y16" s="91"/>
      <c r="Z16" s="90"/>
      <c r="AA16" s="90"/>
      <c r="AB16" s="90"/>
      <c r="AC16" s="90"/>
      <c r="AD16" s="90"/>
      <c r="AE16" s="90"/>
      <c r="AF16" s="91"/>
      <c r="AG16" s="90"/>
      <c r="AH16" s="90"/>
      <c r="AI16" s="191" t="str">
        <f t="shared" ref="AI16" si="2">IF(LEN(C15)=0,"",SUM(D16:AH16))</f>
        <v/>
      </c>
      <c r="AJ16" s="104"/>
    </row>
    <row r="17" spans="1:36" ht="20.100000000000001" customHeight="1" x14ac:dyDescent="0.25">
      <c r="B17" s="102"/>
      <c r="C17" s="105" t="s">
        <v>24</v>
      </c>
      <c r="D17" s="92"/>
      <c r="E17" s="92"/>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192" t="str">
        <f t="shared" ref="AI17" si="3">IF(LEN(C15)=0,"",SUM(D17:AH17))</f>
        <v/>
      </c>
      <c r="AJ17" s="104"/>
    </row>
    <row r="18" spans="1:36" ht="20.100000000000001" customHeight="1" x14ac:dyDescent="0.25">
      <c r="B18" s="102"/>
      <c r="C18" s="105" t="s">
        <v>103</v>
      </c>
      <c r="D18" s="92"/>
      <c r="E18" s="92"/>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192" t="str">
        <f t="shared" ref="AI18" si="4">IF(LEN(C15)=0,"",SUMPRODUCT(D17:AH17,D18:AH18))</f>
        <v/>
      </c>
      <c r="AJ18" s="104"/>
    </row>
    <row r="19" spans="1:36" ht="20.100000000000001" customHeight="1" x14ac:dyDescent="0.25">
      <c r="B19" s="102"/>
      <c r="C19" s="105" t="s">
        <v>25</v>
      </c>
      <c r="D19" s="190" t="str">
        <f>IFERROR(IF(AND(LEN(D16)=0,LEN(D17)=0),"",D16+D17),"")</f>
        <v/>
      </c>
      <c r="E19" s="190" t="str">
        <f t="shared" ref="E19:AH19" si="5">IFERROR(IF(AND(LEN(E16)=0,LEN(E17)=0),"",E16+E17),"")</f>
        <v/>
      </c>
      <c r="F19" s="190" t="str">
        <f t="shared" si="5"/>
        <v/>
      </c>
      <c r="G19" s="190" t="str">
        <f t="shared" si="5"/>
        <v/>
      </c>
      <c r="H19" s="190" t="str">
        <f t="shared" si="5"/>
        <v/>
      </c>
      <c r="I19" s="190" t="str">
        <f t="shared" si="5"/>
        <v/>
      </c>
      <c r="J19" s="190" t="str">
        <f t="shared" si="5"/>
        <v/>
      </c>
      <c r="K19" s="190" t="str">
        <f t="shared" si="5"/>
        <v/>
      </c>
      <c r="L19" s="190" t="str">
        <f t="shared" si="5"/>
        <v/>
      </c>
      <c r="M19" s="190" t="str">
        <f t="shared" si="5"/>
        <v/>
      </c>
      <c r="N19" s="190" t="str">
        <f t="shared" si="5"/>
        <v/>
      </c>
      <c r="O19" s="190" t="str">
        <f t="shared" si="5"/>
        <v/>
      </c>
      <c r="P19" s="190" t="str">
        <f t="shared" si="5"/>
        <v/>
      </c>
      <c r="Q19" s="190" t="str">
        <f t="shared" si="5"/>
        <v/>
      </c>
      <c r="R19" s="190" t="str">
        <f t="shared" si="5"/>
        <v/>
      </c>
      <c r="S19" s="190" t="str">
        <f t="shared" si="5"/>
        <v/>
      </c>
      <c r="T19" s="190" t="str">
        <f t="shared" si="5"/>
        <v/>
      </c>
      <c r="U19" s="190" t="str">
        <f t="shared" si="5"/>
        <v/>
      </c>
      <c r="V19" s="190" t="str">
        <f t="shared" si="5"/>
        <v/>
      </c>
      <c r="W19" s="190" t="str">
        <f t="shared" si="5"/>
        <v/>
      </c>
      <c r="X19" s="190" t="str">
        <f t="shared" si="5"/>
        <v/>
      </c>
      <c r="Y19" s="190" t="str">
        <f t="shared" si="5"/>
        <v/>
      </c>
      <c r="Z19" s="190" t="str">
        <f t="shared" si="5"/>
        <v/>
      </c>
      <c r="AA19" s="190" t="str">
        <f t="shared" si="5"/>
        <v/>
      </c>
      <c r="AB19" s="190" t="str">
        <f t="shared" si="5"/>
        <v/>
      </c>
      <c r="AC19" s="190" t="str">
        <f t="shared" si="5"/>
        <v/>
      </c>
      <c r="AD19" s="190" t="str">
        <f t="shared" si="5"/>
        <v/>
      </c>
      <c r="AE19" s="190" t="str">
        <f t="shared" si="5"/>
        <v/>
      </c>
      <c r="AF19" s="190" t="str">
        <f t="shared" si="5"/>
        <v/>
      </c>
      <c r="AG19" s="190" t="str">
        <f t="shared" si="5"/>
        <v/>
      </c>
      <c r="AH19" s="190" t="str">
        <f t="shared" si="5"/>
        <v/>
      </c>
      <c r="AI19" s="193" t="str">
        <f t="shared" ref="AI19" si="6">IF(LEN(C15)=0,"",SUM(D19:AH19))</f>
        <v/>
      </c>
      <c r="AJ19" s="104"/>
    </row>
    <row r="20" spans="1:36" ht="20.100000000000001" customHeight="1" x14ac:dyDescent="0.25">
      <c r="B20" s="102"/>
      <c r="C20" s="106"/>
      <c r="D20" s="107"/>
      <c r="E20" s="107"/>
      <c r="F20" s="107"/>
      <c r="G20" s="107"/>
      <c r="H20" s="107"/>
      <c r="I20" s="107"/>
      <c r="J20" s="10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J20" s="104"/>
    </row>
    <row r="21" spans="1:36" ht="24" customHeight="1" x14ac:dyDescent="0.25">
      <c r="A21" s="96"/>
      <c r="B21" s="102"/>
      <c r="C21" s="182" t="s">
        <v>80</v>
      </c>
      <c r="D21" s="183" t="str">
        <f t="shared" ref="D21:S21" si="7">D$7</f>
        <v>Fri</v>
      </c>
      <c r="E21" s="183" t="str">
        <f t="shared" si="7"/>
        <v>Sat</v>
      </c>
      <c r="F21" s="183" t="str">
        <f t="shared" si="7"/>
        <v>Sun</v>
      </c>
      <c r="G21" s="183" t="str">
        <f t="shared" si="7"/>
        <v>Mon</v>
      </c>
      <c r="H21" s="183" t="str">
        <f t="shared" si="7"/>
        <v>Tue</v>
      </c>
      <c r="I21" s="183" t="str">
        <f t="shared" si="7"/>
        <v>Wed</v>
      </c>
      <c r="J21" s="183" t="str">
        <f t="shared" si="7"/>
        <v>Thu</v>
      </c>
      <c r="K21" s="183" t="str">
        <f t="shared" si="7"/>
        <v>Fri</v>
      </c>
      <c r="L21" s="183" t="str">
        <f t="shared" si="7"/>
        <v>Sat</v>
      </c>
      <c r="M21" s="183" t="str">
        <f t="shared" si="7"/>
        <v>Sun</v>
      </c>
      <c r="N21" s="183" t="str">
        <f t="shared" si="7"/>
        <v>Mon</v>
      </c>
      <c r="O21" s="183" t="str">
        <f t="shared" si="7"/>
        <v>Tue</v>
      </c>
      <c r="P21" s="183" t="str">
        <f t="shared" si="7"/>
        <v>Wed</v>
      </c>
      <c r="Q21" s="183" t="str">
        <f t="shared" si="7"/>
        <v>Thu</v>
      </c>
      <c r="R21" s="183" t="str">
        <f t="shared" si="7"/>
        <v>Fri</v>
      </c>
      <c r="S21" s="183" t="str">
        <f t="shared" si="7"/>
        <v>Sat</v>
      </c>
      <c r="T21" s="183" t="str">
        <f t="shared" ref="T21:AH21" si="8">T$7</f>
        <v>Sun</v>
      </c>
      <c r="U21" s="183" t="str">
        <f t="shared" si="8"/>
        <v>Mon</v>
      </c>
      <c r="V21" s="183" t="str">
        <f t="shared" si="8"/>
        <v>Tue</v>
      </c>
      <c r="W21" s="183" t="str">
        <f t="shared" si="8"/>
        <v>Wed</v>
      </c>
      <c r="X21" s="183" t="str">
        <f t="shared" si="8"/>
        <v>Thu</v>
      </c>
      <c r="Y21" s="183" t="str">
        <f t="shared" si="8"/>
        <v>Fri</v>
      </c>
      <c r="Z21" s="183" t="str">
        <f t="shared" si="8"/>
        <v>Sat</v>
      </c>
      <c r="AA21" s="183" t="str">
        <f t="shared" si="8"/>
        <v>Sun</v>
      </c>
      <c r="AB21" s="183" t="str">
        <f t="shared" si="8"/>
        <v>Mon</v>
      </c>
      <c r="AC21" s="183" t="str">
        <f t="shared" si="8"/>
        <v>Tue</v>
      </c>
      <c r="AD21" s="183" t="str">
        <f t="shared" si="8"/>
        <v>Wed</v>
      </c>
      <c r="AE21" s="183" t="str">
        <f t="shared" si="8"/>
        <v>Thu</v>
      </c>
      <c r="AF21" s="183" t="str">
        <f t="shared" si="8"/>
        <v>Fri</v>
      </c>
      <c r="AG21" s="183" t="str">
        <f t="shared" si="8"/>
        <v>Sat</v>
      </c>
      <c r="AH21" s="183" t="str">
        <f t="shared" si="8"/>
        <v>Sun</v>
      </c>
      <c r="AI21" s="103"/>
      <c r="AJ21" s="104"/>
    </row>
    <row r="22" spans="1:36" ht="24" customHeight="1" x14ac:dyDescent="0.25">
      <c r="B22" s="102"/>
      <c r="C22" s="89"/>
      <c r="D22" s="184">
        <v>1</v>
      </c>
      <c r="E22" s="184">
        <v>2</v>
      </c>
      <c r="F22" s="184">
        <v>3</v>
      </c>
      <c r="G22" s="184">
        <v>4</v>
      </c>
      <c r="H22" s="184">
        <v>5</v>
      </c>
      <c r="I22" s="184">
        <v>6</v>
      </c>
      <c r="J22" s="184">
        <v>7</v>
      </c>
      <c r="K22" s="184">
        <v>8</v>
      </c>
      <c r="L22" s="184">
        <v>9</v>
      </c>
      <c r="M22" s="184">
        <v>10</v>
      </c>
      <c r="N22" s="184">
        <v>11</v>
      </c>
      <c r="O22" s="184">
        <v>12</v>
      </c>
      <c r="P22" s="184">
        <v>13</v>
      </c>
      <c r="Q22" s="184">
        <v>14</v>
      </c>
      <c r="R22" s="184">
        <v>15</v>
      </c>
      <c r="S22" s="184">
        <v>16</v>
      </c>
      <c r="T22" s="184">
        <v>17</v>
      </c>
      <c r="U22" s="184">
        <v>18</v>
      </c>
      <c r="V22" s="184">
        <v>19</v>
      </c>
      <c r="W22" s="184">
        <v>20</v>
      </c>
      <c r="X22" s="184">
        <v>21</v>
      </c>
      <c r="Y22" s="184">
        <v>22</v>
      </c>
      <c r="Z22" s="184">
        <v>23</v>
      </c>
      <c r="AA22" s="184">
        <v>24</v>
      </c>
      <c r="AB22" s="184">
        <v>25</v>
      </c>
      <c r="AC22" s="184">
        <v>26</v>
      </c>
      <c r="AD22" s="184">
        <v>27</v>
      </c>
      <c r="AE22" s="184">
        <v>28</v>
      </c>
      <c r="AF22" s="184">
        <v>29</v>
      </c>
      <c r="AG22" s="184">
        <v>30</v>
      </c>
      <c r="AH22" s="184">
        <v>31</v>
      </c>
      <c r="AI22" s="185" t="s">
        <v>89</v>
      </c>
      <c r="AJ22" s="104"/>
    </row>
    <row r="23" spans="1:36" ht="20.100000000000001" customHeight="1" x14ac:dyDescent="0.25">
      <c r="B23" s="102"/>
      <c r="C23" s="105" t="s">
        <v>44</v>
      </c>
      <c r="D23" s="90"/>
      <c r="E23" s="90"/>
      <c r="F23" s="90"/>
      <c r="G23" s="90"/>
      <c r="H23" s="90"/>
      <c r="I23" s="90"/>
      <c r="J23" s="90"/>
      <c r="K23" s="91"/>
      <c r="L23" s="90"/>
      <c r="M23" s="90"/>
      <c r="N23" s="90"/>
      <c r="O23" s="90"/>
      <c r="P23" s="90"/>
      <c r="Q23" s="90"/>
      <c r="R23" s="91"/>
      <c r="S23" s="90"/>
      <c r="T23" s="90"/>
      <c r="U23" s="90"/>
      <c r="V23" s="90"/>
      <c r="W23" s="90"/>
      <c r="X23" s="90"/>
      <c r="Y23" s="91"/>
      <c r="Z23" s="90"/>
      <c r="AA23" s="90"/>
      <c r="AB23" s="90"/>
      <c r="AC23" s="90"/>
      <c r="AD23" s="90"/>
      <c r="AE23" s="90"/>
      <c r="AF23" s="91"/>
      <c r="AG23" s="90"/>
      <c r="AH23" s="90"/>
      <c r="AI23" s="191" t="str">
        <f t="shared" ref="AI23" si="9">IF(LEN(C22)=0,"",SUM(D23:AH23))</f>
        <v/>
      </c>
      <c r="AJ23" s="104"/>
    </row>
    <row r="24" spans="1:36" ht="20.100000000000001" customHeight="1" x14ac:dyDescent="0.25">
      <c r="B24" s="102"/>
      <c r="C24" s="105" t="s">
        <v>24</v>
      </c>
      <c r="D24" s="92"/>
      <c r="E24" s="92"/>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192" t="str">
        <f t="shared" ref="AI24" si="10">IF(LEN(C22)=0,"",SUM(D24:AH24))</f>
        <v/>
      </c>
      <c r="AJ24" s="104"/>
    </row>
    <row r="25" spans="1:36" ht="20.100000000000001" customHeight="1" x14ac:dyDescent="0.25">
      <c r="B25" s="102"/>
      <c r="C25" s="105" t="s">
        <v>103</v>
      </c>
      <c r="D25" s="92"/>
      <c r="E25" s="92"/>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192" t="str">
        <f t="shared" ref="AI25" si="11">IF(LEN(C22)=0,"",SUMPRODUCT(D24:AH24,D25:AH25))</f>
        <v/>
      </c>
      <c r="AJ25" s="104"/>
    </row>
    <row r="26" spans="1:36" ht="20.100000000000001" customHeight="1" x14ac:dyDescent="0.25">
      <c r="B26" s="102"/>
      <c r="C26" s="105" t="s">
        <v>25</v>
      </c>
      <c r="D26" s="190" t="str">
        <f t="shared" ref="D26:AH26" si="12">IFERROR(IF(AND(LEN(D23)=0,LEN(D24)=0),"",D23+D24),"")</f>
        <v/>
      </c>
      <c r="E26" s="190" t="str">
        <f t="shared" si="12"/>
        <v/>
      </c>
      <c r="F26" s="190" t="str">
        <f t="shared" si="12"/>
        <v/>
      </c>
      <c r="G26" s="190" t="str">
        <f t="shared" si="12"/>
        <v/>
      </c>
      <c r="H26" s="190" t="str">
        <f t="shared" si="12"/>
        <v/>
      </c>
      <c r="I26" s="190" t="str">
        <f t="shared" si="12"/>
        <v/>
      </c>
      <c r="J26" s="190" t="str">
        <f t="shared" si="12"/>
        <v/>
      </c>
      <c r="K26" s="190" t="str">
        <f t="shared" si="12"/>
        <v/>
      </c>
      <c r="L26" s="190" t="str">
        <f t="shared" si="12"/>
        <v/>
      </c>
      <c r="M26" s="190" t="str">
        <f t="shared" si="12"/>
        <v/>
      </c>
      <c r="N26" s="190" t="str">
        <f t="shared" si="12"/>
        <v/>
      </c>
      <c r="O26" s="190" t="str">
        <f t="shared" si="12"/>
        <v/>
      </c>
      <c r="P26" s="190" t="str">
        <f t="shared" si="12"/>
        <v/>
      </c>
      <c r="Q26" s="190" t="str">
        <f t="shared" si="12"/>
        <v/>
      </c>
      <c r="R26" s="190" t="str">
        <f t="shared" si="12"/>
        <v/>
      </c>
      <c r="S26" s="190" t="str">
        <f t="shared" si="12"/>
        <v/>
      </c>
      <c r="T26" s="190" t="str">
        <f t="shared" si="12"/>
        <v/>
      </c>
      <c r="U26" s="190" t="str">
        <f t="shared" si="12"/>
        <v/>
      </c>
      <c r="V26" s="190" t="str">
        <f t="shared" si="12"/>
        <v/>
      </c>
      <c r="W26" s="190" t="str">
        <f t="shared" si="12"/>
        <v/>
      </c>
      <c r="X26" s="190" t="str">
        <f t="shared" si="12"/>
        <v/>
      </c>
      <c r="Y26" s="190" t="str">
        <f t="shared" si="12"/>
        <v/>
      </c>
      <c r="Z26" s="190" t="str">
        <f t="shared" si="12"/>
        <v/>
      </c>
      <c r="AA26" s="190" t="str">
        <f t="shared" si="12"/>
        <v/>
      </c>
      <c r="AB26" s="190" t="str">
        <f t="shared" si="12"/>
        <v/>
      </c>
      <c r="AC26" s="190" t="str">
        <f t="shared" si="12"/>
        <v/>
      </c>
      <c r="AD26" s="190" t="str">
        <f t="shared" si="12"/>
        <v/>
      </c>
      <c r="AE26" s="190" t="str">
        <f t="shared" si="12"/>
        <v/>
      </c>
      <c r="AF26" s="190" t="str">
        <f t="shared" si="12"/>
        <v/>
      </c>
      <c r="AG26" s="190" t="str">
        <f t="shared" si="12"/>
        <v/>
      </c>
      <c r="AH26" s="190" t="str">
        <f t="shared" si="12"/>
        <v/>
      </c>
      <c r="AI26" s="193" t="str">
        <f t="shared" ref="AI26" si="13">IF(LEN(C22)=0,"",SUM(D26:AH26))</f>
        <v/>
      </c>
      <c r="AJ26" s="104"/>
    </row>
    <row r="27" spans="1:36" ht="20.100000000000001" customHeight="1" x14ac:dyDescent="0.25">
      <c r="B27" s="102"/>
      <c r="C27" s="106"/>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c r="AJ27" s="104"/>
    </row>
    <row r="28" spans="1:36" ht="24" customHeight="1" x14ac:dyDescent="0.25">
      <c r="A28" s="96"/>
      <c r="B28" s="102"/>
      <c r="C28" s="182" t="s">
        <v>80</v>
      </c>
      <c r="D28" s="183" t="str">
        <f t="shared" ref="D28:S28" si="14">D$7</f>
        <v>Fri</v>
      </c>
      <c r="E28" s="183" t="str">
        <f t="shared" si="14"/>
        <v>Sat</v>
      </c>
      <c r="F28" s="183" t="str">
        <f t="shared" si="14"/>
        <v>Sun</v>
      </c>
      <c r="G28" s="183" t="str">
        <f t="shared" si="14"/>
        <v>Mon</v>
      </c>
      <c r="H28" s="183" t="str">
        <f t="shared" si="14"/>
        <v>Tue</v>
      </c>
      <c r="I28" s="183" t="str">
        <f t="shared" si="14"/>
        <v>Wed</v>
      </c>
      <c r="J28" s="183" t="str">
        <f t="shared" si="14"/>
        <v>Thu</v>
      </c>
      <c r="K28" s="183" t="str">
        <f t="shared" si="14"/>
        <v>Fri</v>
      </c>
      <c r="L28" s="183" t="str">
        <f t="shared" si="14"/>
        <v>Sat</v>
      </c>
      <c r="M28" s="183" t="str">
        <f t="shared" si="14"/>
        <v>Sun</v>
      </c>
      <c r="N28" s="183" t="str">
        <f t="shared" si="14"/>
        <v>Mon</v>
      </c>
      <c r="O28" s="183" t="str">
        <f t="shared" si="14"/>
        <v>Tue</v>
      </c>
      <c r="P28" s="183" t="str">
        <f t="shared" si="14"/>
        <v>Wed</v>
      </c>
      <c r="Q28" s="183" t="str">
        <f t="shared" si="14"/>
        <v>Thu</v>
      </c>
      <c r="R28" s="183" t="str">
        <f t="shared" si="14"/>
        <v>Fri</v>
      </c>
      <c r="S28" s="183" t="str">
        <f t="shared" si="14"/>
        <v>Sat</v>
      </c>
      <c r="T28" s="183" t="str">
        <f t="shared" ref="T28:AH28" si="15">T$7</f>
        <v>Sun</v>
      </c>
      <c r="U28" s="183" t="str">
        <f t="shared" si="15"/>
        <v>Mon</v>
      </c>
      <c r="V28" s="183" t="str">
        <f t="shared" si="15"/>
        <v>Tue</v>
      </c>
      <c r="W28" s="183" t="str">
        <f t="shared" si="15"/>
        <v>Wed</v>
      </c>
      <c r="X28" s="183" t="str">
        <f t="shared" si="15"/>
        <v>Thu</v>
      </c>
      <c r="Y28" s="183" t="str">
        <f t="shared" si="15"/>
        <v>Fri</v>
      </c>
      <c r="Z28" s="183" t="str">
        <f t="shared" si="15"/>
        <v>Sat</v>
      </c>
      <c r="AA28" s="183" t="str">
        <f t="shared" si="15"/>
        <v>Sun</v>
      </c>
      <c r="AB28" s="183" t="str">
        <f t="shared" si="15"/>
        <v>Mon</v>
      </c>
      <c r="AC28" s="183" t="str">
        <f t="shared" si="15"/>
        <v>Tue</v>
      </c>
      <c r="AD28" s="183" t="str">
        <f t="shared" si="15"/>
        <v>Wed</v>
      </c>
      <c r="AE28" s="183" t="str">
        <f t="shared" si="15"/>
        <v>Thu</v>
      </c>
      <c r="AF28" s="183" t="str">
        <f t="shared" si="15"/>
        <v>Fri</v>
      </c>
      <c r="AG28" s="183" t="str">
        <f t="shared" si="15"/>
        <v>Sat</v>
      </c>
      <c r="AH28" s="183" t="str">
        <f t="shared" si="15"/>
        <v>Sun</v>
      </c>
      <c r="AI28" s="103"/>
      <c r="AJ28" s="104"/>
    </row>
    <row r="29" spans="1:36" ht="24" customHeight="1" x14ac:dyDescent="0.25">
      <c r="B29" s="102"/>
      <c r="C29" s="89"/>
      <c r="D29" s="184">
        <v>1</v>
      </c>
      <c r="E29" s="184">
        <v>2</v>
      </c>
      <c r="F29" s="184">
        <v>3</v>
      </c>
      <c r="G29" s="184">
        <v>4</v>
      </c>
      <c r="H29" s="184">
        <v>5</v>
      </c>
      <c r="I29" s="184">
        <v>6</v>
      </c>
      <c r="J29" s="184">
        <v>7</v>
      </c>
      <c r="K29" s="184">
        <v>8</v>
      </c>
      <c r="L29" s="184">
        <v>9</v>
      </c>
      <c r="M29" s="184">
        <v>10</v>
      </c>
      <c r="N29" s="184">
        <v>11</v>
      </c>
      <c r="O29" s="184">
        <v>12</v>
      </c>
      <c r="P29" s="184">
        <v>13</v>
      </c>
      <c r="Q29" s="184">
        <v>14</v>
      </c>
      <c r="R29" s="184">
        <v>15</v>
      </c>
      <c r="S29" s="184">
        <v>16</v>
      </c>
      <c r="T29" s="184">
        <v>17</v>
      </c>
      <c r="U29" s="184">
        <v>18</v>
      </c>
      <c r="V29" s="184">
        <v>19</v>
      </c>
      <c r="W29" s="184">
        <v>20</v>
      </c>
      <c r="X29" s="184">
        <v>21</v>
      </c>
      <c r="Y29" s="184">
        <v>22</v>
      </c>
      <c r="Z29" s="184">
        <v>23</v>
      </c>
      <c r="AA29" s="184">
        <v>24</v>
      </c>
      <c r="AB29" s="184">
        <v>25</v>
      </c>
      <c r="AC29" s="184">
        <v>26</v>
      </c>
      <c r="AD29" s="184">
        <v>27</v>
      </c>
      <c r="AE29" s="184">
        <v>28</v>
      </c>
      <c r="AF29" s="184">
        <v>29</v>
      </c>
      <c r="AG29" s="184">
        <v>30</v>
      </c>
      <c r="AH29" s="184">
        <v>31</v>
      </c>
      <c r="AI29" s="185" t="s">
        <v>89</v>
      </c>
      <c r="AJ29" s="104"/>
    </row>
    <row r="30" spans="1:36" ht="20.100000000000001" customHeight="1" x14ac:dyDescent="0.25">
      <c r="B30" s="102"/>
      <c r="C30" s="105" t="s">
        <v>44</v>
      </c>
      <c r="D30" s="90"/>
      <c r="E30" s="90"/>
      <c r="F30" s="90"/>
      <c r="G30" s="90"/>
      <c r="H30" s="90"/>
      <c r="I30" s="90"/>
      <c r="J30" s="90"/>
      <c r="K30" s="91"/>
      <c r="L30" s="90"/>
      <c r="M30" s="90"/>
      <c r="N30" s="90"/>
      <c r="O30" s="90"/>
      <c r="P30" s="90"/>
      <c r="Q30" s="90"/>
      <c r="R30" s="91"/>
      <c r="S30" s="90"/>
      <c r="T30" s="90"/>
      <c r="U30" s="90"/>
      <c r="V30" s="90"/>
      <c r="W30" s="90"/>
      <c r="X30" s="90"/>
      <c r="Y30" s="91"/>
      <c r="Z30" s="90"/>
      <c r="AA30" s="90"/>
      <c r="AB30" s="90"/>
      <c r="AC30" s="90"/>
      <c r="AD30" s="90"/>
      <c r="AE30" s="90"/>
      <c r="AF30" s="91"/>
      <c r="AG30" s="90"/>
      <c r="AH30" s="90"/>
      <c r="AI30" s="191" t="str">
        <f t="shared" ref="AI30" si="16">IF(LEN(C29)=0,"",SUM(D30:AH30))</f>
        <v/>
      </c>
      <c r="AJ30" s="104"/>
    </row>
    <row r="31" spans="1:36" ht="20.100000000000001" customHeight="1" x14ac:dyDescent="0.25">
      <c r="B31" s="102"/>
      <c r="C31" s="105" t="s">
        <v>24</v>
      </c>
      <c r="D31" s="92"/>
      <c r="E31" s="92"/>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192" t="str">
        <f t="shared" ref="AI31" si="17">IF(LEN(C29)=0,"",SUM(D31:AH31))</f>
        <v/>
      </c>
      <c r="AJ31" s="104"/>
    </row>
    <row r="32" spans="1:36" ht="20.100000000000001" customHeight="1" x14ac:dyDescent="0.25">
      <c r="B32" s="102"/>
      <c r="C32" s="105" t="s">
        <v>103</v>
      </c>
      <c r="D32" s="92"/>
      <c r="E32" s="92"/>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192" t="str">
        <f t="shared" ref="AI32" si="18">IF(LEN(C29)=0,"",SUMPRODUCT(D31:AH31,D32:AH32))</f>
        <v/>
      </c>
      <c r="AJ32" s="104"/>
    </row>
    <row r="33" spans="1:36" ht="20.100000000000001" customHeight="1" x14ac:dyDescent="0.25">
      <c r="B33" s="102"/>
      <c r="C33" s="105" t="s">
        <v>25</v>
      </c>
      <c r="D33" s="190" t="str">
        <f t="shared" ref="D33:AH33" si="19">IFERROR(IF(AND(LEN(D30)=0,LEN(D31)=0),"",D30+D31),"")</f>
        <v/>
      </c>
      <c r="E33" s="190" t="str">
        <f t="shared" si="19"/>
        <v/>
      </c>
      <c r="F33" s="190" t="str">
        <f t="shared" si="19"/>
        <v/>
      </c>
      <c r="G33" s="190" t="str">
        <f t="shared" si="19"/>
        <v/>
      </c>
      <c r="H33" s="190" t="str">
        <f t="shared" si="19"/>
        <v/>
      </c>
      <c r="I33" s="190" t="str">
        <f t="shared" si="19"/>
        <v/>
      </c>
      <c r="J33" s="190" t="str">
        <f t="shared" si="19"/>
        <v/>
      </c>
      <c r="K33" s="190" t="str">
        <f t="shared" si="19"/>
        <v/>
      </c>
      <c r="L33" s="190" t="str">
        <f t="shared" si="19"/>
        <v/>
      </c>
      <c r="M33" s="190" t="str">
        <f t="shared" si="19"/>
        <v/>
      </c>
      <c r="N33" s="190" t="str">
        <f t="shared" si="19"/>
        <v/>
      </c>
      <c r="O33" s="190" t="str">
        <f t="shared" si="19"/>
        <v/>
      </c>
      <c r="P33" s="190" t="str">
        <f t="shared" si="19"/>
        <v/>
      </c>
      <c r="Q33" s="190" t="str">
        <f t="shared" si="19"/>
        <v/>
      </c>
      <c r="R33" s="190" t="str">
        <f t="shared" si="19"/>
        <v/>
      </c>
      <c r="S33" s="190" t="str">
        <f t="shared" si="19"/>
        <v/>
      </c>
      <c r="T33" s="190" t="str">
        <f t="shared" si="19"/>
        <v/>
      </c>
      <c r="U33" s="190" t="str">
        <f t="shared" si="19"/>
        <v/>
      </c>
      <c r="V33" s="190" t="str">
        <f t="shared" si="19"/>
        <v/>
      </c>
      <c r="W33" s="190" t="str">
        <f t="shared" si="19"/>
        <v/>
      </c>
      <c r="X33" s="190" t="str">
        <f t="shared" si="19"/>
        <v/>
      </c>
      <c r="Y33" s="190" t="str">
        <f t="shared" si="19"/>
        <v/>
      </c>
      <c r="Z33" s="190" t="str">
        <f t="shared" si="19"/>
        <v/>
      </c>
      <c r="AA33" s="190" t="str">
        <f t="shared" si="19"/>
        <v/>
      </c>
      <c r="AB33" s="190" t="str">
        <f t="shared" si="19"/>
        <v/>
      </c>
      <c r="AC33" s="190" t="str">
        <f t="shared" si="19"/>
        <v/>
      </c>
      <c r="AD33" s="190" t="str">
        <f t="shared" si="19"/>
        <v/>
      </c>
      <c r="AE33" s="190" t="str">
        <f t="shared" si="19"/>
        <v/>
      </c>
      <c r="AF33" s="190" t="str">
        <f t="shared" si="19"/>
        <v/>
      </c>
      <c r="AG33" s="190" t="str">
        <f t="shared" si="19"/>
        <v/>
      </c>
      <c r="AH33" s="190" t="str">
        <f t="shared" si="19"/>
        <v/>
      </c>
      <c r="AI33" s="193" t="str">
        <f t="shared" ref="AI33" si="20">IF(LEN(C29)=0,"",SUM(D33:AH33))</f>
        <v/>
      </c>
      <c r="AJ33" s="104"/>
    </row>
    <row r="34" spans="1:36" ht="20.100000000000001" customHeight="1" x14ac:dyDescent="0.25">
      <c r="B34" s="102"/>
      <c r="C34" s="106"/>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4"/>
    </row>
    <row r="35" spans="1:36" ht="24" customHeight="1" x14ac:dyDescent="0.25">
      <c r="A35" s="96"/>
      <c r="B35" s="102"/>
      <c r="C35" s="182" t="s">
        <v>80</v>
      </c>
      <c r="D35" s="183" t="str">
        <f t="shared" ref="D35:S35" si="21">D$7</f>
        <v>Fri</v>
      </c>
      <c r="E35" s="183" t="str">
        <f t="shared" si="21"/>
        <v>Sat</v>
      </c>
      <c r="F35" s="183" t="str">
        <f t="shared" si="21"/>
        <v>Sun</v>
      </c>
      <c r="G35" s="183" t="str">
        <f t="shared" si="21"/>
        <v>Mon</v>
      </c>
      <c r="H35" s="183" t="str">
        <f t="shared" si="21"/>
        <v>Tue</v>
      </c>
      <c r="I35" s="183" t="str">
        <f t="shared" si="21"/>
        <v>Wed</v>
      </c>
      <c r="J35" s="183" t="str">
        <f t="shared" si="21"/>
        <v>Thu</v>
      </c>
      <c r="K35" s="183" t="str">
        <f t="shared" si="21"/>
        <v>Fri</v>
      </c>
      <c r="L35" s="183" t="str">
        <f t="shared" si="21"/>
        <v>Sat</v>
      </c>
      <c r="M35" s="183" t="str">
        <f t="shared" si="21"/>
        <v>Sun</v>
      </c>
      <c r="N35" s="183" t="str">
        <f t="shared" si="21"/>
        <v>Mon</v>
      </c>
      <c r="O35" s="183" t="str">
        <f t="shared" si="21"/>
        <v>Tue</v>
      </c>
      <c r="P35" s="183" t="str">
        <f t="shared" si="21"/>
        <v>Wed</v>
      </c>
      <c r="Q35" s="183" t="str">
        <f t="shared" si="21"/>
        <v>Thu</v>
      </c>
      <c r="R35" s="183" t="str">
        <f t="shared" si="21"/>
        <v>Fri</v>
      </c>
      <c r="S35" s="183" t="str">
        <f t="shared" si="21"/>
        <v>Sat</v>
      </c>
      <c r="T35" s="183" t="str">
        <f t="shared" ref="T35:AH35" si="22">T$7</f>
        <v>Sun</v>
      </c>
      <c r="U35" s="183" t="str">
        <f t="shared" si="22"/>
        <v>Mon</v>
      </c>
      <c r="V35" s="183" t="str">
        <f t="shared" si="22"/>
        <v>Tue</v>
      </c>
      <c r="W35" s="183" t="str">
        <f t="shared" si="22"/>
        <v>Wed</v>
      </c>
      <c r="X35" s="183" t="str">
        <f t="shared" si="22"/>
        <v>Thu</v>
      </c>
      <c r="Y35" s="183" t="str">
        <f t="shared" si="22"/>
        <v>Fri</v>
      </c>
      <c r="Z35" s="183" t="str">
        <f t="shared" si="22"/>
        <v>Sat</v>
      </c>
      <c r="AA35" s="183" t="str">
        <f t="shared" si="22"/>
        <v>Sun</v>
      </c>
      <c r="AB35" s="183" t="str">
        <f t="shared" si="22"/>
        <v>Mon</v>
      </c>
      <c r="AC35" s="183" t="str">
        <f t="shared" si="22"/>
        <v>Tue</v>
      </c>
      <c r="AD35" s="183" t="str">
        <f t="shared" si="22"/>
        <v>Wed</v>
      </c>
      <c r="AE35" s="183" t="str">
        <f t="shared" si="22"/>
        <v>Thu</v>
      </c>
      <c r="AF35" s="183" t="str">
        <f t="shared" si="22"/>
        <v>Fri</v>
      </c>
      <c r="AG35" s="183" t="str">
        <f t="shared" si="22"/>
        <v>Sat</v>
      </c>
      <c r="AH35" s="183" t="str">
        <f t="shared" si="22"/>
        <v>Sun</v>
      </c>
      <c r="AI35" s="103"/>
      <c r="AJ35" s="104"/>
    </row>
    <row r="36" spans="1:36" ht="24" customHeight="1" x14ac:dyDescent="0.25">
      <c r="B36" s="102"/>
      <c r="C36" s="89"/>
      <c r="D36" s="184">
        <v>1</v>
      </c>
      <c r="E36" s="184">
        <v>2</v>
      </c>
      <c r="F36" s="184">
        <v>3</v>
      </c>
      <c r="G36" s="184">
        <v>4</v>
      </c>
      <c r="H36" s="184">
        <v>5</v>
      </c>
      <c r="I36" s="184">
        <v>6</v>
      </c>
      <c r="J36" s="184">
        <v>7</v>
      </c>
      <c r="K36" s="184">
        <v>8</v>
      </c>
      <c r="L36" s="184">
        <v>9</v>
      </c>
      <c r="M36" s="184">
        <v>10</v>
      </c>
      <c r="N36" s="184">
        <v>11</v>
      </c>
      <c r="O36" s="184">
        <v>12</v>
      </c>
      <c r="P36" s="184">
        <v>13</v>
      </c>
      <c r="Q36" s="184">
        <v>14</v>
      </c>
      <c r="R36" s="184">
        <v>15</v>
      </c>
      <c r="S36" s="184">
        <v>16</v>
      </c>
      <c r="T36" s="184">
        <v>17</v>
      </c>
      <c r="U36" s="184">
        <v>18</v>
      </c>
      <c r="V36" s="184">
        <v>19</v>
      </c>
      <c r="W36" s="184">
        <v>20</v>
      </c>
      <c r="X36" s="184">
        <v>21</v>
      </c>
      <c r="Y36" s="184">
        <v>22</v>
      </c>
      <c r="Z36" s="184">
        <v>23</v>
      </c>
      <c r="AA36" s="184">
        <v>24</v>
      </c>
      <c r="AB36" s="184">
        <v>25</v>
      </c>
      <c r="AC36" s="184">
        <v>26</v>
      </c>
      <c r="AD36" s="184">
        <v>27</v>
      </c>
      <c r="AE36" s="184">
        <v>28</v>
      </c>
      <c r="AF36" s="184">
        <v>29</v>
      </c>
      <c r="AG36" s="184">
        <v>30</v>
      </c>
      <c r="AH36" s="184">
        <v>31</v>
      </c>
      <c r="AI36" s="185" t="s">
        <v>89</v>
      </c>
      <c r="AJ36" s="104"/>
    </row>
    <row r="37" spans="1:36" ht="20.100000000000001" customHeight="1" x14ac:dyDescent="0.25">
      <c r="B37" s="102"/>
      <c r="C37" s="105" t="s">
        <v>44</v>
      </c>
      <c r="D37" s="90"/>
      <c r="E37" s="90"/>
      <c r="F37" s="90"/>
      <c r="G37" s="90"/>
      <c r="H37" s="90"/>
      <c r="I37" s="90"/>
      <c r="J37" s="90"/>
      <c r="K37" s="91"/>
      <c r="L37" s="90"/>
      <c r="M37" s="90"/>
      <c r="N37" s="90"/>
      <c r="O37" s="90"/>
      <c r="P37" s="90"/>
      <c r="Q37" s="90"/>
      <c r="R37" s="91"/>
      <c r="S37" s="90"/>
      <c r="T37" s="90"/>
      <c r="U37" s="90"/>
      <c r="V37" s="90"/>
      <c r="W37" s="90"/>
      <c r="X37" s="90"/>
      <c r="Y37" s="91"/>
      <c r="Z37" s="90"/>
      <c r="AA37" s="90"/>
      <c r="AB37" s="90"/>
      <c r="AC37" s="90"/>
      <c r="AD37" s="90"/>
      <c r="AE37" s="90"/>
      <c r="AF37" s="91"/>
      <c r="AG37" s="90"/>
      <c r="AH37" s="90"/>
      <c r="AI37" s="191" t="str">
        <f t="shared" ref="AI37" si="23">IF(LEN(C36)=0,"",SUM(D37:AH37))</f>
        <v/>
      </c>
      <c r="AJ37" s="104"/>
    </row>
    <row r="38" spans="1:36" ht="20.100000000000001" customHeight="1" x14ac:dyDescent="0.25">
      <c r="B38" s="102"/>
      <c r="C38" s="105" t="s">
        <v>24</v>
      </c>
      <c r="D38" s="92"/>
      <c r="E38" s="92"/>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192" t="str">
        <f t="shared" ref="AI38" si="24">IF(LEN(C36)=0,"",SUM(D38:AH38))</f>
        <v/>
      </c>
      <c r="AJ38" s="104"/>
    </row>
    <row r="39" spans="1:36" ht="20.100000000000001" customHeight="1" x14ac:dyDescent="0.25">
      <c r="B39" s="102"/>
      <c r="C39" s="105" t="s">
        <v>103</v>
      </c>
      <c r="D39" s="92"/>
      <c r="E39" s="92"/>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192" t="str">
        <f t="shared" ref="AI39" si="25">IF(LEN(C36)=0,"",SUMPRODUCT(D38:AH38,D39:AH39))</f>
        <v/>
      </c>
      <c r="AJ39" s="104"/>
    </row>
    <row r="40" spans="1:36" ht="20.100000000000001" customHeight="1" x14ac:dyDescent="0.25">
      <c r="B40" s="102"/>
      <c r="C40" s="105" t="s">
        <v>25</v>
      </c>
      <c r="D40" s="190" t="str">
        <f t="shared" ref="D40:AH40" si="26">IFERROR(IF(AND(LEN(D37)=0,LEN(D38)=0),"",D37+D38),"")</f>
        <v/>
      </c>
      <c r="E40" s="190" t="str">
        <f t="shared" si="26"/>
        <v/>
      </c>
      <c r="F40" s="190" t="str">
        <f t="shared" si="26"/>
        <v/>
      </c>
      <c r="G40" s="190" t="str">
        <f t="shared" si="26"/>
        <v/>
      </c>
      <c r="H40" s="190" t="str">
        <f t="shared" si="26"/>
        <v/>
      </c>
      <c r="I40" s="190" t="str">
        <f t="shared" si="26"/>
        <v/>
      </c>
      <c r="J40" s="190" t="str">
        <f t="shared" si="26"/>
        <v/>
      </c>
      <c r="K40" s="190" t="str">
        <f t="shared" si="26"/>
        <v/>
      </c>
      <c r="L40" s="190" t="str">
        <f t="shared" si="26"/>
        <v/>
      </c>
      <c r="M40" s="190" t="str">
        <f t="shared" si="26"/>
        <v/>
      </c>
      <c r="N40" s="190" t="str">
        <f t="shared" si="26"/>
        <v/>
      </c>
      <c r="O40" s="190" t="str">
        <f t="shared" si="26"/>
        <v/>
      </c>
      <c r="P40" s="190" t="str">
        <f t="shared" si="26"/>
        <v/>
      </c>
      <c r="Q40" s="190" t="str">
        <f t="shared" si="26"/>
        <v/>
      </c>
      <c r="R40" s="190" t="str">
        <f t="shared" si="26"/>
        <v/>
      </c>
      <c r="S40" s="190" t="str">
        <f t="shared" si="26"/>
        <v/>
      </c>
      <c r="T40" s="190" t="str">
        <f t="shared" si="26"/>
        <v/>
      </c>
      <c r="U40" s="190" t="str">
        <f t="shared" si="26"/>
        <v/>
      </c>
      <c r="V40" s="190" t="str">
        <f t="shared" si="26"/>
        <v/>
      </c>
      <c r="W40" s="190" t="str">
        <f t="shared" si="26"/>
        <v/>
      </c>
      <c r="X40" s="190" t="str">
        <f t="shared" si="26"/>
        <v/>
      </c>
      <c r="Y40" s="190" t="str">
        <f t="shared" si="26"/>
        <v/>
      </c>
      <c r="Z40" s="190" t="str">
        <f t="shared" si="26"/>
        <v/>
      </c>
      <c r="AA40" s="190" t="str">
        <f t="shared" si="26"/>
        <v/>
      </c>
      <c r="AB40" s="190" t="str">
        <f t="shared" si="26"/>
        <v/>
      </c>
      <c r="AC40" s="190" t="str">
        <f t="shared" si="26"/>
        <v/>
      </c>
      <c r="AD40" s="190" t="str">
        <f t="shared" si="26"/>
        <v/>
      </c>
      <c r="AE40" s="190" t="str">
        <f t="shared" si="26"/>
        <v/>
      </c>
      <c r="AF40" s="190" t="str">
        <f t="shared" si="26"/>
        <v/>
      </c>
      <c r="AG40" s="190" t="str">
        <f t="shared" si="26"/>
        <v/>
      </c>
      <c r="AH40" s="190" t="str">
        <f t="shared" si="26"/>
        <v/>
      </c>
      <c r="AI40" s="193" t="str">
        <f t="shared" ref="AI40" si="27">IF(LEN(C36)=0,"",SUM(D40:AH40))</f>
        <v/>
      </c>
      <c r="AJ40" s="104"/>
    </row>
    <row r="41" spans="1:36" ht="20.100000000000001" customHeight="1" x14ac:dyDescent="0.25">
      <c r="B41" s="102"/>
      <c r="C41" s="106"/>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4"/>
    </row>
    <row r="42" spans="1:36" ht="24" customHeight="1" x14ac:dyDescent="0.25">
      <c r="A42" s="96"/>
      <c r="B42" s="102"/>
      <c r="C42" s="182" t="s">
        <v>80</v>
      </c>
      <c r="D42" s="183" t="str">
        <f t="shared" ref="D42:S56" si="28">D$7</f>
        <v>Fri</v>
      </c>
      <c r="E42" s="183" t="str">
        <f t="shared" si="28"/>
        <v>Sat</v>
      </c>
      <c r="F42" s="183" t="str">
        <f t="shared" si="28"/>
        <v>Sun</v>
      </c>
      <c r="G42" s="183" t="str">
        <f t="shared" si="28"/>
        <v>Mon</v>
      </c>
      <c r="H42" s="183" t="str">
        <f t="shared" si="28"/>
        <v>Tue</v>
      </c>
      <c r="I42" s="183" t="str">
        <f t="shared" si="28"/>
        <v>Wed</v>
      </c>
      <c r="J42" s="183" t="str">
        <f t="shared" si="28"/>
        <v>Thu</v>
      </c>
      <c r="K42" s="183" t="str">
        <f t="shared" si="28"/>
        <v>Fri</v>
      </c>
      <c r="L42" s="183" t="str">
        <f t="shared" si="28"/>
        <v>Sat</v>
      </c>
      <c r="M42" s="183" t="str">
        <f t="shared" si="28"/>
        <v>Sun</v>
      </c>
      <c r="N42" s="183" t="str">
        <f t="shared" si="28"/>
        <v>Mon</v>
      </c>
      <c r="O42" s="183" t="str">
        <f t="shared" si="28"/>
        <v>Tue</v>
      </c>
      <c r="P42" s="183" t="str">
        <f t="shared" si="28"/>
        <v>Wed</v>
      </c>
      <c r="Q42" s="183" t="str">
        <f t="shared" si="28"/>
        <v>Thu</v>
      </c>
      <c r="R42" s="183" t="str">
        <f t="shared" si="28"/>
        <v>Fri</v>
      </c>
      <c r="S42" s="183" t="str">
        <f t="shared" si="28"/>
        <v>Sat</v>
      </c>
      <c r="T42" s="183" t="str">
        <f t="shared" ref="T42:AH56" si="29">T$7</f>
        <v>Sun</v>
      </c>
      <c r="U42" s="183" t="str">
        <f t="shared" si="29"/>
        <v>Mon</v>
      </c>
      <c r="V42" s="183" t="str">
        <f t="shared" si="29"/>
        <v>Tue</v>
      </c>
      <c r="W42" s="183" t="str">
        <f t="shared" si="29"/>
        <v>Wed</v>
      </c>
      <c r="X42" s="183" t="str">
        <f t="shared" si="29"/>
        <v>Thu</v>
      </c>
      <c r="Y42" s="183" t="str">
        <f t="shared" si="29"/>
        <v>Fri</v>
      </c>
      <c r="Z42" s="183" t="str">
        <f t="shared" si="29"/>
        <v>Sat</v>
      </c>
      <c r="AA42" s="183" t="str">
        <f t="shared" si="29"/>
        <v>Sun</v>
      </c>
      <c r="AB42" s="183" t="str">
        <f t="shared" si="29"/>
        <v>Mon</v>
      </c>
      <c r="AC42" s="183" t="str">
        <f t="shared" si="29"/>
        <v>Tue</v>
      </c>
      <c r="AD42" s="183" t="str">
        <f t="shared" si="29"/>
        <v>Wed</v>
      </c>
      <c r="AE42" s="183" t="str">
        <f t="shared" si="29"/>
        <v>Thu</v>
      </c>
      <c r="AF42" s="183" t="str">
        <f t="shared" si="29"/>
        <v>Fri</v>
      </c>
      <c r="AG42" s="183" t="str">
        <f t="shared" si="29"/>
        <v>Sat</v>
      </c>
      <c r="AH42" s="183" t="str">
        <f t="shared" si="29"/>
        <v>Sun</v>
      </c>
      <c r="AI42" s="103"/>
      <c r="AJ42" s="104"/>
    </row>
    <row r="43" spans="1:36" ht="24" customHeight="1" x14ac:dyDescent="0.25">
      <c r="B43" s="102"/>
      <c r="C43" s="206"/>
      <c r="D43" s="184">
        <v>1</v>
      </c>
      <c r="E43" s="184">
        <v>2</v>
      </c>
      <c r="F43" s="184">
        <v>3</v>
      </c>
      <c r="G43" s="184">
        <v>4</v>
      </c>
      <c r="H43" s="184">
        <v>5</v>
      </c>
      <c r="I43" s="184">
        <v>6</v>
      </c>
      <c r="J43" s="184">
        <v>7</v>
      </c>
      <c r="K43" s="184">
        <v>8</v>
      </c>
      <c r="L43" s="184">
        <v>9</v>
      </c>
      <c r="M43" s="184">
        <v>10</v>
      </c>
      <c r="N43" s="184">
        <v>11</v>
      </c>
      <c r="O43" s="184">
        <v>12</v>
      </c>
      <c r="P43" s="184">
        <v>13</v>
      </c>
      <c r="Q43" s="184">
        <v>14</v>
      </c>
      <c r="R43" s="184">
        <v>15</v>
      </c>
      <c r="S43" s="184">
        <v>16</v>
      </c>
      <c r="T43" s="184">
        <v>17</v>
      </c>
      <c r="U43" s="184">
        <v>18</v>
      </c>
      <c r="V43" s="184">
        <v>19</v>
      </c>
      <c r="W43" s="184">
        <v>20</v>
      </c>
      <c r="X43" s="184">
        <v>21</v>
      </c>
      <c r="Y43" s="184">
        <v>22</v>
      </c>
      <c r="Z43" s="184">
        <v>23</v>
      </c>
      <c r="AA43" s="184">
        <v>24</v>
      </c>
      <c r="AB43" s="184">
        <v>25</v>
      </c>
      <c r="AC43" s="184">
        <v>26</v>
      </c>
      <c r="AD43" s="184">
        <v>27</v>
      </c>
      <c r="AE43" s="184">
        <v>28</v>
      </c>
      <c r="AF43" s="184">
        <v>29</v>
      </c>
      <c r="AG43" s="184">
        <v>30</v>
      </c>
      <c r="AH43" s="184">
        <v>31</v>
      </c>
      <c r="AI43" s="185" t="s">
        <v>89</v>
      </c>
      <c r="AJ43" s="104"/>
    </row>
    <row r="44" spans="1:36" ht="20.100000000000001" customHeight="1" x14ac:dyDescent="0.25">
      <c r="B44" s="102"/>
      <c r="C44" s="205" t="s">
        <v>44</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104"/>
    </row>
    <row r="45" spans="1:36" ht="20.100000000000001" customHeight="1" x14ac:dyDescent="0.25">
      <c r="B45" s="102"/>
      <c r="C45" s="204" t="s">
        <v>24</v>
      </c>
      <c r="D45" s="207"/>
      <c r="E45" s="207"/>
      <c r="F45" s="207"/>
      <c r="G45" s="207"/>
      <c r="H45" s="207"/>
      <c r="I45" s="207"/>
      <c r="J45" s="207"/>
      <c r="K45" s="207"/>
      <c r="L45" s="207"/>
      <c r="M45" s="207"/>
      <c r="N45" s="207"/>
      <c r="O45" s="207"/>
      <c r="P45" s="207"/>
      <c r="Q45" s="207"/>
      <c r="R45" s="207"/>
      <c r="S45" s="207"/>
      <c r="T45" s="207"/>
      <c r="U45" s="207"/>
      <c r="V45" s="207"/>
      <c r="W45" s="207"/>
      <c r="X45" s="207"/>
      <c r="Y45" s="207"/>
      <c r="Z45" s="207"/>
      <c r="AA45" s="207"/>
      <c r="AB45" s="207"/>
      <c r="AC45" s="207"/>
      <c r="AD45" s="207"/>
      <c r="AE45" s="207"/>
      <c r="AF45" s="207"/>
      <c r="AG45" s="207"/>
      <c r="AH45" s="207"/>
      <c r="AI45" s="207"/>
      <c r="AJ45" s="104"/>
    </row>
    <row r="46" spans="1:36" ht="20.100000000000001" customHeight="1" x14ac:dyDescent="0.25">
      <c r="B46" s="102"/>
      <c r="C46" s="204" t="s">
        <v>103</v>
      </c>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104"/>
    </row>
    <row r="47" spans="1:36" ht="20.100000000000001" customHeight="1" x14ac:dyDescent="0.25">
      <c r="B47" s="102"/>
      <c r="C47" s="105" t="s">
        <v>25</v>
      </c>
      <c r="D47" s="207"/>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104"/>
    </row>
    <row r="48" spans="1:36" ht="20.100000000000001" customHeight="1" x14ac:dyDescent="0.25">
      <c r="B48" s="102"/>
      <c r="C48" s="106"/>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4"/>
    </row>
    <row r="49" spans="1:36" ht="24" customHeight="1" x14ac:dyDescent="0.25">
      <c r="A49" s="96"/>
      <c r="B49" s="102"/>
      <c r="C49" s="182" t="s">
        <v>80</v>
      </c>
      <c r="D49" s="183" t="str">
        <f t="shared" si="28"/>
        <v>Fri</v>
      </c>
      <c r="E49" s="183" t="str">
        <f t="shared" si="28"/>
        <v>Sat</v>
      </c>
      <c r="F49" s="183" t="str">
        <f t="shared" si="28"/>
        <v>Sun</v>
      </c>
      <c r="G49" s="183" t="str">
        <f t="shared" si="28"/>
        <v>Mon</v>
      </c>
      <c r="H49" s="183" t="str">
        <f t="shared" si="28"/>
        <v>Tue</v>
      </c>
      <c r="I49" s="183" t="str">
        <f t="shared" si="28"/>
        <v>Wed</v>
      </c>
      <c r="J49" s="183" t="str">
        <f t="shared" si="28"/>
        <v>Thu</v>
      </c>
      <c r="K49" s="183" t="str">
        <f t="shared" si="28"/>
        <v>Fri</v>
      </c>
      <c r="L49" s="183" t="str">
        <f t="shared" si="28"/>
        <v>Sat</v>
      </c>
      <c r="M49" s="183" t="str">
        <f t="shared" si="28"/>
        <v>Sun</v>
      </c>
      <c r="N49" s="183" t="str">
        <f t="shared" si="28"/>
        <v>Mon</v>
      </c>
      <c r="O49" s="183" t="str">
        <f t="shared" si="28"/>
        <v>Tue</v>
      </c>
      <c r="P49" s="183" t="str">
        <f t="shared" si="28"/>
        <v>Wed</v>
      </c>
      <c r="Q49" s="183" t="str">
        <f t="shared" si="28"/>
        <v>Thu</v>
      </c>
      <c r="R49" s="183" t="str">
        <f t="shared" si="28"/>
        <v>Fri</v>
      </c>
      <c r="S49" s="183" t="str">
        <f t="shared" si="28"/>
        <v>Sat</v>
      </c>
      <c r="T49" s="183" t="str">
        <f t="shared" si="29"/>
        <v>Sun</v>
      </c>
      <c r="U49" s="183" t="str">
        <f t="shared" si="29"/>
        <v>Mon</v>
      </c>
      <c r="V49" s="183" t="str">
        <f t="shared" si="29"/>
        <v>Tue</v>
      </c>
      <c r="W49" s="183" t="str">
        <f t="shared" si="29"/>
        <v>Wed</v>
      </c>
      <c r="X49" s="183" t="str">
        <f t="shared" si="29"/>
        <v>Thu</v>
      </c>
      <c r="Y49" s="183" t="str">
        <f t="shared" si="29"/>
        <v>Fri</v>
      </c>
      <c r="Z49" s="183" t="str">
        <f t="shared" si="29"/>
        <v>Sat</v>
      </c>
      <c r="AA49" s="183" t="str">
        <f t="shared" si="29"/>
        <v>Sun</v>
      </c>
      <c r="AB49" s="183" t="str">
        <f t="shared" si="29"/>
        <v>Mon</v>
      </c>
      <c r="AC49" s="183" t="str">
        <f t="shared" si="29"/>
        <v>Tue</v>
      </c>
      <c r="AD49" s="183" t="str">
        <f t="shared" si="29"/>
        <v>Wed</v>
      </c>
      <c r="AE49" s="183" t="str">
        <f t="shared" si="29"/>
        <v>Thu</v>
      </c>
      <c r="AF49" s="183" t="str">
        <f t="shared" si="29"/>
        <v>Fri</v>
      </c>
      <c r="AG49" s="183" t="str">
        <f t="shared" si="29"/>
        <v>Sat</v>
      </c>
      <c r="AH49" s="183" t="str">
        <f t="shared" si="29"/>
        <v>Sun</v>
      </c>
      <c r="AI49" s="103"/>
      <c r="AJ49" s="104"/>
    </row>
    <row r="50" spans="1:36" ht="24" customHeight="1" x14ac:dyDescent="0.25">
      <c r="B50" s="102"/>
      <c r="C50" s="206"/>
      <c r="D50" s="184">
        <v>1</v>
      </c>
      <c r="E50" s="184">
        <v>2</v>
      </c>
      <c r="F50" s="184">
        <v>3</v>
      </c>
      <c r="G50" s="184">
        <v>4</v>
      </c>
      <c r="H50" s="184">
        <v>5</v>
      </c>
      <c r="I50" s="184">
        <v>6</v>
      </c>
      <c r="J50" s="184">
        <v>7</v>
      </c>
      <c r="K50" s="184">
        <v>8</v>
      </c>
      <c r="L50" s="184">
        <v>9</v>
      </c>
      <c r="M50" s="184">
        <v>10</v>
      </c>
      <c r="N50" s="184">
        <v>11</v>
      </c>
      <c r="O50" s="184">
        <v>12</v>
      </c>
      <c r="P50" s="184">
        <v>13</v>
      </c>
      <c r="Q50" s="184">
        <v>14</v>
      </c>
      <c r="R50" s="184">
        <v>15</v>
      </c>
      <c r="S50" s="184">
        <v>16</v>
      </c>
      <c r="T50" s="184">
        <v>17</v>
      </c>
      <c r="U50" s="184">
        <v>18</v>
      </c>
      <c r="V50" s="184">
        <v>19</v>
      </c>
      <c r="W50" s="184">
        <v>20</v>
      </c>
      <c r="X50" s="184">
        <v>21</v>
      </c>
      <c r="Y50" s="184">
        <v>22</v>
      </c>
      <c r="Z50" s="184">
        <v>23</v>
      </c>
      <c r="AA50" s="184">
        <v>24</v>
      </c>
      <c r="AB50" s="184">
        <v>25</v>
      </c>
      <c r="AC50" s="184">
        <v>26</v>
      </c>
      <c r="AD50" s="184">
        <v>27</v>
      </c>
      <c r="AE50" s="184">
        <v>28</v>
      </c>
      <c r="AF50" s="184">
        <v>29</v>
      </c>
      <c r="AG50" s="184">
        <v>30</v>
      </c>
      <c r="AH50" s="184">
        <v>31</v>
      </c>
      <c r="AI50" s="185" t="s">
        <v>89</v>
      </c>
      <c r="AJ50" s="104"/>
    </row>
    <row r="51" spans="1:36" ht="20.100000000000001" customHeight="1" x14ac:dyDescent="0.25">
      <c r="B51" s="102"/>
      <c r="C51" s="205" t="s">
        <v>44</v>
      </c>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104"/>
    </row>
    <row r="52" spans="1:36" ht="20.100000000000001" customHeight="1" x14ac:dyDescent="0.25">
      <c r="B52" s="102"/>
      <c r="C52" s="204" t="s">
        <v>24</v>
      </c>
      <c r="D52" s="207"/>
      <c r="E52" s="207"/>
      <c r="F52" s="207"/>
      <c r="G52" s="207"/>
      <c r="H52" s="207"/>
      <c r="I52" s="207"/>
      <c r="J52" s="207"/>
      <c r="K52" s="207"/>
      <c r="L52" s="207"/>
      <c r="M52" s="207"/>
      <c r="N52" s="207"/>
      <c r="O52" s="207"/>
      <c r="P52" s="207"/>
      <c r="Q52" s="207"/>
      <c r="R52" s="207"/>
      <c r="S52" s="207"/>
      <c r="T52" s="207"/>
      <c r="U52" s="207"/>
      <c r="V52" s="207"/>
      <c r="W52" s="207"/>
      <c r="X52" s="207"/>
      <c r="Y52" s="207"/>
      <c r="Z52" s="207"/>
      <c r="AA52" s="207"/>
      <c r="AB52" s="207"/>
      <c r="AC52" s="207"/>
      <c r="AD52" s="207"/>
      <c r="AE52" s="207"/>
      <c r="AF52" s="207"/>
      <c r="AG52" s="207"/>
      <c r="AH52" s="207"/>
      <c r="AI52" s="207"/>
      <c r="AJ52" s="104"/>
    </row>
    <row r="53" spans="1:36" ht="20.100000000000001" customHeight="1" x14ac:dyDescent="0.25">
      <c r="B53" s="102"/>
      <c r="C53" s="204" t="s">
        <v>103</v>
      </c>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104"/>
    </row>
    <row r="54" spans="1:36" ht="20.100000000000001" customHeight="1" x14ac:dyDescent="0.25">
      <c r="B54" s="102"/>
      <c r="C54" s="105" t="s">
        <v>25</v>
      </c>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104"/>
    </row>
    <row r="55" spans="1:36" ht="20.100000000000001" customHeight="1" x14ac:dyDescent="0.25">
      <c r="B55" s="102"/>
      <c r="C55" s="106"/>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4"/>
    </row>
    <row r="56" spans="1:36" ht="24" customHeight="1" x14ac:dyDescent="0.25">
      <c r="A56" s="96"/>
      <c r="B56" s="102"/>
      <c r="C56" s="182" t="s">
        <v>80</v>
      </c>
      <c r="D56" s="183" t="str">
        <f t="shared" si="28"/>
        <v>Fri</v>
      </c>
      <c r="E56" s="183" t="str">
        <f t="shared" si="28"/>
        <v>Sat</v>
      </c>
      <c r="F56" s="183" t="str">
        <f t="shared" si="28"/>
        <v>Sun</v>
      </c>
      <c r="G56" s="183" t="str">
        <f t="shared" si="28"/>
        <v>Mon</v>
      </c>
      <c r="H56" s="183" t="str">
        <f t="shared" si="28"/>
        <v>Tue</v>
      </c>
      <c r="I56" s="183" t="str">
        <f t="shared" si="28"/>
        <v>Wed</v>
      </c>
      <c r="J56" s="183" t="str">
        <f t="shared" si="28"/>
        <v>Thu</v>
      </c>
      <c r="K56" s="183" t="str">
        <f t="shared" si="28"/>
        <v>Fri</v>
      </c>
      <c r="L56" s="183" t="str">
        <f t="shared" si="28"/>
        <v>Sat</v>
      </c>
      <c r="M56" s="183" t="str">
        <f t="shared" si="28"/>
        <v>Sun</v>
      </c>
      <c r="N56" s="183" t="str">
        <f t="shared" si="28"/>
        <v>Mon</v>
      </c>
      <c r="O56" s="183" t="str">
        <f t="shared" si="28"/>
        <v>Tue</v>
      </c>
      <c r="P56" s="183" t="str">
        <f t="shared" si="28"/>
        <v>Wed</v>
      </c>
      <c r="Q56" s="183" t="str">
        <f t="shared" si="28"/>
        <v>Thu</v>
      </c>
      <c r="R56" s="183" t="str">
        <f t="shared" si="28"/>
        <v>Fri</v>
      </c>
      <c r="S56" s="183" t="str">
        <f t="shared" si="28"/>
        <v>Sat</v>
      </c>
      <c r="T56" s="183" t="str">
        <f t="shared" si="29"/>
        <v>Sun</v>
      </c>
      <c r="U56" s="183" t="str">
        <f t="shared" si="29"/>
        <v>Mon</v>
      </c>
      <c r="V56" s="183" t="str">
        <f t="shared" si="29"/>
        <v>Tue</v>
      </c>
      <c r="W56" s="183" t="str">
        <f t="shared" si="29"/>
        <v>Wed</v>
      </c>
      <c r="X56" s="183" t="str">
        <f t="shared" si="29"/>
        <v>Thu</v>
      </c>
      <c r="Y56" s="183" t="str">
        <f t="shared" si="29"/>
        <v>Fri</v>
      </c>
      <c r="Z56" s="183" t="str">
        <f t="shared" si="29"/>
        <v>Sat</v>
      </c>
      <c r="AA56" s="183" t="str">
        <f t="shared" si="29"/>
        <v>Sun</v>
      </c>
      <c r="AB56" s="183" t="str">
        <f t="shared" si="29"/>
        <v>Mon</v>
      </c>
      <c r="AC56" s="183" t="str">
        <f t="shared" si="29"/>
        <v>Tue</v>
      </c>
      <c r="AD56" s="183" t="str">
        <f t="shared" si="29"/>
        <v>Wed</v>
      </c>
      <c r="AE56" s="183" t="str">
        <f t="shared" si="29"/>
        <v>Thu</v>
      </c>
      <c r="AF56" s="183" t="str">
        <f t="shared" si="29"/>
        <v>Fri</v>
      </c>
      <c r="AG56" s="183" t="str">
        <f t="shared" si="29"/>
        <v>Sat</v>
      </c>
      <c r="AH56" s="183" t="str">
        <f t="shared" si="29"/>
        <v>Sun</v>
      </c>
      <c r="AI56" s="103"/>
      <c r="AJ56" s="104"/>
    </row>
    <row r="57" spans="1:36" ht="24" customHeight="1" x14ac:dyDescent="0.25">
      <c r="B57" s="102"/>
      <c r="C57" s="206"/>
      <c r="D57" s="184">
        <v>1</v>
      </c>
      <c r="E57" s="184">
        <v>2</v>
      </c>
      <c r="F57" s="184">
        <v>3</v>
      </c>
      <c r="G57" s="184">
        <v>4</v>
      </c>
      <c r="H57" s="184">
        <v>5</v>
      </c>
      <c r="I57" s="184">
        <v>6</v>
      </c>
      <c r="J57" s="184">
        <v>7</v>
      </c>
      <c r="K57" s="184">
        <v>8</v>
      </c>
      <c r="L57" s="184">
        <v>9</v>
      </c>
      <c r="M57" s="184">
        <v>10</v>
      </c>
      <c r="N57" s="184">
        <v>11</v>
      </c>
      <c r="O57" s="184">
        <v>12</v>
      </c>
      <c r="P57" s="184">
        <v>13</v>
      </c>
      <c r="Q57" s="184">
        <v>14</v>
      </c>
      <c r="R57" s="184">
        <v>15</v>
      </c>
      <c r="S57" s="184">
        <v>16</v>
      </c>
      <c r="T57" s="184">
        <v>17</v>
      </c>
      <c r="U57" s="184">
        <v>18</v>
      </c>
      <c r="V57" s="184">
        <v>19</v>
      </c>
      <c r="W57" s="184">
        <v>20</v>
      </c>
      <c r="X57" s="184">
        <v>21</v>
      </c>
      <c r="Y57" s="184">
        <v>22</v>
      </c>
      <c r="Z57" s="184">
        <v>23</v>
      </c>
      <c r="AA57" s="184">
        <v>24</v>
      </c>
      <c r="AB57" s="184">
        <v>25</v>
      </c>
      <c r="AC57" s="184">
        <v>26</v>
      </c>
      <c r="AD57" s="184">
        <v>27</v>
      </c>
      <c r="AE57" s="184">
        <v>28</v>
      </c>
      <c r="AF57" s="184">
        <v>29</v>
      </c>
      <c r="AG57" s="184">
        <v>30</v>
      </c>
      <c r="AH57" s="184">
        <v>31</v>
      </c>
      <c r="AI57" s="185" t="s">
        <v>89</v>
      </c>
      <c r="AJ57" s="104"/>
    </row>
    <row r="58" spans="1:36" ht="20.100000000000001" customHeight="1" x14ac:dyDescent="0.25">
      <c r="B58" s="102"/>
      <c r="C58" s="205" t="s">
        <v>44</v>
      </c>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104"/>
    </row>
    <row r="59" spans="1:36" ht="20.100000000000001" customHeight="1" x14ac:dyDescent="0.25">
      <c r="B59" s="102"/>
      <c r="C59" s="204" t="s">
        <v>24</v>
      </c>
      <c r="D59" s="207"/>
      <c r="E59" s="207"/>
      <c r="F59" s="207"/>
      <c r="G59" s="207"/>
      <c r="H59" s="207"/>
      <c r="I59" s="207"/>
      <c r="J59" s="207"/>
      <c r="K59" s="207"/>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104"/>
    </row>
    <row r="60" spans="1:36" ht="20.100000000000001" customHeight="1" x14ac:dyDescent="0.25">
      <c r="B60" s="102"/>
      <c r="C60" s="204" t="s">
        <v>103</v>
      </c>
      <c r="D60" s="207"/>
      <c r="E60" s="207"/>
      <c r="F60" s="207"/>
      <c r="G60" s="207"/>
      <c r="H60" s="207"/>
      <c r="I60" s="207"/>
      <c r="J60" s="207"/>
      <c r="K60" s="207"/>
      <c r="L60" s="207"/>
      <c r="M60" s="207"/>
      <c r="N60" s="207"/>
      <c r="O60" s="207"/>
      <c r="P60" s="207"/>
      <c r="Q60" s="207"/>
      <c r="R60" s="207"/>
      <c r="S60" s="207"/>
      <c r="T60" s="207"/>
      <c r="U60" s="207"/>
      <c r="V60" s="207"/>
      <c r="W60" s="207"/>
      <c r="X60" s="207"/>
      <c r="Y60" s="207"/>
      <c r="Z60" s="207"/>
      <c r="AA60" s="207"/>
      <c r="AB60" s="207"/>
      <c r="AC60" s="207"/>
      <c r="AD60" s="207"/>
      <c r="AE60" s="207"/>
      <c r="AF60" s="207"/>
      <c r="AG60" s="207"/>
      <c r="AH60" s="207"/>
      <c r="AI60" s="207"/>
      <c r="AJ60" s="104"/>
    </row>
    <row r="61" spans="1:36" ht="20.100000000000001" customHeight="1" x14ac:dyDescent="0.25">
      <c r="B61" s="102"/>
      <c r="C61" s="105" t="s">
        <v>25</v>
      </c>
      <c r="D61" s="207"/>
      <c r="E61" s="207"/>
      <c r="F61" s="207"/>
      <c r="G61" s="207"/>
      <c r="H61" s="207"/>
      <c r="I61" s="207"/>
      <c r="J61" s="207"/>
      <c r="K61" s="207"/>
      <c r="L61" s="207"/>
      <c r="M61" s="207"/>
      <c r="N61" s="207"/>
      <c r="O61" s="207"/>
      <c r="P61" s="207"/>
      <c r="Q61" s="207"/>
      <c r="R61" s="207"/>
      <c r="S61" s="207"/>
      <c r="T61" s="207"/>
      <c r="U61" s="207"/>
      <c r="V61" s="207"/>
      <c r="W61" s="207"/>
      <c r="X61" s="207"/>
      <c r="Y61" s="207"/>
      <c r="Z61" s="207"/>
      <c r="AA61" s="207"/>
      <c r="AB61" s="207"/>
      <c r="AC61" s="207"/>
      <c r="AD61" s="207"/>
      <c r="AE61" s="207"/>
      <c r="AF61" s="207"/>
      <c r="AG61" s="207"/>
      <c r="AH61" s="207"/>
      <c r="AI61" s="207"/>
      <c r="AJ61" s="104"/>
    </row>
    <row r="62" spans="1:36" ht="20.100000000000001" customHeight="1" x14ac:dyDescent="0.25">
      <c r="B62" s="102"/>
      <c r="C62" s="106"/>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4"/>
    </row>
    <row r="63" spans="1:36" ht="24" customHeight="1" x14ac:dyDescent="0.25">
      <c r="A63" s="96"/>
      <c r="B63" s="102"/>
      <c r="C63" s="182" t="s">
        <v>80</v>
      </c>
      <c r="D63" s="183" t="str">
        <f t="shared" ref="D63:S126" si="30">D$7</f>
        <v>Fri</v>
      </c>
      <c r="E63" s="183" t="str">
        <f t="shared" si="30"/>
        <v>Sat</v>
      </c>
      <c r="F63" s="183" t="str">
        <f t="shared" si="30"/>
        <v>Sun</v>
      </c>
      <c r="G63" s="183" t="str">
        <f t="shared" si="30"/>
        <v>Mon</v>
      </c>
      <c r="H63" s="183" t="str">
        <f t="shared" si="30"/>
        <v>Tue</v>
      </c>
      <c r="I63" s="183" t="str">
        <f t="shared" si="30"/>
        <v>Wed</v>
      </c>
      <c r="J63" s="183" t="str">
        <f t="shared" si="30"/>
        <v>Thu</v>
      </c>
      <c r="K63" s="183" t="str">
        <f t="shared" si="30"/>
        <v>Fri</v>
      </c>
      <c r="L63" s="183" t="str">
        <f t="shared" si="30"/>
        <v>Sat</v>
      </c>
      <c r="M63" s="183" t="str">
        <f t="shared" si="30"/>
        <v>Sun</v>
      </c>
      <c r="N63" s="183" t="str">
        <f t="shared" si="30"/>
        <v>Mon</v>
      </c>
      <c r="O63" s="183" t="str">
        <f t="shared" si="30"/>
        <v>Tue</v>
      </c>
      <c r="P63" s="183" t="str">
        <f t="shared" si="30"/>
        <v>Wed</v>
      </c>
      <c r="Q63" s="183" t="str">
        <f t="shared" si="30"/>
        <v>Thu</v>
      </c>
      <c r="R63" s="183" t="str">
        <f t="shared" si="30"/>
        <v>Fri</v>
      </c>
      <c r="S63" s="183" t="str">
        <f t="shared" si="30"/>
        <v>Sat</v>
      </c>
      <c r="T63" s="183" t="str">
        <f t="shared" ref="T63:AH126" si="31">T$7</f>
        <v>Sun</v>
      </c>
      <c r="U63" s="183" t="str">
        <f t="shared" si="31"/>
        <v>Mon</v>
      </c>
      <c r="V63" s="183" t="str">
        <f t="shared" si="31"/>
        <v>Tue</v>
      </c>
      <c r="W63" s="183" t="str">
        <f t="shared" si="31"/>
        <v>Wed</v>
      </c>
      <c r="X63" s="183" t="str">
        <f t="shared" si="31"/>
        <v>Thu</v>
      </c>
      <c r="Y63" s="183" t="str">
        <f t="shared" si="31"/>
        <v>Fri</v>
      </c>
      <c r="Z63" s="183" t="str">
        <f t="shared" si="31"/>
        <v>Sat</v>
      </c>
      <c r="AA63" s="183" t="str">
        <f t="shared" si="31"/>
        <v>Sun</v>
      </c>
      <c r="AB63" s="183" t="str">
        <f t="shared" si="31"/>
        <v>Mon</v>
      </c>
      <c r="AC63" s="183" t="str">
        <f t="shared" si="31"/>
        <v>Tue</v>
      </c>
      <c r="AD63" s="183" t="str">
        <f t="shared" si="31"/>
        <v>Wed</v>
      </c>
      <c r="AE63" s="183" t="str">
        <f t="shared" si="31"/>
        <v>Thu</v>
      </c>
      <c r="AF63" s="183" t="str">
        <f t="shared" si="31"/>
        <v>Fri</v>
      </c>
      <c r="AG63" s="183" t="str">
        <f t="shared" si="31"/>
        <v>Sat</v>
      </c>
      <c r="AH63" s="183" t="str">
        <f t="shared" si="31"/>
        <v>Sun</v>
      </c>
      <c r="AI63" s="103"/>
      <c r="AJ63" s="104"/>
    </row>
    <row r="64" spans="1:36" ht="24" customHeight="1" x14ac:dyDescent="0.25">
      <c r="B64" s="102"/>
      <c r="C64" s="206"/>
      <c r="D64" s="184">
        <v>1</v>
      </c>
      <c r="E64" s="184">
        <v>2</v>
      </c>
      <c r="F64" s="184">
        <v>3</v>
      </c>
      <c r="G64" s="184">
        <v>4</v>
      </c>
      <c r="H64" s="184">
        <v>5</v>
      </c>
      <c r="I64" s="184">
        <v>6</v>
      </c>
      <c r="J64" s="184">
        <v>7</v>
      </c>
      <c r="K64" s="184">
        <v>8</v>
      </c>
      <c r="L64" s="184">
        <v>9</v>
      </c>
      <c r="M64" s="184">
        <v>10</v>
      </c>
      <c r="N64" s="184">
        <v>11</v>
      </c>
      <c r="O64" s="184">
        <v>12</v>
      </c>
      <c r="P64" s="184">
        <v>13</v>
      </c>
      <c r="Q64" s="184">
        <v>14</v>
      </c>
      <c r="R64" s="184">
        <v>15</v>
      </c>
      <c r="S64" s="184">
        <v>16</v>
      </c>
      <c r="T64" s="184">
        <v>17</v>
      </c>
      <c r="U64" s="184">
        <v>18</v>
      </c>
      <c r="V64" s="184">
        <v>19</v>
      </c>
      <c r="W64" s="184">
        <v>20</v>
      </c>
      <c r="X64" s="184">
        <v>21</v>
      </c>
      <c r="Y64" s="184">
        <v>22</v>
      </c>
      <c r="Z64" s="184">
        <v>23</v>
      </c>
      <c r="AA64" s="184">
        <v>24</v>
      </c>
      <c r="AB64" s="184">
        <v>25</v>
      </c>
      <c r="AC64" s="184">
        <v>26</v>
      </c>
      <c r="AD64" s="184">
        <v>27</v>
      </c>
      <c r="AE64" s="184">
        <v>28</v>
      </c>
      <c r="AF64" s="184">
        <v>29</v>
      </c>
      <c r="AG64" s="184">
        <v>30</v>
      </c>
      <c r="AH64" s="184">
        <v>31</v>
      </c>
      <c r="AI64" s="185" t="s">
        <v>89</v>
      </c>
      <c r="AJ64" s="104"/>
    </row>
    <row r="65" spans="1:36" ht="20.100000000000001" customHeight="1" x14ac:dyDescent="0.25">
      <c r="B65" s="102"/>
      <c r="C65" s="205" t="s">
        <v>44</v>
      </c>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04"/>
    </row>
    <row r="66" spans="1:36" ht="20.100000000000001" customHeight="1" x14ac:dyDescent="0.25">
      <c r="B66" s="102"/>
      <c r="C66" s="204" t="s">
        <v>24</v>
      </c>
      <c r="D66" s="207"/>
      <c r="E66" s="207"/>
      <c r="F66" s="207"/>
      <c r="G66" s="207"/>
      <c r="H66" s="207"/>
      <c r="I66" s="207"/>
      <c r="J66" s="207"/>
      <c r="K66" s="207"/>
      <c r="L66" s="207"/>
      <c r="M66" s="207"/>
      <c r="N66" s="207"/>
      <c r="O66" s="207"/>
      <c r="P66" s="207"/>
      <c r="Q66" s="207"/>
      <c r="R66" s="207"/>
      <c r="S66" s="207"/>
      <c r="T66" s="207"/>
      <c r="U66" s="207"/>
      <c r="V66" s="207"/>
      <c r="W66" s="207"/>
      <c r="X66" s="207"/>
      <c r="Y66" s="207"/>
      <c r="Z66" s="207"/>
      <c r="AA66" s="207"/>
      <c r="AB66" s="207"/>
      <c r="AC66" s="207"/>
      <c r="AD66" s="207"/>
      <c r="AE66" s="207"/>
      <c r="AF66" s="207"/>
      <c r="AG66" s="207"/>
      <c r="AH66" s="207"/>
      <c r="AI66" s="207"/>
      <c r="AJ66" s="104"/>
    </row>
    <row r="67" spans="1:36" ht="20.100000000000001" customHeight="1" x14ac:dyDescent="0.25">
      <c r="B67" s="102"/>
      <c r="C67" s="204" t="s">
        <v>103</v>
      </c>
      <c r="D67" s="207"/>
      <c r="E67" s="207"/>
      <c r="F67" s="207"/>
      <c r="G67" s="207"/>
      <c r="H67" s="207"/>
      <c r="I67" s="207"/>
      <c r="J67" s="207"/>
      <c r="K67" s="207"/>
      <c r="L67" s="207"/>
      <c r="M67" s="207"/>
      <c r="N67" s="207"/>
      <c r="O67" s="207"/>
      <c r="P67" s="207"/>
      <c r="Q67" s="207"/>
      <c r="R67" s="207"/>
      <c r="S67" s="207"/>
      <c r="T67" s="207"/>
      <c r="U67" s="207"/>
      <c r="V67" s="207"/>
      <c r="W67" s="207"/>
      <c r="X67" s="207"/>
      <c r="Y67" s="207"/>
      <c r="Z67" s="207"/>
      <c r="AA67" s="207"/>
      <c r="AB67" s="207"/>
      <c r="AC67" s="207"/>
      <c r="AD67" s="207"/>
      <c r="AE67" s="207"/>
      <c r="AF67" s="207"/>
      <c r="AG67" s="207"/>
      <c r="AH67" s="207"/>
      <c r="AI67" s="207"/>
      <c r="AJ67" s="104"/>
    </row>
    <row r="68" spans="1:36" ht="20.100000000000001" customHeight="1" x14ac:dyDescent="0.25">
      <c r="B68" s="102"/>
      <c r="C68" s="105" t="s">
        <v>25</v>
      </c>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104"/>
    </row>
    <row r="69" spans="1:36" ht="20.100000000000001" customHeight="1" x14ac:dyDescent="0.25">
      <c r="B69" s="102"/>
      <c r="C69" s="106"/>
      <c r="D69" s="107"/>
      <c r="E69" s="107"/>
      <c r="F69" s="107"/>
      <c r="G69" s="107"/>
      <c r="H69" s="107"/>
      <c r="I69" s="107"/>
      <c r="J69" s="107"/>
      <c r="K69" s="107"/>
      <c r="L69" s="107"/>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c r="AJ69" s="104"/>
    </row>
    <row r="70" spans="1:36" ht="24" customHeight="1" x14ac:dyDescent="0.25">
      <c r="A70" s="96"/>
      <c r="B70" s="102"/>
      <c r="C70" s="182" t="s">
        <v>80</v>
      </c>
      <c r="D70" s="183" t="str">
        <f t="shared" si="30"/>
        <v>Fri</v>
      </c>
      <c r="E70" s="183" t="str">
        <f t="shared" si="30"/>
        <v>Sat</v>
      </c>
      <c r="F70" s="183" t="str">
        <f t="shared" si="30"/>
        <v>Sun</v>
      </c>
      <c r="G70" s="183" t="str">
        <f t="shared" si="30"/>
        <v>Mon</v>
      </c>
      <c r="H70" s="183" t="str">
        <f t="shared" si="30"/>
        <v>Tue</v>
      </c>
      <c r="I70" s="183" t="str">
        <f t="shared" si="30"/>
        <v>Wed</v>
      </c>
      <c r="J70" s="183" t="str">
        <f t="shared" si="30"/>
        <v>Thu</v>
      </c>
      <c r="K70" s="183" t="str">
        <f t="shared" si="30"/>
        <v>Fri</v>
      </c>
      <c r="L70" s="183" t="str">
        <f t="shared" si="30"/>
        <v>Sat</v>
      </c>
      <c r="M70" s="183" t="str">
        <f t="shared" si="30"/>
        <v>Sun</v>
      </c>
      <c r="N70" s="183" t="str">
        <f t="shared" si="30"/>
        <v>Mon</v>
      </c>
      <c r="O70" s="183" t="str">
        <f t="shared" si="30"/>
        <v>Tue</v>
      </c>
      <c r="P70" s="183" t="str">
        <f t="shared" si="30"/>
        <v>Wed</v>
      </c>
      <c r="Q70" s="183" t="str">
        <f t="shared" si="30"/>
        <v>Thu</v>
      </c>
      <c r="R70" s="183" t="str">
        <f t="shared" si="30"/>
        <v>Fri</v>
      </c>
      <c r="S70" s="183" t="str">
        <f t="shared" si="30"/>
        <v>Sat</v>
      </c>
      <c r="T70" s="183" t="str">
        <f t="shared" si="31"/>
        <v>Sun</v>
      </c>
      <c r="U70" s="183" t="str">
        <f t="shared" si="31"/>
        <v>Mon</v>
      </c>
      <c r="V70" s="183" t="str">
        <f t="shared" si="31"/>
        <v>Tue</v>
      </c>
      <c r="W70" s="183" t="str">
        <f t="shared" si="31"/>
        <v>Wed</v>
      </c>
      <c r="X70" s="183" t="str">
        <f t="shared" si="31"/>
        <v>Thu</v>
      </c>
      <c r="Y70" s="183" t="str">
        <f t="shared" si="31"/>
        <v>Fri</v>
      </c>
      <c r="Z70" s="183" t="str">
        <f t="shared" si="31"/>
        <v>Sat</v>
      </c>
      <c r="AA70" s="183" t="str">
        <f t="shared" si="31"/>
        <v>Sun</v>
      </c>
      <c r="AB70" s="183" t="str">
        <f t="shared" si="31"/>
        <v>Mon</v>
      </c>
      <c r="AC70" s="183" t="str">
        <f t="shared" si="31"/>
        <v>Tue</v>
      </c>
      <c r="AD70" s="183" t="str">
        <f t="shared" si="31"/>
        <v>Wed</v>
      </c>
      <c r="AE70" s="183" t="str">
        <f t="shared" si="31"/>
        <v>Thu</v>
      </c>
      <c r="AF70" s="183" t="str">
        <f t="shared" si="31"/>
        <v>Fri</v>
      </c>
      <c r="AG70" s="183" t="str">
        <f t="shared" si="31"/>
        <v>Sat</v>
      </c>
      <c r="AH70" s="183" t="str">
        <f t="shared" si="31"/>
        <v>Sun</v>
      </c>
      <c r="AI70" s="103"/>
      <c r="AJ70" s="104"/>
    </row>
    <row r="71" spans="1:36" ht="24" customHeight="1" x14ac:dyDescent="0.25">
      <c r="B71" s="102"/>
      <c r="C71" s="206"/>
      <c r="D71" s="184">
        <v>1</v>
      </c>
      <c r="E71" s="184">
        <v>2</v>
      </c>
      <c r="F71" s="184">
        <v>3</v>
      </c>
      <c r="G71" s="184">
        <v>4</v>
      </c>
      <c r="H71" s="184">
        <v>5</v>
      </c>
      <c r="I71" s="184">
        <v>6</v>
      </c>
      <c r="J71" s="184">
        <v>7</v>
      </c>
      <c r="K71" s="184">
        <v>8</v>
      </c>
      <c r="L71" s="184">
        <v>9</v>
      </c>
      <c r="M71" s="184">
        <v>10</v>
      </c>
      <c r="N71" s="184">
        <v>11</v>
      </c>
      <c r="O71" s="184">
        <v>12</v>
      </c>
      <c r="P71" s="184">
        <v>13</v>
      </c>
      <c r="Q71" s="184">
        <v>14</v>
      </c>
      <c r="R71" s="184">
        <v>15</v>
      </c>
      <c r="S71" s="184">
        <v>16</v>
      </c>
      <c r="T71" s="184">
        <v>17</v>
      </c>
      <c r="U71" s="184">
        <v>18</v>
      </c>
      <c r="V71" s="184">
        <v>19</v>
      </c>
      <c r="W71" s="184">
        <v>20</v>
      </c>
      <c r="X71" s="184">
        <v>21</v>
      </c>
      <c r="Y71" s="184">
        <v>22</v>
      </c>
      <c r="Z71" s="184">
        <v>23</v>
      </c>
      <c r="AA71" s="184">
        <v>24</v>
      </c>
      <c r="AB71" s="184">
        <v>25</v>
      </c>
      <c r="AC71" s="184">
        <v>26</v>
      </c>
      <c r="AD71" s="184">
        <v>27</v>
      </c>
      <c r="AE71" s="184">
        <v>28</v>
      </c>
      <c r="AF71" s="184">
        <v>29</v>
      </c>
      <c r="AG71" s="184">
        <v>30</v>
      </c>
      <c r="AH71" s="184">
        <v>31</v>
      </c>
      <c r="AI71" s="185" t="s">
        <v>89</v>
      </c>
      <c r="AJ71" s="104"/>
    </row>
    <row r="72" spans="1:36" ht="20.100000000000001" customHeight="1" x14ac:dyDescent="0.25">
      <c r="B72" s="102"/>
      <c r="C72" s="205" t="s">
        <v>44</v>
      </c>
      <c r="D72" s="207"/>
      <c r="E72" s="207"/>
      <c r="F72" s="207"/>
      <c r="G72" s="207"/>
      <c r="H72" s="207"/>
      <c r="I72" s="207"/>
      <c r="J72" s="207"/>
      <c r="K72" s="207"/>
      <c r="L72" s="207"/>
      <c r="M72" s="207"/>
      <c r="N72" s="207"/>
      <c r="O72" s="207"/>
      <c r="P72" s="207"/>
      <c r="Q72" s="207"/>
      <c r="R72" s="207"/>
      <c r="S72" s="207"/>
      <c r="T72" s="207"/>
      <c r="U72" s="207"/>
      <c r="V72" s="207"/>
      <c r="W72" s="207"/>
      <c r="X72" s="207"/>
      <c r="Y72" s="207"/>
      <c r="Z72" s="207"/>
      <c r="AA72" s="207"/>
      <c r="AB72" s="207"/>
      <c r="AC72" s="207"/>
      <c r="AD72" s="207"/>
      <c r="AE72" s="207"/>
      <c r="AF72" s="207"/>
      <c r="AG72" s="207"/>
      <c r="AH72" s="207"/>
      <c r="AI72" s="207"/>
      <c r="AJ72" s="104"/>
    </row>
    <row r="73" spans="1:36" ht="20.100000000000001" customHeight="1" x14ac:dyDescent="0.25">
      <c r="B73" s="102"/>
      <c r="C73" s="204" t="s">
        <v>24</v>
      </c>
      <c r="D73" s="207"/>
      <c r="E73" s="207"/>
      <c r="F73" s="207"/>
      <c r="G73" s="207"/>
      <c r="H73" s="207"/>
      <c r="I73" s="207"/>
      <c r="J73" s="207"/>
      <c r="K73" s="207"/>
      <c r="L73" s="207"/>
      <c r="M73" s="207"/>
      <c r="N73" s="207"/>
      <c r="O73" s="207"/>
      <c r="P73" s="207"/>
      <c r="Q73" s="207"/>
      <c r="R73" s="207"/>
      <c r="S73" s="207"/>
      <c r="T73" s="207"/>
      <c r="U73" s="207"/>
      <c r="V73" s="207"/>
      <c r="W73" s="207"/>
      <c r="X73" s="207"/>
      <c r="Y73" s="207"/>
      <c r="Z73" s="207"/>
      <c r="AA73" s="207"/>
      <c r="AB73" s="207"/>
      <c r="AC73" s="207"/>
      <c r="AD73" s="207"/>
      <c r="AE73" s="207"/>
      <c r="AF73" s="207"/>
      <c r="AG73" s="207"/>
      <c r="AH73" s="207"/>
      <c r="AI73" s="207"/>
      <c r="AJ73" s="104"/>
    </row>
    <row r="74" spans="1:36" ht="20.100000000000001" customHeight="1" x14ac:dyDescent="0.25">
      <c r="B74" s="102"/>
      <c r="C74" s="204" t="s">
        <v>103</v>
      </c>
      <c r="D74" s="207"/>
      <c r="E74" s="207"/>
      <c r="F74" s="207"/>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104"/>
    </row>
    <row r="75" spans="1:36" ht="20.100000000000001" customHeight="1" x14ac:dyDescent="0.25">
      <c r="B75" s="102"/>
      <c r="C75" s="105" t="s">
        <v>25</v>
      </c>
      <c r="D75" s="207"/>
      <c r="E75" s="207"/>
      <c r="F75" s="207"/>
      <c r="G75" s="207"/>
      <c r="H75" s="207"/>
      <c r="I75" s="207"/>
      <c r="J75" s="207"/>
      <c r="K75" s="207"/>
      <c r="L75" s="207"/>
      <c r="M75" s="207"/>
      <c r="N75" s="207"/>
      <c r="O75" s="207"/>
      <c r="P75" s="207"/>
      <c r="Q75" s="207"/>
      <c r="R75" s="207"/>
      <c r="S75" s="207"/>
      <c r="T75" s="207"/>
      <c r="U75" s="207"/>
      <c r="V75" s="207"/>
      <c r="W75" s="207"/>
      <c r="X75" s="207"/>
      <c r="Y75" s="207"/>
      <c r="Z75" s="207"/>
      <c r="AA75" s="207"/>
      <c r="AB75" s="207"/>
      <c r="AC75" s="207"/>
      <c r="AD75" s="207"/>
      <c r="AE75" s="207"/>
      <c r="AF75" s="207"/>
      <c r="AG75" s="207"/>
      <c r="AH75" s="207"/>
      <c r="AI75" s="207"/>
      <c r="AJ75" s="104"/>
    </row>
    <row r="76" spans="1:36" ht="20.100000000000001" customHeight="1" x14ac:dyDescent="0.25">
      <c r="B76" s="102"/>
      <c r="C76" s="106"/>
      <c r="D76" s="107"/>
      <c r="E76" s="107"/>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4"/>
    </row>
    <row r="77" spans="1:36" ht="24" customHeight="1" x14ac:dyDescent="0.25">
      <c r="A77" s="96"/>
      <c r="B77" s="102"/>
      <c r="C77" s="182" t="s">
        <v>80</v>
      </c>
      <c r="D77" s="183" t="str">
        <f t="shared" si="30"/>
        <v>Fri</v>
      </c>
      <c r="E77" s="183" t="str">
        <f t="shared" si="30"/>
        <v>Sat</v>
      </c>
      <c r="F77" s="183" t="str">
        <f t="shared" si="30"/>
        <v>Sun</v>
      </c>
      <c r="G77" s="183" t="str">
        <f t="shared" si="30"/>
        <v>Mon</v>
      </c>
      <c r="H77" s="183" t="str">
        <f t="shared" si="30"/>
        <v>Tue</v>
      </c>
      <c r="I77" s="183" t="str">
        <f t="shared" si="30"/>
        <v>Wed</v>
      </c>
      <c r="J77" s="183" t="str">
        <f t="shared" si="30"/>
        <v>Thu</v>
      </c>
      <c r="K77" s="183" t="str">
        <f t="shared" si="30"/>
        <v>Fri</v>
      </c>
      <c r="L77" s="183" t="str">
        <f t="shared" si="30"/>
        <v>Sat</v>
      </c>
      <c r="M77" s="183" t="str">
        <f t="shared" si="30"/>
        <v>Sun</v>
      </c>
      <c r="N77" s="183" t="str">
        <f t="shared" si="30"/>
        <v>Mon</v>
      </c>
      <c r="O77" s="183" t="str">
        <f t="shared" si="30"/>
        <v>Tue</v>
      </c>
      <c r="P77" s="183" t="str">
        <f t="shared" si="30"/>
        <v>Wed</v>
      </c>
      <c r="Q77" s="183" t="str">
        <f t="shared" si="30"/>
        <v>Thu</v>
      </c>
      <c r="R77" s="183" t="str">
        <f t="shared" si="30"/>
        <v>Fri</v>
      </c>
      <c r="S77" s="183" t="str">
        <f t="shared" si="30"/>
        <v>Sat</v>
      </c>
      <c r="T77" s="183" t="str">
        <f t="shared" si="31"/>
        <v>Sun</v>
      </c>
      <c r="U77" s="183" t="str">
        <f t="shared" si="31"/>
        <v>Mon</v>
      </c>
      <c r="V77" s="183" t="str">
        <f t="shared" si="31"/>
        <v>Tue</v>
      </c>
      <c r="W77" s="183" t="str">
        <f t="shared" si="31"/>
        <v>Wed</v>
      </c>
      <c r="X77" s="183" t="str">
        <f t="shared" si="31"/>
        <v>Thu</v>
      </c>
      <c r="Y77" s="183" t="str">
        <f t="shared" si="31"/>
        <v>Fri</v>
      </c>
      <c r="Z77" s="183" t="str">
        <f t="shared" si="31"/>
        <v>Sat</v>
      </c>
      <c r="AA77" s="183" t="str">
        <f t="shared" si="31"/>
        <v>Sun</v>
      </c>
      <c r="AB77" s="183" t="str">
        <f t="shared" si="31"/>
        <v>Mon</v>
      </c>
      <c r="AC77" s="183" t="str">
        <f t="shared" si="31"/>
        <v>Tue</v>
      </c>
      <c r="AD77" s="183" t="str">
        <f t="shared" si="31"/>
        <v>Wed</v>
      </c>
      <c r="AE77" s="183" t="str">
        <f t="shared" si="31"/>
        <v>Thu</v>
      </c>
      <c r="AF77" s="183" t="str">
        <f t="shared" si="31"/>
        <v>Fri</v>
      </c>
      <c r="AG77" s="183" t="str">
        <f t="shared" si="31"/>
        <v>Sat</v>
      </c>
      <c r="AH77" s="183" t="str">
        <f t="shared" si="31"/>
        <v>Sun</v>
      </c>
      <c r="AI77" s="103"/>
      <c r="AJ77" s="104"/>
    </row>
    <row r="78" spans="1:36" ht="24" customHeight="1" x14ac:dyDescent="0.25">
      <c r="B78" s="102"/>
      <c r="C78" s="206"/>
      <c r="D78" s="184">
        <v>1</v>
      </c>
      <c r="E78" s="184">
        <v>2</v>
      </c>
      <c r="F78" s="184">
        <v>3</v>
      </c>
      <c r="G78" s="184">
        <v>4</v>
      </c>
      <c r="H78" s="184">
        <v>5</v>
      </c>
      <c r="I78" s="184">
        <v>6</v>
      </c>
      <c r="J78" s="184">
        <v>7</v>
      </c>
      <c r="K78" s="184">
        <v>8</v>
      </c>
      <c r="L78" s="184">
        <v>9</v>
      </c>
      <c r="M78" s="184">
        <v>10</v>
      </c>
      <c r="N78" s="184">
        <v>11</v>
      </c>
      <c r="O78" s="184">
        <v>12</v>
      </c>
      <c r="P78" s="184">
        <v>13</v>
      </c>
      <c r="Q78" s="184">
        <v>14</v>
      </c>
      <c r="R78" s="184">
        <v>15</v>
      </c>
      <c r="S78" s="184">
        <v>16</v>
      </c>
      <c r="T78" s="184">
        <v>17</v>
      </c>
      <c r="U78" s="184">
        <v>18</v>
      </c>
      <c r="V78" s="184">
        <v>19</v>
      </c>
      <c r="W78" s="184">
        <v>20</v>
      </c>
      <c r="X78" s="184">
        <v>21</v>
      </c>
      <c r="Y78" s="184">
        <v>22</v>
      </c>
      <c r="Z78" s="184">
        <v>23</v>
      </c>
      <c r="AA78" s="184">
        <v>24</v>
      </c>
      <c r="AB78" s="184">
        <v>25</v>
      </c>
      <c r="AC78" s="184">
        <v>26</v>
      </c>
      <c r="AD78" s="184">
        <v>27</v>
      </c>
      <c r="AE78" s="184">
        <v>28</v>
      </c>
      <c r="AF78" s="184">
        <v>29</v>
      </c>
      <c r="AG78" s="184">
        <v>30</v>
      </c>
      <c r="AH78" s="184">
        <v>31</v>
      </c>
      <c r="AI78" s="185" t="s">
        <v>89</v>
      </c>
      <c r="AJ78" s="104"/>
    </row>
    <row r="79" spans="1:36" ht="20.100000000000001" customHeight="1" x14ac:dyDescent="0.25">
      <c r="B79" s="102"/>
      <c r="C79" s="205" t="s">
        <v>44</v>
      </c>
      <c r="D79" s="207"/>
      <c r="E79" s="207"/>
      <c r="F79" s="207"/>
      <c r="G79" s="207"/>
      <c r="H79" s="207"/>
      <c r="I79" s="207"/>
      <c r="J79" s="207"/>
      <c r="K79" s="207"/>
      <c r="L79" s="207"/>
      <c r="M79" s="207"/>
      <c r="N79" s="207"/>
      <c r="O79" s="207"/>
      <c r="P79" s="207"/>
      <c r="Q79" s="207"/>
      <c r="R79" s="207"/>
      <c r="S79" s="207"/>
      <c r="T79" s="207"/>
      <c r="U79" s="207"/>
      <c r="V79" s="207"/>
      <c r="W79" s="207"/>
      <c r="X79" s="207"/>
      <c r="Y79" s="207"/>
      <c r="Z79" s="207"/>
      <c r="AA79" s="207"/>
      <c r="AB79" s="207"/>
      <c r="AC79" s="207"/>
      <c r="AD79" s="207"/>
      <c r="AE79" s="207"/>
      <c r="AF79" s="207"/>
      <c r="AG79" s="207"/>
      <c r="AH79" s="207"/>
      <c r="AI79" s="207"/>
      <c r="AJ79" s="104"/>
    </row>
    <row r="80" spans="1:36" ht="20.100000000000001" customHeight="1" x14ac:dyDescent="0.25">
      <c r="B80" s="102"/>
      <c r="C80" s="204" t="s">
        <v>24</v>
      </c>
      <c r="D80" s="207"/>
      <c r="E80" s="207"/>
      <c r="F80" s="207"/>
      <c r="G80" s="207"/>
      <c r="H80" s="207"/>
      <c r="I80" s="207"/>
      <c r="J80" s="207"/>
      <c r="K80" s="207"/>
      <c r="L80" s="207"/>
      <c r="M80" s="207"/>
      <c r="N80" s="207"/>
      <c r="O80" s="207"/>
      <c r="P80" s="207"/>
      <c r="Q80" s="207"/>
      <c r="R80" s="207"/>
      <c r="S80" s="207"/>
      <c r="T80" s="207"/>
      <c r="U80" s="207"/>
      <c r="V80" s="207"/>
      <c r="W80" s="207"/>
      <c r="X80" s="207"/>
      <c r="Y80" s="207"/>
      <c r="Z80" s="207"/>
      <c r="AA80" s="207"/>
      <c r="AB80" s="207"/>
      <c r="AC80" s="207"/>
      <c r="AD80" s="207"/>
      <c r="AE80" s="207"/>
      <c r="AF80" s="207"/>
      <c r="AG80" s="207"/>
      <c r="AH80" s="207"/>
      <c r="AI80" s="207"/>
      <c r="AJ80" s="104"/>
    </row>
    <row r="81" spans="1:36" ht="20.100000000000001" customHeight="1" x14ac:dyDescent="0.25">
      <c r="B81" s="102"/>
      <c r="C81" s="204" t="s">
        <v>103</v>
      </c>
      <c r="D81" s="207"/>
      <c r="E81" s="207"/>
      <c r="F81" s="207"/>
      <c r="G81" s="207"/>
      <c r="H81" s="207"/>
      <c r="I81" s="207"/>
      <c r="J81" s="207"/>
      <c r="K81" s="207"/>
      <c r="L81" s="207"/>
      <c r="M81" s="207"/>
      <c r="N81" s="207"/>
      <c r="O81" s="207"/>
      <c r="P81" s="207"/>
      <c r="Q81" s="207"/>
      <c r="R81" s="207"/>
      <c r="S81" s="207"/>
      <c r="T81" s="207"/>
      <c r="U81" s="207"/>
      <c r="V81" s="207"/>
      <c r="W81" s="207"/>
      <c r="X81" s="207"/>
      <c r="Y81" s="207"/>
      <c r="Z81" s="207"/>
      <c r="AA81" s="207"/>
      <c r="AB81" s="207"/>
      <c r="AC81" s="207"/>
      <c r="AD81" s="207"/>
      <c r="AE81" s="207"/>
      <c r="AF81" s="207"/>
      <c r="AG81" s="207"/>
      <c r="AH81" s="207"/>
      <c r="AI81" s="207"/>
      <c r="AJ81" s="104"/>
    </row>
    <row r="82" spans="1:36" ht="20.100000000000001" customHeight="1" x14ac:dyDescent="0.25">
      <c r="B82" s="102"/>
      <c r="C82" s="105" t="s">
        <v>25</v>
      </c>
      <c r="D82" s="207"/>
      <c r="E82" s="207"/>
      <c r="F82" s="207"/>
      <c r="G82" s="207"/>
      <c r="H82" s="207"/>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7"/>
      <c r="AG82" s="207"/>
      <c r="AH82" s="207"/>
      <c r="AI82" s="207"/>
      <c r="AJ82" s="104"/>
    </row>
    <row r="83" spans="1:36" ht="20.100000000000001" customHeight="1" x14ac:dyDescent="0.25">
      <c r="B83" s="102"/>
      <c r="C83" s="106"/>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4"/>
    </row>
    <row r="84" spans="1:36" ht="24" customHeight="1" x14ac:dyDescent="0.25">
      <c r="A84" s="96"/>
      <c r="B84" s="102"/>
      <c r="C84" s="182" t="s">
        <v>80</v>
      </c>
      <c r="D84" s="183" t="str">
        <f t="shared" si="30"/>
        <v>Fri</v>
      </c>
      <c r="E84" s="183" t="str">
        <f t="shared" si="30"/>
        <v>Sat</v>
      </c>
      <c r="F84" s="183" t="str">
        <f t="shared" si="30"/>
        <v>Sun</v>
      </c>
      <c r="G84" s="183" t="str">
        <f t="shared" si="30"/>
        <v>Mon</v>
      </c>
      <c r="H84" s="183" t="str">
        <f t="shared" si="30"/>
        <v>Tue</v>
      </c>
      <c r="I84" s="183" t="str">
        <f t="shared" si="30"/>
        <v>Wed</v>
      </c>
      <c r="J84" s="183" t="str">
        <f t="shared" si="30"/>
        <v>Thu</v>
      </c>
      <c r="K84" s="183" t="str">
        <f t="shared" si="30"/>
        <v>Fri</v>
      </c>
      <c r="L84" s="183" t="str">
        <f t="shared" si="30"/>
        <v>Sat</v>
      </c>
      <c r="M84" s="183" t="str">
        <f t="shared" si="30"/>
        <v>Sun</v>
      </c>
      <c r="N84" s="183" t="str">
        <f t="shared" si="30"/>
        <v>Mon</v>
      </c>
      <c r="O84" s="183" t="str">
        <f t="shared" si="30"/>
        <v>Tue</v>
      </c>
      <c r="P84" s="183" t="str">
        <f t="shared" si="30"/>
        <v>Wed</v>
      </c>
      <c r="Q84" s="183" t="str">
        <f t="shared" si="30"/>
        <v>Thu</v>
      </c>
      <c r="R84" s="183" t="str">
        <f t="shared" si="30"/>
        <v>Fri</v>
      </c>
      <c r="S84" s="183" t="str">
        <f t="shared" si="30"/>
        <v>Sat</v>
      </c>
      <c r="T84" s="183" t="str">
        <f t="shared" si="31"/>
        <v>Sun</v>
      </c>
      <c r="U84" s="183" t="str">
        <f t="shared" si="31"/>
        <v>Mon</v>
      </c>
      <c r="V84" s="183" t="str">
        <f t="shared" si="31"/>
        <v>Tue</v>
      </c>
      <c r="W84" s="183" t="str">
        <f t="shared" si="31"/>
        <v>Wed</v>
      </c>
      <c r="X84" s="183" t="str">
        <f t="shared" si="31"/>
        <v>Thu</v>
      </c>
      <c r="Y84" s="183" t="str">
        <f t="shared" si="31"/>
        <v>Fri</v>
      </c>
      <c r="Z84" s="183" t="str">
        <f t="shared" si="31"/>
        <v>Sat</v>
      </c>
      <c r="AA84" s="183" t="str">
        <f t="shared" si="31"/>
        <v>Sun</v>
      </c>
      <c r="AB84" s="183" t="str">
        <f t="shared" si="31"/>
        <v>Mon</v>
      </c>
      <c r="AC84" s="183" t="str">
        <f t="shared" si="31"/>
        <v>Tue</v>
      </c>
      <c r="AD84" s="183" t="str">
        <f t="shared" si="31"/>
        <v>Wed</v>
      </c>
      <c r="AE84" s="183" t="str">
        <f t="shared" si="31"/>
        <v>Thu</v>
      </c>
      <c r="AF84" s="183" t="str">
        <f t="shared" si="31"/>
        <v>Fri</v>
      </c>
      <c r="AG84" s="183" t="str">
        <f t="shared" si="31"/>
        <v>Sat</v>
      </c>
      <c r="AH84" s="183" t="str">
        <f t="shared" si="31"/>
        <v>Sun</v>
      </c>
      <c r="AI84" s="103"/>
      <c r="AJ84" s="104"/>
    </row>
    <row r="85" spans="1:36" ht="24" customHeight="1" x14ac:dyDescent="0.25">
      <c r="B85" s="102"/>
      <c r="C85" s="206"/>
      <c r="D85" s="184">
        <v>1</v>
      </c>
      <c r="E85" s="184">
        <v>2</v>
      </c>
      <c r="F85" s="184">
        <v>3</v>
      </c>
      <c r="G85" s="184">
        <v>4</v>
      </c>
      <c r="H85" s="184">
        <v>5</v>
      </c>
      <c r="I85" s="184">
        <v>6</v>
      </c>
      <c r="J85" s="184">
        <v>7</v>
      </c>
      <c r="K85" s="184">
        <v>8</v>
      </c>
      <c r="L85" s="184">
        <v>9</v>
      </c>
      <c r="M85" s="184">
        <v>10</v>
      </c>
      <c r="N85" s="184">
        <v>11</v>
      </c>
      <c r="O85" s="184">
        <v>12</v>
      </c>
      <c r="P85" s="184">
        <v>13</v>
      </c>
      <c r="Q85" s="184">
        <v>14</v>
      </c>
      <c r="R85" s="184">
        <v>15</v>
      </c>
      <c r="S85" s="184">
        <v>16</v>
      </c>
      <c r="T85" s="184">
        <v>17</v>
      </c>
      <c r="U85" s="184">
        <v>18</v>
      </c>
      <c r="V85" s="184">
        <v>19</v>
      </c>
      <c r="W85" s="184">
        <v>20</v>
      </c>
      <c r="X85" s="184">
        <v>21</v>
      </c>
      <c r="Y85" s="184">
        <v>22</v>
      </c>
      <c r="Z85" s="184">
        <v>23</v>
      </c>
      <c r="AA85" s="184">
        <v>24</v>
      </c>
      <c r="AB85" s="184">
        <v>25</v>
      </c>
      <c r="AC85" s="184">
        <v>26</v>
      </c>
      <c r="AD85" s="184">
        <v>27</v>
      </c>
      <c r="AE85" s="184">
        <v>28</v>
      </c>
      <c r="AF85" s="184">
        <v>29</v>
      </c>
      <c r="AG85" s="184">
        <v>30</v>
      </c>
      <c r="AH85" s="184">
        <v>31</v>
      </c>
      <c r="AI85" s="185" t="s">
        <v>89</v>
      </c>
      <c r="AJ85" s="104"/>
    </row>
    <row r="86" spans="1:36" ht="20.100000000000001" customHeight="1" x14ac:dyDescent="0.25">
      <c r="B86" s="102"/>
      <c r="C86" s="205" t="s">
        <v>44</v>
      </c>
      <c r="D86" s="207"/>
      <c r="E86" s="207"/>
      <c r="F86" s="207"/>
      <c r="G86" s="207"/>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104"/>
    </row>
    <row r="87" spans="1:36" ht="20.100000000000001" customHeight="1" x14ac:dyDescent="0.25">
      <c r="B87" s="102"/>
      <c r="C87" s="204" t="s">
        <v>24</v>
      </c>
      <c r="D87" s="207"/>
      <c r="E87" s="207"/>
      <c r="F87" s="207"/>
      <c r="G87" s="207"/>
      <c r="H87" s="207"/>
      <c r="I87" s="207"/>
      <c r="J87" s="207"/>
      <c r="K87" s="207"/>
      <c r="L87" s="207"/>
      <c r="M87" s="207"/>
      <c r="N87" s="207"/>
      <c r="O87" s="207"/>
      <c r="P87" s="207"/>
      <c r="Q87" s="207"/>
      <c r="R87" s="207"/>
      <c r="S87" s="207"/>
      <c r="T87" s="207"/>
      <c r="U87" s="207"/>
      <c r="V87" s="207"/>
      <c r="W87" s="207"/>
      <c r="X87" s="207"/>
      <c r="Y87" s="207"/>
      <c r="Z87" s="207"/>
      <c r="AA87" s="207"/>
      <c r="AB87" s="207"/>
      <c r="AC87" s="207"/>
      <c r="AD87" s="207"/>
      <c r="AE87" s="207"/>
      <c r="AF87" s="207"/>
      <c r="AG87" s="207"/>
      <c r="AH87" s="207"/>
      <c r="AI87" s="207"/>
      <c r="AJ87" s="104"/>
    </row>
    <row r="88" spans="1:36" ht="20.100000000000001" customHeight="1" x14ac:dyDescent="0.25">
      <c r="B88" s="102"/>
      <c r="C88" s="204" t="s">
        <v>103</v>
      </c>
      <c r="D88" s="207"/>
      <c r="E88" s="207"/>
      <c r="F88" s="207"/>
      <c r="G88" s="207"/>
      <c r="H88" s="207"/>
      <c r="I88" s="207"/>
      <c r="J88" s="207"/>
      <c r="K88" s="207"/>
      <c r="L88" s="207"/>
      <c r="M88" s="207"/>
      <c r="N88" s="207"/>
      <c r="O88" s="207"/>
      <c r="P88" s="207"/>
      <c r="Q88" s="207"/>
      <c r="R88" s="207"/>
      <c r="S88" s="207"/>
      <c r="T88" s="207"/>
      <c r="U88" s="207"/>
      <c r="V88" s="207"/>
      <c r="W88" s="207"/>
      <c r="X88" s="207"/>
      <c r="Y88" s="207"/>
      <c r="Z88" s="207"/>
      <c r="AA88" s="207"/>
      <c r="AB88" s="207"/>
      <c r="AC88" s="207"/>
      <c r="AD88" s="207"/>
      <c r="AE88" s="207"/>
      <c r="AF88" s="207"/>
      <c r="AG88" s="207"/>
      <c r="AH88" s="207"/>
      <c r="AI88" s="207"/>
      <c r="AJ88" s="104"/>
    </row>
    <row r="89" spans="1:36" ht="20.100000000000001" customHeight="1" x14ac:dyDescent="0.25">
      <c r="B89" s="102"/>
      <c r="C89" s="105" t="s">
        <v>25</v>
      </c>
      <c r="D89" s="207"/>
      <c r="E89" s="207"/>
      <c r="F89" s="207"/>
      <c r="G89" s="207"/>
      <c r="H89" s="207"/>
      <c r="I89" s="207"/>
      <c r="J89" s="207"/>
      <c r="K89" s="207"/>
      <c r="L89" s="207"/>
      <c r="M89" s="207"/>
      <c r="N89" s="207"/>
      <c r="O89" s="207"/>
      <c r="P89" s="207"/>
      <c r="Q89" s="207"/>
      <c r="R89" s="207"/>
      <c r="S89" s="207"/>
      <c r="T89" s="207"/>
      <c r="U89" s="207"/>
      <c r="V89" s="207"/>
      <c r="W89" s="207"/>
      <c r="X89" s="207"/>
      <c r="Y89" s="207"/>
      <c r="Z89" s="207"/>
      <c r="AA89" s="207"/>
      <c r="AB89" s="207"/>
      <c r="AC89" s="207"/>
      <c r="AD89" s="207"/>
      <c r="AE89" s="207"/>
      <c r="AF89" s="207"/>
      <c r="AG89" s="207"/>
      <c r="AH89" s="207"/>
      <c r="AI89" s="207"/>
      <c r="AJ89" s="104"/>
    </row>
    <row r="90" spans="1:36" ht="20.100000000000001" customHeight="1" x14ac:dyDescent="0.25">
      <c r="B90" s="102"/>
      <c r="C90" s="106"/>
      <c r="D90" s="107"/>
      <c r="E90" s="107"/>
      <c r="F90" s="107"/>
      <c r="G90" s="107"/>
      <c r="H90" s="107"/>
      <c r="I90" s="107"/>
      <c r="J90" s="107"/>
      <c r="K90" s="107"/>
      <c r="L90" s="107"/>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c r="AJ90" s="104"/>
    </row>
    <row r="91" spans="1:36" ht="24" customHeight="1" x14ac:dyDescent="0.25">
      <c r="A91" s="96"/>
      <c r="B91" s="102"/>
      <c r="C91" s="182" t="s">
        <v>80</v>
      </c>
      <c r="D91" s="183" t="str">
        <f t="shared" si="30"/>
        <v>Fri</v>
      </c>
      <c r="E91" s="183" t="str">
        <f t="shared" si="30"/>
        <v>Sat</v>
      </c>
      <c r="F91" s="183" t="str">
        <f t="shared" si="30"/>
        <v>Sun</v>
      </c>
      <c r="G91" s="183" t="str">
        <f t="shared" si="30"/>
        <v>Mon</v>
      </c>
      <c r="H91" s="183" t="str">
        <f t="shared" si="30"/>
        <v>Tue</v>
      </c>
      <c r="I91" s="183" t="str">
        <f t="shared" si="30"/>
        <v>Wed</v>
      </c>
      <c r="J91" s="183" t="str">
        <f t="shared" si="30"/>
        <v>Thu</v>
      </c>
      <c r="K91" s="183" t="str">
        <f t="shared" si="30"/>
        <v>Fri</v>
      </c>
      <c r="L91" s="183" t="str">
        <f t="shared" si="30"/>
        <v>Sat</v>
      </c>
      <c r="M91" s="183" t="str">
        <f t="shared" si="30"/>
        <v>Sun</v>
      </c>
      <c r="N91" s="183" t="str">
        <f t="shared" si="30"/>
        <v>Mon</v>
      </c>
      <c r="O91" s="183" t="str">
        <f t="shared" si="30"/>
        <v>Tue</v>
      </c>
      <c r="P91" s="183" t="str">
        <f t="shared" si="30"/>
        <v>Wed</v>
      </c>
      <c r="Q91" s="183" t="str">
        <f t="shared" si="30"/>
        <v>Thu</v>
      </c>
      <c r="R91" s="183" t="str">
        <f t="shared" si="30"/>
        <v>Fri</v>
      </c>
      <c r="S91" s="183" t="str">
        <f t="shared" si="30"/>
        <v>Sat</v>
      </c>
      <c r="T91" s="183" t="str">
        <f t="shared" si="31"/>
        <v>Sun</v>
      </c>
      <c r="U91" s="183" t="str">
        <f t="shared" si="31"/>
        <v>Mon</v>
      </c>
      <c r="V91" s="183" t="str">
        <f t="shared" si="31"/>
        <v>Tue</v>
      </c>
      <c r="W91" s="183" t="str">
        <f t="shared" si="31"/>
        <v>Wed</v>
      </c>
      <c r="X91" s="183" t="str">
        <f t="shared" si="31"/>
        <v>Thu</v>
      </c>
      <c r="Y91" s="183" t="str">
        <f t="shared" si="31"/>
        <v>Fri</v>
      </c>
      <c r="Z91" s="183" t="str">
        <f t="shared" si="31"/>
        <v>Sat</v>
      </c>
      <c r="AA91" s="183" t="str">
        <f t="shared" si="31"/>
        <v>Sun</v>
      </c>
      <c r="AB91" s="183" t="str">
        <f t="shared" si="31"/>
        <v>Mon</v>
      </c>
      <c r="AC91" s="183" t="str">
        <f t="shared" si="31"/>
        <v>Tue</v>
      </c>
      <c r="AD91" s="183" t="str">
        <f t="shared" si="31"/>
        <v>Wed</v>
      </c>
      <c r="AE91" s="183" t="str">
        <f t="shared" si="31"/>
        <v>Thu</v>
      </c>
      <c r="AF91" s="183" t="str">
        <f t="shared" si="31"/>
        <v>Fri</v>
      </c>
      <c r="AG91" s="183" t="str">
        <f t="shared" si="31"/>
        <v>Sat</v>
      </c>
      <c r="AH91" s="183" t="str">
        <f t="shared" si="31"/>
        <v>Sun</v>
      </c>
      <c r="AI91" s="103"/>
      <c r="AJ91" s="104"/>
    </row>
    <row r="92" spans="1:36" ht="24" customHeight="1" x14ac:dyDescent="0.25">
      <c r="B92" s="102"/>
      <c r="C92" s="206"/>
      <c r="D92" s="184">
        <v>1</v>
      </c>
      <c r="E92" s="184">
        <v>2</v>
      </c>
      <c r="F92" s="184">
        <v>3</v>
      </c>
      <c r="G92" s="184">
        <v>4</v>
      </c>
      <c r="H92" s="184">
        <v>5</v>
      </c>
      <c r="I92" s="184">
        <v>6</v>
      </c>
      <c r="J92" s="184">
        <v>7</v>
      </c>
      <c r="K92" s="184">
        <v>8</v>
      </c>
      <c r="L92" s="184">
        <v>9</v>
      </c>
      <c r="M92" s="184">
        <v>10</v>
      </c>
      <c r="N92" s="184">
        <v>11</v>
      </c>
      <c r="O92" s="184">
        <v>12</v>
      </c>
      <c r="P92" s="184">
        <v>13</v>
      </c>
      <c r="Q92" s="184">
        <v>14</v>
      </c>
      <c r="R92" s="184">
        <v>15</v>
      </c>
      <c r="S92" s="184">
        <v>16</v>
      </c>
      <c r="T92" s="184">
        <v>17</v>
      </c>
      <c r="U92" s="184">
        <v>18</v>
      </c>
      <c r="V92" s="184">
        <v>19</v>
      </c>
      <c r="W92" s="184">
        <v>20</v>
      </c>
      <c r="X92" s="184">
        <v>21</v>
      </c>
      <c r="Y92" s="184">
        <v>22</v>
      </c>
      <c r="Z92" s="184">
        <v>23</v>
      </c>
      <c r="AA92" s="184">
        <v>24</v>
      </c>
      <c r="AB92" s="184">
        <v>25</v>
      </c>
      <c r="AC92" s="184">
        <v>26</v>
      </c>
      <c r="AD92" s="184">
        <v>27</v>
      </c>
      <c r="AE92" s="184">
        <v>28</v>
      </c>
      <c r="AF92" s="184">
        <v>29</v>
      </c>
      <c r="AG92" s="184">
        <v>30</v>
      </c>
      <c r="AH92" s="184">
        <v>31</v>
      </c>
      <c r="AI92" s="185" t="s">
        <v>89</v>
      </c>
      <c r="AJ92" s="104"/>
    </row>
    <row r="93" spans="1:36" ht="20.100000000000001" customHeight="1" x14ac:dyDescent="0.25">
      <c r="B93" s="102"/>
      <c r="C93" s="205" t="s">
        <v>44</v>
      </c>
      <c r="D93" s="207"/>
      <c r="E93" s="207"/>
      <c r="F93" s="207"/>
      <c r="G93" s="207"/>
      <c r="H93" s="207"/>
      <c r="I93" s="207"/>
      <c r="J93" s="207"/>
      <c r="K93" s="207"/>
      <c r="L93" s="207"/>
      <c r="M93" s="207"/>
      <c r="N93" s="207"/>
      <c r="O93" s="207"/>
      <c r="P93" s="207"/>
      <c r="Q93" s="207"/>
      <c r="R93" s="207"/>
      <c r="S93" s="207"/>
      <c r="T93" s="207"/>
      <c r="U93" s="207"/>
      <c r="V93" s="207"/>
      <c r="W93" s="207"/>
      <c r="X93" s="207"/>
      <c r="Y93" s="207"/>
      <c r="Z93" s="207"/>
      <c r="AA93" s="207"/>
      <c r="AB93" s="207"/>
      <c r="AC93" s="207"/>
      <c r="AD93" s="207"/>
      <c r="AE93" s="207"/>
      <c r="AF93" s="207"/>
      <c r="AG93" s="207"/>
      <c r="AH93" s="207"/>
      <c r="AI93" s="207"/>
      <c r="AJ93" s="104"/>
    </row>
    <row r="94" spans="1:36" ht="20.100000000000001" customHeight="1" x14ac:dyDescent="0.25">
      <c r="B94" s="102"/>
      <c r="C94" s="204" t="s">
        <v>24</v>
      </c>
      <c r="D94" s="207"/>
      <c r="E94" s="207"/>
      <c r="F94" s="207"/>
      <c r="G94" s="207"/>
      <c r="H94" s="207"/>
      <c r="I94" s="207"/>
      <c r="J94" s="207"/>
      <c r="K94" s="207"/>
      <c r="L94" s="207"/>
      <c r="M94" s="207"/>
      <c r="N94" s="207"/>
      <c r="O94" s="207"/>
      <c r="P94" s="207"/>
      <c r="Q94" s="207"/>
      <c r="R94" s="207"/>
      <c r="S94" s="207"/>
      <c r="T94" s="207"/>
      <c r="U94" s="207"/>
      <c r="V94" s="207"/>
      <c r="W94" s="207"/>
      <c r="X94" s="207"/>
      <c r="Y94" s="207"/>
      <c r="Z94" s="207"/>
      <c r="AA94" s="207"/>
      <c r="AB94" s="207"/>
      <c r="AC94" s="207"/>
      <c r="AD94" s="207"/>
      <c r="AE94" s="207"/>
      <c r="AF94" s="207"/>
      <c r="AG94" s="207"/>
      <c r="AH94" s="207"/>
      <c r="AI94" s="207"/>
      <c r="AJ94" s="104"/>
    </row>
    <row r="95" spans="1:36" ht="20.100000000000001" customHeight="1" x14ac:dyDescent="0.25">
      <c r="B95" s="102"/>
      <c r="C95" s="204" t="s">
        <v>103</v>
      </c>
      <c r="D95" s="207"/>
      <c r="E95" s="207"/>
      <c r="F95" s="207"/>
      <c r="G95" s="207"/>
      <c r="H95" s="207"/>
      <c r="I95" s="207"/>
      <c r="J95" s="207"/>
      <c r="K95" s="207"/>
      <c r="L95" s="207"/>
      <c r="M95" s="207"/>
      <c r="N95" s="207"/>
      <c r="O95" s="207"/>
      <c r="P95" s="207"/>
      <c r="Q95" s="207"/>
      <c r="R95" s="207"/>
      <c r="S95" s="207"/>
      <c r="T95" s="207"/>
      <c r="U95" s="207"/>
      <c r="V95" s="207"/>
      <c r="W95" s="207"/>
      <c r="X95" s="207"/>
      <c r="Y95" s="207"/>
      <c r="Z95" s="207"/>
      <c r="AA95" s="207"/>
      <c r="AB95" s="207"/>
      <c r="AC95" s="207"/>
      <c r="AD95" s="207"/>
      <c r="AE95" s="207"/>
      <c r="AF95" s="207"/>
      <c r="AG95" s="207"/>
      <c r="AH95" s="207"/>
      <c r="AI95" s="207"/>
      <c r="AJ95" s="104"/>
    </row>
    <row r="96" spans="1:36" ht="20.100000000000001" customHeight="1" x14ac:dyDescent="0.25">
      <c r="B96" s="102"/>
      <c r="C96" s="105" t="s">
        <v>25</v>
      </c>
      <c r="D96" s="207"/>
      <c r="E96" s="207"/>
      <c r="F96" s="207"/>
      <c r="G96" s="207"/>
      <c r="H96" s="207"/>
      <c r="I96" s="207"/>
      <c r="J96" s="207"/>
      <c r="K96" s="207"/>
      <c r="L96" s="207"/>
      <c r="M96" s="207"/>
      <c r="N96" s="207"/>
      <c r="O96" s="207"/>
      <c r="P96" s="207"/>
      <c r="Q96" s="207"/>
      <c r="R96" s="207"/>
      <c r="S96" s="207"/>
      <c r="T96" s="207"/>
      <c r="U96" s="207"/>
      <c r="V96" s="207"/>
      <c r="W96" s="207"/>
      <c r="X96" s="207"/>
      <c r="Y96" s="207"/>
      <c r="Z96" s="207"/>
      <c r="AA96" s="207"/>
      <c r="AB96" s="207"/>
      <c r="AC96" s="207"/>
      <c r="AD96" s="207"/>
      <c r="AE96" s="207"/>
      <c r="AF96" s="207"/>
      <c r="AG96" s="207"/>
      <c r="AH96" s="207"/>
      <c r="AI96" s="207"/>
      <c r="AJ96" s="104"/>
    </row>
    <row r="97" spans="1:36" ht="20.100000000000001" customHeight="1" x14ac:dyDescent="0.25">
      <c r="B97" s="102"/>
      <c r="C97" s="106"/>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4"/>
    </row>
    <row r="98" spans="1:36" ht="24" customHeight="1" x14ac:dyDescent="0.25">
      <c r="A98" s="96"/>
      <c r="B98" s="102"/>
      <c r="C98" s="182" t="s">
        <v>80</v>
      </c>
      <c r="D98" s="183" t="str">
        <f t="shared" si="30"/>
        <v>Fri</v>
      </c>
      <c r="E98" s="183" t="str">
        <f t="shared" si="30"/>
        <v>Sat</v>
      </c>
      <c r="F98" s="183" t="str">
        <f t="shared" si="30"/>
        <v>Sun</v>
      </c>
      <c r="G98" s="183" t="str">
        <f t="shared" si="30"/>
        <v>Mon</v>
      </c>
      <c r="H98" s="183" t="str">
        <f t="shared" si="30"/>
        <v>Tue</v>
      </c>
      <c r="I98" s="183" t="str">
        <f t="shared" si="30"/>
        <v>Wed</v>
      </c>
      <c r="J98" s="183" t="str">
        <f t="shared" si="30"/>
        <v>Thu</v>
      </c>
      <c r="K98" s="183" t="str">
        <f t="shared" si="30"/>
        <v>Fri</v>
      </c>
      <c r="L98" s="183" t="str">
        <f t="shared" si="30"/>
        <v>Sat</v>
      </c>
      <c r="M98" s="183" t="str">
        <f t="shared" si="30"/>
        <v>Sun</v>
      </c>
      <c r="N98" s="183" t="str">
        <f t="shared" si="30"/>
        <v>Mon</v>
      </c>
      <c r="O98" s="183" t="str">
        <f t="shared" si="30"/>
        <v>Tue</v>
      </c>
      <c r="P98" s="183" t="str">
        <f t="shared" si="30"/>
        <v>Wed</v>
      </c>
      <c r="Q98" s="183" t="str">
        <f t="shared" si="30"/>
        <v>Thu</v>
      </c>
      <c r="R98" s="183" t="str">
        <f t="shared" si="30"/>
        <v>Fri</v>
      </c>
      <c r="S98" s="183" t="str">
        <f t="shared" si="30"/>
        <v>Sat</v>
      </c>
      <c r="T98" s="183" t="str">
        <f t="shared" si="31"/>
        <v>Sun</v>
      </c>
      <c r="U98" s="183" t="str">
        <f t="shared" si="31"/>
        <v>Mon</v>
      </c>
      <c r="V98" s="183" t="str">
        <f t="shared" si="31"/>
        <v>Tue</v>
      </c>
      <c r="W98" s="183" t="str">
        <f t="shared" si="31"/>
        <v>Wed</v>
      </c>
      <c r="X98" s="183" t="str">
        <f t="shared" si="31"/>
        <v>Thu</v>
      </c>
      <c r="Y98" s="183" t="str">
        <f t="shared" si="31"/>
        <v>Fri</v>
      </c>
      <c r="Z98" s="183" t="str">
        <f t="shared" si="31"/>
        <v>Sat</v>
      </c>
      <c r="AA98" s="183" t="str">
        <f t="shared" si="31"/>
        <v>Sun</v>
      </c>
      <c r="AB98" s="183" t="str">
        <f t="shared" si="31"/>
        <v>Mon</v>
      </c>
      <c r="AC98" s="183" t="str">
        <f t="shared" si="31"/>
        <v>Tue</v>
      </c>
      <c r="AD98" s="183" t="str">
        <f t="shared" si="31"/>
        <v>Wed</v>
      </c>
      <c r="AE98" s="183" t="str">
        <f t="shared" si="31"/>
        <v>Thu</v>
      </c>
      <c r="AF98" s="183" t="str">
        <f t="shared" si="31"/>
        <v>Fri</v>
      </c>
      <c r="AG98" s="183" t="str">
        <f t="shared" si="31"/>
        <v>Sat</v>
      </c>
      <c r="AH98" s="183" t="str">
        <f t="shared" si="31"/>
        <v>Sun</v>
      </c>
      <c r="AI98" s="103"/>
      <c r="AJ98" s="104"/>
    </row>
    <row r="99" spans="1:36" ht="24" customHeight="1" x14ac:dyDescent="0.25">
      <c r="B99" s="102"/>
      <c r="C99" s="206"/>
      <c r="D99" s="184">
        <v>1</v>
      </c>
      <c r="E99" s="184">
        <v>2</v>
      </c>
      <c r="F99" s="184">
        <v>3</v>
      </c>
      <c r="G99" s="184">
        <v>4</v>
      </c>
      <c r="H99" s="184">
        <v>5</v>
      </c>
      <c r="I99" s="184">
        <v>6</v>
      </c>
      <c r="J99" s="184">
        <v>7</v>
      </c>
      <c r="K99" s="184">
        <v>8</v>
      </c>
      <c r="L99" s="184">
        <v>9</v>
      </c>
      <c r="M99" s="184">
        <v>10</v>
      </c>
      <c r="N99" s="184">
        <v>11</v>
      </c>
      <c r="O99" s="184">
        <v>12</v>
      </c>
      <c r="P99" s="184">
        <v>13</v>
      </c>
      <c r="Q99" s="184">
        <v>14</v>
      </c>
      <c r="R99" s="184">
        <v>15</v>
      </c>
      <c r="S99" s="184">
        <v>16</v>
      </c>
      <c r="T99" s="184">
        <v>17</v>
      </c>
      <c r="U99" s="184">
        <v>18</v>
      </c>
      <c r="V99" s="184">
        <v>19</v>
      </c>
      <c r="W99" s="184">
        <v>20</v>
      </c>
      <c r="X99" s="184">
        <v>21</v>
      </c>
      <c r="Y99" s="184">
        <v>22</v>
      </c>
      <c r="Z99" s="184">
        <v>23</v>
      </c>
      <c r="AA99" s="184">
        <v>24</v>
      </c>
      <c r="AB99" s="184">
        <v>25</v>
      </c>
      <c r="AC99" s="184">
        <v>26</v>
      </c>
      <c r="AD99" s="184">
        <v>27</v>
      </c>
      <c r="AE99" s="184">
        <v>28</v>
      </c>
      <c r="AF99" s="184">
        <v>29</v>
      </c>
      <c r="AG99" s="184">
        <v>30</v>
      </c>
      <c r="AH99" s="184">
        <v>31</v>
      </c>
      <c r="AI99" s="185" t="s">
        <v>89</v>
      </c>
      <c r="AJ99" s="104"/>
    </row>
    <row r="100" spans="1:36" ht="20.100000000000001" customHeight="1" x14ac:dyDescent="0.25">
      <c r="B100" s="102"/>
      <c r="C100" s="205" t="s">
        <v>44</v>
      </c>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104"/>
    </row>
    <row r="101" spans="1:36" ht="20.100000000000001" customHeight="1" x14ac:dyDescent="0.25">
      <c r="B101" s="102"/>
      <c r="C101" s="204" t="s">
        <v>24</v>
      </c>
      <c r="D101" s="207"/>
      <c r="E101" s="207"/>
      <c r="F101" s="207"/>
      <c r="G101" s="207"/>
      <c r="H101" s="207"/>
      <c r="I101" s="207"/>
      <c r="J101" s="207"/>
      <c r="K101" s="207"/>
      <c r="L101" s="207"/>
      <c r="M101" s="207"/>
      <c r="N101" s="207"/>
      <c r="O101" s="207"/>
      <c r="P101" s="207"/>
      <c r="Q101" s="207"/>
      <c r="R101" s="207"/>
      <c r="S101" s="207"/>
      <c r="T101" s="207"/>
      <c r="U101" s="207"/>
      <c r="V101" s="207"/>
      <c r="W101" s="207"/>
      <c r="X101" s="207"/>
      <c r="Y101" s="207"/>
      <c r="Z101" s="207"/>
      <c r="AA101" s="207"/>
      <c r="AB101" s="207"/>
      <c r="AC101" s="207"/>
      <c r="AD101" s="207"/>
      <c r="AE101" s="207"/>
      <c r="AF101" s="207"/>
      <c r="AG101" s="207"/>
      <c r="AH101" s="207"/>
      <c r="AI101" s="207"/>
      <c r="AJ101" s="104"/>
    </row>
    <row r="102" spans="1:36" ht="20.100000000000001" customHeight="1" x14ac:dyDescent="0.25">
      <c r="B102" s="102"/>
      <c r="C102" s="204" t="s">
        <v>103</v>
      </c>
      <c r="D102" s="207"/>
      <c r="E102" s="207"/>
      <c r="F102" s="207"/>
      <c r="G102" s="207"/>
      <c r="H102" s="207"/>
      <c r="I102" s="207"/>
      <c r="J102" s="207"/>
      <c r="K102" s="207"/>
      <c r="L102" s="207"/>
      <c r="M102" s="207"/>
      <c r="N102" s="207"/>
      <c r="O102" s="207"/>
      <c r="P102" s="207"/>
      <c r="Q102" s="207"/>
      <c r="R102" s="207"/>
      <c r="S102" s="207"/>
      <c r="T102" s="207"/>
      <c r="U102" s="207"/>
      <c r="V102" s="207"/>
      <c r="W102" s="207"/>
      <c r="X102" s="207"/>
      <c r="Y102" s="207"/>
      <c r="Z102" s="207"/>
      <c r="AA102" s="207"/>
      <c r="AB102" s="207"/>
      <c r="AC102" s="207"/>
      <c r="AD102" s="207"/>
      <c r="AE102" s="207"/>
      <c r="AF102" s="207"/>
      <c r="AG102" s="207"/>
      <c r="AH102" s="207"/>
      <c r="AI102" s="207"/>
      <c r="AJ102" s="104"/>
    </row>
    <row r="103" spans="1:36" ht="20.100000000000001" customHeight="1" x14ac:dyDescent="0.25">
      <c r="B103" s="102"/>
      <c r="C103" s="105" t="s">
        <v>25</v>
      </c>
      <c r="D103" s="207"/>
      <c r="E103" s="207"/>
      <c r="F103" s="207"/>
      <c r="G103" s="207"/>
      <c r="H103" s="207"/>
      <c r="I103" s="207"/>
      <c r="J103" s="207"/>
      <c r="K103" s="207"/>
      <c r="L103" s="207"/>
      <c r="M103" s="207"/>
      <c r="N103" s="207"/>
      <c r="O103" s="207"/>
      <c r="P103" s="207"/>
      <c r="Q103" s="207"/>
      <c r="R103" s="207"/>
      <c r="S103" s="207"/>
      <c r="T103" s="207"/>
      <c r="U103" s="207"/>
      <c r="V103" s="207"/>
      <c r="W103" s="207"/>
      <c r="X103" s="207"/>
      <c r="Y103" s="207"/>
      <c r="Z103" s="207"/>
      <c r="AA103" s="207"/>
      <c r="AB103" s="207"/>
      <c r="AC103" s="207"/>
      <c r="AD103" s="207"/>
      <c r="AE103" s="207"/>
      <c r="AF103" s="207"/>
      <c r="AG103" s="207"/>
      <c r="AH103" s="207"/>
      <c r="AI103" s="207"/>
      <c r="AJ103" s="104"/>
    </row>
    <row r="104" spans="1:36" ht="20.100000000000001" customHeight="1" x14ac:dyDescent="0.25">
      <c r="B104" s="102"/>
      <c r="C104" s="106"/>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4"/>
    </row>
    <row r="105" spans="1:36" ht="24" customHeight="1" x14ac:dyDescent="0.25">
      <c r="A105" s="96"/>
      <c r="B105" s="102"/>
      <c r="C105" s="182" t="s">
        <v>80</v>
      </c>
      <c r="D105" s="183" t="str">
        <f t="shared" si="30"/>
        <v>Fri</v>
      </c>
      <c r="E105" s="183" t="str">
        <f t="shared" si="30"/>
        <v>Sat</v>
      </c>
      <c r="F105" s="183" t="str">
        <f t="shared" si="30"/>
        <v>Sun</v>
      </c>
      <c r="G105" s="183" t="str">
        <f t="shared" si="30"/>
        <v>Mon</v>
      </c>
      <c r="H105" s="183" t="str">
        <f t="shared" si="30"/>
        <v>Tue</v>
      </c>
      <c r="I105" s="183" t="str">
        <f t="shared" si="30"/>
        <v>Wed</v>
      </c>
      <c r="J105" s="183" t="str">
        <f t="shared" si="30"/>
        <v>Thu</v>
      </c>
      <c r="K105" s="183" t="str">
        <f t="shared" si="30"/>
        <v>Fri</v>
      </c>
      <c r="L105" s="183" t="str">
        <f t="shared" si="30"/>
        <v>Sat</v>
      </c>
      <c r="M105" s="183" t="str">
        <f t="shared" si="30"/>
        <v>Sun</v>
      </c>
      <c r="N105" s="183" t="str">
        <f t="shared" si="30"/>
        <v>Mon</v>
      </c>
      <c r="O105" s="183" t="str">
        <f t="shared" si="30"/>
        <v>Tue</v>
      </c>
      <c r="P105" s="183" t="str">
        <f t="shared" si="30"/>
        <v>Wed</v>
      </c>
      <c r="Q105" s="183" t="str">
        <f t="shared" si="30"/>
        <v>Thu</v>
      </c>
      <c r="R105" s="183" t="str">
        <f t="shared" si="30"/>
        <v>Fri</v>
      </c>
      <c r="S105" s="183" t="str">
        <f t="shared" si="30"/>
        <v>Sat</v>
      </c>
      <c r="T105" s="183" t="str">
        <f t="shared" si="31"/>
        <v>Sun</v>
      </c>
      <c r="U105" s="183" t="str">
        <f t="shared" si="31"/>
        <v>Mon</v>
      </c>
      <c r="V105" s="183" t="str">
        <f t="shared" si="31"/>
        <v>Tue</v>
      </c>
      <c r="W105" s="183" t="str">
        <f t="shared" si="31"/>
        <v>Wed</v>
      </c>
      <c r="X105" s="183" t="str">
        <f t="shared" si="31"/>
        <v>Thu</v>
      </c>
      <c r="Y105" s="183" t="str">
        <f t="shared" si="31"/>
        <v>Fri</v>
      </c>
      <c r="Z105" s="183" t="str">
        <f t="shared" si="31"/>
        <v>Sat</v>
      </c>
      <c r="AA105" s="183" t="str">
        <f t="shared" si="31"/>
        <v>Sun</v>
      </c>
      <c r="AB105" s="183" t="str">
        <f t="shared" si="31"/>
        <v>Mon</v>
      </c>
      <c r="AC105" s="183" t="str">
        <f t="shared" si="31"/>
        <v>Tue</v>
      </c>
      <c r="AD105" s="183" t="str">
        <f t="shared" si="31"/>
        <v>Wed</v>
      </c>
      <c r="AE105" s="183" t="str">
        <f t="shared" si="31"/>
        <v>Thu</v>
      </c>
      <c r="AF105" s="183" t="str">
        <f t="shared" si="31"/>
        <v>Fri</v>
      </c>
      <c r="AG105" s="183" t="str">
        <f t="shared" si="31"/>
        <v>Sat</v>
      </c>
      <c r="AH105" s="183" t="str">
        <f t="shared" si="31"/>
        <v>Sun</v>
      </c>
      <c r="AI105" s="103"/>
      <c r="AJ105" s="104"/>
    </row>
    <row r="106" spans="1:36" ht="24" customHeight="1" x14ac:dyDescent="0.25">
      <c r="B106" s="102"/>
      <c r="C106" s="206"/>
      <c r="D106" s="184">
        <v>1</v>
      </c>
      <c r="E106" s="184">
        <v>2</v>
      </c>
      <c r="F106" s="184">
        <v>3</v>
      </c>
      <c r="G106" s="184">
        <v>4</v>
      </c>
      <c r="H106" s="184">
        <v>5</v>
      </c>
      <c r="I106" s="184">
        <v>6</v>
      </c>
      <c r="J106" s="184">
        <v>7</v>
      </c>
      <c r="K106" s="184">
        <v>8</v>
      </c>
      <c r="L106" s="184">
        <v>9</v>
      </c>
      <c r="M106" s="184">
        <v>10</v>
      </c>
      <c r="N106" s="184">
        <v>11</v>
      </c>
      <c r="O106" s="184">
        <v>12</v>
      </c>
      <c r="P106" s="184">
        <v>13</v>
      </c>
      <c r="Q106" s="184">
        <v>14</v>
      </c>
      <c r="R106" s="184">
        <v>15</v>
      </c>
      <c r="S106" s="184">
        <v>16</v>
      </c>
      <c r="T106" s="184">
        <v>17</v>
      </c>
      <c r="U106" s="184">
        <v>18</v>
      </c>
      <c r="V106" s="184">
        <v>19</v>
      </c>
      <c r="W106" s="184">
        <v>20</v>
      </c>
      <c r="X106" s="184">
        <v>21</v>
      </c>
      <c r="Y106" s="184">
        <v>22</v>
      </c>
      <c r="Z106" s="184">
        <v>23</v>
      </c>
      <c r="AA106" s="184">
        <v>24</v>
      </c>
      <c r="AB106" s="184">
        <v>25</v>
      </c>
      <c r="AC106" s="184">
        <v>26</v>
      </c>
      <c r="AD106" s="184">
        <v>27</v>
      </c>
      <c r="AE106" s="184">
        <v>28</v>
      </c>
      <c r="AF106" s="184">
        <v>29</v>
      </c>
      <c r="AG106" s="184">
        <v>30</v>
      </c>
      <c r="AH106" s="184">
        <v>31</v>
      </c>
      <c r="AI106" s="185" t="s">
        <v>89</v>
      </c>
      <c r="AJ106" s="104"/>
    </row>
    <row r="107" spans="1:36" ht="20.100000000000001" customHeight="1" x14ac:dyDescent="0.25">
      <c r="B107" s="102"/>
      <c r="C107" s="205" t="s">
        <v>44</v>
      </c>
      <c r="D107" s="207"/>
      <c r="E107" s="207"/>
      <c r="F107" s="207"/>
      <c r="G107" s="207"/>
      <c r="H107" s="207"/>
      <c r="I107" s="207"/>
      <c r="J107" s="207"/>
      <c r="K107" s="207"/>
      <c r="L107" s="207"/>
      <c r="M107" s="207"/>
      <c r="N107" s="207"/>
      <c r="O107" s="207"/>
      <c r="P107" s="207"/>
      <c r="Q107" s="207"/>
      <c r="R107" s="207"/>
      <c r="S107" s="207"/>
      <c r="T107" s="207"/>
      <c r="U107" s="207"/>
      <c r="V107" s="207"/>
      <c r="W107" s="207"/>
      <c r="X107" s="207"/>
      <c r="Y107" s="207"/>
      <c r="Z107" s="207"/>
      <c r="AA107" s="207"/>
      <c r="AB107" s="207"/>
      <c r="AC107" s="207"/>
      <c r="AD107" s="207"/>
      <c r="AE107" s="207"/>
      <c r="AF107" s="207"/>
      <c r="AG107" s="207"/>
      <c r="AH107" s="207"/>
      <c r="AI107" s="207"/>
      <c r="AJ107" s="104"/>
    </row>
    <row r="108" spans="1:36" ht="20.100000000000001" customHeight="1" x14ac:dyDescent="0.25">
      <c r="B108" s="102"/>
      <c r="C108" s="204" t="s">
        <v>24</v>
      </c>
      <c r="D108" s="207"/>
      <c r="E108" s="207"/>
      <c r="F108" s="207"/>
      <c r="G108" s="207"/>
      <c r="H108" s="207"/>
      <c r="I108" s="207"/>
      <c r="J108" s="207"/>
      <c r="K108" s="207"/>
      <c r="L108" s="207"/>
      <c r="M108" s="207"/>
      <c r="N108" s="207"/>
      <c r="O108" s="207"/>
      <c r="P108" s="207"/>
      <c r="Q108" s="207"/>
      <c r="R108" s="207"/>
      <c r="S108" s="207"/>
      <c r="T108" s="207"/>
      <c r="U108" s="207"/>
      <c r="V108" s="207"/>
      <c r="W108" s="207"/>
      <c r="X108" s="207"/>
      <c r="Y108" s="207"/>
      <c r="Z108" s="207"/>
      <c r="AA108" s="207"/>
      <c r="AB108" s="207"/>
      <c r="AC108" s="207"/>
      <c r="AD108" s="207"/>
      <c r="AE108" s="207"/>
      <c r="AF108" s="207"/>
      <c r="AG108" s="207"/>
      <c r="AH108" s="207"/>
      <c r="AI108" s="207"/>
      <c r="AJ108" s="104"/>
    </row>
    <row r="109" spans="1:36" ht="20.100000000000001" customHeight="1" x14ac:dyDescent="0.25">
      <c r="B109" s="102"/>
      <c r="C109" s="204" t="s">
        <v>103</v>
      </c>
      <c r="D109" s="207"/>
      <c r="E109" s="207"/>
      <c r="F109" s="207"/>
      <c r="G109" s="207"/>
      <c r="H109" s="207"/>
      <c r="I109" s="207"/>
      <c r="J109" s="207"/>
      <c r="K109" s="207"/>
      <c r="L109" s="207"/>
      <c r="M109" s="207"/>
      <c r="N109" s="207"/>
      <c r="O109" s="207"/>
      <c r="P109" s="207"/>
      <c r="Q109" s="207"/>
      <c r="R109" s="207"/>
      <c r="S109" s="207"/>
      <c r="T109" s="207"/>
      <c r="U109" s="207"/>
      <c r="V109" s="207"/>
      <c r="W109" s="207"/>
      <c r="X109" s="207"/>
      <c r="Y109" s="207"/>
      <c r="Z109" s="207"/>
      <c r="AA109" s="207"/>
      <c r="AB109" s="207"/>
      <c r="AC109" s="207"/>
      <c r="AD109" s="207"/>
      <c r="AE109" s="207"/>
      <c r="AF109" s="207"/>
      <c r="AG109" s="207"/>
      <c r="AH109" s="207"/>
      <c r="AI109" s="207"/>
      <c r="AJ109" s="104"/>
    </row>
    <row r="110" spans="1:36" ht="20.100000000000001" customHeight="1" x14ac:dyDescent="0.25">
      <c r="B110" s="102"/>
      <c r="C110" s="105" t="s">
        <v>25</v>
      </c>
      <c r="D110" s="207"/>
      <c r="E110" s="207"/>
      <c r="F110" s="207"/>
      <c r="G110" s="207"/>
      <c r="H110" s="207"/>
      <c r="I110" s="207"/>
      <c r="J110" s="207"/>
      <c r="K110" s="207"/>
      <c r="L110" s="207"/>
      <c r="M110" s="207"/>
      <c r="N110" s="207"/>
      <c r="O110" s="207"/>
      <c r="P110" s="207"/>
      <c r="Q110" s="207"/>
      <c r="R110" s="207"/>
      <c r="S110" s="207"/>
      <c r="T110" s="207"/>
      <c r="U110" s="207"/>
      <c r="V110" s="207"/>
      <c r="W110" s="207"/>
      <c r="X110" s="207"/>
      <c r="Y110" s="207"/>
      <c r="Z110" s="207"/>
      <c r="AA110" s="207"/>
      <c r="AB110" s="207"/>
      <c r="AC110" s="207"/>
      <c r="AD110" s="207"/>
      <c r="AE110" s="207"/>
      <c r="AF110" s="207"/>
      <c r="AG110" s="207"/>
      <c r="AH110" s="207"/>
      <c r="AI110" s="207"/>
      <c r="AJ110" s="104"/>
    </row>
    <row r="111" spans="1:36" ht="20.100000000000001" customHeight="1" x14ac:dyDescent="0.25">
      <c r="B111" s="102"/>
      <c r="C111" s="106"/>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4"/>
    </row>
    <row r="112" spans="1:36" ht="24" customHeight="1" x14ac:dyDescent="0.25">
      <c r="A112" s="96"/>
      <c r="B112" s="102"/>
      <c r="C112" s="182" t="s">
        <v>80</v>
      </c>
      <c r="D112" s="183" t="str">
        <f t="shared" si="30"/>
        <v>Fri</v>
      </c>
      <c r="E112" s="183" t="str">
        <f t="shared" si="30"/>
        <v>Sat</v>
      </c>
      <c r="F112" s="183" t="str">
        <f t="shared" si="30"/>
        <v>Sun</v>
      </c>
      <c r="G112" s="183" t="str">
        <f t="shared" si="30"/>
        <v>Mon</v>
      </c>
      <c r="H112" s="183" t="str">
        <f t="shared" si="30"/>
        <v>Tue</v>
      </c>
      <c r="I112" s="183" t="str">
        <f t="shared" si="30"/>
        <v>Wed</v>
      </c>
      <c r="J112" s="183" t="str">
        <f t="shared" si="30"/>
        <v>Thu</v>
      </c>
      <c r="K112" s="183" t="str">
        <f t="shared" si="30"/>
        <v>Fri</v>
      </c>
      <c r="L112" s="183" t="str">
        <f t="shared" si="30"/>
        <v>Sat</v>
      </c>
      <c r="M112" s="183" t="str">
        <f t="shared" si="30"/>
        <v>Sun</v>
      </c>
      <c r="N112" s="183" t="str">
        <f t="shared" si="30"/>
        <v>Mon</v>
      </c>
      <c r="O112" s="183" t="str">
        <f t="shared" si="30"/>
        <v>Tue</v>
      </c>
      <c r="P112" s="183" t="str">
        <f t="shared" si="30"/>
        <v>Wed</v>
      </c>
      <c r="Q112" s="183" t="str">
        <f t="shared" si="30"/>
        <v>Thu</v>
      </c>
      <c r="R112" s="183" t="str">
        <f t="shared" si="30"/>
        <v>Fri</v>
      </c>
      <c r="S112" s="183" t="str">
        <f t="shared" si="30"/>
        <v>Sat</v>
      </c>
      <c r="T112" s="183" t="str">
        <f t="shared" si="31"/>
        <v>Sun</v>
      </c>
      <c r="U112" s="183" t="str">
        <f t="shared" si="31"/>
        <v>Mon</v>
      </c>
      <c r="V112" s="183" t="str">
        <f t="shared" si="31"/>
        <v>Tue</v>
      </c>
      <c r="W112" s="183" t="str">
        <f t="shared" si="31"/>
        <v>Wed</v>
      </c>
      <c r="X112" s="183" t="str">
        <f t="shared" si="31"/>
        <v>Thu</v>
      </c>
      <c r="Y112" s="183" t="str">
        <f t="shared" si="31"/>
        <v>Fri</v>
      </c>
      <c r="Z112" s="183" t="str">
        <f t="shared" si="31"/>
        <v>Sat</v>
      </c>
      <c r="AA112" s="183" t="str">
        <f t="shared" si="31"/>
        <v>Sun</v>
      </c>
      <c r="AB112" s="183" t="str">
        <f t="shared" si="31"/>
        <v>Mon</v>
      </c>
      <c r="AC112" s="183" t="str">
        <f t="shared" si="31"/>
        <v>Tue</v>
      </c>
      <c r="AD112" s="183" t="str">
        <f t="shared" si="31"/>
        <v>Wed</v>
      </c>
      <c r="AE112" s="183" t="str">
        <f t="shared" si="31"/>
        <v>Thu</v>
      </c>
      <c r="AF112" s="183" t="str">
        <f t="shared" si="31"/>
        <v>Fri</v>
      </c>
      <c r="AG112" s="183" t="str">
        <f t="shared" si="31"/>
        <v>Sat</v>
      </c>
      <c r="AH112" s="183" t="str">
        <f t="shared" si="31"/>
        <v>Sun</v>
      </c>
      <c r="AI112" s="103"/>
      <c r="AJ112" s="104"/>
    </row>
    <row r="113" spans="1:36" ht="24" customHeight="1" x14ac:dyDescent="0.25">
      <c r="B113" s="102"/>
      <c r="C113" s="206"/>
      <c r="D113" s="184">
        <v>1</v>
      </c>
      <c r="E113" s="184">
        <v>2</v>
      </c>
      <c r="F113" s="184">
        <v>3</v>
      </c>
      <c r="G113" s="184">
        <v>4</v>
      </c>
      <c r="H113" s="184">
        <v>5</v>
      </c>
      <c r="I113" s="184">
        <v>6</v>
      </c>
      <c r="J113" s="184">
        <v>7</v>
      </c>
      <c r="K113" s="184">
        <v>8</v>
      </c>
      <c r="L113" s="184">
        <v>9</v>
      </c>
      <c r="M113" s="184">
        <v>10</v>
      </c>
      <c r="N113" s="184">
        <v>11</v>
      </c>
      <c r="O113" s="184">
        <v>12</v>
      </c>
      <c r="P113" s="184">
        <v>13</v>
      </c>
      <c r="Q113" s="184">
        <v>14</v>
      </c>
      <c r="R113" s="184">
        <v>15</v>
      </c>
      <c r="S113" s="184">
        <v>16</v>
      </c>
      <c r="T113" s="184">
        <v>17</v>
      </c>
      <c r="U113" s="184">
        <v>18</v>
      </c>
      <c r="V113" s="184">
        <v>19</v>
      </c>
      <c r="W113" s="184">
        <v>20</v>
      </c>
      <c r="X113" s="184">
        <v>21</v>
      </c>
      <c r="Y113" s="184">
        <v>22</v>
      </c>
      <c r="Z113" s="184">
        <v>23</v>
      </c>
      <c r="AA113" s="184">
        <v>24</v>
      </c>
      <c r="AB113" s="184">
        <v>25</v>
      </c>
      <c r="AC113" s="184">
        <v>26</v>
      </c>
      <c r="AD113" s="184">
        <v>27</v>
      </c>
      <c r="AE113" s="184">
        <v>28</v>
      </c>
      <c r="AF113" s="184">
        <v>29</v>
      </c>
      <c r="AG113" s="184">
        <v>30</v>
      </c>
      <c r="AH113" s="184">
        <v>31</v>
      </c>
      <c r="AI113" s="185" t="s">
        <v>89</v>
      </c>
      <c r="AJ113" s="104"/>
    </row>
    <row r="114" spans="1:36" ht="20.100000000000001" customHeight="1" x14ac:dyDescent="0.25">
      <c r="B114" s="102"/>
      <c r="C114" s="205" t="s">
        <v>44</v>
      </c>
      <c r="D114" s="207"/>
      <c r="E114" s="207"/>
      <c r="F114" s="207"/>
      <c r="G114" s="207"/>
      <c r="H114" s="207"/>
      <c r="I114" s="207"/>
      <c r="J114" s="207"/>
      <c r="K114" s="207"/>
      <c r="L114" s="207"/>
      <c r="M114" s="207"/>
      <c r="N114" s="207"/>
      <c r="O114" s="207"/>
      <c r="P114" s="207"/>
      <c r="Q114" s="207"/>
      <c r="R114" s="207"/>
      <c r="S114" s="207"/>
      <c r="T114" s="207"/>
      <c r="U114" s="207"/>
      <c r="V114" s="207"/>
      <c r="W114" s="207"/>
      <c r="X114" s="207"/>
      <c r="Y114" s="207"/>
      <c r="Z114" s="207"/>
      <c r="AA114" s="207"/>
      <c r="AB114" s="207"/>
      <c r="AC114" s="207"/>
      <c r="AD114" s="207"/>
      <c r="AE114" s="207"/>
      <c r="AF114" s="207"/>
      <c r="AG114" s="207"/>
      <c r="AH114" s="207"/>
      <c r="AI114" s="207"/>
      <c r="AJ114" s="104"/>
    </row>
    <row r="115" spans="1:36" ht="20.100000000000001" customHeight="1" x14ac:dyDescent="0.25">
      <c r="B115" s="102"/>
      <c r="C115" s="204" t="s">
        <v>24</v>
      </c>
      <c r="D115" s="207"/>
      <c r="E115" s="207"/>
      <c r="F115" s="207"/>
      <c r="G115" s="207"/>
      <c r="H115" s="207"/>
      <c r="I115" s="207"/>
      <c r="J115" s="207"/>
      <c r="K115" s="207"/>
      <c r="L115" s="207"/>
      <c r="M115" s="207"/>
      <c r="N115" s="207"/>
      <c r="O115" s="207"/>
      <c r="P115" s="207"/>
      <c r="Q115" s="207"/>
      <c r="R115" s="207"/>
      <c r="S115" s="207"/>
      <c r="T115" s="207"/>
      <c r="U115" s="207"/>
      <c r="V115" s="207"/>
      <c r="W115" s="207"/>
      <c r="X115" s="207"/>
      <c r="Y115" s="207"/>
      <c r="Z115" s="207"/>
      <c r="AA115" s="207"/>
      <c r="AB115" s="207"/>
      <c r="AC115" s="207"/>
      <c r="AD115" s="207"/>
      <c r="AE115" s="207"/>
      <c r="AF115" s="207"/>
      <c r="AG115" s="207"/>
      <c r="AH115" s="207"/>
      <c r="AI115" s="207"/>
      <c r="AJ115" s="104"/>
    </row>
    <row r="116" spans="1:36" ht="20.100000000000001" customHeight="1" x14ac:dyDescent="0.25">
      <c r="B116" s="102"/>
      <c r="C116" s="204" t="s">
        <v>103</v>
      </c>
      <c r="D116" s="207"/>
      <c r="E116" s="207"/>
      <c r="F116" s="207"/>
      <c r="G116" s="207"/>
      <c r="H116" s="207"/>
      <c r="I116" s="207"/>
      <c r="J116" s="207"/>
      <c r="K116" s="207"/>
      <c r="L116" s="207"/>
      <c r="M116" s="207"/>
      <c r="N116" s="207"/>
      <c r="O116" s="207"/>
      <c r="P116" s="207"/>
      <c r="Q116" s="207"/>
      <c r="R116" s="207"/>
      <c r="S116" s="207"/>
      <c r="T116" s="207"/>
      <c r="U116" s="207"/>
      <c r="V116" s="207"/>
      <c r="W116" s="207"/>
      <c r="X116" s="207"/>
      <c r="Y116" s="207"/>
      <c r="Z116" s="207"/>
      <c r="AA116" s="207"/>
      <c r="AB116" s="207"/>
      <c r="AC116" s="207"/>
      <c r="AD116" s="207"/>
      <c r="AE116" s="207"/>
      <c r="AF116" s="207"/>
      <c r="AG116" s="207"/>
      <c r="AH116" s="207"/>
      <c r="AI116" s="207"/>
      <c r="AJ116" s="104"/>
    </row>
    <row r="117" spans="1:36" ht="20.100000000000001" customHeight="1" x14ac:dyDescent="0.25">
      <c r="B117" s="102"/>
      <c r="C117" s="105" t="s">
        <v>25</v>
      </c>
      <c r="D117" s="207"/>
      <c r="E117" s="207"/>
      <c r="F117" s="207"/>
      <c r="G117" s="207"/>
      <c r="H117" s="207"/>
      <c r="I117" s="207"/>
      <c r="J117" s="207"/>
      <c r="K117" s="207"/>
      <c r="L117" s="207"/>
      <c r="M117" s="207"/>
      <c r="N117" s="207"/>
      <c r="O117" s="207"/>
      <c r="P117" s="207"/>
      <c r="Q117" s="207"/>
      <c r="R117" s="207"/>
      <c r="S117" s="207"/>
      <c r="T117" s="207"/>
      <c r="U117" s="207"/>
      <c r="V117" s="207"/>
      <c r="W117" s="207"/>
      <c r="X117" s="207"/>
      <c r="Y117" s="207"/>
      <c r="Z117" s="207"/>
      <c r="AA117" s="207"/>
      <c r="AB117" s="207"/>
      <c r="AC117" s="207"/>
      <c r="AD117" s="207"/>
      <c r="AE117" s="207"/>
      <c r="AF117" s="207"/>
      <c r="AG117" s="207"/>
      <c r="AH117" s="207"/>
      <c r="AI117" s="207"/>
      <c r="AJ117" s="104"/>
    </row>
    <row r="118" spans="1:36" ht="20.100000000000001" customHeight="1" x14ac:dyDescent="0.25">
      <c r="B118" s="102"/>
      <c r="C118" s="106"/>
      <c r="D118" s="107"/>
      <c r="E118" s="107"/>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4"/>
    </row>
    <row r="119" spans="1:36" ht="24" customHeight="1" x14ac:dyDescent="0.25">
      <c r="A119" s="96"/>
      <c r="B119" s="102"/>
      <c r="C119" s="182" t="s">
        <v>80</v>
      </c>
      <c r="D119" s="183" t="str">
        <f t="shared" si="30"/>
        <v>Fri</v>
      </c>
      <c r="E119" s="183" t="str">
        <f t="shared" si="30"/>
        <v>Sat</v>
      </c>
      <c r="F119" s="183" t="str">
        <f t="shared" si="30"/>
        <v>Sun</v>
      </c>
      <c r="G119" s="183" t="str">
        <f t="shared" si="30"/>
        <v>Mon</v>
      </c>
      <c r="H119" s="183" t="str">
        <f t="shared" si="30"/>
        <v>Tue</v>
      </c>
      <c r="I119" s="183" t="str">
        <f t="shared" si="30"/>
        <v>Wed</v>
      </c>
      <c r="J119" s="183" t="str">
        <f t="shared" si="30"/>
        <v>Thu</v>
      </c>
      <c r="K119" s="183" t="str">
        <f t="shared" si="30"/>
        <v>Fri</v>
      </c>
      <c r="L119" s="183" t="str">
        <f t="shared" si="30"/>
        <v>Sat</v>
      </c>
      <c r="M119" s="183" t="str">
        <f t="shared" si="30"/>
        <v>Sun</v>
      </c>
      <c r="N119" s="183" t="str">
        <f t="shared" si="30"/>
        <v>Mon</v>
      </c>
      <c r="O119" s="183" t="str">
        <f t="shared" si="30"/>
        <v>Tue</v>
      </c>
      <c r="P119" s="183" t="str">
        <f t="shared" si="30"/>
        <v>Wed</v>
      </c>
      <c r="Q119" s="183" t="str">
        <f t="shared" si="30"/>
        <v>Thu</v>
      </c>
      <c r="R119" s="183" t="str">
        <f t="shared" si="30"/>
        <v>Fri</v>
      </c>
      <c r="S119" s="183" t="str">
        <f t="shared" si="30"/>
        <v>Sat</v>
      </c>
      <c r="T119" s="183" t="str">
        <f t="shared" si="31"/>
        <v>Sun</v>
      </c>
      <c r="U119" s="183" t="str">
        <f t="shared" si="31"/>
        <v>Mon</v>
      </c>
      <c r="V119" s="183" t="str">
        <f t="shared" si="31"/>
        <v>Tue</v>
      </c>
      <c r="W119" s="183" t="str">
        <f t="shared" si="31"/>
        <v>Wed</v>
      </c>
      <c r="X119" s="183" t="str">
        <f t="shared" si="31"/>
        <v>Thu</v>
      </c>
      <c r="Y119" s="183" t="str">
        <f t="shared" si="31"/>
        <v>Fri</v>
      </c>
      <c r="Z119" s="183" t="str">
        <f t="shared" si="31"/>
        <v>Sat</v>
      </c>
      <c r="AA119" s="183" t="str">
        <f t="shared" si="31"/>
        <v>Sun</v>
      </c>
      <c r="AB119" s="183" t="str">
        <f t="shared" si="31"/>
        <v>Mon</v>
      </c>
      <c r="AC119" s="183" t="str">
        <f t="shared" si="31"/>
        <v>Tue</v>
      </c>
      <c r="AD119" s="183" t="str">
        <f t="shared" si="31"/>
        <v>Wed</v>
      </c>
      <c r="AE119" s="183" t="str">
        <f t="shared" si="31"/>
        <v>Thu</v>
      </c>
      <c r="AF119" s="183" t="str">
        <f t="shared" si="31"/>
        <v>Fri</v>
      </c>
      <c r="AG119" s="183" t="str">
        <f t="shared" si="31"/>
        <v>Sat</v>
      </c>
      <c r="AH119" s="183" t="str">
        <f t="shared" si="31"/>
        <v>Sun</v>
      </c>
      <c r="AI119" s="103"/>
      <c r="AJ119" s="104"/>
    </row>
    <row r="120" spans="1:36" ht="24" customHeight="1" x14ac:dyDescent="0.25">
      <c r="B120" s="102"/>
      <c r="C120" s="206"/>
      <c r="D120" s="184">
        <v>1</v>
      </c>
      <c r="E120" s="184">
        <v>2</v>
      </c>
      <c r="F120" s="184">
        <v>3</v>
      </c>
      <c r="G120" s="184">
        <v>4</v>
      </c>
      <c r="H120" s="184">
        <v>5</v>
      </c>
      <c r="I120" s="184">
        <v>6</v>
      </c>
      <c r="J120" s="184">
        <v>7</v>
      </c>
      <c r="K120" s="184">
        <v>8</v>
      </c>
      <c r="L120" s="184">
        <v>9</v>
      </c>
      <c r="M120" s="184">
        <v>10</v>
      </c>
      <c r="N120" s="184">
        <v>11</v>
      </c>
      <c r="O120" s="184">
        <v>12</v>
      </c>
      <c r="P120" s="184">
        <v>13</v>
      </c>
      <c r="Q120" s="184">
        <v>14</v>
      </c>
      <c r="R120" s="184">
        <v>15</v>
      </c>
      <c r="S120" s="184">
        <v>16</v>
      </c>
      <c r="T120" s="184">
        <v>17</v>
      </c>
      <c r="U120" s="184">
        <v>18</v>
      </c>
      <c r="V120" s="184">
        <v>19</v>
      </c>
      <c r="W120" s="184">
        <v>20</v>
      </c>
      <c r="X120" s="184">
        <v>21</v>
      </c>
      <c r="Y120" s="184">
        <v>22</v>
      </c>
      <c r="Z120" s="184">
        <v>23</v>
      </c>
      <c r="AA120" s="184">
        <v>24</v>
      </c>
      <c r="AB120" s="184">
        <v>25</v>
      </c>
      <c r="AC120" s="184">
        <v>26</v>
      </c>
      <c r="AD120" s="184">
        <v>27</v>
      </c>
      <c r="AE120" s="184">
        <v>28</v>
      </c>
      <c r="AF120" s="184">
        <v>29</v>
      </c>
      <c r="AG120" s="184">
        <v>30</v>
      </c>
      <c r="AH120" s="184">
        <v>31</v>
      </c>
      <c r="AI120" s="185" t="s">
        <v>89</v>
      </c>
      <c r="AJ120" s="104"/>
    </row>
    <row r="121" spans="1:36" ht="20.100000000000001" customHeight="1" x14ac:dyDescent="0.25">
      <c r="B121" s="102"/>
      <c r="C121" s="205" t="s">
        <v>44</v>
      </c>
      <c r="D121" s="207"/>
      <c r="E121" s="207"/>
      <c r="F121" s="207"/>
      <c r="G121" s="207"/>
      <c r="H121" s="207"/>
      <c r="I121" s="207"/>
      <c r="J121" s="207"/>
      <c r="K121" s="207"/>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104"/>
    </row>
    <row r="122" spans="1:36" ht="20.100000000000001" customHeight="1" x14ac:dyDescent="0.25">
      <c r="B122" s="102"/>
      <c r="C122" s="204" t="s">
        <v>24</v>
      </c>
      <c r="D122" s="207"/>
      <c r="E122" s="207"/>
      <c r="F122" s="207"/>
      <c r="G122" s="207"/>
      <c r="H122" s="207"/>
      <c r="I122" s="207"/>
      <c r="J122" s="207"/>
      <c r="K122" s="207"/>
      <c r="L122" s="207"/>
      <c r="M122" s="207"/>
      <c r="N122" s="207"/>
      <c r="O122" s="207"/>
      <c r="P122" s="207"/>
      <c r="Q122" s="207"/>
      <c r="R122" s="207"/>
      <c r="S122" s="207"/>
      <c r="T122" s="207"/>
      <c r="U122" s="207"/>
      <c r="V122" s="207"/>
      <c r="W122" s="207"/>
      <c r="X122" s="207"/>
      <c r="Y122" s="207"/>
      <c r="Z122" s="207"/>
      <c r="AA122" s="207"/>
      <c r="AB122" s="207"/>
      <c r="AC122" s="207"/>
      <c r="AD122" s="207"/>
      <c r="AE122" s="207"/>
      <c r="AF122" s="207"/>
      <c r="AG122" s="207"/>
      <c r="AH122" s="207"/>
      <c r="AI122" s="207"/>
      <c r="AJ122" s="104"/>
    </row>
    <row r="123" spans="1:36" ht="20.100000000000001" customHeight="1" x14ac:dyDescent="0.25">
      <c r="B123" s="102"/>
      <c r="C123" s="204" t="s">
        <v>103</v>
      </c>
      <c r="D123" s="207"/>
      <c r="E123" s="207"/>
      <c r="F123" s="207"/>
      <c r="G123" s="207"/>
      <c r="H123" s="207"/>
      <c r="I123" s="207"/>
      <c r="J123" s="207"/>
      <c r="K123" s="207"/>
      <c r="L123" s="207"/>
      <c r="M123" s="207"/>
      <c r="N123" s="207"/>
      <c r="O123" s="207"/>
      <c r="P123" s="207"/>
      <c r="Q123" s="207"/>
      <c r="R123" s="207"/>
      <c r="S123" s="207"/>
      <c r="T123" s="207"/>
      <c r="U123" s="207"/>
      <c r="V123" s="207"/>
      <c r="W123" s="207"/>
      <c r="X123" s="207"/>
      <c r="Y123" s="207"/>
      <c r="Z123" s="207"/>
      <c r="AA123" s="207"/>
      <c r="AB123" s="207"/>
      <c r="AC123" s="207"/>
      <c r="AD123" s="207"/>
      <c r="AE123" s="207"/>
      <c r="AF123" s="207"/>
      <c r="AG123" s="207"/>
      <c r="AH123" s="207"/>
      <c r="AI123" s="207"/>
      <c r="AJ123" s="104"/>
    </row>
    <row r="124" spans="1:36" ht="20.100000000000001" customHeight="1" x14ac:dyDescent="0.25">
      <c r="B124" s="102"/>
      <c r="C124" s="105" t="s">
        <v>25</v>
      </c>
      <c r="D124" s="207"/>
      <c r="E124" s="207"/>
      <c r="F124" s="207"/>
      <c r="G124" s="207"/>
      <c r="H124" s="207"/>
      <c r="I124" s="207"/>
      <c r="J124" s="207"/>
      <c r="K124" s="207"/>
      <c r="L124" s="207"/>
      <c r="M124" s="207"/>
      <c r="N124" s="207"/>
      <c r="O124" s="207"/>
      <c r="P124" s="207"/>
      <c r="Q124" s="207"/>
      <c r="R124" s="207"/>
      <c r="S124" s="207"/>
      <c r="T124" s="207"/>
      <c r="U124" s="207"/>
      <c r="V124" s="207"/>
      <c r="W124" s="207"/>
      <c r="X124" s="207"/>
      <c r="Y124" s="207"/>
      <c r="Z124" s="207"/>
      <c r="AA124" s="207"/>
      <c r="AB124" s="207"/>
      <c r="AC124" s="207"/>
      <c r="AD124" s="207"/>
      <c r="AE124" s="207"/>
      <c r="AF124" s="207"/>
      <c r="AG124" s="207"/>
      <c r="AH124" s="207"/>
      <c r="AI124" s="207"/>
      <c r="AJ124" s="104"/>
    </row>
    <row r="125" spans="1:36" ht="20.100000000000001" customHeight="1" x14ac:dyDescent="0.25">
      <c r="B125" s="102"/>
      <c r="C125" s="106"/>
      <c r="D125" s="107"/>
      <c r="E125" s="107"/>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4"/>
    </row>
    <row r="126" spans="1:36" ht="24" customHeight="1" x14ac:dyDescent="0.25">
      <c r="A126" s="96"/>
      <c r="B126" s="102"/>
      <c r="C126" s="182" t="s">
        <v>80</v>
      </c>
      <c r="D126" s="183" t="str">
        <f t="shared" si="30"/>
        <v>Fri</v>
      </c>
      <c r="E126" s="183" t="str">
        <f t="shared" si="30"/>
        <v>Sat</v>
      </c>
      <c r="F126" s="183" t="str">
        <f t="shared" si="30"/>
        <v>Sun</v>
      </c>
      <c r="G126" s="183" t="str">
        <f t="shared" si="30"/>
        <v>Mon</v>
      </c>
      <c r="H126" s="183" t="str">
        <f t="shared" si="30"/>
        <v>Tue</v>
      </c>
      <c r="I126" s="183" t="str">
        <f t="shared" si="30"/>
        <v>Wed</v>
      </c>
      <c r="J126" s="183" t="str">
        <f t="shared" si="30"/>
        <v>Thu</v>
      </c>
      <c r="K126" s="183" t="str">
        <f t="shared" si="30"/>
        <v>Fri</v>
      </c>
      <c r="L126" s="183" t="str">
        <f t="shared" si="30"/>
        <v>Sat</v>
      </c>
      <c r="M126" s="183" t="str">
        <f t="shared" si="30"/>
        <v>Sun</v>
      </c>
      <c r="N126" s="183" t="str">
        <f t="shared" si="30"/>
        <v>Mon</v>
      </c>
      <c r="O126" s="183" t="str">
        <f t="shared" si="30"/>
        <v>Tue</v>
      </c>
      <c r="P126" s="183" t="str">
        <f t="shared" si="30"/>
        <v>Wed</v>
      </c>
      <c r="Q126" s="183" t="str">
        <f t="shared" si="30"/>
        <v>Thu</v>
      </c>
      <c r="R126" s="183" t="str">
        <f t="shared" si="30"/>
        <v>Fri</v>
      </c>
      <c r="S126" s="183" t="str">
        <f t="shared" si="30"/>
        <v>Sat</v>
      </c>
      <c r="T126" s="183" t="str">
        <f t="shared" si="31"/>
        <v>Sun</v>
      </c>
      <c r="U126" s="183" t="str">
        <f t="shared" si="31"/>
        <v>Mon</v>
      </c>
      <c r="V126" s="183" t="str">
        <f t="shared" si="31"/>
        <v>Tue</v>
      </c>
      <c r="W126" s="183" t="str">
        <f t="shared" si="31"/>
        <v>Wed</v>
      </c>
      <c r="X126" s="183" t="str">
        <f t="shared" si="31"/>
        <v>Thu</v>
      </c>
      <c r="Y126" s="183" t="str">
        <f t="shared" si="31"/>
        <v>Fri</v>
      </c>
      <c r="Z126" s="183" t="str">
        <f t="shared" si="31"/>
        <v>Sat</v>
      </c>
      <c r="AA126" s="183" t="str">
        <f t="shared" si="31"/>
        <v>Sun</v>
      </c>
      <c r="AB126" s="183" t="str">
        <f t="shared" si="31"/>
        <v>Mon</v>
      </c>
      <c r="AC126" s="183" t="str">
        <f t="shared" si="31"/>
        <v>Tue</v>
      </c>
      <c r="AD126" s="183" t="str">
        <f t="shared" si="31"/>
        <v>Wed</v>
      </c>
      <c r="AE126" s="183" t="str">
        <f t="shared" si="31"/>
        <v>Thu</v>
      </c>
      <c r="AF126" s="183" t="str">
        <f t="shared" si="31"/>
        <v>Fri</v>
      </c>
      <c r="AG126" s="183" t="str">
        <f t="shared" si="31"/>
        <v>Sat</v>
      </c>
      <c r="AH126" s="183" t="str">
        <f t="shared" si="31"/>
        <v>Sun</v>
      </c>
      <c r="AI126" s="103"/>
      <c r="AJ126" s="104"/>
    </row>
    <row r="127" spans="1:36" ht="24" customHeight="1" x14ac:dyDescent="0.25">
      <c r="B127" s="102"/>
      <c r="C127" s="206"/>
      <c r="D127" s="184">
        <v>1</v>
      </c>
      <c r="E127" s="184">
        <v>2</v>
      </c>
      <c r="F127" s="184">
        <v>3</v>
      </c>
      <c r="G127" s="184">
        <v>4</v>
      </c>
      <c r="H127" s="184">
        <v>5</v>
      </c>
      <c r="I127" s="184">
        <v>6</v>
      </c>
      <c r="J127" s="184">
        <v>7</v>
      </c>
      <c r="K127" s="184">
        <v>8</v>
      </c>
      <c r="L127" s="184">
        <v>9</v>
      </c>
      <c r="M127" s="184">
        <v>10</v>
      </c>
      <c r="N127" s="184">
        <v>11</v>
      </c>
      <c r="O127" s="184">
        <v>12</v>
      </c>
      <c r="P127" s="184">
        <v>13</v>
      </c>
      <c r="Q127" s="184">
        <v>14</v>
      </c>
      <c r="R127" s="184">
        <v>15</v>
      </c>
      <c r="S127" s="184">
        <v>16</v>
      </c>
      <c r="T127" s="184">
        <v>17</v>
      </c>
      <c r="U127" s="184">
        <v>18</v>
      </c>
      <c r="V127" s="184">
        <v>19</v>
      </c>
      <c r="W127" s="184">
        <v>20</v>
      </c>
      <c r="X127" s="184">
        <v>21</v>
      </c>
      <c r="Y127" s="184">
        <v>22</v>
      </c>
      <c r="Z127" s="184">
        <v>23</v>
      </c>
      <c r="AA127" s="184">
        <v>24</v>
      </c>
      <c r="AB127" s="184">
        <v>25</v>
      </c>
      <c r="AC127" s="184">
        <v>26</v>
      </c>
      <c r="AD127" s="184">
        <v>27</v>
      </c>
      <c r="AE127" s="184">
        <v>28</v>
      </c>
      <c r="AF127" s="184">
        <v>29</v>
      </c>
      <c r="AG127" s="184">
        <v>30</v>
      </c>
      <c r="AH127" s="184">
        <v>31</v>
      </c>
      <c r="AI127" s="185" t="s">
        <v>89</v>
      </c>
      <c r="AJ127" s="104"/>
    </row>
    <row r="128" spans="1:36" ht="20.100000000000001" customHeight="1" x14ac:dyDescent="0.25">
      <c r="B128" s="102"/>
      <c r="C128" s="205" t="s">
        <v>44</v>
      </c>
      <c r="D128" s="207"/>
      <c r="E128" s="207"/>
      <c r="F128" s="207"/>
      <c r="G128" s="207"/>
      <c r="H128" s="207"/>
      <c r="I128" s="207"/>
      <c r="J128" s="207"/>
      <c r="K128" s="207"/>
      <c r="L128" s="207"/>
      <c r="M128" s="207"/>
      <c r="N128" s="207"/>
      <c r="O128" s="207"/>
      <c r="P128" s="207"/>
      <c r="Q128" s="207"/>
      <c r="R128" s="207"/>
      <c r="S128" s="207"/>
      <c r="T128" s="207"/>
      <c r="U128" s="207"/>
      <c r="V128" s="207"/>
      <c r="W128" s="207"/>
      <c r="X128" s="207"/>
      <c r="Y128" s="207"/>
      <c r="Z128" s="207"/>
      <c r="AA128" s="207"/>
      <c r="AB128" s="207"/>
      <c r="AC128" s="207"/>
      <c r="AD128" s="207"/>
      <c r="AE128" s="207"/>
      <c r="AF128" s="207"/>
      <c r="AG128" s="207"/>
      <c r="AH128" s="207"/>
      <c r="AI128" s="207"/>
      <c r="AJ128" s="104"/>
    </row>
    <row r="129" spans="1:36" ht="20.100000000000001" customHeight="1" x14ac:dyDescent="0.25">
      <c r="B129" s="102"/>
      <c r="C129" s="204" t="s">
        <v>24</v>
      </c>
      <c r="D129" s="207"/>
      <c r="E129" s="207"/>
      <c r="F129" s="207"/>
      <c r="G129" s="207"/>
      <c r="H129" s="207"/>
      <c r="I129" s="207"/>
      <c r="J129" s="207"/>
      <c r="K129" s="207"/>
      <c r="L129" s="207"/>
      <c r="M129" s="207"/>
      <c r="N129" s="207"/>
      <c r="O129" s="207"/>
      <c r="P129" s="207"/>
      <c r="Q129" s="207"/>
      <c r="R129" s="207"/>
      <c r="S129" s="207"/>
      <c r="T129" s="207"/>
      <c r="U129" s="207"/>
      <c r="V129" s="207"/>
      <c r="W129" s="207"/>
      <c r="X129" s="207"/>
      <c r="Y129" s="207"/>
      <c r="Z129" s="207"/>
      <c r="AA129" s="207"/>
      <c r="AB129" s="207"/>
      <c r="AC129" s="207"/>
      <c r="AD129" s="207"/>
      <c r="AE129" s="207"/>
      <c r="AF129" s="207"/>
      <c r="AG129" s="207"/>
      <c r="AH129" s="207"/>
      <c r="AI129" s="207"/>
      <c r="AJ129" s="104"/>
    </row>
    <row r="130" spans="1:36" ht="20.100000000000001" customHeight="1" x14ac:dyDescent="0.25">
      <c r="B130" s="102"/>
      <c r="C130" s="204" t="s">
        <v>103</v>
      </c>
      <c r="D130" s="207"/>
      <c r="E130" s="207"/>
      <c r="F130" s="207"/>
      <c r="G130" s="207"/>
      <c r="H130" s="207"/>
      <c r="I130" s="207"/>
      <c r="J130" s="207"/>
      <c r="K130" s="207"/>
      <c r="L130" s="207"/>
      <c r="M130" s="207"/>
      <c r="N130" s="207"/>
      <c r="O130" s="207"/>
      <c r="P130" s="207"/>
      <c r="Q130" s="207"/>
      <c r="R130" s="207"/>
      <c r="S130" s="207"/>
      <c r="T130" s="207"/>
      <c r="U130" s="207"/>
      <c r="V130" s="207"/>
      <c r="W130" s="207"/>
      <c r="X130" s="207"/>
      <c r="Y130" s="207"/>
      <c r="Z130" s="207"/>
      <c r="AA130" s="207"/>
      <c r="AB130" s="207"/>
      <c r="AC130" s="207"/>
      <c r="AD130" s="207"/>
      <c r="AE130" s="207"/>
      <c r="AF130" s="207"/>
      <c r="AG130" s="207"/>
      <c r="AH130" s="207"/>
      <c r="AI130" s="207"/>
      <c r="AJ130" s="104"/>
    </row>
    <row r="131" spans="1:36" ht="20.100000000000001" customHeight="1" x14ac:dyDescent="0.25">
      <c r="B131" s="102"/>
      <c r="C131" s="105" t="s">
        <v>25</v>
      </c>
      <c r="D131" s="207"/>
      <c r="E131" s="207"/>
      <c r="F131" s="207"/>
      <c r="G131" s="207"/>
      <c r="H131" s="207"/>
      <c r="I131" s="207"/>
      <c r="J131" s="207"/>
      <c r="K131" s="207"/>
      <c r="L131" s="207"/>
      <c r="M131" s="207"/>
      <c r="N131" s="207"/>
      <c r="O131" s="207"/>
      <c r="P131" s="207"/>
      <c r="Q131" s="207"/>
      <c r="R131" s="207"/>
      <c r="S131" s="207"/>
      <c r="T131" s="207"/>
      <c r="U131" s="207"/>
      <c r="V131" s="207"/>
      <c r="W131" s="207"/>
      <c r="X131" s="207"/>
      <c r="Y131" s="207"/>
      <c r="Z131" s="207"/>
      <c r="AA131" s="207"/>
      <c r="AB131" s="207"/>
      <c r="AC131" s="207"/>
      <c r="AD131" s="207"/>
      <c r="AE131" s="207"/>
      <c r="AF131" s="207"/>
      <c r="AG131" s="207"/>
      <c r="AH131" s="207"/>
      <c r="AI131" s="207"/>
      <c r="AJ131" s="104"/>
    </row>
    <row r="132" spans="1:36" ht="20.100000000000001" customHeight="1" x14ac:dyDescent="0.25">
      <c r="B132" s="102"/>
      <c r="C132" s="106"/>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4"/>
    </row>
    <row r="133" spans="1:36" ht="24" customHeight="1" x14ac:dyDescent="0.25">
      <c r="A133" s="96"/>
      <c r="B133" s="102"/>
      <c r="C133" s="182" t="s">
        <v>80</v>
      </c>
      <c r="D133" s="183" t="str">
        <f t="shared" ref="D133:S196" si="32">D$7</f>
        <v>Fri</v>
      </c>
      <c r="E133" s="183" t="str">
        <f t="shared" si="32"/>
        <v>Sat</v>
      </c>
      <c r="F133" s="183" t="str">
        <f t="shared" si="32"/>
        <v>Sun</v>
      </c>
      <c r="G133" s="183" t="str">
        <f t="shared" si="32"/>
        <v>Mon</v>
      </c>
      <c r="H133" s="183" t="str">
        <f t="shared" si="32"/>
        <v>Tue</v>
      </c>
      <c r="I133" s="183" t="str">
        <f t="shared" si="32"/>
        <v>Wed</v>
      </c>
      <c r="J133" s="183" t="str">
        <f t="shared" si="32"/>
        <v>Thu</v>
      </c>
      <c r="K133" s="183" t="str">
        <f t="shared" si="32"/>
        <v>Fri</v>
      </c>
      <c r="L133" s="183" t="str">
        <f t="shared" si="32"/>
        <v>Sat</v>
      </c>
      <c r="M133" s="183" t="str">
        <f t="shared" si="32"/>
        <v>Sun</v>
      </c>
      <c r="N133" s="183" t="str">
        <f t="shared" si="32"/>
        <v>Mon</v>
      </c>
      <c r="O133" s="183" t="str">
        <f t="shared" si="32"/>
        <v>Tue</v>
      </c>
      <c r="P133" s="183" t="str">
        <f t="shared" si="32"/>
        <v>Wed</v>
      </c>
      <c r="Q133" s="183" t="str">
        <f t="shared" si="32"/>
        <v>Thu</v>
      </c>
      <c r="R133" s="183" t="str">
        <f t="shared" si="32"/>
        <v>Fri</v>
      </c>
      <c r="S133" s="183" t="str">
        <f t="shared" si="32"/>
        <v>Sat</v>
      </c>
      <c r="T133" s="183" t="str">
        <f t="shared" ref="T133:AH196" si="33">T$7</f>
        <v>Sun</v>
      </c>
      <c r="U133" s="183" t="str">
        <f t="shared" si="33"/>
        <v>Mon</v>
      </c>
      <c r="V133" s="183" t="str">
        <f t="shared" si="33"/>
        <v>Tue</v>
      </c>
      <c r="W133" s="183" t="str">
        <f t="shared" si="33"/>
        <v>Wed</v>
      </c>
      <c r="X133" s="183" t="str">
        <f t="shared" si="33"/>
        <v>Thu</v>
      </c>
      <c r="Y133" s="183" t="str">
        <f t="shared" si="33"/>
        <v>Fri</v>
      </c>
      <c r="Z133" s="183" t="str">
        <f t="shared" si="33"/>
        <v>Sat</v>
      </c>
      <c r="AA133" s="183" t="str">
        <f t="shared" si="33"/>
        <v>Sun</v>
      </c>
      <c r="AB133" s="183" t="str">
        <f t="shared" si="33"/>
        <v>Mon</v>
      </c>
      <c r="AC133" s="183" t="str">
        <f t="shared" si="33"/>
        <v>Tue</v>
      </c>
      <c r="AD133" s="183" t="str">
        <f t="shared" si="33"/>
        <v>Wed</v>
      </c>
      <c r="AE133" s="183" t="str">
        <f t="shared" si="33"/>
        <v>Thu</v>
      </c>
      <c r="AF133" s="183" t="str">
        <f t="shared" si="33"/>
        <v>Fri</v>
      </c>
      <c r="AG133" s="183" t="str">
        <f t="shared" si="33"/>
        <v>Sat</v>
      </c>
      <c r="AH133" s="183" t="str">
        <f t="shared" si="33"/>
        <v>Sun</v>
      </c>
      <c r="AI133" s="103"/>
      <c r="AJ133" s="104"/>
    </row>
    <row r="134" spans="1:36" ht="24" customHeight="1" x14ac:dyDescent="0.25">
      <c r="B134" s="102"/>
      <c r="C134" s="206"/>
      <c r="D134" s="184">
        <v>1</v>
      </c>
      <c r="E134" s="184">
        <v>2</v>
      </c>
      <c r="F134" s="184">
        <v>3</v>
      </c>
      <c r="G134" s="184">
        <v>4</v>
      </c>
      <c r="H134" s="184">
        <v>5</v>
      </c>
      <c r="I134" s="184">
        <v>6</v>
      </c>
      <c r="J134" s="184">
        <v>7</v>
      </c>
      <c r="K134" s="184">
        <v>8</v>
      </c>
      <c r="L134" s="184">
        <v>9</v>
      </c>
      <c r="M134" s="184">
        <v>10</v>
      </c>
      <c r="N134" s="184">
        <v>11</v>
      </c>
      <c r="O134" s="184">
        <v>12</v>
      </c>
      <c r="P134" s="184">
        <v>13</v>
      </c>
      <c r="Q134" s="184">
        <v>14</v>
      </c>
      <c r="R134" s="184">
        <v>15</v>
      </c>
      <c r="S134" s="184">
        <v>16</v>
      </c>
      <c r="T134" s="184">
        <v>17</v>
      </c>
      <c r="U134" s="184">
        <v>18</v>
      </c>
      <c r="V134" s="184">
        <v>19</v>
      </c>
      <c r="W134" s="184">
        <v>20</v>
      </c>
      <c r="X134" s="184">
        <v>21</v>
      </c>
      <c r="Y134" s="184">
        <v>22</v>
      </c>
      <c r="Z134" s="184">
        <v>23</v>
      </c>
      <c r="AA134" s="184">
        <v>24</v>
      </c>
      <c r="AB134" s="184">
        <v>25</v>
      </c>
      <c r="AC134" s="184">
        <v>26</v>
      </c>
      <c r="AD134" s="184">
        <v>27</v>
      </c>
      <c r="AE134" s="184">
        <v>28</v>
      </c>
      <c r="AF134" s="184">
        <v>29</v>
      </c>
      <c r="AG134" s="184">
        <v>30</v>
      </c>
      <c r="AH134" s="184">
        <v>31</v>
      </c>
      <c r="AI134" s="185" t="s">
        <v>89</v>
      </c>
      <c r="AJ134" s="104"/>
    </row>
    <row r="135" spans="1:36" ht="20.100000000000001" customHeight="1" x14ac:dyDescent="0.25">
      <c r="B135" s="102"/>
      <c r="C135" s="205" t="s">
        <v>44</v>
      </c>
      <c r="D135" s="207"/>
      <c r="E135" s="207"/>
      <c r="F135" s="207"/>
      <c r="G135" s="207"/>
      <c r="H135" s="207"/>
      <c r="I135" s="207"/>
      <c r="J135" s="207"/>
      <c r="K135" s="207"/>
      <c r="L135" s="207"/>
      <c r="M135" s="207"/>
      <c r="N135" s="207"/>
      <c r="O135" s="207"/>
      <c r="P135" s="207"/>
      <c r="Q135" s="207"/>
      <c r="R135" s="207"/>
      <c r="S135" s="207"/>
      <c r="T135" s="207"/>
      <c r="U135" s="207"/>
      <c r="V135" s="207"/>
      <c r="W135" s="207"/>
      <c r="X135" s="207"/>
      <c r="Y135" s="207"/>
      <c r="Z135" s="207"/>
      <c r="AA135" s="207"/>
      <c r="AB135" s="207"/>
      <c r="AC135" s="207"/>
      <c r="AD135" s="207"/>
      <c r="AE135" s="207"/>
      <c r="AF135" s="207"/>
      <c r="AG135" s="207"/>
      <c r="AH135" s="207"/>
      <c r="AI135" s="207"/>
      <c r="AJ135" s="104"/>
    </row>
    <row r="136" spans="1:36" ht="20.100000000000001" customHeight="1" x14ac:dyDescent="0.25">
      <c r="B136" s="102"/>
      <c r="C136" s="204" t="s">
        <v>24</v>
      </c>
      <c r="D136" s="207"/>
      <c r="E136" s="207"/>
      <c r="F136" s="207"/>
      <c r="G136" s="207"/>
      <c r="H136" s="207"/>
      <c r="I136" s="207"/>
      <c r="J136" s="207"/>
      <c r="K136" s="207"/>
      <c r="L136" s="207"/>
      <c r="M136" s="207"/>
      <c r="N136" s="207"/>
      <c r="O136" s="207"/>
      <c r="P136" s="207"/>
      <c r="Q136" s="207"/>
      <c r="R136" s="207"/>
      <c r="S136" s="207"/>
      <c r="T136" s="207"/>
      <c r="U136" s="207"/>
      <c r="V136" s="207"/>
      <c r="W136" s="207"/>
      <c r="X136" s="207"/>
      <c r="Y136" s="207"/>
      <c r="Z136" s="207"/>
      <c r="AA136" s="207"/>
      <c r="AB136" s="207"/>
      <c r="AC136" s="207"/>
      <c r="AD136" s="207"/>
      <c r="AE136" s="207"/>
      <c r="AF136" s="207"/>
      <c r="AG136" s="207"/>
      <c r="AH136" s="207"/>
      <c r="AI136" s="207"/>
      <c r="AJ136" s="104"/>
    </row>
    <row r="137" spans="1:36" ht="20.100000000000001" customHeight="1" x14ac:dyDescent="0.25">
      <c r="B137" s="102"/>
      <c r="C137" s="204" t="s">
        <v>103</v>
      </c>
      <c r="D137" s="207"/>
      <c r="E137" s="207"/>
      <c r="F137" s="207"/>
      <c r="G137" s="207"/>
      <c r="H137" s="207"/>
      <c r="I137" s="207"/>
      <c r="J137" s="207"/>
      <c r="K137" s="207"/>
      <c r="L137" s="207"/>
      <c r="M137" s="207"/>
      <c r="N137" s="207"/>
      <c r="O137" s="207"/>
      <c r="P137" s="207"/>
      <c r="Q137" s="207"/>
      <c r="R137" s="207"/>
      <c r="S137" s="207"/>
      <c r="T137" s="207"/>
      <c r="U137" s="207"/>
      <c r="V137" s="207"/>
      <c r="W137" s="207"/>
      <c r="X137" s="207"/>
      <c r="Y137" s="207"/>
      <c r="Z137" s="207"/>
      <c r="AA137" s="207"/>
      <c r="AB137" s="207"/>
      <c r="AC137" s="207"/>
      <c r="AD137" s="207"/>
      <c r="AE137" s="207"/>
      <c r="AF137" s="207"/>
      <c r="AG137" s="207"/>
      <c r="AH137" s="207"/>
      <c r="AI137" s="207"/>
      <c r="AJ137" s="104"/>
    </row>
    <row r="138" spans="1:36" ht="20.100000000000001" customHeight="1" x14ac:dyDescent="0.25">
      <c r="B138" s="102"/>
      <c r="C138" s="105" t="s">
        <v>25</v>
      </c>
      <c r="D138" s="207"/>
      <c r="E138" s="207"/>
      <c r="F138" s="207"/>
      <c r="G138" s="207"/>
      <c r="H138" s="207"/>
      <c r="I138" s="207"/>
      <c r="J138" s="207"/>
      <c r="K138" s="207"/>
      <c r="L138" s="207"/>
      <c r="M138" s="207"/>
      <c r="N138" s="207"/>
      <c r="O138" s="207"/>
      <c r="P138" s="207"/>
      <c r="Q138" s="207"/>
      <c r="R138" s="207"/>
      <c r="S138" s="207"/>
      <c r="T138" s="207"/>
      <c r="U138" s="207"/>
      <c r="V138" s="207"/>
      <c r="W138" s="207"/>
      <c r="X138" s="207"/>
      <c r="Y138" s="207"/>
      <c r="Z138" s="207"/>
      <c r="AA138" s="207"/>
      <c r="AB138" s="207"/>
      <c r="AC138" s="207"/>
      <c r="AD138" s="207"/>
      <c r="AE138" s="207"/>
      <c r="AF138" s="207"/>
      <c r="AG138" s="207"/>
      <c r="AH138" s="207"/>
      <c r="AI138" s="207"/>
      <c r="AJ138" s="104"/>
    </row>
    <row r="139" spans="1:36" ht="20.100000000000001" customHeight="1" x14ac:dyDescent="0.25">
      <c r="B139" s="102"/>
      <c r="C139" s="106"/>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c r="AJ139" s="104"/>
    </row>
    <row r="140" spans="1:36" ht="24" customHeight="1" x14ac:dyDescent="0.25">
      <c r="A140" s="96"/>
      <c r="B140" s="102"/>
      <c r="C140" s="182" t="s">
        <v>80</v>
      </c>
      <c r="D140" s="183" t="str">
        <f t="shared" si="32"/>
        <v>Fri</v>
      </c>
      <c r="E140" s="183" t="str">
        <f t="shared" si="32"/>
        <v>Sat</v>
      </c>
      <c r="F140" s="183" t="str">
        <f t="shared" si="32"/>
        <v>Sun</v>
      </c>
      <c r="G140" s="183" t="str">
        <f t="shared" si="32"/>
        <v>Mon</v>
      </c>
      <c r="H140" s="183" t="str">
        <f t="shared" si="32"/>
        <v>Tue</v>
      </c>
      <c r="I140" s="183" t="str">
        <f t="shared" si="32"/>
        <v>Wed</v>
      </c>
      <c r="J140" s="183" t="str">
        <f t="shared" si="32"/>
        <v>Thu</v>
      </c>
      <c r="K140" s="183" t="str">
        <f t="shared" si="32"/>
        <v>Fri</v>
      </c>
      <c r="L140" s="183" t="str">
        <f t="shared" si="32"/>
        <v>Sat</v>
      </c>
      <c r="M140" s="183" t="str">
        <f t="shared" si="32"/>
        <v>Sun</v>
      </c>
      <c r="N140" s="183" t="str">
        <f t="shared" si="32"/>
        <v>Mon</v>
      </c>
      <c r="O140" s="183" t="str">
        <f t="shared" si="32"/>
        <v>Tue</v>
      </c>
      <c r="P140" s="183" t="str">
        <f t="shared" si="32"/>
        <v>Wed</v>
      </c>
      <c r="Q140" s="183" t="str">
        <f t="shared" si="32"/>
        <v>Thu</v>
      </c>
      <c r="R140" s="183" t="str">
        <f t="shared" si="32"/>
        <v>Fri</v>
      </c>
      <c r="S140" s="183" t="str">
        <f t="shared" si="32"/>
        <v>Sat</v>
      </c>
      <c r="T140" s="183" t="str">
        <f t="shared" si="33"/>
        <v>Sun</v>
      </c>
      <c r="U140" s="183" t="str">
        <f t="shared" si="33"/>
        <v>Mon</v>
      </c>
      <c r="V140" s="183" t="str">
        <f t="shared" si="33"/>
        <v>Tue</v>
      </c>
      <c r="W140" s="183" t="str">
        <f t="shared" si="33"/>
        <v>Wed</v>
      </c>
      <c r="X140" s="183" t="str">
        <f t="shared" si="33"/>
        <v>Thu</v>
      </c>
      <c r="Y140" s="183" t="str">
        <f t="shared" si="33"/>
        <v>Fri</v>
      </c>
      <c r="Z140" s="183" t="str">
        <f t="shared" si="33"/>
        <v>Sat</v>
      </c>
      <c r="AA140" s="183" t="str">
        <f t="shared" si="33"/>
        <v>Sun</v>
      </c>
      <c r="AB140" s="183" t="str">
        <f t="shared" si="33"/>
        <v>Mon</v>
      </c>
      <c r="AC140" s="183" t="str">
        <f t="shared" si="33"/>
        <v>Tue</v>
      </c>
      <c r="AD140" s="183" t="str">
        <f t="shared" si="33"/>
        <v>Wed</v>
      </c>
      <c r="AE140" s="183" t="str">
        <f t="shared" si="33"/>
        <v>Thu</v>
      </c>
      <c r="AF140" s="183" t="str">
        <f t="shared" si="33"/>
        <v>Fri</v>
      </c>
      <c r="AG140" s="183" t="str">
        <f t="shared" si="33"/>
        <v>Sat</v>
      </c>
      <c r="AH140" s="183" t="str">
        <f t="shared" si="33"/>
        <v>Sun</v>
      </c>
      <c r="AI140" s="103"/>
      <c r="AJ140" s="104"/>
    </row>
    <row r="141" spans="1:36" ht="24" customHeight="1" x14ac:dyDescent="0.25">
      <c r="B141" s="102"/>
      <c r="C141" s="206"/>
      <c r="D141" s="184">
        <v>1</v>
      </c>
      <c r="E141" s="184">
        <v>2</v>
      </c>
      <c r="F141" s="184">
        <v>3</v>
      </c>
      <c r="G141" s="184">
        <v>4</v>
      </c>
      <c r="H141" s="184">
        <v>5</v>
      </c>
      <c r="I141" s="184">
        <v>6</v>
      </c>
      <c r="J141" s="184">
        <v>7</v>
      </c>
      <c r="K141" s="184">
        <v>8</v>
      </c>
      <c r="L141" s="184">
        <v>9</v>
      </c>
      <c r="M141" s="184">
        <v>10</v>
      </c>
      <c r="N141" s="184">
        <v>11</v>
      </c>
      <c r="O141" s="184">
        <v>12</v>
      </c>
      <c r="P141" s="184">
        <v>13</v>
      </c>
      <c r="Q141" s="184">
        <v>14</v>
      </c>
      <c r="R141" s="184">
        <v>15</v>
      </c>
      <c r="S141" s="184">
        <v>16</v>
      </c>
      <c r="T141" s="184">
        <v>17</v>
      </c>
      <c r="U141" s="184">
        <v>18</v>
      </c>
      <c r="V141" s="184">
        <v>19</v>
      </c>
      <c r="W141" s="184">
        <v>20</v>
      </c>
      <c r="X141" s="184">
        <v>21</v>
      </c>
      <c r="Y141" s="184">
        <v>22</v>
      </c>
      <c r="Z141" s="184">
        <v>23</v>
      </c>
      <c r="AA141" s="184">
        <v>24</v>
      </c>
      <c r="AB141" s="184">
        <v>25</v>
      </c>
      <c r="AC141" s="184">
        <v>26</v>
      </c>
      <c r="AD141" s="184">
        <v>27</v>
      </c>
      <c r="AE141" s="184">
        <v>28</v>
      </c>
      <c r="AF141" s="184">
        <v>29</v>
      </c>
      <c r="AG141" s="184">
        <v>30</v>
      </c>
      <c r="AH141" s="184">
        <v>31</v>
      </c>
      <c r="AI141" s="185" t="s">
        <v>89</v>
      </c>
      <c r="AJ141" s="104"/>
    </row>
    <row r="142" spans="1:36" ht="20.100000000000001" customHeight="1" x14ac:dyDescent="0.25">
      <c r="B142" s="102"/>
      <c r="C142" s="205" t="s">
        <v>44</v>
      </c>
      <c r="D142" s="207"/>
      <c r="E142" s="207"/>
      <c r="F142" s="207"/>
      <c r="G142" s="207"/>
      <c r="H142" s="207"/>
      <c r="I142" s="207"/>
      <c r="J142" s="207"/>
      <c r="K142" s="207"/>
      <c r="L142" s="207"/>
      <c r="M142" s="207"/>
      <c r="N142" s="207"/>
      <c r="O142" s="207"/>
      <c r="P142" s="207"/>
      <c r="Q142" s="207"/>
      <c r="R142" s="207"/>
      <c r="S142" s="207"/>
      <c r="T142" s="207"/>
      <c r="U142" s="207"/>
      <c r="V142" s="207"/>
      <c r="W142" s="207"/>
      <c r="X142" s="207"/>
      <c r="Y142" s="207"/>
      <c r="Z142" s="207"/>
      <c r="AA142" s="207"/>
      <c r="AB142" s="207"/>
      <c r="AC142" s="207"/>
      <c r="AD142" s="207"/>
      <c r="AE142" s="207"/>
      <c r="AF142" s="207"/>
      <c r="AG142" s="207"/>
      <c r="AH142" s="207"/>
      <c r="AI142" s="207"/>
      <c r="AJ142" s="104"/>
    </row>
    <row r="143" spans="1:36" ht="20.100000000000001" customHeight="1" x14ac:dyDescent="0.25">
      <c r="B143" s="102"/>
      <c r="C143" s="204" t="s">
        <v>24</v>
      </c>
      <c r="D143" s="207"/>
      <c r="E143" s="207"/>
      <c r="F143" s="207"/>
      <c r="G143" s="207"/>
      <c r="H143" s="207"/>
      <c r="I143" s="207"/>
      <c r="J143" s="207"/>
      <c r="K143" s="207"/>
      <c r="L143" s="207"/>
      <c r="M143" s="207"/>
      <c r="N143" s="207"/>
      <c r="O143" s="207"/>
      <c r="P143" s="207"/>
      <c r="Q143" s="207"/>
      <c r="R143" s="207"/>
      <c r="S143" s="207"/>
      <c r="T143" s="207"/>
      <c r="U143" s="207"/>
      <c r="V143" s="207"/>
      <c r="W143" s="207"/>
      <c r="X143" s="207"/>
      <c r="Y143" s="207"/>
      <c r="Z143" s="207"/>
      <c r="AA143" s="207"/>
      <c r="AB143" s="207"/>
      <c r="AC143" s="207"/>
      <c r="AD143" s="207"/>
      <c r="AE143" s="207"/>
      <c r="AF143" s="207"/>
      <c r="AG143" s="207"/>
      <c r="AH143" s="207"/>
      <c r="AI143" s="207"/>
      <c r="AJ143" s="104"/>
    </row>
    <row r="144" spans="1:36" ht="20.100000000000001" customHeight="1" x14ac:dyDescent="0.25">
      <c r="B144" s="102"/>
      <c r="C144" s="204" t="s">
        <v>103</v>
      </c>
      <c r="D144" s="207"/>
      <c r="E144" s="207"/>
      <c r="F144" s="207"/>
      <c r="G144" s="207"/>
      <c r="H144" s="207"/>
      <c r="I144" s="207"/>
      <c r="J144" s="207"/>
      <c r="K144" s="207"/>
      <c r="L144" s="207"/>
      <c r="M144" s="207"/>
      <c r="N144" s="207"/>
      <c r="O144" s="207"/>
      <c r="P144" s="207"/>
      <c r="Q144" s="207"/>
      <c r="R144" s="207"/>
      <c r="S144" s="207"/>
      <c r="T144" s="207"/>
      <c r="U144" s="207"/>
      <c r="V144" s="207"/>
      <c r="W144" s="207"/>
      <c r="X144" s="207"/>
      <c r="Y144" s="207"/>
      <c r="Z144" s="207"/>
      <c r="AA144" s="207"/>
      <c r="AB144" s="207"/>
      <c r="AC144" s="207"/>
      <c r="AD144" s="207"/>
      <c r="AE144" s="207"/>
      <c r="AF144" s="207"/>
      <c r="AG144" s="207"/>
      <c r="AH144" s="207"/>
      <c r="AI144" s="207"/>
      <c r="AJ144" s="104"/>
    </row>
    <row r="145" spans="1:36" ht="20.100000000000001" customHeight="1" x14ac:dyDescent="0.25">
      <c r="B145" s="102"/>
      <c r="C145" s="105" t="s">
        <v>25</v>
      </c>
      <c r="D145" s="207"/>
      <c r="E145" s="207"/>
      <c r="F145" s="207"/>
      <c r="G145" s="207"/>
      <c r="H145" s="207"/>
      <c r="I145" s="207"/>
      <c r="J145" s="207"/>
      <c r="K145" s="207"/>
      <c r="L145" s="207"/>
      <c r="M145" s="207"/>
      <c r="N145" s="207"/>
      <c r="O145" s="207"/>
      <c r="P145" s="207"/>
      <c r="Q145" s="207"/>
      <c r="R145" s="207"/>
      <c r="S145" s="207"/>
      <c r="T145" s="207"/>
      <c r="U145" s="207"/>
      <c r="V145" s="207"/>
      <c r="W145" s="207"/>
      <c r="X145" s="207"/>
      <c r="Y145" s="207"/>
      <c r="Z145" s="207"/>
      <c r="AA145" s="207"/>
      <c r="AB145" s="207"/>
      <c r="AC145" s="207"/>
      <c r="AD145" s="207"/>
      <c r="AE145" s="207"/>
      <c r="AF145" s="207"/>
      <c r="AG145" s="207"/>
      <c r="AH145" s="207"/>
      <c r="AI145" s="207"/>
      <c r="AJ145" s="104"/>
    </row>
    <row r="146" spans="1:36" ht="20.100000000000001" customHeight="1" x14ac:dyDescent="0.25">
      <c r="B146" s="102"/>
      <c r="C146" s="106"/>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4"/>
    </row>
    <row r="147" spans="1:36" ht="24" customHeight="1" x14ac:dyDescent="0.25">
      <c r="A147" s="96"/>
      <c r="B147" s="102"/>
      <c r="C147" s="182" t="s">
        <v>80</v>
      </c>
      <c r="D147" s="183" t="str">
        <f t="shared" si="32"/>
        <v>Fri</v>
      </c>
      <c r="E147" s="183" t="str">
        <f t="shared" si="32"/>
        <v>Sat</v>
      </c>
      <c r="F147" s="183" t="str">
        <f t="shared" si="32"/>
        <v>Sun</v>
      </c>
      <c r="G147" s="183" t="str">
        <f t="shared" si="32"/>
        <v>Mon</v>
      </c>
      <c r="H147" s="183" t="str">
        <f t="shared" si="32"/>
        <v>Tue</v>
      </c>
      <c r="I147" s="183" t="str">
        <f t="shared" si="32"/>
        <v>Wed</v>
      </c>
      <c r="J147" s="183" t="str">
        <f t="shared" si="32"/>
        <v>Thu</v>
      </c>
      <c r="K147" s="183" t="str">
        <f t="shared" si="32"/>
        <v>Fri</v>
      </c>
      <c r="L147" s="183" t="str">
        <f t="shared" si="32"/>
        <v>Sat</v>
      </c>
      <c r="M147" s="183" t="str">
        <f t="shared" si="32"/>
        <v>Sun</v>
      </c>
      <c r="N147" s="183" t="str">
        <f t="shared" si="32"/>
        <v>Mon</v>
      </c>
      <c r="O147" s="183" t="str">
        <f t="shared" si="32"/>
        <v>Tue</v>
      </c>
      <c r="P147" s="183" t="str">
        <f t="shared" si="32"/>
        <v>Wed</v>
      </c>
      <c r="Q147" s="183" t="str">
        <f t="shared" si="32"/>
        <v>Thu</v>
      </c>
      <c r="R147" s="183" t="str">
        <f t="shared" si="32"/>
        <v>Fri</v>
      </c>
      <c r="S147" s="183" t="str">
        <f t="shared" si="32"/>
        <v>Sat</v>
      </c>
      <c r="T147" s="183" t="str">
        <f t="shared" si="33"/>
        <v>Sun</v>
      </c>
      <c r="U147" s="183" t="str">
        <f t="shared" si="33"/>
        <v>Mon</v>
      </c>
      <c r="V147" s="183" t="str">
        <f t="shared" si="33"/>
        <v>Tue</v>
      </c>
      <c r="W147" s="183" t="str">
        <f t="shared" si="33"/>
        <v>Wed</v>
      </c>
      <c r="X147" s="183" t="str">
        <f t="shared" si="33"/>
        <v>Thu</v>
      </c>
      <c r="Y147" s="183" t="str">
        <f t="shared" si="33"/>
        <v>Fri</v>
      </c>
      <c r="Z147" s="183" t="str">
        <f t="shared" si="33"/>
        <v>Sat</v>
      </c>
      <c r="AA147" s="183" t="str">
        <f t="shared" si="33"/>
        <v>Sun</v>
      </c>
      <c r="AB147" s="183" t="str">
        <f t="shared" si="33"/>
        <v>Mon</v>
      </c>
      <c r="AC147" s="183" t="str">
        <f t="shared" si="33"/>
        <v>Tue</v>
      </c>
      <c r="AD147" s="183" t="str">
        <f t="shared" si="33"/>
        <v>Wed</v>
      </c>
      <c r="AE147" s="183" t="str">
        <f t="shared" si="33"/>
        <v>Thu</v>
      </c>
      <c r="AF147" s="183" t="str">
        <f t="shared" si="33"/>
        <v>Fri</v>
      </c>
      <c r="AG147" s="183" t="str">
        <f t="shared" si="33"/>
        <v>Sat</v>
      </c>
      <c r="AH147" s="183" t="str">
        <f t="shared" si="33"/>
        <v>Sun</v>
      </c>
      <c r="AI147" s="103"/>
      <c r="AJ147" s="104"/>
    </row>
    <row r="148" spans="1:36" ht="24" customHeight="1" x14ac:dyDescent="0.25">
      <c r="B148" s="102"/>
      <c r="C148" s="206"/>
      <c r="D148" s="184">
        <v>1</v>
      </c>
      <c r="E148" s="184">
        <v>2</v>
      </c>
      <c r="F148" s="184">
        <v>3</v>
      </c>
      <c r="G148" s="184">
        <v>4</v>
      </c>
      <c r="H148" s="184">
        <v>5</v>
      </c>
      <c r="I148" s="184">
        <v>6</v>
      </c>
      <c r="J148" s="184">
        <v>7</v>
      </c>
      <c r="K148" s="184">
        <v>8</v>
      </c>
      <c r="L148" s="184">
        <v>9</v>
      </c>
      <c r="M148" s="184">
        <v>10</v>
      </c>
      <c r="N148" s="184">
        <v>11</v>
      </c>
      <c r="O148" s="184">
        <v>12</v>
      </c>
      <c r="P148" s="184">
        <v>13</v>
      </c>
      <c r="Q148" s="184">
        <v>14</v>
      </c>
      <c r="R148" s="184">
        <v>15</v>
      </c>
      <c r="S148" s="184">
        <v>16</v>
      </c>
      <c r="T148" s="184">
        <v>17</v>
      </c>
      <c r="U148" s="184">
        <v>18</v>
      </c>
      <c r="V148" s="184">
        <v>19</v>
      </c>
      <c r="W148" s="184">
        <v>20</v>
      </c>
      <c r="X148" s="184">
        <v>21</v>
      </c>
      <c r="Y148" s="184">
        <v>22</v>
      </c>
      <c r="Z148" s="184">
        <v>23</v>
      </c>
      <c r="AA148" s="184">
        <v>24</v>
      </c>
      <c r="AB148" s="184">
        <v>25</v>
      </c>
      <c r="AC148" s="184">
        <v>26</v>
      </c>
      <c r="AD148" s="184">
        <v>27</v>
      </c>
      <c r="AE148" s="184">
        <v>28</v>
      </c>
      <c r="AF148" s="184">
        <v>29</v>
      </c>
      <c r="AG148" s="184">
        <v>30</v>
      </c>
      <c r="AH148" s="184">
        <v>31</v>
      </c>
      <c r="AI148" s="185" t="s">
        <v>89</v>
      </c>
      <c r="AJ148" s="104"/>
    </row>
    <row r="149" spans="1:36" ht="20.100000000000001" customHeight="1" x14ac:dyDescent="0.25">
      <c r="B149" s="102"/>
      <c r="C149" s="205" t="s">
        <v>44</v>
      </c>
      <c r="D149" s="207"/>
      <c r="E149" s="207"/>
      <c r="F149" s="207"/>
      <c r="G149" s="207"/>
      <c r="H149" s="207"/>
      <c r="I149" s="207"/>
      <c r="J149" s="207"/>
      <c r="K149" s="207"/>
      <c r="L149" s="207"/>
      <c r="M149" s="207"/>
      <c r="N149" s="207"/>
      <c r="O149" s="207"/>
      <c r="P149" s="207"/>
      <c r="Q149" s="207"/>
      <c r="R149" s="207"/>
      <c r="S149" s="207"/>
      <c r="T149" s="207"/>
      <c r="U149" s="207"/>
      <c r="V149" s="207"/>
      <c r="W149" s="207"/>
      <c r="X149" s="207"/>
      <c r="Y149" s="207"/>
      <c r="Z149" s="207"/>
      <c r="AA149" s="207"/>
      <c r="AB149" s="207"/>
      <c r="AC149" s="207"/>
      <c r="AD149" s="207"/>
      <c r="AE149" s="207"/>
      <c r="AF149" s="207"/>
      <c r="AG149" s="207"/>
      <c r="AH149" s="207"/>
      <c r="AI149" s="207"/>
      <c r="AJ149" s="104"/>
    </row>
    <row r="150" spans="1:36" ht="20.100000000000001" customHeight="1" x14ac:dyDescent="0.25">
      <c r="B150" s="102"/>
      <c r="C150" s="204" t="s">
        <v>24</v>
      </c>
      <c r="D150" s="207"/>
      <c r="E150" s="207"/>
      <c r="F150" s="207"/>
      <c r="G150" s="207"/>
      <c r="H150" s="207"/>
      <c r="I150" s="207"/>
      <c r="J150" s="207"/>
      <c r="K150" s="207"/>
      <c r="L150" s="207"/>
      <c r="M150" s="207"/>
      <c r="N150" s="207"/>
      <c r="O150" s="207"/>
      <c r="P150" s="207"/>
      <c r="Q150" s="207"/>
      <c r="R150" s="207"/>
      <c r="S150" s="207"/>
      <c r="T150" s="207"/>
      <c r="U150" s="207"/>
      <c r="V150" s="207"/>
      <c r="W150" s="207"/>
      <c r="X150" s="207"/>
      <c r="Y150" s="207"/>
      <c r="Z150" s="207"/>
      <c r="AA150" s="207"/>
      <c r="AB150" s="207"/>
      <c r="AC150" s="207"/>
      <c r="AD150" s="207"/>
      <c r="AE150" s="207"/>
      <c r="AF150" s="207"/>
      <c r="AG150" s="207"/>
      <c r="AH150" s="207"/>
      <c r="AI150" s="207"/>
      <c r="AJ150" s="104"/>
    </row>
    <row r="151" spans="1:36" ht="20.100000000000001" customHeight="1" x14ac:dyDescent="0.25">
      <c r="B151" s="102"/>
      <c r="C151" s="204" t="s">
        <v>103</v>
      </c>
      <c r="D151" s="207"/>
      <c r="E151" s="207"/>
      <c r="F151" s="207"/>
      <c r="G151" s="207"/>
      <c r="H151" s="207"/>
      <c r="I151" s="207"/>
      <c r="J151" s="207"/>
      <c r="K151" s="207"/>
      <c r="L151" s="207"/>
      <c r="M151" s="207"/>
      <c r="N151" s="207"/>
      <c r="O151" s="207"/>
      <c r="P151" s="207"/>
      <c r="Q151" s="207"/>
      <c r="R151" s="207"/>
      <c r="S151" s="207"/>
      <c r="T151" s="207"/>
      <c r="U151" s="207"/>
      <c r="V151" s="207"/>
      <c r="W151" s="207"/>
      <c r="X151" s="207"/>
      <c r="Y151" s="207"/>
      <c r="Z151" s="207"/>
      <c r="AA151" s="207"/>
      <c r="AB151" s="207"/>
      <c r="AC151" s="207"/>
      <c r="AD151" s="207"/>
      <c r="AE151" s="207"/>
      <c r="AF151" s="207"/>
      <c r="AG151" s="207"/>
      <c r="AH151" s="207"/>
      <c r="AI151" s="207"/>
      <c r="AJ151" s="104"/>
    </row>
    <row r="152" spans="1:36" ht="20.100000000000001" customHeight="1" x14ac:dyDescent="0.25">
      <c r="B152" s="102"/>
      <c r="C152" s="105" t="s">
        <v>25</v>
      </c>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207"/>
      <c r="AG152" s="207"/>
      <c r="AH152" s="207"/>
      <c r="AI152" s="207"/>
      <c r="AJ152" s="104"/>
    </row>
    <row r="153" spans="1:36" ht="20.100000000000001" customHeight="1" x14ac:dyDescent="0.25">
      <c r="B153" s="102"/>
      <c r="C153" s="106"/>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4"/>
    </row>
    <row r="154" spans="1:36" ht="24" customHeight="1" x14ac:dyDescent="0.25">
      <c r="A154" s="96"/>
      <c r="B154" s="102"/>
      <c r="C154" s="182" t="s">
        <v>80</v>
      </c>
      <c r="D154" s="183" t="str">
        <f t="shared" si="32"/>
        <v>Fri</v>
      </c>
      <c r="E154" s="183" t="str">
        <f t="shared" si="32"/>
        <v>Sat</v>
      </c>
      <c r="F154" s="183" t="str">
        <f t="shared" si="32"/>
        <v>Sun</v>
      </c>
      <c r="G154" s="183" t="str">
        <f t="shared" si="32"/>
        <v>Mon</v>
      </c>
      <c r="H154" s="183" t="str">
        <f t="shared" si="32"/>
        <v>Tue</v>
      </c>
      <c r="I154" s="183" t="str">
        <f t="shared" si="32"/>
        <v>Wed</v>
      </c>
      <c r="J154" s="183" t="str">
        <f t="shared" si="32"/>
        <v>Thu</v>
      </c>
      <c r="K154" s="183" t="str">
        <f t="shared" si="32"/>
        <v>Fri</v>
      </c>
      <c r="L154" s="183" t="str">
        <f t="shared" si="32"/>
        <v>Sat</v>
      </c>
      <c r="M154" s="183" t="str">
        <f t="shared" si="32"/>
        <v>Sun</v>
      </c>
      <c r="N154" s="183" t="str">
        <f t="shared" si="32"/>
        <v>Mon</v>
      </c>
      <c r="O154" s="183" t="str">
        <f t="shared" si="32"/>
        <v>Tue</v>
      </c>
      <c r="P154" s="183" t="str">
        <f t="shared" si="32"/>
        <v>Wed</v>
      </c>
      <c r="Q154" s="183" t="str">
        <f t="shared" si="32"/>
        <v>Thu</v>
      </c>
      <c r="R154" s="183" t="str">
        <f t="shared" si="32"/>
        <v>Fri</v>
      </c>
      <c r="S154" s="183" t="str">
        <f t="shared" si="32"/>
        <v>Sat</v>
      </c>
      <c r="T154" s="183" t="str">
        <f t="shared" si="33"/>
        <v>Sun</v>
      </c>
      <c r="U154" s="183" t="str">
        <f t="shared" si="33"/>
        <v>Mon</v>
      </c>
      <c r="V154" s="183" t="str">
        <f t="shared" si="33"/>
        <v>Tue</v>
      </c>
      <c r="W154" s="183" t="str">
        <f t="shared" si="33"/>
        <v>Wed</v>
      </c>
      <c r="X154" s="183" t="str">
        <f t="shared" si="33"/>
        <v>Thu</v>
      </c>
      <c r="Y154" s="183" t="str">
        <f t="shared" si="33"/>
        <v>Fri</v>
      </c>
      <c r="Z154" s="183" t="str">
        <f t="shared" si="33"/>
        <v>Sat</v>
      </c>
      <c r="AA154" s="183" t="str">
        <f t="shared" si="33"/>
        <v>Sun</v>
      </c>
      <c r="AB154" s="183" t="str">
        <f t="shared" si="33"/>
        <v>Mon</v>
      </c>
      <c r="AC154" s="183" t="str">
        <f t="shared" si="33"/>
        <v>Tue</v>
      </c>
      <c r="AD154" s="183" t="str">
        <f t="shared" si="33"/>
        <v>Wed</v>
      </c>
      <c r="AE154" s="183" t="str">
        <f t="shared" si="33"/>
        <v>Thu</v>
      </c>
      <c r="AF154" s="183" t="str">
        <f t="shared" si="33"/>
        <v>Fri</v>
      </c>
      <c r="AG154" s="183" t="str">
        <f t="shared" si="33"/>
        <v>Sat</v>
      </c>
      <c r="AH154" s="183" t="str">
        <f t="shared" si="33"/>
        <v>Sun</v>
      </c>
      <c r="AI154" s="103"/>
      <c r="AJ154" s="104"/>
    </row>
    <row r="155" spans="1:36" ht="24" customHeight="1" x14ac:dyDescent="0.25">
      <c r="B155" s="102"/>
      <c r="C155" s="206"/>
      <c r="D155" s="184">
        <v>1</v>
      </c>
      <c r="E155" s="184">
        <v>2</v>
      </c>
      <c r="F155" s="184">
        <v>3</v>
      </c>
      <c r="G155" s="184">
        <v>4</v>
      </c>
      <c r="H155" s="184">
        <v>5</v>
      </c>
      <c r="I155" s="184">
        <v>6</v>
      </c>
      <c r="J155" s="184">
        <v>7</v>
      </c>
      <c r="K155" s="184">
        <v>8</v>
      </c>
      <c r="L155" s="184">
        <v>9</v>
      </c>
      <c r="M155" s="184">
        <v>10</v>
      </c>
      <c r="N155" s="184">
        <v>11</v>
      </c>
      <c r="O155" s="184">
        <v>12</v>
      </c>
      <c r="P155" s="184">
        <v>13</v>
      </c>
      <c r="Q155" s="184">
        <v>14</v>
      </c>
      <c r="R155" s="184">
        <v>15</v>
      </c>
      <c r="S155" s="184">
        <v>16</v>
      </c>
      <c r="T155" s="184">
        <v>17</v>
      </c>
      <c r="U155" s="184">
        <v>18</v>
      </c>
      <c r="V155" s="184">
        <v>19</v>
      </c>
      <c r="W155" s="184">
        <v>20</v>
      </c>
      <c r="X155" s="184">
        <v>21</v>
      </c>
      <c r="Y155" s="184">
        <v>22</v>
      </c>
      <c r="Z155" s="184">
        <v>23</v>
      </c>
      <c r="AA155" s="184">
        <v>24</v>
      </c>
      <c r="AB155" s="184">
        <v>25</v>
      </c>
      <c r="AC155" s="184">
        <v>26</v>
      </c>
      <c r="AD155" s="184">
        <v>27</v>
      </c>
      <c r="AE155" s="184">
        <v>28</v>
      </c>
      <c r="AF155" s="184">
        <v>29</v>
      </c>
      <c r="AG155" s="184">
        <v>30</v>
      </c>
      <c r="AH155" s="184">
        <v>31</v>
      </c>
      <c r="AI155" s="185" t="s">
        <v>89</v>
      </c>
      <c r="AJ155" s="104"/>
    </row>
    <row r="156" spans="1:36" ht="20.100000000000001" customHeight="1" x14ac:dyDescent="0.25">
      <c r="B156" s="102"/>
      <c r="C156" s="205" t="s">
        <v>44</v>
      </c>
      <c r="D156" s="207"/>
      <c r="E156" s="207"/>
      <c r="F156" s="207"/>
      <c r="G156" s="207"/>
      <c r="H156" s="207"/>
      <c r="I156" s="207"/>
      <c r="J156" s="207"/>
      <c r="K156" s="207"/>
      <c r="L156" s="207"/>
      <c r="M156" s="207"/>
      <c r="N156" s="207"/>
      <c r="O156" s="207"/>
      <c r="P156" s="207"/>
      <c r="Q156" s="207"/>
      <c r="R156" s="207"/>
      <c r="S156" s="207"/>
      <c r="T156" s="207"/>
      <c r="U156" s="207"/>
      <c r="V156" s="207"/>
      <c r="W156" s="207"/>
      <c r="X156" s="207"/>
      <c r="Y156" s="207"/>
      <c r="Z156" s="207"/>
      <c r="AA156" s="207"/>
      <c r="AB156" s="207"/>
      <c r="AC156" s="207"/>
      <c r="AD156" s="207"/>
      <c r="AE156" s="207"/>
      <c r="AF156" s="207"/>
      <c r="AG156" s="207"/>
      <c r="AH156" s="207"/>
      <c r="AI156" s="207"/>
      <c r="AJ156" s="104"/>
    </row>
    <row r="157" spans="1:36" ht="20.100000000000001" customHeight="1" x14ac:dyDescent="0.25">
      <c r="B157" s="102"/>
      <c r="C157" s="204" t="s">
        <v>24</v>
      </c>
      <c r="D157" s="207"/>
      <c r="E157" s="207"/>
      <c r="F157" s="207"/>
      <c r="G157" s="207"/>
      <c r="H157" s="207"/>
      <c r="I157" s="207"/>
      <c r="J157" s="207"/>
      <c r="K157" s="207"/>
      <c r="L157" s="207"/>
      <c r="M157" s="207"/>
      <c r="N157" s="207"/>
      <c r="O157" s="207"/>
      <c r="P157" s="207"/>
      <c r="Q157" s="207"/>
      <c r="R157" s="207"/>
      <c r="S157" s="207"/>
      <c r="T157" s="207"/>
      <c r="U157" s="207"/>
      <c r="V157" s="207"/>
      <c r="W157" s="207"/>
      <c r="X157" s="207"/>
      <c r="Y157" s="207"/>
      <c r="Z157" s="207"/>
      <c r="AA157" s="207"/>
      <c r="AB157" s="207"/>
      <c r="AC157" s="207"/>
      <c r="AD157" s="207"/>
      <c r="AE157" s="207"/>
      <c r="AF157" s="207"/>
      <c r="AG157" s="207"/>
      <c r="AH157" s="207"/>
      <c r="AI157" s="207"/>
      <c r="AJ157" s="104"/>
    </row>
    <row r="158" spans="1:36" ht="20.100000000000001" customHeight="1" x14ac:dyDescent="0.25">
      <c r="B158" s="102"/>
      <c r="C158" s="204" t="s">
        <v>103</v>
      </c>
      <c r="D158" s="207"/>
      <c r="E158" s="207"/>
      <c r="F158" s="207"/>
      <c r="G158" s="207"/>
      <c r="H158" s="207"/>
      <c r="I158" s="207"/>
      <c r="J158" s="207"/>
      <c r="K158" s="207"/>
      <c r="L158" s="207"/>
      <c r="M158" s="207"/>
      <c r="N158" s="207"/>
      <c r="O158" s="207"/>
      <c r="P158" s="207"/>
      <c r="Q158" s="207"/>
      <c r="R158" s="207"/>
      <c r="S158" s="207"/>
      <c r="T158" s="207"/>
      <c r="U158" s="207"/>
      <c r="V158" s="207"/>
      <c r="W158" s="207"/>
      <c r="X158" s="207"/>
      <c r="Y158" s="207"/>
      <c r="Z158" s="207"/>
      <c r="AA158" s="207"/>
      <c r="AB158" s="207"/>
      <c r="AC158" s="207"/>
      <c r="AD158" s="207"/>
      <c r="AE158" s="207"/>
      <c r="AF158" s="207"/>
      <c r="AG158" s="207"/>
      <c r="AH158" s="207"/>
      <c r="AI158" s="207"/>
      <c r="AJ158" s="104"/>
    </row>
    <row r="159" spans="1:36" ht="20.100000000000001" customHeight="1" x14ac:dyDescent="0.25">
      <c r="B159" s="102"/>
      <c r="C159" s="105" t="s">
        <v>25</v>
      </c>
      <c r="D159" s="207"/>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104"/>
    </row>
    <row r="160" spans="1:36" ht="20.100000000000001" customHeight="1" x14ac:dyDescent="0.25">
      <c r="B160" s="102"/>
      <c r="C160" s="106"/>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4"/>
    </row>
    <row r="161" spans="1:36" ht="24" customHeight="1" x14ac:dyDescent="0.25">
      <c r="A161" s="96"/>
      <c r="B161" s="102"/>
      <c r="C161" s="182" t="s">
        <v>80</v>
      </c>
      <c r="D161" s="183" t="str">
        <f t="shared" si="32"/>
        <v>Fri</v>
      </c>
      <c r="E161" s="183" t="str">
        <f t="shared" si="32"/>
        <v>Sat</v>
      </c>
      <c r="F161" s="183" t="str">
        <f t="shared" si="32"/>
        <v>Sun</v>
      </c>
      <c r="G161" s="183" t="str">
        <f t="shared" si="32"/>
        <v>Mon</v>
      </c>
      <c r="H161" s="183" t="str">
        <f t="shared" si="32"/>
        <v>Tue</v>
      </c>
      <c r="I161" s="183" t="str">
        <f t="shared" si="32"/>
        <v>Wed</v>
      </c>
      <c r="J161" s="183" t="str">
        <f t="shared" si="32"/>
        <v>Thu</v>
      </c>
      <c r="K161" s="183" t="str">
        <f t="shared" si="32"/>
        <v>Fri</v>
      </c>
      <c r="L161" s="183" t="str">
        <f t="shared" si="32"/>
        <v>Sat</v>
      </c>
      <c r="M161" s="183" t="str">
        <f t="shared" si="32"/>
        <v>Sun</v>
      </c>
      <c r="N161" s="183" t="str">
        <f t="shared" si="32"/>
        <v>Mon</v>
      </c>
      <c r="O161" s="183" t="str">
        <f t="shared" si="32"/>
        <v>Tue</v>
      </c>
      <c r="P161" s="183" t="str">
        <f t="shared" si="32"/>
        <v>Wed</v>
      </c>
      <c r="Q161" s="183" t="str">
        <f t="shared" si="32"/>
        <v>Thu</v>
      </c>
      <c r="R161" s="183" t="str">
        <f t="shared" si="32"/>
        <v>Fri</v>
      </c>
      <c r="S161" s="183" t="str">
        <f t="shared" si="32"/>
        <v>Sat</v>
      </c>
      <c r="T161" s="183" t="str">
        <f t="shared" si="33"/>
        <v>Sun</v>
      </c>
      <c r="U161" s="183" t="str">
        <f t="shared" si="33"/>
        <v>Mon</v>
      </c>
      <c r="V161" s="183" t="str">
        <f t="shared" si="33"/>
        <v>Tue</v>
      </c>
      <c r="W161" s="183" t="str">
        <f t="shared" si="33"/>
        <v>Wed</v>
      </c>
      <c r="X161" s="183" t="str">
        <f t="shared" si="33"/>
        <v>Thu</v>
      </c>
      <c r="Y161" s="183" t="str">
        <f t="shared" si="33"/>
        <v>Fri</v>
      </c>
      <c r="Z161" s="183" t="str">
        <f t="shared" si="33"/>
        <v>Sat</v>
      </c>
      <c r="AA161" s="183" t="str">
        <f t="shared" si="33"/>
        <v>Sun</v>
      </c>
      <c r="AB161" s="183" t="str">
        <f t="shared" si="33"/>
        <v>Mon</v>
      </c>
      <c r="AC161" s="183" t="str">
        <f t="shared" si="33"/>
        <v>Tue</v>
      </c>
      <c r="AD161" s="183" t="str">
        <f t="shared" si="33"/>
        <v>Wed</v>
      </c>
      <c r="AE161" s="183" t="str">
        <f t="shared" si="33"/>
        <v>Thu</v>
      </c>
      <c r="AF161" s="183" t="str">
        <f t="shared" si="33"/>
        <v>Fri</v>
      </c>
      <c r="AG161" s="183" t="str">
        <f t="shared" si="33"/>
        <v>Sat</v>
      </c>
      <c r="AH161" s="183" t="str">
        <f t="shared" si="33"/>
        <v>Sun</v>
      </c>
      <c r="AI161" s="103"/>
      <c r="AJ161" s="104"/>
    </row>
    <row r="162" spans="1:36" ht="24" customHeight="1" x14ac:dyDescent="0.25">
      <c r="B162" s="102"/>
      <c r="C162" s="206"/>
      <c r="D162" s="184">
        <v>1</v>
      </c>
      <c r="E162" s="184">
        <v>2</v>
      </c>
      <c r="F162" s="184">
        <v>3</v>
      </c>
      <c r="G162" s="184">
        <v>4</v>
      </c>
      <c r="H162" s="184">
        <v>5</v>
      </c>
      <c r="I162" s="184">
        <v>6</v>
      </c>
      <c r="J162" s="184">
        <v>7</v>
      </c>
      <c r="K162" s="184">
        <v>8</v>
      </c>
      <c r="L162" s="184">
        <v>9</v>
      </c>
      <c r="M162" s="184">
        <v>10</v>
      </c>
      <c r="N162" s="184">
        <v>11</v>
      </c>
      <c r="O162" s="184">
        <v>12</v>
      </c>
      <c r="P162" s="184">
        <v>13</v>
      </c>
      <c r="Q162" s="184">
        <v>14</v>
      </c>
      <c r="R162" s="184">
        <v>15</v>
      </c>
      <c r="S162" s="184">
        <v>16</v>
      </c>
      <c r="T162" s="184">
        <v>17</v>
      </c>
      <c r="U162" s="184">
        <v>18</v>
      </c>
      <c r="V162" s="184">
        <v>19</v>
      </c>
      <c r="W162" s="184">
        <v>20</v>
      </c>
      <c r="X162" s="184">
        <v>21</v>
      </c>
      <c r="Y162" s="184">
        <v>22</v>
      </c>
      <c r="Z162" s="184">
        <v>23</v>
      </c>
      <c r="AA162" s="184">
        <v>24</v>
      </c>
      <c r="AB162" s="184">
        <v>25</v>
      </c>
      <c r="AC162" s="184">
        <v>26</v>
      </c>
      <c r="AD162" s="184">
        <v>27</v>
      </c>
      <c r="AE162" s="184">
        <v>28</v>
      </c>
      <c r="AF162" s="184">
        <v>29</v>
      </c>
      <c r="AG162" s="184">
        <v>30</v>
      </c>
      <c r="AH162" s="184">
        <v>31</v>
      </c>
      <c r="AI162" s="185" t="s">
        <v>89</v>
      </c>
      <c r="AJ162" s="104"/>
    </row>
    <row r="163" spans="1:36" ht="20.100000000000001" customHeight="1" x14ac:dyDescent="0.25">
      <c r="B163" s="102"/>
      <c r="C163" s="205" t="s">
        <v>44</v>
      </c>
      <c r="D163" s="207"/>
      <c r="E163" s="207"/>
      <c r="F163" s="207"/>
      <c r="G163" s="207"/>
      <c r="H163" s="207"/>
      <c r="I163" s="207"/>
      <c r="J163" s="207"/>
      <c r="K163" s="207"/>
      <c r="L163" s="207"/>
      <c r="M163" s="207"/>
      <c r="N163" s="207"/>
      <c r="O163" s="207"/>
      <c r="P163" s="207"/>
      <c r="Q163" s="207"/>
      <c r="R163" s="207"/>
      <c r="S163" s="207"/>
      <c r="T163" s="207"/>
      <c r="U163" s="207"/>
      <c r="V163" s="207"/>
      <c r="W163" s="207"/>
      <c r="X163" s="207"/>
      <c r="Y163" s="207"/>
      <c r="Z163" s="207"/>
      <c r="AA163" s="207"/>
      <c r="AB163" s="207"/>
      <c r="AC163" s="207"/>
      <c r="AD163" s="207"/>
      <c r="AE163" s="207"/>
      <c r="AF163" s="207"/>
      <c r="AG163" s="207"/>
      <c r="AH163" s="207"/>
      <c r="AI163" s="207"/>
      <c r="AJ163" s="104"/>
    </row>
    <row r="164" spans="1:36" ht="20.100000000000001" customHeight="1" x14ac:dyDescent="0.25">
      <c r="B164" s="102"/>
      <c r="C164" s="204" t="s">
        <v>24</v>
      </c>
      <c r="D164" s="207"/>
      <c r="E164" s="207"/>
      <c r="F164" s="207"/>
      <c r="G164" s="207"/>
      <c r="H164" s="207"/>
      <c r="I164" s="207"/>
      <c r="J164" s="207"/>
      <c r="K164" s="207"/>
      <c r="L164" s="207"/>
      <c r="M164" s="207"/>
      <c r="N164" s="207"/>
      <c r="O164" s="207"/>
      <c r="P164" s="207"/>
      <c r="Q164" s="207"/>
      <c r="R164" s="207"/>
      <c r="S164" s="207"/>
      <c r="T164" s="207"/>
      <c r="U164" s="207"/>
      <c r="V164" s="207"/>
      <c r="W164" s="207"/>
      <c r="X164" s="207"/>
      <c r="Y164" s="207"/>
      <c r="Z164" s="207"/>
      <c r="AA164" s="207"/>
      <c r="AB164" s="207"/>
      <c r="AC164" s="207"/>
      <c r="AD164" s="207"/>
      <c r="AE164" s="207"/>
      <c r="AF164" s="207"/>
      <c r="AG164" s="207"/>
      <c r="AH164" s="207"/>
      <c r="AI164" s="207"/>
      <c r="AJ164" s="104"/>
    </row>
    <row r="165" spans="1:36" ht="20.100000000000001" customHeight="1" x14ac:dyDescent="0.25">
      <c r="B165" s="102"/>
      <c r="C165" s="204" t="s">
        <v>103</v>
      </c>
      <c r="D165" s="207"/>
      <c r="E165" s="207"/>
      <c r="F165" s="207"/>
      <c r="G165" s="207"/>
      <c r="H165" s="207"/>
      <c r="I165" s="207"/>
      <c r="J165" s="207"/>
      <c r="K165" s="207"/>
      <c r="L165" s="207"/>
      <c r="M165" s="207"/>
      <c r="N165" s="207"/>
      <c r="O165" s="207"/>
      <c r="P165" s="207"/>
      <c r="Q165" s="207"/>
      <c r="R165" s="207"/>
      <c r="S165" s="207"/>
      <c r="T165" s="207"/>
      <c r="U165" s="207"/>
      <c r="V165" s="207"/>
      <c r="W165" s="207"/>
      <c r="X165" s="207"/>
      <c r="Y165" s="207"/>
      <c r="Z165" s="207"/>
      <c r="AA165" s="207"/>
      <c r="AB165" s="207"/>
      <c r="AC165" s="207"/>
      <c r="AD165" s="207"/>
      <c r="AE165" s="207"/>
      <c r="AF165" s="207"/>
      <c r="AG165" s="207"/>
      <c r="AH165" s="207"/>
      <c r="AI165" s="207"/>
      <c r="AJ165" s="104"/>
    </row>
    <row r="166" spans="1:36" ht="20.100000000000001" customHeight="1" x14ac:dyDescent="0.25">
      <c r="B166" s="102"/>
      <c r="C166" s="105" t="s">
        <v>25</v>
      </c>
      <c r="D166" s="207"/>
      <c r="E166" s="207"/>
      <c r="F166" s="207"/>
      <c r="G166" s="207"/>
      <c r="H166" s="207"/>
      <c r="I166" s="207"/>
      <c r="J166" s="207"/>
      <c r="K166" s="207"/>
      <c r="L166" s="207"/>
      <c r="M166" s="207"/>
      <c r="N166" s="207"/>
      <c r="O166" s="207"/>
      <c r="P166" s="207"/>
      <c r="Q166" s="207"/>
      <c r="R166" s="207"/>
      <c r="S166" s="207"/>
      <c r="T166" s="207"/>
      <c r="U166" s="207"/>
      <c r="V166" s="207"/>
      <c r="W166" s="207"/>
      <c r="X166" s="207"/>
      <c r="Y166" s="207"/>
      <c r="Z166" s="207"/>
      <c r="AA166" s="207"/>
      <c r="AB166" s="207"/>
      <c r="AC166" s="207"/>
      <c r="AD166" s="207"/>
      <c r="AE166" s="207"/>
      <c r="AF166" s="207"/>
      <c r="AG166" s="207"/>
      <c r="AH166" s="207"/>
      <c r="AI166" s="207"/>
      <c r="AJ166" s="104"/>
    </row>
    <row r="167" spans="1:36" ht="20.100000000000001" customHeight="1" x14ac:dyDescent="0.25">
      <c r="B167" s="102"/>
      <c r="C167" s="106"/>
      <c r="D167" s="107"/>
      <c r="E167" s="107"/>
      <c r="F167" s="107"/>
      <c r="G167" s="107"/>
      <c r="H167" s="107"/>
      <c r="I167" s="107"/>
      <c r="J167" s="107"/>
      <c r="K167" s="107"/>
      <c r="L167" s="107"/>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c r="AJ167" s="104"/>
    </row>
    <row r="168" spans="1:36" ht="24" customHeight="1" x14ac:dyDescent="0.25">
      <c r="A168" s="96"/>
      <c r="B168" s="102"/>
      <c r="C168" s="182" t="s">
        <v>80</v>
      </c>
      <c r="D168" s="183" t="str">
        <f t="shared" si="32"/>
        <v>Fri</v>
      </c>
      <c r="E168" s="183" t="str">
        <f t="shared" si="32"/>
        <v>Sat</v>
      </c>
      <c r="F168" s="183" t="str">
        <f t="shared" si="32"/>
        <v>Sun</v>
      </c>
      <c r="G168" s="183" t="str">
        <f t="shared" si="32"/>
        <v>Mon</v>
      </c>
      <c r="H168" s="183" t="str">
        <f t="shared" si="32"/>
        <v>Tue</v>
      </c>
      <c r="I168" s="183" t="str">
        <f t="shared" si="32"/>
        <v>Wed</v>
      </c>
      <c r="J168" s="183" t="str">
        <f t="shared" si="32"/>
        <v>Thu</v>
      </c>
      <c r="K168" s="183" t="str">
        <f t="shared" si="32"/>
        <v>Fri</v>
      </c>
      <c r="L168" s="183" t="str">
        <f t="shared" si="32"/>
        <v>Sat</v>
      </c>
      <c r="M168" s="183" t="str">
        <f t="shared" si="32"/>
        <v>Sun</v>
      </c>
      <c r="N168" s="183" t="str">
        <f t="shared" si="32"/>
        <v>Mon</v>
      </c>
      <c r="O168" s="183" t="str">
        <f t="shared" si="32"/>
        <v>Tue</v>
      </c>
      <c r="P168" s="183" t="str">
        <f t="shared" si="32"/>
        <v>Wed</v>
      </c>
      <c r="Q168" s="183" t="str">
        <f t="shared" si="32"/>
        <v>Thu</v>
      </c>
      <c r="R168" s="183" t="str">
        <f t="shared" si="32"/>
        <v>Fri</v>
      </c>
      <c r="S168" s="183" t="str">
        <f t="shared" si="32"/>
        <v>Sat</v>
      </c>
      <c r="T168" s="183" t="str">
        <f t="shared" si="33"/>
        <v>Sun</v>
      </c>
      <c r="U168" s="183" t="str">
        <f t="shared" si="33"/>
        <v>Mon</v>
      </c>
      <c r="V168" s="183" t="str">
        <f t="shared" si="33"/>
        <v>Tue</v>
      </c>
      <c r="W168" s="183" t="str">
        <f t="shared" si="33"/>
        <v>Wed</v>
      </c>
      <c r="X168" s="183" t="str">
        <f t="shared" si="33"/>
        <v>Thu</v>
      </c>
      <c r="Y168" s="183" t="str">
        <f t="shared" si="33"/>
        <v>Fri</v>
      </c>
      <c r="Z168" s="183" t="str">
        <f t="shared" si="33"/>
        <v>Sat</v>
      </c>
      <c r="AA168" s="183" t="str">
        <f t="shared" si="33"/>
        <v>Sun</v>
      </c>
      <c r="AB168" s="183" t="str">
        <f t="shared" si="33"/>
        <v>Mon</v>
      </c>
      <c r="AC168" s="183" t="str">
        <f t="shared" si="33"/>
        <v>Tue</v>
      </c>
      <c r="AD168" s="183" t="str">
        <f t="shared" si="33"/>
        <v>Wed</v>
      </c>
      <c r="AE168" s="183" t="str">
        <f t="shared" si="33"/>
        <v>Thu</v>
      </c>
      <c r="AF168" s="183" t="str">
        <f t="shared" si="33"/>
        <v>Fri</v>
      </c>
      <c r="AG168" s="183" t="str">
        <f t="shared" si="33"/>
        <v>Sat</v>
      </c>
      <c r="AH168" s="183" t="str">
        <f t="shared" si="33"/>
        <v>Sun</v>
      </c>
      <c r="AI168" s="103"/>
      <c r="AJ168" s="104"/>
    </row>
    <row r="169" spans="1:36" ht="24" customHeight="1" x14ac:dyDescent="0.25">
      <c r="B169" s="102"/>
      <c r="C169" s="206"/>
      <c r="D169" s="184">
        <v>1</v>
      </c>
      <c r="E169" s="184">
        <v>2</v>
      </c>
      <c r="F169" s="184">
        <v>3</v>
      </c>
      <c r="G169" s="184">
        <v>4</v>
      </c>
      <c r="H169" s="184">
        <v>5</v>
      </c>
      <c r="I169" s="184">
        <v>6</v>
      </c>
      <c r="J169" s="184">
        <v>7</v>
      </c>
      <c r="K169" s="184">
        <v>8</v>
      </c>
      <c r="L169" s="184">
        <v>9</v>
      </c>
      <c r="M169" s="184">
        <v>10</v>
      </c>
      <c r="N169" s="184">
        <v>11</v>
      </c>
      <c r="O169" s="184">
        <v>12</v>
      </c>
      <c r="P169" s="184">
        <v>13</v>
      </c>
      <c r="Q169" s="184">
        <v>14</v>
      </c>
      <c r="R169" s="184">
        <v>15</v>
      </c>
      <c r="S169" s="184">
        <v>16</v>
      </c>
      <c r="T169" s="184">
        <v>17</v>
      </c>
      <c r="U169" s="184">
        <v>18</v>
      </c>
      <c r="V169" s="184">
        <v>19</v>
      </c>
      <c r="W169" s="184">
        <v>20</v>
      </c>
      <c r="X169" s="184">
        <v>21</v>
      </c>
      <c r="Y169" s="184">
        <v>22</v>
      </c>
      <c r="Z169" s="184">
        <v>23</v>
      </c>
      <c r="AA169" s="184">
        <v>24</v>
      </c>
      <c r="AB169" s="184">
        <v>25</v>
      </c>
      <c r="AC169" s="184">
        <v>26</v>
      </c>
      <c r="AD169" s="184">
        <v>27</v>
      </c>
      <c r="AE169" s="184">
        <v>28</v>
      </c>
      <c r="AF169" s="184">
        <v>29</v>
      </c>
      <c r="AG169" s="184">
        <v>30</v>
      </c>
      <c r="AH169" s="184">
        <v>31</v>
      </c>
      <c r="AI169" s="185" t="s">
        <v>89</v>
      </c>
      <c r="AJ169" s="104"/>
    </row>
    <row r="170" spans="1:36" ht="20.100000000000001" customHeight="1" x14ac:dyDescent="0.25">
      <c r="B170" s="102"/>
      <c r="C170" s="205" t="s">
        <v>44</v>
      </c>
      <c r="D170" s="207"/>
      <c r="E170" s="207"/>
      <c r="F170" s="207"/>
      <c r="G170" s="207"/>
      <c r="H170" s="207"/>
      <c r="I170" s="207"/>
      <c r="J170" s="207"/>
      <c r="K170" s="207"/>
      <c r="L170" s="207"/>
      <c r="M170" s="207"/>
      <c r="N170" s="207"/>
      <c r="O170" s="207"/>
      <c r="P170" s="207"/>
      <c r="Q170" s="207"/>
      <c r="R170" s="207"/>
      <c r="S170" s="207"/>
      <c r="T170" s="207"/>
      <c r="U170" s="207"/>
      <c r="V170" s="207"/>
      <c r="W170" s="207"/>
      <c r="X170" s="207"/>
      <c r="Y170" s="207"/>
      <c r="Z170" s="207"/>
      <c r="AA170" s="207"/>
      <c r="AB170" s="207"/>
      <c r="AC170" s="207"/>
      <c r="AD170" s="207"/>
      <c r="AE170" s="207"/>
      <c r="AF170" s="207"/>
      <c r="AG170" s="207"/>
      <c r="AH170" s="207"/>
      <c r="AI170" s="207"/>
      <c r="AJ170" s="104"/>
    </row>
    <row r="171" spans="1:36" ht="20.100000000000001" customHeight="1" x14ac:dyDescent="0.25">
      <c r="B171" s="102"/>
      <c r="C171" s="204" t="s">
        <v>24</v>
      </c>
      <c r="D171" s="207"/>
      <c r="E171" s="207"/>
      <c r="F171" s="207"/>
      <c r="G171" s="207"/>
      <c r="H171" s="207"/>
      <c r="I171" s="207"/>
      <c r="J171" s="207"/>
      <c r="K171" s="207"/>
      <c r="L171" s="207"/>
      <c r="M171" s="207"/>
      <c r="N171" s="207"/>
      <c r="O171" s="207"/>
      <c r="P171" s="207"/>
      <c r="Q171" s="207"/>
      <c r="R171" s="207"/>
      <c r="S171" s="207"/>
      <c r="T171" s="207"/>
      <c r="U171" s="207"/>
      <c r="V171" s="207"/>
      <c r="W171" s="207"/>
      <c r="X171" s="207"/>
      <c r="Y171" s="207"/>
      <c r="Z171" s="207"/>
      <c r="AA171" s="207"/>
      <c r="AB171" s="207"/>
      <c r="AC171" s="207"/>
      <c r="AD171" s="207"/>
      <c r="AE171" s="207"/>
      <c r="AF171" s="207"/>
      <c r="AG171" s="207"/>
      <c r="AH171" s="207"/>
      <c r="AI171" s="207"/>
      <c r="AJ171" s="104"/>
    </row>
    <row r="172" spans="1:36" ht="20.100000000000001" customHeight="1" x14ac:dyDescent="0.25">
      <c r="B172" s="102"/>
      <c r="C172" s="204" t="s">
        <v>103</v>
      </c>
      <c r="D172" s="207"/>
      <c r="E172" s="207"/>
      <c r="F172" s="207"/>
      <c r="G172" s="207"/>
      <c r="H172" s="207"/>
      <c r="I172" s="207"/>
      <c r="J172" s="207"/>
      <c r="K172" s="207"/>
      <c r="L172" s="207"/>
      <c r="M172" s="207"/>
      <c r="N172" s="207"/>
      <c r="O172" s="207"/>
      <c r="P172" s="207"/>
      <c r="Q172" s="207"/>
      <c r="R172" s="207"/>
      <c r="S172" s="207"/>
      <c r="T172" s="207"/>
      <c r="U172" s="207"/>
      <c r="V172" s="207"/>
      <c r="W172" s="207"/>
      <c r="X172" s="207"/>
      <c r="Y172" s="207"/>
      <c r="Z172" s="207"/>
      <c r="AA172" s="207"/>
      <c r="AB172" s="207"/>
      <c r="AC172" s="207"/>
      <c r="AD172" s="207"/>
      <c r="AE172" s="207"/>
      <c r="AF172" s="207"/>
      <c r="AG172" s="207"/>
      <c r="AH172" s="207"/>
      <c r="AI172" s="207"/>
      <c r="AJ172" s="104"/>
    </row>
    <row r="173" spans="1:36" ht="20.100000000000001" customHeight="1" x14ac:dyDescent="0.25">
      <c r="B173" s="102"/>
      <c r="C173" s="105" t="s">
        <v>25</v>
      </c>
      <c r="D173" s="207"/>
      <c r="E173" s="207"/>
      <c r="F173" s="207"/>
      <c r="G173" s="207"/>
      <c r="H173" s="207"/>
      <c r="I173" s="207"/>
      <c r="J173" s="207"/>
      <c r="K173" s="207"/>
      <c r="L173" s="207"/>
      <c r="M173" s="207"/>
      <c r="N173" s="207"/>
      <c r="O173" s="207"/>
      <c r="P173" s="207"/>
      <c r="Q173" s="207"/>
      <c r="R173" s="207"/>
      <c r="S173" s="207"/>
      <c r="T173" s="207"/>
      <c r="U173" s="207"/>
      <c r="V173" s="207"/>
      <c r="W173" s="207"/>
      <c r="X173" s="207"/>
      <c r="Y173" s="207"/>
      <c r="Z173" s="207"/>
      <c r="AA173" s="207"/>
      <c r="AB173" s="207"/>
      <c r="AC173" s="207"/>
      <c r="AD173" s="207"/>
      <c r="AE173" s="207"/>
      <c r="AF173" s="207"/>
      <c r="AG173" s="207"/>
      <c r="AH173" s="207"/>
      <c r="AI173" s="207"/>
      <c r="AJ173" s="104"/>
    </row>
    <row r="174" spans="1:36" ht="20.100000000000001" customHeight="1" x14ac:dyDescent="0.25">
      <c r="B174" s="102"/>
      <c r="C174" s="106"/>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c r="AJ174" s="104"/>
    </row>
    <row r="175" spans="1:36" ht="24" customHeight="1" x14ac:dyDescent="0.25">
      <c r="A175" s="96"/>
      <c r="B175" s="102"/>
      <c r="C175" s="182" t="s">
        <v>80</v>
      </c>
      <c r="D175" s="183" t="str">
        <f t="shared" si="32"/>
        <v>Fri</v>
      </c>
      <c r="E175" s="183" t="str">
        <f t="shared" si="32"/>
        <v>Sat</v>
      </c>
      <c r="F175" s="183" t="str">
        <f t="shared" si="32"/>
        <v>Sun</v>
      </c>
      <c r="G175" s="183" t="str">
        <f t="shared" si="32"/>
        <v>Mon</v>
      </c>
      <c r="H175" s="183" t="str">
        <f t="shared" si="32"/>
        <v>Tue</v>
      </c>
      <c r="I175" s="183" t="str">
        <f t="shared" si="32"/>
        <v>Wed</v>
      </c>
      <c r="J175" s="183" t="str">
        <f t="shared" si="32"/>
        <v>Thu</v>
      </c>
      <c r="K175" s="183" t="str">
        <f t="shared" si="32"/>
        <v>Fri</v>
      </c>
      <c r="L175" s="183" t="str">
        <f t="shared" si="32"/>
        <v>Sat</v>
      </c>
      <c r="M175" s="183" t="str">
        <f t="shared" si="32"/>
        <v>Sun</v>
      </c>
      <c r="N175" s="183" t="str">
        <f t="shared" si="32"/>
        <v>Mon</v>
      </c>
      <c r="O175" s="183" t="str">
        <f t="shared" si="32"/>
        <v>Tue</v>
      </c>
      <c r="P175" s="183" t="str">
        <f t="shared" si="32"/>
        <v>Wed</v>
      </c>
      <c r="Q175" s="183" t="str">
        <f t="shared" si="32"/>
        <v>Thu</v>
      </c>
      <c r="R175" s="183" t="str">
        <f t="shared" si="32"/>
        <v>Fri</v>
      </c>
      <c r="S175" s="183" t="str">
        <f t="shared" si="32"/>
        <v>Sat</v>
      </c>
      <c r="T175" s="183" t="str">
        <f t="shared" si="33"/>
        <v>Sun</v>
      </c>
      <c r="U175" s="183" t="str">
        <f t="shared" si="33"/>
        <v>Mon</v>
      </c>
      <c r="V175" s="183" t="str">
        <f t="shared" si="33"/>
        <v>Tue</v>
      </c>
      <c r="W175" s="183" t="str">
        <f t="shared" si="33"/>
        <v>Wed</v>
      </c>
      <c r="X175" s="183" t="str">
        <f t="shared" si="33"/>
        <v>Thu</v>
      </c>
      <c r="Y175" s="183" t="str">
        <f t="shared" si="33"/>
        <v>Fri</v>
      </c>
      <c r="Z175" s="183" t="str">
        <f t="shared" si="33"/>
        <v>Sat</v>
      </c>
      <c r="AA175" s="183" t="str">
        <f t="shared" si="33"/>
        <v>Sun</v>
      </c>
      <c r="AB175" s="183" t="str">
        <f t="shared" si="33"/>
        <v>Mon</v>
      </c>
      <c r="AC175" s="183" t="str">
        <f t="shared" si="33"/>
        <v>Tue</v>
      </c>
      <c r="AD175" s="183" t="str">
        <f t="shared" si="33"/>
        <v>Wed</v>
      </c>
      <c r="AE175" s="183" t="str">
        <f t="shared" si="33"/>
        <v>Thu</v>
      </c>
      <c r="AF175" s="183" t="str">
        <f t="shared" si="33"/>
        <v>Fri</v>
      </c>
      <c r="AG175" s="183" t="str">
        <f t="shared" si="33"/>
        <v>Sat</v>
      </c>
      <c r="AH175" s="183" t="str">
        <f t="shared" si="33"/>
        <v>Sun</v>
      </c>
      <c r="AI175" s="103"/>
      <c r="AJ175" s="104"/>
    </row>
    <row r="176" spans="1:36" ht="24" customHeight="1" x14ac:dyDescent="0.25">
      <c r="B176" s="102"/>
      <c r="C176" s="206"/>
      <c r="D176" s="184">
        <v>1</v>
      </c>
      <c r="E176" s="184">
        <v>2</v>
      </c>
      <c r="F176" s="184">
        <v>3</v>
      </c>
      <c r="G176" s="184">
        <v>4</v>
      </c>
      <c r="H176" s="184">
        <v>5</v>
      </c>
      <c r="I176" s="184">
        <v>6</v>
      </c>
      <c r="J176" s="184">
        <v>7</v>
      </c>
      <c r="K176" s="184">
        <v>8</v>
      </c>
      <c r="L176" s="184">
        <v>9</v>
      </c>
      <c r="M176" s="184">
        <v>10</v>
      </c>
      <c r="N176" s="184">
        <v>11</v>
      </c>
      <c r="O176" s="184">
        <v>12</v>
      </c>
      <c r="P176" s="184">
        <v>13</v>
      </c>
      <c r="Q176" s="184">
        <v>14</v>
      </c>
      <c r="R176" s="184">
        <v>15</v>
      </c>
      <c r="S176" s="184">
        <v>16</v>
      </c>
      <c r="T176" s="184">
        <v>17</v>
      </c>
      <c r="U176" s="184">
        <v>18</v>
      </c>
      <c r="V176" s="184">
        <v>19</v>
      </c>
      <c r="W176" s="184">
        <v>20</v>
      </c>
      <c r="X176" s="184">
        <v>21</v>
      </c>
      <c r="Y176" s="184">
        <v>22</v>
      </c>
      <c r="Z176" s="184">
        <v>23</v>
      </c>
      <c r="AA176" s="184">
        <v>24</v>
      </c>
      <c r="AB176" s="184">
        <v>25</v>
      </c>
      <c r="AC176" s="184">
        <v>26</v>
      </c>
      <c r="AD176" s="184">
        <v>27</v>
      </c>
      <c r="AE176" s="184">
        <v>28</v>
      </c>
      <c r="AF176" s="184">
        <v>29</v>
      </c>
      <c r="AG176" s="184">
        <v>30</v>
      </c>
      <c r="AH176" s="184">
        <v>31</v>
      </c>
      <c r="AI176" s="185" t="s">
        <v>89</v>
      </c>
      <c r="AJ176" s="104"/>
    </row>
    <row r="177" spans="1:36" ht="20.100000000000001" customHeight="1" x14ac:dyDescent="0.25">
      <c r="B177" s="102"/>
      <c r="C177" s="205" t="s">
        <v>44</v>
      </c>
      <c r="D177" s="207"/>
      <c r="E177" s="207"/>
      <c r="F177" s="207"/>
      <c r="G177" s="207"/>
      <c r="H177" s="207"/>
      <c r="I177" s="207"/>
      <c r="J177" s="207"/>
      <c r="K177" s="207"/>
      <c r="L177" s="207"/>
      <c r="M177" s="207"/>
      <c r="N177" s="207"/>
      <c r="O177" s="207"/>
      <c r="P177" s="207"/>
      <c r="Q177" s="207"/>
      <c r="R177" s="207"/>
      <c r="S177" s="207"/>
      <c r="T177" s="207"/>
      <c r="U177" s="207"/>
      <c r="V177" s="207"/>
      <c r="W177" s="207"/>
      <c r="X177" s="207"/>
      <c r="Y177" s="207"/>
      <c r="Z177" s="207"/>
      <c r="AA177" s="207"/>
      <c r="AB177" s="207"/>
      <c r="AC177" s="207"/>
      <c r="AD177" s="207"/>
      <c r="AE177" s="207"/>
      <c r="AF177" s="207"/>
      <c r="AG177" s="207"/>
      <c r="AH177" s="207"/>
      <c r="AI177" s="207"/>
      <c r="AJ177" s="104"/>
    </row>
    <row r="178" spans="1:36" ht="20.100000000000001" customHeight="1" x14ac:dyDescent="0.25">
      <c r="B178" s="102"/>
      <c r="C178" s="204" t="s">
        <v>24</v>
      </c>
      <c r="D178" s="207"/>
      <c r="E178" s="207"/>
      <c r="F178" s="207"/>
      <c r="G178" s="207"/>
      <c r="H178" s="207"/>
      <c r="I178" s="207"/>
      <c r="J178" s="207"/>
      <c r="K178" s="207"/>
      <c r="L178" s="207"/>
      <c r="M178" s="207"/>
      <c r="N178" s="207"/>
      <c r="O178" s="207"/>
      <c r="P178" s="207"/>
      <c r="Q178" s="207"/>
      <c r="R178" s="207"/>
      <c r="S178" s="207"/>
      <c r="T178" s="207"/>
      <c r="U178" s="207"/>
      <c r="V178" s="207"/>
      <c r="W178" s="207"/>
      <c r="X178" s="207"/>
      <c r="Y178" s="207"/>
      <c r="Z178" s="207"/>
      <c r="AA178" s="207"/>
      <c r="AB178" s="207"/>
      <c r="AC178" s="207"/>
      <c r="AD178" s="207"/>
      <c r="AE178" s="207"/>
      <c r="AF178" s="207"/>
      <c r="AG178" s="207"/>
      <c r="AH178" s="207"/>
      <c r="AI178" s="207"/>
      <c r="AJ178" s="104"/>
    </row>
    <row r="179" spans="1:36" ht="20.100000000000001" customHeight="1" x14ac:dyDescent="0.25">
      <c r="B179" s="102"/>
      <c r="C179" s="204" t="s">
        <v>103</v>
      </c>
      <c r="D179" s="207"/>
      <c r="E179" s="207"/>
      <c r="F179" s="207"/>
      <c r="G179" s="207"/>
      <c r="H179" s="207"/>
      <c r="I179" s="207"/>
      <c r="J179" s="207"/>
      <c r="K179" s="207"/>
      <c r="L179" s="207"/>
      <c r="M179" s="207"/>
      <c r="N179" s="207"/>
      <c r="O179" s="207"/>
      <c r="P179" s="207"/>
      <c r="Q179" s="207"/>
      <c r="R179" s="207"/>
      <c r="S179" s="207"/>
      <c r="T179" s="207"/>
      <c r="U179" s="207"/>
      <c r="V179" s="207"/>
      <c r="W179" s="207"/>
      <c r="X179" s="207"/>
      <c r="Y179" s="207"/>
      <c r="Z179" s="207"/>
      <c r="AA179" s="207"/>
      <c r="AB179" s="207"/>
      <c r="AC179" s="207"/>
      <c r="AD179" s="207"/>
      <c r="AE179" s="207"/>
      <c r="AF179" s="207"/>
      <c r="AG179" s="207"/>
      <c r="AH179" s="207"/>
      <c r="AI179" s="207"/>
      <c r="AJ179" s="104"/>
    </row>
    <row r="180" spans="1:36" ht="20.100000000000001" customHeight="1" x14ac:dyDescent="0.25">
      <c r="B180" s="102"/>
      <c r="C180" s="105" t="s">
        <v>25</v>
      </c>
      <c r="D180" s="207"/>
      <c r="E180" s="207"/>
      <c r="F180" s="207"/>
      <c r="G180" s="207"/>
      <c r="H180" s="207"/>
      <c r="I180" s="207"/>
      <c r="J180" s="207"/>
      <c r="K180" s="207"/>
      <c r="L180" s="207"/>
      <c r="M180" s="207"/>
      <c r="N180" s="207"/>
      <c r="O180" s="207"/>
      <c r="P180" s="207"/>
      <c r="Q180" s="207"/>
      <c r="R180" s="207"/>
      <c r="S180" s="207"/>
      <c r="T180" s="207"/>
      <c r="U180" s="207"/>
      <c r="V180" s="207"/>
      <c r="W180" s="207"/>
      <c r="X180" s="207"/>
      <c r="Y180" s="207"/>
      <c r="Z180" s="207"/>
      <c r="AA180" s="207"/>
      <c r="AB180" s="207"/>
      <c r="AC180" s="207"/>
      <c r="AD180" s="207"/>
      <c r="AE180" s="207"/>
      <c r="AF180" s="207"/>
      <c r="AG180" s="207"/>
      <c r="AH180" s="207"/>
      <c r="AI180" s="207"/>
      <c r="AJ180" s="104"/>
    </row>
    <row r="181" spans="1:36" ht="20.100000000000001" customHeight="1" x14ac:dyDescent="0.25">
      <c r="B181" s="102"/>
      <c r="C181" s="106"/>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c r="AJ181" s="104"/>
    </row>
    <row r="182" spans="1:36" ht="24" customHeight="1" x14ac:dyDescent="0.25">
      <c r="A182" s="96"/>
      <c r="B182" s="102"/>
      <c r="C182" s="182" t="s">
        <v>80</v>
      </c>
      <c r="D182" s="183" t="str">
        <f t="shared" si="32"/>
        <v>Fri</v>
      </c>
      <c r="E182" s="183" t="str">
        <f t="shared" si="32"/>
        <v>Sat</v>
      </c>
      <c r="F182" s="183" t="str">
        <f t="shared" si="32"/>
        <v>Sun</v>
      </c>
      <c r="G182" s="183" t="str">
        <f t="shared" si="32"/>
        <v>Mon</v>
      </c>
      <c r="H182" s="183" t="str">
        <f t="shared" si="32"/>
        <v>Tue</v>
      </c>
      <c r="I182" s="183" t="str">
        <f t="shared" si="32"/>
        <v>Wed</v>
      </c>
      <c r="J182" s="183" t="str">
        <f t="shared" si="32"/>
        <v>Thu</v>
      </c>
      <c r="K182" s="183" t="str">
        <f t="shared" si="32"/>
        <v>Fri</v>
      </c>
      <c r="L182" s="183" t="str">
        <f t="shared" si="32"/>
        <v>Sat</v>
      </c>
      <c r="M182" s="183" t="str">
        <f t="shared" si="32"/>
        <v>Sun</v>
      </c>
      <c r="N182" s="183" t="str">
        <f t="shared" si="32"/>
        <v>Mon</v>
      </c>
      <c r="O182" s="183" t="str">
        <f t="shared" si="32"/>
        <v>Tue</v>
      </c>
      <c r="P182" s="183" t="str">
        <f t="shared" si="32"/>
        <v>Wed</v>
      </c>
      <c r="Q182" s="183" t="str">
        <f t="shared" si="32"/>
        <v>Thu</v>
      </c>
      <c r="R182" s="183" t="str">
        <f t="shared" si="32"/>
        <v>Fri</v>
      </c>
      <c r="S182" s="183" t="str">
        <f t="shared" si="32"/>
        <v>Sat</v>
      </c>
      <c r="T182" s="183" t="str">
        <f t="shared" si="33"/>
        <v>Sun</v>
      </c>
      <c r="U182" s="183" t="str">
        <f t="shared" si="33"/>
        <v>Mon</v>
      </c>
      <c r="V182" s="183" t="str">
        <f t="shared" si="33"/>
        <v>Tue</v>
      </c>
      <c r="W182" s="183" t="str">
        <f t="shared" si="33"/>
        <v>Wed</v>
      </c>
      <c r="X182" s="183" t="str">
        <f t="shared" si="33"/>
        <v>Thu</v>
      </c>
      <c r="Y182" s="183" t="str">
        <f t="shared" si="33"/>
        <v>Fri</v>
      </c>
      <c r="Z182" s="183" t="str">
        <f t="shared" si="33"/>
        <v>Sat</v>
      </c>
      <c r="AA182" s="183" t="str">
        <f t="shared" si="33"/>
        <v>Sun</v>
      </c>
      <c r="AB182" s="183" t="str">
        <f t="shared" si="33"/>
        <v>Mon</v>
      </c>
      <c r="AC182" s="183" t="str">
        <f t="shared" si="33"/>
        <v>Tue</v>
      </c>
      <c r="AD182" s="183" t="str">
        <f t="shared" si="33"/>
        <v>Wed</v>
      </c>
      <c r="AE182" s="183" t="str">
        <f t="shared" si="33"/>
        <v>Thu</v>
      </c>
      <c r="AF182" s="183" t="str">
        <f t="shared" si="33"/>
        <v>Fri</v>
      </c>
      <c r="AG182" s="183" t="str">
        <f t="shared" si="33"/>
        <v>Sat</v>
      </c>
      <c r="AH182" s="183" t="str">
        <f t="shared" si="33"/>
        <v>Sun</v>
      </c>
      <c r="AI182" s="103"/>
      <c r="AJ182" s="104"/>
    </row>
    <row r="183" spans="1:36" ht="24" customHeight="1" x14ac:dyDescent="0.25">
      <c r="B183" s="102"/>
      <c r="C183" s="206"/>
      <c r="D183" s="184">
        <v>1</v>
      </c>
      <c r="E183" s="184">
        <v>2</v>
      </c>
      <c r="F183" s="184">
        <v>3</v>
      </c>
      <c r="G183" s="184">
        <v>4</v>
      </c>
      <c r="H183" s="184">
        <v>5</v>
      </c>
      <c r="I183" s="184">
        <v>6</v>
      </c>
      <c r="J183" s="184">
        <v>7</v>
      </c>
      <c r="K183" s="184">
        <v>8</v>
      </c>
      <c r="L183" s="184">
        <v>9</v>
      </c>
      <c r="M183" s="184">
        <v>10</v>
      </c>
      <c r="N183" s="184">
        <v>11</v>
      </c>
      <c r="O183" s="184">
        <v>12</v>
      </c>
      <c r="P183" s="184">
        <v>13</v>
      </c>
      <c r="Q183" s="184">
        <v>14</v>
      </c>
      <c r="R183" s="184">
        <v>15</v>
      </c>
      <c r="S183" s="184">
        <v>16</v>
      </c>
      <c r="T183" s="184">
        <v>17</v>
      </c>
      <c r="U183" s="184">
        <v>18</v>
      </c>
      <c r="V183" s="184">
        <v>19</v>
      </c>
      <c r="W183" s="184">
        <v>20</v>
      </c>
      <c r="X183" s="184">
        <v>21</v>
      </c>
      <c r="Y183" s="184">
        <v>22</v>
      </c>
      <c r="Z183" s="184">
        <v>23</v>
      </c>
      <c r="AA183" s="184">
        <v>24</v>
      </c>
      <c r="AB183" s="184">
        <v>25</v>
      </c>
      <c r="AC183" s="184">
        <v>26</v>
      </c>
      <c r="AD183" s="184">
        <v>27</v>
      </c>
      <c r="AE183" s="184">
        <v>28</v>
      </c>
      <c r="AF183" s="184">
        <v>29</v>
      </c>
      <c r="AG183" s="184">
        <v>30</v>
      </c>
      <c r="AH183" s="184">
        <v>31</v>
      </c>
      <c r="AI183" s="185" t="s">
        <v>89</v>
      </c>
      <c r="AJ183" s="104"/>
    </row>
    <row r="184" spans="1:36" ht="20.100000000000001" customHeight="1" x14ac:dyDescent="0.25">
      <c r="B184" s="102"/>
      <c r="C184" s="205" t="s">
        <v>44</v>
      </c>
      <c r="D184" s="207"/>
      <c r="E184" s="207"/>
      <c r="F184" s="207"/>
      <c r="G184" s="207"/>
      <c r="H184" s="207"/>
      <c r="I184" s="207"/>
      <c r="J184" s="207"/>
      <c r="K184" s="207"/>
      <c r="L184" s="207"/>
      <c r="M184" s="207"/>
      <c r="N184" s="207"/>
      <c r="O184" s="207"/>
      <c r="P184" s="207"/>
      <c r="Q184" s="207"/>
      <c r="R184" s="207"/>
      <c r="S184" s="207"/>
      <c r="T184" s="207"/>
      <c r="U184" s="207"/>
      <c r="V184" s="207"/>
      <c r="W184" s="207"/>
      <c r="X184" s="207"/>
      <c r="Y184" s="207"/>
      <c r="Z184" s="207"/>
      <c r="AA184" s="207"/>
      <c r="AB184" s="207"/>
      <c r="AC184" s="207"/>
      <c r="AD184" s="207"/>
      <c r="AE184" s="207"/>
      <c r="AF184" s="207"/>
      <c r="AG184" s="207"/>
      <c r="AH184" s="207"/>
      <c r="AI184" s="207"/>
      <c r="AJ184" s="104"/>
    </row>
    <row r="185" spans="1:36" ht="20.100000000000001" customHeight="1" x14ac:dyDescent="0.25">
      <c r="B185" s="102"/>
      <c r="C185" s="204" t="s">
        <v>24</v>
      </c>
      <c r="D185" s="207"/>
      <c r="E185" s="207"/>
      <c r="F185" s="207"/>
      <c r="G185" s="207"/>
      <c r="H185" s="207"/>
      <c r="I185" s="207"/>
      <c r="J185" s="207"/>
      <c r="K185" s="207"/>
      <c r="L185" s="207"/>
      <c r="M185" s="207"/>
      <c r="N185" s="207"/>
      <c r="O185" s="207"/>
      <c r="P185" s="207"/>
      <c r="Q185" s="207"/>
      <c r="R185" s="207"/>
      <c r="S185" s="207"/>
      <c r="T185" s="207"/>
      <c r="U185" s="207"/>
      <c r="V185" s="207"/>
      <c r="W185" s="207"/>
      <c r="X185" s="207"/>
      <c r="Y185" s="207"/>
      <c r="Z185" s="207"/>
      <c r="AA185" s="207"/>
      <c r="AB185" s="207"/>
      <c r="AC185" s="207"/>
      <c r="AD185" s="207"/>
      <c r="AE185" s="207"/>
      <c r="AF185" s="207"/>
      <c r="AG185" s="207"/>
      <c r="AH185" s="207"/>
      <c r="AI185" s="207"/>
      <c r="AJ185" s="104"/>
    </row>
    <row r="186" spans="1:36" ht="20.100000000000001" customHeight="1" x14ac:dyDescent="0.25">
      <c r="B186" s="102"/>
      <c r="C186" s="204" t="s">
        <v>103</v>
      </c>
      <c r="D186" s="207"/>
      <c r="E186" s="207"/>
      <c r="F186" s="207"/>
      <c r="G186" s="207"/>
      <c r="H186" s="207"/>
      <c r="I186" s="207"/>
      <c r="J186" s="207"/>
      <c r="K186" s="207"/>
      <c r="L186" s="207"/>
      <c r="M186" s="207"/>
      <c r="N186" s="207"/>
      <c r="O186" s="207"/>
      <c r="P186" s="207"/>
      <c r="Q186" s="207"/>
      <c r="R186" s="207"/>
      <c r="S186" s="207"/>
      <c r="T186" s="207"/>
      <c r="U186" s="207"/>
      <c r="V186" s="207"/>
      <c r="W186" s="207"/>
      <c r="X186" s="207"/>
      <c r="Y186" s="207"/>
      <c r="Z186" s="207"/>
      <c r="AA186" s="207"/>
      <c r="AB186" s="207"/>
      <c r="AC186" s="207"/>
      <c r="AD186" s="207"/>
      <c r="AE186" s="207"/>
      <c r="AF186" s="207"/>
      <c r="AG186" s="207"/>
      <c r="AH186" s="207"/>
      <c r="AI186" s="207"/>
      <c r="AJ186" s="104"/>
    </row>
    <row r="187" spans="1:36" ht="20.100000000000001" customHeight="1" x14ac:dyDescent="0.25">
      <c r="B187" s="102"/>
      <c r="C187" s="105" t="s">
        <v>25</v>
      </c>
      <c r="D187" s="207"/>
      <c r="E187" s="207"/>
      <c r="F187" s="207"/>
      <c r="G187" s="207"/>
      <c r="H187" s="207"/>
      <c r="I187" s="207"/>
      <c r="J187" s="207"/>
      <c r="K187" s="207"/>
      <c r="L187" s="207"/>
      <c r="M187" s="207"/>
      <c r="N187" s="207"/>
      <c r="O187" s="207"/>
      <c r="P187" s="207"/>
      <c r="Q187" s="207"/>
      <c r="R187" s="207"/>
      <c r="S187" s="207"/>
      <c r="T187" s="207"/>
      <c r="U187" s="207"/>
      <c r="V187" s="207"/>
      <c r="W187" s="207"/>
      <c r="X187" s="207"/>
      <c r="Y187" s="207"/>
      <c r="Z187" s="207"/>
      <c r="AA187" s="207"/>
      <c r="AB187" s="207"/>
      <c r="AC187" s="207"/>
      <c r="AD187" s="207"/>
      <c r="AE187" s="207"/>
      <c r="AF187" s="207"/>
      <c r="AG187" s="207"/>
      <c r="AH187" s="207"/>
      <c r="AI187" s="207"/>
      <c r="AJ187" s="104"/>
    </row>
    <row r="188" spans="1:36" ht="20.100000000000001" customHeight="1" x14ac:dyDescent="0.25">
      <c r="B188" s="102"/>
      <c r="C188" s="106"/>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4"/>
    </row>
    <row r="189" spans="1:36" ht="24" customHeight="1" x14ac:dyDescent="0.25">
      <c r="A189" s="96"/>
      <c r="B189" s="102"/>
      <c r="C189" s="182" t="s">
        <v>80</v>
      </c>
      <c r="D189" s="183" t="str">
        <f t="shared" si="32"/>
        <v>Fri</v>
      </c>
      <c r="E189" s="183" t="str">
        <f t="shared" si="32"/>
        <v>Sat</v>
      </c>
      <c r="F189" s="183" t="str">
        <f t="shared" si="32"/>
        <v>Sun</v>
      </c>
      <c r="G189" s="183" t="str">
        <f t="shared" si="32"/>
        <v>Mon</v>
      </c>
      <c r="H189" s="183" t="str">
        <f t="shared" si="32"/>
        <v>Tue</v>
      </c>
      <c r="I189" s="183" t="str">
        <f t="shared" si="32"/>
        <v>Wed</v>
      </c>
      <c r="J189" s="183" t="str">
        <f t="shared" si="32"/>
        <v>Thu</v>
      </c>
      <c r="K189" s="183" t="str">
        <f t="shared" si="32"/>
        <v>Fri</v>
      </c>
      <c r="L189" s="183" t="str">
        <f t="shared" si="32"/>
        <v>Sat</v>
      </c>
      <c r="M189" s="183" t="str">
        <f t="shared" si="32"/>
        <v>Sun</v>
      </c>
      <c r="N189" s="183" t="str">
        <f t="shared" si="32"/>
        <v>Mon</v>
      </c>
      <c r="O189" s="183" t="str">
        <f t="shared" si="32"/>
        <v>Tue</v>
      </c>
      <c r="P189" s="183" t="str">
        <f t="shared" si="32"/>
        <v>Wed</v>
      </c>
      <c r="Q189" s="183" t="str">
        <f t="shared" si="32"/>
        <v>Thu</v>
      </c>
      <c r="R189" s="183" t="str">
        <f t="shared" si="32"/>
        <v>Fri</v>
      </c>
      <c r="S189" s="183" t="str">
        <f t="shared" si="32"/>
        <v>Sat</v>
      </c>
      <c r="T189" s="183" t="str">
        <f t="shared" si="33"/>
        <v>Sun</v>
      </c>
      <c r="U189" s="183" t="str">
        <f t="shared" si="33"/>
        <v>Mon</v>
      </c>
      <c r="V189" s="183" t="str">
        <f t="shared" si="33"/>
        <v>Tue</v>
      </c>
      <c r="W189" s="183" t="str">
        <f t="shared" si="33"/>
        <v>Wed</v>
      </c>
      <c r="X189" s="183" t="str">
        <f t="shared" si="33"/>
        <v>Thu</v>
      </c>
      <c r="Y189" s="183" t="str">
        <f t="shared" si="33"/>
        <v>Fri</v>
      </c>
      <c r="Z189" s="183" t="str">
        <f t="shared" si="33"/>
        <v>Sat</v>
      </c>
      <c r="AA189" s="183" t="str">
        <f t="shared" si="33"/>
        <v>Sun</v>
      </c>
      <c r="AB189" s="183" t="str">
        <f t="shared" si="33"/>
        <v>Mon</v>
      </c>
      <c r="AC189" s="183" t="str">
        <f t="shared" si="33"/>
        <v>Tue</v>
      </c>
      <c r="AD189" s="183" t="str">
        <f t="shared" si="33"/>
        <v>Wed</v>
      </c>
      <c r="AE189" s="183" t="str">
        <f t="shared" si="33"/>
        <v>Thu</v>
      </c>
      <c r="AF189" s="183" t="str">
        <f t="shared" si="33"/>
        <v>Fri</v>
      </c>
      <c r="AG189" s="183" t="str">
        <f t="shared" si="33"/>
        <v>Sat</v>
      </c>
      <c r="AH189" s="183" t="str">
        <f t="shared" si="33"/>
        <v>Sun</v>
      </c>
      <c r="AI189" s="103"/>
      <c r="AJ189" s="104"/>
    </row>
    <row r="190" spans="1:36" ht="24" customHeight="1" x14ac:dyDescent="0.25">
      <c r="B190" s="102"/>
      <c r="C190" s="206"/>
      <c r="D190" s="184">
        <v>1</v>
      </c>
      <c r="E190" s="184">
        <v>2</v>
      </c>
      <c r="F190" s="184">
        <v>3</v>
      </c>
      <c r="G190" s="184">
        <v>4</v>
      </c>
      <c r="H190" s="184">
        <v>5</v>
      </c>
      <c r="I190" s="184">
        <v>6</v>
      </c>
      <c r="J190" s="184">
        <v>7</v>
      </c>
      <c r="K190" s="184">
        <v>8</v>
      </c>
      <c r="L190" s="184">
        <v>9</v>
      </c>
      <c r="M190" s="184">
        <v>10</v>
      </c>
      <c r="N190" s="184">
        <v>11</v>
      </c>
      <c r="O190" s="184">
        <v>12</v>
      </c>
      <c r="P190" s="184">
        <v>13</v>
      </c>
      <c r="Q190" s="184">
        <v>14</v>
      </c>
      <c r="R190" s="184">
        <v>15</v>
      </c>
      <c r="S190" s="184">
        <v>16</v>
      </c>
      <c r="T190" s="184">
        <v>17</v>
      </c>
      <c r="U190" s="184">
        <v>18</v>
      </c>
      <c r="V190" s="184">
        <v>19</v>
      </c>
      <c r="W190" s="184">
        <v>20</v>
      </c>
      <c r="X190" s="184">
        <v>21</v>
      </c>
      <c r="Y190" s="184">
        <v>22</v>
      </c>
      <c r="Z190" s="184">
        <v>23</v>
      </c>
      <c r="AA190" s="184">
        <v>24</v>
      </c>
      <c r="AB190" s="184">
        <v>25</v>
      </c>
      <c r="AC190" s="184">
        <v>26</v>
      </c>
      <c r="AD190" s="184">
        <v>27</v>
      </c>
      <c r="AE190" s="184">
        <v>28</v>
      </c>
      <c r="AF190" s="184">
        <v>29</v>
      </c>
      <c r="AG190" s="184">
        <v>30</v>
      </c>
      <c r="AH190" s="184">
        <v>31</v>
      </c>
      <c r="AI190" s="185" t="s">
        <v>89</v>
      </c>
      <c r="AJ190" s="104"/>
    </row>
    <row r="191" spans="1:36" ht="20.100000000000001" customHeight="1" x14ac:dyDescent="0.25">
      <c r="B191" s="102"/>
      <c r="C191" s="205" t="s">
        <v>44</v>
      </c>
      <c r="D191" s="207"/>
      <c r="E191" s="207"/>
      <c r="F191" s="207"/>
      <c r="G191" s="207"/>
      <c r="H191" s="207"/>
      <c r="I191" s="207"/>
      <c r="J191" s="207"/>
      <c r="K191" s="207"/>
      <c r="L191" s="207"/>
      <c r="M191" s="207"/>
      <c r="N191" s="207"/>
      <c r="O191" s="207"/>
      <c r="P191" s="207"/>
      <c r="Q191" s="207"/>
      <c r="R191" s="207"/>
      <c r="S191" s="207"/>
      <c r="T191" s="207"/>
      <c r="U191" s="207"/>
      <c r="V191" s="207"/>
      <c r="W191" s="207"/>
      <c r="X191" s="207"/>
      <c r="Y191" s="207"/>
      <c r="Z191" s="207"/>
      <c r="AA191" s="207"/>
      <c r="AB191" s="207"/>
      <c r="AC191" s="207"/>
      <c r="AD191" s="207"/>
      <c r="AE191" s="207"/>
      <c r="AF191" s="207"/>
      <c r="AG191" s="207"/>
      <c r="AH191" s="207"/>
      <c r="AI191" s="207"/>
      <c r="AJ191" s="104"/>
    </row>
    <row r="192" spans="1:36" ht="20.100000000000001" customHeight="1" x14ac:dyDescent="0.25">
      <c r="B192" s="102"/>
      <c r="C192" s="204" t="s">
        <v>24</v>
      </c>
      <c r="D192" s="207"/>
      <c r="E192" s="207"/>
      <c r="F192" s="207"/>
      <c r="G192" s="207"/>
      <c r="H192" s="207"/>
      <c r="I192" s="207"/>
      <c r="J192" s="207"/>
      <c r="K192" s="207"/>
      <c r="L192" s="207"/>
      <c r="M192" s="207"/>
      <c r="N192" s="207"/>
      <c r="O192" s="207"/>
      <c r="P192" s="207"/>
      <c r="Q192" s="207"/>
      <c r="R192" s="207"/>
      <c r="S192" s="207"/>
      <c r="T192" s="207"/>
      <c r="U192" s="207"/>
      <c r="V192" s="207"/>
      <c r="W192" s="207"/>
      <c r="X192" s="207"/>
      <c r="Y192" s="207"/>
      <c r="Z192" s="207"/>
      <c r="AA192" s="207"/>
      <c r="AB192" s="207"/>
      <c r="AC192" s="207"/>
      <c r="AD192" s="207"/>
      <c r="AE192" s="207"/>
      <c r="AF192" s="207"/>
      <c r="AG192" s="207"/>
      <c r="AH192" s="207"/>
      <c r="AI192" s="207"/>
      <c r="AJ192" s="104"/>
    </row>
    <row r="193" spans="1:36" ht="20.100000000000001" customHeight="1" x14ac:dyDescent="0.25">
      <c r="B193" s="102"/>
      <c r="C193" s="204" t="s">
        <v>103</v>
      </c>
      <c r="D193" s="207"/>
      <c r="E193" s="207"/>
      <c r="F193" s="207"/>
      <c r="G193" s="207"/>
      <c r="H193" s="207"/>
      <c r="I193" s="207"/>
      <c r="J193" s="207"/>
      <c r="K193" s="207"/>
      <c r="L193" s="207"/>
      <c r="M193" s="207"/>
      <c r="N193" s="207"/>
      <c r="O193" s="207"/>
      <c r="P193" s="207"/>
      <c r="Q193" s="207"/>
      <c r="R193" s="207"/>
      <c r="S193" s="207"/>
      <c r="T193" s="207"/>
      <c r="U193" s="207"/>
      <c r="V193" s="207"/>
      <c r="W193" s="207"/>
      <c r="X193" s="207"/>
      <c r="Y193" s="207"/>
      <c r="Z193" s="207"/>
      <c r="AA193" s="207"/>
      <c r="AB193" s="207"/>
      <c r="AC193" s="207"/>
      <c r="AD193" s="207"/>
      <c r="AE193" s="207"/>
      <c r="AF193" s="207"/>
      <c r="AG193" s="207"/>
      <c r="AH193" s="207"/>
      <c r="AI193" s="207"/>
      <c r="AJ193" s="104"/>
    </row>
    <row r="194" spans="1:36" ht="20.100000000000001" customHeight="1" x14ac:dyDescent="0.25">
      <c r="B194" s="102"/>
      <c r="C194" s="105" t="s">
        <v>25</v>
      </c>
      <c r="D194" s="207"/>
      <c r="E194" s="207"/>
      <c r="F194" s="207"/>
      <c r="G194" s="207"/>
      <c r="H194" s="207"/>
      <c r="I194" s="207"/>
      <c r="J194" s="207"/>
      <c r="K194" s="207"/>
      <c r="L194" s="207"/>
      <c r="M194" s="207"/>
      <c r="N194" s="207"/>
      <c r="O194" s="207"/>
      <c r="P194" s="207"/>
      <c r="Q194" s="207"/>
      <c r="R194" s="207"/>
      <c r="S194" s="207"/>
      <c r="T194" s="207"/>
      <c r="U194" s="207"/>
      <c r="V194" s="207"/>
      <c r="W194" s="207"/>
      <c r="X194" s="207"/>
      <c r="Y194" s="207"/>
      <c r="Z194" s="207"/>
      <c r="AA194" s="207"/>
      <c r="AB194" s="207"/>
      <c r="AC194" s="207"/>
      <c r="AD194" s="207"/>
      <c r="AE194" s="207"/>
      <c r="AF194" s="207"/>
      <c r="AG194" s="207"/>
      <c r="AH194" s="207"/>
      <c r="AI194" s="207"/>
      <c r="AJ194" s="104"/>
    </row>
    <row r="195" spans="1:36" ht="20.100000000000001" customHeight="1" x14ac:dyDescent="0.25">
      <c r="B195" s="102"/>
      <c r="C195" s="106"/>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4"/>
    </row>
    <row r="196" spans="1:36" ht="24" customHeight="1" x14ac:dyDescent="0.25">
      <c r="A196" s="96"/>
      <c r="B196" s="102"/>
      <c r="C196" s="182" t="s">
        <v>80</v>
      </c>
      <c r="D196" s="183" t="str">
        <f t="shared" si="32"/>
        <v>Fri</v>
      </c>
      <c r="E196" s="183" t="str">
        <f t="shared" si="32"/>
        <v>Sat</v>
      </c>
      <c r="F196" s="183" t="str">
        <f t="shared" si="32"/>
        <v>Sun</v>
      </c>
      <c r="G196" s="183" t="str">
        <f t="shared" si="32"/>
        <v>Mon</v>
      </c>
      <c r="H196" s="183" t="str">
        <f t="shared" si="32"/>
        <v>Tue</v>
      </c>
      <c r="I196" s="183" t="str">
        <f t="shared" si="32"/>
        <v>Wed</v>
      </c>
      <c r="J196" s="183" t="str">
        <f t="shared" si="32"/>
        <v>Thu</v>
      </c>
      <c r="K196" s="183" t="str">
        <f t="shared" si="32"/>
        <v>Fri</v>
      </c>
      <c r="L196" s="183" t="str">
        <f t="shared" si="32"/>
        <v>Sat</v>
      </c>
      <c r="M196" s="183" t="str">
        <f t="shared" si="32"/>
        <v>Sun</v>
      </c>
      <c r="N196" s="183" t="str">
        <f t="shared" si="32"/>
        <v>Mon</v>
      </c>
      <c r="O196" s="183" t="str">
        <f t="shared" si="32"/>
        <v>Tue</v>
      </c>
      <c r="P196" s="183" t="str">
        <f t="shared" si="32"/>
        <v>Wed</v>
      </c>
      <c r="Q196" s="183" t="str">
        <f t="shared" si="32"/>
        <v>Thu</v>
      </c>
      <c r="R196" s="183" t="str">
        <f t="shared" si="32"/>
        <v>Fri</v>
      </c>
      <c r="S196" s="183" t="str">
        <f t="shared" si="32"/>
        <v>Sat</v>
      </c>
      <c r="T196" s="183" t="str">
        <f t="shared" si="33"/>
        <v>Sun</v>
      </c>
      <c r="U196" s="183" t="str">
        <f t="shared" si="33"/>
        <v>Mon</v>
      </c>
      <c r="V196" s="183" t="str">
        <f t="shared" si="33"/>
        <v>Tue</v>
      </c>
      <c r="W196" s="183" t="str">
        <f t="shared" si="33"/>
        <v>Wed</v>
      </c>
      <c r="X196" s="183" t="str">
        <f t="shared" si="33"/>
        <v>Thu</v>
      </c>
      <c r="Y196" s="183" t="str">
        <f t="shared" si="33"/>
        <v>Fri</v>
      </c>
      <c r="Z196" s="183" t="str">
        <f t="shared" si="33"/>
        <v>Sat</v>
      </c>
      <c r="AA196" s="183" t="str">
        <f t="shared" si="33"/>
        <v>Sun</v>
      </c>
      <c r="AB196" s="183" t="str">
        <f t="shared" si="33"/>
        <v>Mon</v>
      </c>
      <c r="AC196" s="183" t="str">
        <f t="shared" si="33"/>
        <v>Tue</v>
      </c>
      <c r="AD196" s="183" t="str">
        <f t="shared" si="33"/>
        <v>Wed</v>
      </c>
      <c r="AE196" s="183" t="str">
        <f t="shared" si="33"/>
        <v>Thu</v>
      </c>
      <c r="AF196" s="183" t="str">
        <f t="shared" si="33"/>
        <v>Fri</v>
      </c>
      <c r="AG196" s="183" t="str">
        <f t="shared" si="33"/>
        <v>Sat</v>
      </c>
      <c r="AH196" s="183" t="str">
        <f t="shared" si="33"/>
        <v>Sun</v>
      </c>
      <c r="AI196" s="103"/>
      <c r="AJ196" s="104"/>
    </row>
    <row r="197" spans="1:36" ht="24" customHeight="1" x14ac:dyDescent="0.25">
      <c r="B197" s="102"/>
      <c r="C197" s="206"/>
      <c r="D197" s="184">
        <v>1</v>
      </c>
      <c r="E197" s="184">
        <v>2</v>
      </c>
      <c r="F197" s="184">
        <v>3</v>
      </c>
      <c r="G197" s="184">
        <v>4</v>
      </c>
      <c r="H197" s="184">
        <v>5</v>
      </c>
      <c r="I197" s="184">
        <v>6</v>
      </c>
      <c r="J197" s="184">
        <v>7</v>
      </c>
      <c r="K197" s="184">
        <v>8</v>
      </c>
      <c r="L197" s="184">
        <v>9</v>
      </c>
      <c r="M197" s="184">
        <v>10</v>
      </c>
      <c r="N197" s="184">
        <v>11</v>
      </c>
      <c r="O197" s="184">
        <v>12</v>
      </c>
      <c r="P197" s="184">
        <v>13</v>
      </c>
      <c r="Q197" s="184">
        <v>14</v>
      </c>
      <c r="R197" s="184">
        <v>15</v>
      </c>
      <c r="S197" s="184">
        <v>16</v>
      </c>
      <c r="T197" s="184">
        <v>17</v>
      </c>
      <c r="U197" s="184">
        <v>18</v>
      </c>
      <c r="V197" s="184">
        <v>19</v>
      </c>
      <c r="W197" s="184">
        <v>20</v>
      </c>
      <c r="X197" s="184">
        <v>21</v>
      </c>
      <c r="Y197" s="184">
        <v>22</v>
      </c>
      <c r="Z197" s="184">
        <v>23</v>
      </c>
      <c r="AA197" s="184">
        <v>24</v>
      </c>
      <c r="AB197" s="184">
        <v>25</v>
      </c>
      <c r="AC197" s="184">
        <v>26</v>
      </c>
      <c r="AD197" s="184">
        <v>27</v>
      </c>
      <c r="AE197" s="184">
        <v>28</v>
      </c>
      <c r="AF197" s="184">
        <v>29</v>
      </c>
      <c r="AG197" s="184">
        <v>30</v>
      </c>
      <c r="AH197" s="184">
        <v>31</v>
      </c>
      <c r="AI197" s="185" t="s">
        <v>89</v>
      </c>
      <c r="AJ197" s="104"/>
    </row>
    <row r="198" spans="1:36" ht="20.100000000000001" customHeight="1" x14ac:dyDescent="0.25">
      <c r="B198" s="102"/>
      <c r="C198" s="205" t="s">
        <v>44</v>
      </c>
      <c r="D198" s="207"/>
      <c r="E198" s="207"/>
      <c r="F198" s="207"/>
      <c r="G198" s="207"/>
      <c r="H198" s="207"/>
      <c r="I198" s="207"/>
      <c r="J198" s="207"/>
      <c r="K198" s="207"/>
      <c r="L198" s="207"/>
      <c r="M198" s="207"/>
      <c r="N198" s="207"/>
      <c r="O198" s="207"/>
      <c r="P198" s="207"/>
      <c r="Q198" s="207"/>
      <c r="R198" s="207"/>
      <c r="S198" s="207"/>
      <c r="T198" s="207"/>
      <c r="U198" s="207"/>
      <c r="V198" s="207"/>
      <c r="W198" s="207"/>
      <c r="X198" s="207"/>
      <c r="Y198" s="207"/>
      <c r="Z198" s="207"/>
      <c r="AA198" s="207"/>
      <c r="AB198" s="207"/>
      <c r="AC198" s="207"/>
      <c r="AD198" s="207"/>
      <c r="AE198" s="207"/>
      <c r="AF198" s="207"/>
      <c r="AG198" s="207"/>
      <c r="AH198" s="207"/>
      <c r="AI198" s="207"/>
      <c r="AJ198" s="104"/>
    </row>
    <row r="199" spans="1:36" ht="20.100000000000001" customHeight="1" x14ac:dyDescent="0.25">
      <c r="B199" s="102"/>
      <c r="C199" s="204" t="s">
        <v>24</v>
      </c>
      <c r="D199" s="207"/>
      <c r="E199" s="207"/>
      <c r="F199" s="207"/>
      <c r="G199" s="207"/>
      <c r="H199" s="207"/>
      <c r="I199" s="207"/>
      <c r="J199" s="207"/>
      <c r="K199" s="207"/>
      <c r="L199" s="207"/>
      <c r="M199" s="207"/>
      <c r="N199" s="207"/>
      <c r="O199" s="207"/>
      <c r="P199" s="207"/>
      <c r="Q199" s="207"/>
      <c r="R199" s="207"/>
      <c r="S199" s="207"/>
      <c r="T199" s="207"/>
      <c r="U199" s="207"/>
      <c r="V199" s="207"/>
      <c r="W199" s="207"/>
      <c r="X199" s="207"/>
      <c r="Y199" s="207"/>
      <c r="Z199" s="207"/>
      <c r="AA199" s="207"/>
      <c r="AB199" s="207"/>
      <c r="AC199" s="207"/>
      <c r="AD199" s="207"/>
      <c r="AE199" s="207"/>
      <c r="AF199" s="207"/>
      <c r="AG199" s="207"/>
      <c r="AH199" s="207"/>
      <c r="AI199" s="207"/>
      <c r="AJ199" s="104"/>
    </row>
    <row r="200" spans="1:36" ht="20.100000000000001" customHeight="1" x14ac:dyDescent="0.25">
      <c r="B200" s="102"/>
      <c r="C200" s="204" t="s">
        <v>103</v>
      </c>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104"/>
    </row>
    <row r="201" spans="1:36" ht="20.100000000000001" customHeight="1" x14ac:dyDescent="0.25">
      <c r="B201" s="102"/>
      <c r="C201" s="105" t="s">
        <v>25</v>
      </c>
      <c r="D201" s="207"/>
      <c r="E201" s="207"/>
      <c r="F201" s="207"/>
      <c r="G201" s="207"/>
      <c r="H201" s="207"/>
      <c r="I201" s="207"/>
      <c r="J201" s="207"/>
      <c r="K201" s="207"/>
      <c r="L201" s="207"/>
      <c r="M201" s="207"/>
      <c r="N201" s="207"/>
      <c r="O201" s="207"/>
      <c r="P201" s="207"/>
      <c r="Q201" s="207"/>
      <c r="R201" s="207"/>
      <c r="S201" s="207"/>
      <c r="T201" s="207"/>
      <c r="U201" s="207"/>
      <c r="V201" s="207"/>
      <c r="W201" s="207"/>
      <c r="X201" s="207"/>
      <c r="Y201" s="207"/>
      <c r="Z201" s="207"/>
      <c r="AA201" s="207"/>
      <c r="AB201" s="207"/>
      <c r="AC201" s="207"/>
      <c r="AD201" s="207"/>
      <c r="AE201" s="207"/>
      <c r="AF201" s="207"/>
      <c r="AG201" s="207"/>
      <c r="AH201" s="207"/>
      <c r="AI201" s="207"/>
      <c r="AJ201" s="104"/>
    </row>
    <row r="202" spans="1:36" ht="20.100000000000001" customHeight="1" x14ac:dyDescent="0.25">
      <c r="B202" s="102"/>
      <c r="C202" s="106"/>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4"/>
    </row>
    <row r="203" spans="1:36" ht="24" customHeight="1" x14ac:dyDescent="0.25">
      <c r="A203" s="96"/>
      <c r="B203" s="102"/>
      <c r="C203" s="182" t="s">
        <v>80</v>
      </c>
      <c r="D203" s="183" t="str">
        <f t="shared" ref="D203:S266" si="34">D$7</f>
        <v>Fri</v>
      </c>
      <c r="E203" s="183" t="str">
        <f t="shared" si="34"/>
        <v>Sat</v>
      </c>
      <c r="F203" s="183" t="str">
        <f t="shared" si="34"/>
        <v>Sun</v>
      </c>
      <c r="G203" s="183" t="str">
        <f t="shared" si="34"/>
        <v>Mon</v>
      </c>
      <c r="H203" s="183" t="str">
        <f t="shared" si="34"/>
        <v>Tue</v>
      </c>
      <c r="I203" s="183" t="str">
        <f t="shared" si="34"/>
        <v>Wed</v>
      </c>
      <c r="J203" s="183" t="str">
        <f t="shared" si="34"/>
        <v>Thu</v>
      </c>
      <c r="K203" s="183" t="str">
        <f t="shared" si="34"/>
        <v>Fri</v>
      </c>
      <c r="L203" s="183" t="str">
        <f t="shared" si="34"/>
        <v>Sat</v>
      </c>
      <c r="M203" s="183" t="str">
        <f t="shared" si="34"/>
        <v>Sun</v>
      </c>
      <c r="N203" s="183" t="str">
        <f t="shared" si="34"/>
        <v>Mon</v>
      </c>
      <c r="O203" s="183" t="str">
        <f t="shared" si="34"/>
        <v>Tue</v>
      </c>
      <c r="P203" s="183" t="str">
        <f t="shared" si="34"/>
        <v>Wed</v>
      </c>
      <c r="Q203" s="183" t="str">
        <f t="shared" si="34"/>
        <v>Thu</v>
      </c>
      <c r="R203" s="183" t="str">
        <f t="shared" si="34"/>
        <v>Fri</v>
      </c>
      <c r="S203" s="183" t="str">
        <f t="shared" si="34"/>
        <v>Sat</v>
      </c>
      <c r="T203" s="183" t="str">
        <f t="shared" ref="T203:AH266" si="35">T$7</f>
        <v>Sun</v>
      </c>
      <c r="U203" s="183" t="str">
        <f t="shared" si="35"/>
        <v>Mon</v>
      </c>
      <c r="V203" s="183" t="str">
        <f t="shared" si="35"/>
        <v>Tue</v>
      </c>
      <c r="W203" s="183" t="str">
        <f t="shared" si="35"/>
        <v>Wed</v>
      </c>
      <c r="X203" s="183" t="str">
        <f t="shared" si="35"/>
        <v>Thu</v>
      </c>
      <c r="Y203" s="183" t="str">
        <f t="shared" si="35"/>
        <v>Fri</v>
      </c>
      <c r="Z203" s="183" t="str">
        <f t="shared" si="35"/>
        <v>Sat</v>
      </c>
      <c r="AA203" s="183" t="str">
        <f t="shared" si="35"/>
        <v>Sun</v>
      </c>
      <c r="AB203" s="183" t="str">
        <f t="shared" si="35"/>
        <v>Mon</v>
      </c>
      <c r="AC203" s="183" t="str">
        <f t="shared" si="35"/>
        <v>Tue</v>
      </c>
      <c r="AD203" s="183" t="str">
        <f t="shared" si="35"/>
        <v>Wed</v>
      </c>
      <c r="AE203" s="183" t="str">
        <f t="shared" si="35"/>
        <v>Thu</v>
      </c>
      <c r="AF203" s="183" t="str">
        <f t="shared" si="35"/>
        <v>Fri</v>
      </c>
      <c r="AG203" s="183" t="str">
        <f t="shared" si="35"/>
        <v>Sat</v>
      </c>
      <c r="AH203" s="183" t="str">
        <f t="shared" si="35"/>
        <v>Sun</v>
      </c>
      <c r="AI203" s="103"/>
      <c r="AJ203" s="104"/>
    </row>
    <row r="204" spans="1:36" ht="24" customHeight="1" x14ac:dyDescent="0.25">
      <c r="B204" s="102"/>
      <c r="C204" s="206"/>
      <c r="D204" s="184">
        <v>1</v>
      </c>
      <c r="E204" s="184">
        <v>2</v>
      </c>
      <c r="F204" s="184">
        <v>3</v>
      </c>
      <c r="G204" s="184">
        <v>4</v>
      </c>
      <c r="H204" s="184">
        <v>5</v>
      </c>
      <c r="I204" s="184">
        <v>6</v>
      </c>
      <c r="J204" s="184">
        <v>7</v>
      </c>
      <c r="K204" s="184">
        <v>8</v>
      </c>
      <c r="L204" s="184">
        <v>9</v>
      </c>
      <c r="M204" s="184">
        <v>10</v>
      </c>
      <c r="N204" s="184">
        <v>11</v>
      </c>
      <c r="O204" s="184">
        <v>12</v>
      </c>
      <c r="P204" s="184">
        <v>13</v>
      </c>
      <c r="Q204" s="184">
        <v>14</v>
      </c>
      <c r="R204" s="184">
        <v>15</v>
      </c>
      <c r="S204" s="184">
        <v>16</v>
      </c>
      <c r="T204" s="184">
        <v>17</v>
      </c>
      <c r="U204" s="184">
        <v>18</v>
      </c>
      <c r="V204" s="184">
        <v>19</v>
      </c>
      <c r="W204" s="184">
        <v>20</v>
      </c>
      <c r="X204" s="184">
        <v>21</v>
      </c>
      <c r="Y204" s="184">
        <v>22</v>
      </c>
      <c r="Z204" s="184">
        <v>23</v>
      </c>
      <c r="AA204" s="184">
        <v>24</v>
      </c>
      <c r="AB204" s="184">
        <v>25</v>
      </c>
      <c r="AC204" s="184">
        <v>26</v>
      </c>
      <c r="AD204" s="184">
        <v>27</v>
      </c>
      <c r="AE204" s="184">
        <v>28</v>
      </c>
      <c r="AF204" s="184">
        <v>29</v>
      </c>
      <c r="AG204" s="184">
        <v>30</v>
      </c>
      <c r="AH204" s="184">
        <v>31</v>
      </c>
      <c r="AI204" s="185" t="s">
        <v>89</v>
      </c>
      <c r="AJ204" s="104"/>
    </row>
    <row r="205" spans="1:36" ht="20.100000000000001" customHeight="1" x14ac:dyDescent="0.25">
      <c r="B205" s="102"/>
      <c r="C205" s="205" t="s">
        <v>44</v>
      </c>
      <c r="D205" s="207"/>
      <c r="E205" s="207"/>
      <c r="F205" s="207"/>
      <c r="G205" s="207"/>
      <c r="H205" s="207"/>
      <c r="I205" s="207"/>
      <c r="J205" s="207"/>
      <c r="K205" s="207"/>
      <c r="L205" s="207"/>
      <c r="M205" s="207"/>
      <c r="N205" s="207"/>
      <c r="O205" s="207"/>
      <c r="P205" s="207"/>
      <c r="Q205" s="207"/>
      <c r="R205" s="207"/>
      <c r="S205" s="207"/>
      <c r="T205" s="207"/>
      <c r="U205" s="207"/>
      <c r="V205" s="207"/>
      <c r="W205" s="207"/>
      <c r="X205" s="207"/>
      <c r="Y205" s="207"/>
      <c r="Z205" s="207"/>
      <c r="AA205" s="207"/>
      <c r="AB205" s="207"/>
      <c r="AC205" s="207"/>
      <c r="AD205" s="207"/>
      <c r="AE205" s="207"/>
      <c r="AF205" s="207"/>
      <c r="AG205" s="207"/>
      <c r="AH205" s="207"/>
      <c r="AI205" s="207"/>
      <c r="AJ205" s="104"/>
    </row>
    <row r="206" spans="1:36" ht="20.100000000000001" customHeight="1" x14ac:dyDescent="0.25">
      <c r="B206" s="102"/>
      <c r="C206" s="204" t="s">
        <v>24</v>
      </c>
      <c r="D206" s="207"/>
      <c r="E206" s="207"/>
      <c r="F206" s="207"/>
      <c r="G206" s="207"/>
      <c r="H206" s="207"/>
      <c r="I206" s="207"/>
      <c r="J206" s="207"/>
      <c r="K206" s="207"/>
      <c r="L206" s="207"/>
      <c r="M206" s="207"/>
      <c r="N206" s="207"/>
      <c r="O206" s="207"/>
      <c r="P206" s="207"/>
      <c r="Q206" s="207"/>
      <c r="R206" s="207"/>
      <c r="S206" s="207"/>
      <c r="T206" s="207"/>
      <c r="U206" s="207"/>
      <c r="V206" s="207"/>
      <c r="W206" s="207"/>
      <c r="X206" s="207"/>
      <c r="Y206" s="207"/>
      <c r="Z206" s="207"/>
      <c r="AA206" s="207"/>
      <c r="AB206" s="207"/>
      <c r="AC206" s="207"/>
      <c r="AD206" s="207"/>
      <c r="AE206" s="207"/>
      <c r="AF206" s="207"/>
      <c r="AG206" s="207"/>
      <c r="AH206" s="207"/>
      <c r="AI206" s="207"/>
      <c r="AJ206" s="104"/>
    </row>
    <row r="207" spans="1:36" ht="20.100000000000001" customHeight="1" x14ac:dyDescent="0.25">
      <c r="B207" s="102"/>
      <c r="C207" s="204" t="s">
        <v>103</v>
      </c>
      <c r="D207" s="207"/>
      <c r="E207" s="207"/>
      <c r="F207" s="207"/>
      <c r="G207" s="207"/>
      <c r="H207" s="207"/>
      <c r="I207" s="207"/>
      <c r="J207" s="207"/>
      <c r="K207" s="207"/>
      <c r="L207" s="207"/>
      <c r="M207" s="207"/>
      <c r="N207" s="207"/>
      <c r="O207" s="207"/>
      <c r="P207" s="207"/>
      <c r="Q207" s="207"/>
      <c r="R207" s="207"/>
      <c r="S207" s="207"/>
      <c r="T207" s="207"/>
      <c r="U207" s="207"/>
      <c r="V207" s="207"/>
      <c r="W207" s="207"/>
      <c r="X207" s="207"/>
      <c r="Y207" s="207"/>
      <c r="Z207" s="207"/>
      <c r="AA207" s="207"/>
      <c r="AB207" s="207"/>
      <c r="AC207" s="207"/>
      <c r="AD207" s="207"/>
      <c r="AE207" s="207"/>
      <c r="AF207" s="207"/>
      <c r="AG207" s="207"/>
      <c r="AH207" s="207"/>
      <c r="AI207" s="207"/>
      <c r="AJ207" s="104"/>
    </row>
    <row r="208" spans="1:36" ht="20.100000000000001" customHeight="1" x14ac:dyDescent="0.25">
      <c r="B208" s="102"/>
      <c r="C208" s="105" t="s">
        <v>25</v>
      </c>
      <c r="D208" s="207"/>
      <c r="E208" s="207"/>
      <c r="F208" s="207"/>
      <c r="G208" s="207"/>
      <c r="H208" s="207"/>
      <c r="I208" s="207"/>
      <c r="J208" s="207"/>
      <c r="K208" s="207"/>
      <c r="L208" s="207"/>
      <c r="M208" s="207"/>
      <c r="N208" s="207"/>
      <c r="O208" s="207"/>
      <c r="P208" s="207"/>
      <c r="Q208" s="207"/>
      <c r="R208" s="207"/>
      <c r="S208" s="207"/>
      <c r="T208" s="207"/>
      <c r="U208" s="207"/>
      <c r="V208" s="207"/>
      <c r="W208" s="207"/>
      <c r="X208" s="207"/>
      <c r="Y208" s="207"/>
      <c r="Z208" s="207"/>
      <c r="AA208" s="207"/>
      <c r="AB208" s="207"/>
      <c r="AC208" s="207"/>
      <c r="AD208" s="207"/>
      <c r="AE208" s="207"/>
      <c r="AF208" s="207"/>
      <c r="AG208" s="207"/>
      <c r="AH208" s="207"/>
      <c r="AI208" s="207"/>
      <c r="AJ208" s="104"/>
    </row>
    <row r="209" spans="1:36" ht="20.100000000000001" customHeight="1" x14ac:dyDescent="0.25">
      <c r="B209" s="102"/>
      <c r="C209" s="106"/>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4"/>
    </row>
    <row r="210" spans="1:36" ht="24" customHeight="1" x14ac:dyDescent="0.25">
      <c r="A210" s="96"/>
      <c r="B210" s="102"/>
      <c r="C210" s="182" t="s">
        <v>80</v>
      </c>
      <c r="D210" s="183" t="str">
        <f t="shared" si="34"/>
        <v>Fri</v>
      </c>
      <c r="E210" s="183" t="str">
        <f t="shared" si="34"/>
        <v>Sat</v>
      </c>
      <c r="F210" s="183" t="str">
        <f t="shared" si="34"/>
        <v>Sun</v>
      </c>
      <c r="G210" s="183" t="str">
        <f t="shared" si="34"/>
        <v>Mon</v>
      </c>
      <c r="H210" s="183" t="str">
        <f t="shared" si="34"/>
        <v>Tue</v>
      </c>
      <c r="I210" s="183" t="str">
        <f t="shared" si="34"/>
        <v>Wed</v>
      </c>
      <c r="J210" s="183" t="str">
        <f t="shared" si="34"/>
        <v>Thu</v>
      </c>
      <c r="K210" s="183" t="str">
        <f t="shared" si="34"/>
        <v>Fri</v>
      </c>
      <c r="L210" s="183" t="str">
        <f t="shared" si="34"/>
        <v>Sat</v>
      </c>
      <c r="M210" s="183" t="str">
        <f t="shared" si="34"/>
        <v>Sun</v>
      </c>
      <c r="N210" s="183" t="str">
        <f t="shared" si="34"/>
        <v>Mon</v>
      </c>
      <c r="O210" s="183" t="str">
        <f t="shared" si="34"/>
        <v>Tue</v>
      </c>
      <c r="P210" s="183" t="str">
        <f t="shared" si="34"/>
        <v>Wed</v>
      </c>
      <c r="Q210" s="183" t="str">
        <f t="shared" si="34"/>
        <v>Thu</v>
      </c>
      <c r="R210" s="183" t="str">
        <f t="shared" si="34"/>
        <v>Fri</v>
      </c>
      <c r="S210" s="183" t="str">
        <f t="shared" si="34"/>
        <v>Sat</v>
      </c>
      <c r="T210" s="183" t="str">
        <f t="shared" si="35"/>
        <v>Sun</v>
      </c>
      <c r="U210" s="183" t="str">
        <f t="shared" si="35"/>
        <v>Mon</v>
      </c>
      <c r="V210" s="183" t="str">
        <f t="shared" si="35"/>
        <v>Tue</v>
      </c>
      <c r="W210" s="183" t="str">
        <f t="shared" si="35"/>
        <v>Wed</v>
      </c>
      <c r="X210" s="183" t="str">
        <f t="shared" si="35"/>
        <v>Thu</v>
      </c>
      <c r="Y210" s="183" t="str">
        <f t="shared" si="35"/>
        <v>Fri</v>
      </c>
      <c r="Z210" s="183" t="str">
        <f t="shared" si="35"/>
        <v>Sat</v>
      </c>
      <c r="AA210" s="183" t="str">
        <f t="shared" si="35"/>
        <v>Sun</v>
      </c>
      <c r="AB210" s="183" t="str">
        <f t="shared" si="35"/>
        <v>Mon</v>
      </c>
      <c r="AC210" s="183" t="str">
        <f t="shared" si="35"/>
        <v>Tue</v>
      </c>
      <c r="AD210" s="183" t="str">
        <f t="shared" si="35"/>
        <v>Wed</v>
      </c>
      <c r="AE210" s="183" t="str">
        <f t="shared" si="35"/>
        <v>Thu</v>
      </c>
      <c r="AF210" s="183" t="str">
        <f t="shared" si="35"/>
        <v>Fri</v>
      </c>
      <c r="AG210" s="183" t="str">
        <f t="shared" si="35"/>
        <v>Sat</v>
      </c>
      <c r="AH210" s="183" t="str">
        <f t="shared" si="35"/>
        <v>Sun</v>
      </c>
      <c r="AI210" s="103"/>
      <c r="AJ210" s="104"/>
    </row>
    <row r="211" spans="1:36" ht="24" customHeight="1" x14ac:dyDescent="0.25">
      <c r="B211" s="102"/>
      <c r="C211" s="206"/>
      <c r="D211" s="184">
        <v>1</v>
      </c>
      <c r="E211" s="184">
        <v>2</v>
      </c>
      <c r="F211" s="184">
        <v>3</v>
      </c>
      <c r="G211" s="184">
        <v>4</v>
      </c>
      <c r="H211" s="184">
        <v>5</v>
      </c>
      <c r="I211" s="184">
        <v>6</v>
      </c>
      <c r="J211" s="184">
        <v>7</v>
      </c>
      <c r="K211" s="184">
        <v>8</v>
      </c>
      <c r="L211" s="184">
        <v>9</v>
      </c>
      <c r="M211" s="184">
        <v>10</v>
      </c>
      <c r="N211" s="184">
        <v>11</v>
      </c>
      <c r="O211" s="184">
        <v>12</v>
      </c>
      <c r="P211" s="184">
        <v>13</v>
      </c>
      <c r="Q211" s="184">
        <v>14</v>
      </c>
      <c r="R211" s="184">
        <v>15</v>
      </c>
      <c r="S211" s="184">
        <v>16</v>
      </c>
      <c r="T211" s="184">
        <v>17</v>
      </c>
      <c r="U211" s="184">
        <v>18</v>
      </c>
      <c r="V211" s="184">
        <v>19</v>
      </c>
      <c r="W211" s="184">
        <v>20</v>
      </c>
      <c r="X211" s="184">
        <v>21</v>
      </c>
      <c r="Y211" s="184">
        <v>22</v>
      </c>
      <c r="Z211" s="184">
        <v>23</v>
      </c>
      <c r="AA211" s="184">
        <v>24</v>
      </c>
      <c r="AB211" s="184">
        <v>25</v>
      </c>
      <c r="AC211" s="184">
        <v>26</v>
      </c>
      <c r="AD211" s="184">
        <v>27</v>
      </c>
      <c r="AE211" s="184">
        <v>28</v>
      </c>
      <c r="AF211" s="184">
        <v>29</v>
      </c>
      <c r="AG211" s="184">
        <v>30</v>
      </c>
      <c r="AH211" s="184">
        <v>31</v>
      </c>
      <c r="AI211" s="185" t="s">
        <v>89</v>
      </c>
      <c r="AJ211" s="104"/>
    </row>
    <row r="212" spans="1:36" ht="20.100000000000001" customHeight="1" x14ac:dyDescent="0.25">
      <c r="B212" s="102"/>
      <c r="C212" s="205" t="s">
        <v>44</v>
      </c>
      <c r="D212" s="207"/>
      <c r="E212" s="207"/>
      <c r="F212" s="207"/>
      <c r="G212" s="207"/>
      <c r="H212" s="207"/>
      <c r="I212" s="207"/>
      <c r="J212" s="207"/>
      <c r="K212" s="207"/>
      <c r="L212" s="207"/>
      <c r="M212" s="207"/>
      <c r="N212" s="207"/>
      <c r="O212" s="207"/>
      <c r="P212" s="207"/>
      <c r="Q212" s="207"/>
      <c r="R212" s="207"/>
      <c r="S212" s="207"/>
      <c r="T212" s="207"/>
      <c r="U212" s="207"/>
      <c r="V212" s="207"/>
      <c r="W212" s="207"/>
      <c r="X212" s="207"/>
      <c r="Y212" s="207"/>
      <c r="Z212" s="207"/>
      <c r="AA212" s="207"/>
      <c r="AB212" s="207"/>
      <c r="AC212" s="207"/>
      <c r="AD212" s="207"/>
      <c r="AE212" s="207"/>
      <c r="AF212" s="207"/>
      <c r="AG212" s="207"/>
      <c r="AH212" s="207"/>
      <c r="AI212" s="207"/>
      <c r="AJ212" s="104"/>
    </row>
    <row r="213" spans="1:36" ht="20.100000000000001" customHeight="1" x14ac:dyDescent="0.25">
      <c r="B213" s="102"/>
      <c r="C213" s="204" t="s">
        <v>24</v>
      </c>
      <c r="D213" s="207"/>
      <c r="E213" s="207"/>
      <c r="F213" s="207"/>
      <c r="G213" s="207"/>
      <c r="H213" s="207"/>
      <c r="I213" s="207"/>
      <c r="J213" s="207"/>
      <c r="K213" s="207"/>
      <c r="L213" s="207"/>
      <c r="M213" s="207"/>
      <c r="N213" s="207"/>
      <c r="O213" s="207"/>
      <c r="P213" s="207"/>
      <c r="Q213" s="207"/>
      <c r="R213" s="207"/>
      <c r="S213" s="207"/>
      <c r="T213" s="207"/>
      <c r="U213" s="207"/>
      <c r="V213" s="207"/>
      <c r="W213" s="207"/>
      <c r="X213" s="207"/>
      <c r="Y213" s="207"/>
      <c r="Z213" s="207"/>
      <c r="AA213" s="207"/>
      <c r="AB213" s="207"/>
      <c r="AC213" s="207"/>
      <c r="AD213" s="207"/>
      <c r="AE213" s="207"/>
      <c r="AF213" s="207"/>
      <c r="AG213" s="207"/>
      <c r="AH213" s="207"/>
      <c r="AI213" s="207"/>
      <c r="AJ213" s="104"/>
    </row>
    <row r="214" spans="1:36" ht="20.100000000000001" customHeight="1" x14ac:dyDescent="0.25">
      <c r="B214" s="102"/>
      <c r="C214" s="204" t="s">
        <v>103</v>
      </c>
      <c r="D214" s="207"/>
      <c r="E214" s="207"/>
      <c r="F214" s="207"/>
      <c r="G214" s="207"/>
      <c r="H214" s="207"/>
      <c r="I214" s="207"/>
      <c r="J214" s="207"/>
      <c r="K214" s="207"/>
      <c r="L214" s="207"/>
      <c r="M214" s="207"/>
      <c r="N214" s="207"/>
      <c r="O214" s="207"/>
      <c r="P214" s="207"/>
      <c r="Q214" s="207"/>
      <c r="R214" s="207"/>
      <c r="S214" s="207"/>
      <c r="T214" s="207"/>
      <c r="U214" s="207"/>
      <c r="V214" s="207"/>
      <c r="W214" s="207"/>
      <c r="X214" s="207"/>
      <c r="Y214" s="207"/>
      <c r="Z214" s="207"/>
      <c r="AA214" s="207"/>
      <c r="AB214" s="207"/>
      <c r="AC214" s="207"/>
      <c r="AD214" s="207"/>
      <c r="AE214" s="207"/>
      <c r="AF214" s="207"/>
      <c r="AG214" s="207"/>
      <c r="AH214" s="207"/>
      <c r="AI214" s="207"/>
      <c r="AJ214" s="104"/>
    </row>
    <row r="215" spans="1:36" ht="20.100000000000001" customHeight="1" x14ac:dyDescent="0.25">
      <c r="B215" s="102"/>
      <c r="C215" s="105" t="s">
        <v>25</v>
      </c>
      <c r="D215" s="207"/>
      <c r="E215" s="207"/>
      <c r="F215" s="207"/>
      <c r="G215" s="207"/>
      <c r="H215" s="207"/>
      <c r="I215" s="207"/>
      <c r="J215" s="207"/>
      <c r="K215" s="207"/>
      <c r="L215" s="207"/>
      <c r="M215" s="207"/>
      <c r="N215" s="207"/>
      <c r="O215" s="207"/>
      <c r="P215" s="207"/>
      <c r="Q215" s="207"/>
      <c r="R215" s="207"/>
      <c r="S215" s="207"/>
      <c r="T215" s="207"/>
      <c r="U215" s="207"/>
      <c r="V215" s="207"/>
      <c r="W215" s="207"/>
      <c r="X215" s="207"/>
      <c r="Y215" s="207"/>
      <c r="Z215" s="207"/>
      <c r="AA215" s="207"/>
      <c r="AB215" s="207"/>
      <c r="AC215" s="207"/>
      <c r="AD215" s="207"/>
      <c r="AE215" s="207"/>
      <c r="AF215" s="207"/>
      <c r="AG215" s="207"/>
      <c r="AH215" s="207"/>
      <c r="AI215" s="207"/>
      <c r="AJ215" s="104"/>
    </row>
    <row r="216" spans="1:36" ht="20.100000000000001" customHeight="1" x14ac:dyDescent="0.25">
      <c r="B216" s="102"/>
      <c r="C216" s="106"/>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4"/>
    </row>
    <row r="217" spans="1:36" ht="24" customHeight="1" x14ac:dyDescent="0.25">
      <c r="A217" s="96"/>
      <c r="B217" s="102"/>
      <c r="C217" s="182" t="s">
        <v>80</v>
      </c>
      <c r="D217" s="183" t="str">
        <f t="shared" si="34"/>
        <v>Fri</v>
      </c>
      <c r="E217" s="183" t="str">
        <f t="shared" si="34"/>
        <v>Sat</v>
      </c>
      <c r="F217" s="183" t="str">
        <f t="shared" si="34"/>
        <v>Sun</v>
      </c>
      <c r="G217" s="183" t="str">
        <f t="shared" si="34"/>
        <v>Mon</v>
      </c>
      <c r="H217" s="183" t="str">
        <f t="shared" si="34"/>
        <v>Tue</v>
      </c>
      <c r="I217" s="183" t="str">
        <f t="shared" si="34"/>
        <v>Wed</v>
      </c>
      <c r="J217" s="183" t="str">
        <f t="shared" si="34"/>
        <v>Thu</v>
      </c>
      <c r="K217" s="183" t="str">
        <f t="shared" si="34"/>
        <v>Fri</v>
      </c>
      <c r="L217" s="183" t="str">
        <f t="shared" si="34"/>
        <v>Sat</v>
      </c>
      <c r="M217" s="183" t="str">
        <f t="shared" si="34"/>
        <v>Sun</v>
      </c>
      <c r="N217" s="183" t="str">
        <f t="shared" si="34"/>
        <v>Mon</v>
      </c>
      <c r="O217" s="183" t="str">
        <f t="shared" si="34"/>
        <v>Tue</v>
      </c>
      <c r="P217" s="183" t="str">
        <f t="shared" si="34"/>
        <v>Wed</v>
      </c>
      <c r="Q217" s="183" t="str">
        <f t="shared" si="34"/>
        <v>Thu</v>
      </c>
      <c r="R217" s="183" t="str">
        <f t="shared" si="34"/>
        <v>Fri</v>
      </c>
      <c r="S217" s="183" t="str">
        <f t="shared" si="34"/>
        <v>Sat</v>
      </c>
      <c r="T217" s="183" t="str">
        <f t="shared" si="35"/>
        <v>Sun</v>
      </c>
      <c r="U217" s="183" t="str">
        <f t="shared" si="35"/>
        <v>Mon</v>
      </c>
      <c r="V217" s="183" t="str">
        <f t="shared" si="35"/>
        <v>Tue</v>
      </c>
      <c r="W217" s="183" t="str">
        <f t="shared" si="35"/>
        <v>Wed</v>
      </c>
      <c r="X217" s="183" t="str">
        <f t="shared" si="35"/>
        <v>Thu</v>
      </c>
      <c r="Y217" s="183" t="str">
        <f t="shared" si="35"/>
        <v>Fri</v>
      </c>
      <c r="Z217" s="183" t="str">
        <f t="shared" si="35"/>
        <v>Sat</v>
      </c>
      <c r="AA217" s="183" t="str">
        <f t="shared" si="35"/>
        <v>Sun</v>
      </c>
      <c r="AB217" s="183" t="str">
        <f t="shared" si="35"/>
        <v>Mon</v>
      </c>
      <c r="AC217" s="183" t="str">
        <f t="shared" si="35"/>
        <v>Tue</v>
      </c>
      <c r="AD217" s="183" t="str">
        <f t="shared" si="35"/>
        <v>Wed</v>
      </c>
      <c r="AE217" s="183" t="str">
        <f t="shared" si="35"/>
        <v>Thu</v>
      </c>
      <c r="AF217" s="183" t="str">
        <f t="shared" si="35"/>
        <v>Fri</v>
      </c>
      <c r="AG217" s="183" t="str">
        <f t="shared" si="35"/>
        <v>Sat</v>
      </c>
      <c r="AH217" s="183" t="str">
        <f t="shared" si="35"/>
        <v>Sun</v>
      </c>
      <c r="AI217" s="103"/>
      <c r="AJ217" s="104"/>
    </row>
    <row r="218" spans="1:36" ht="24" customHeight="1" x14ac:dyDescent="0.25">
      <c r="B218" s="102"/>
      <c r="C218" s="206"/>
      <c r="D218" s="184">
        <v>1</v>
      </c>
      <c r="E218" s="184">
        <v>2</v>
      </c>
      <c r="F218" s="184">
        <v>3</v>
      </c>
      <c r="G218" s="184">
        <v>4</v>
      </c>
      <c r="H218" s="184">
        <v>5</v>
      </c>
      <c r="I218" s="184">
        <v>6</v>
      </c>
      <c r="J218" s="184">
        <v>7</v>
      </c>
      <c r="K218" s="184">
        <v>8</v>
      </c>
      <c r="L218" s="184">
        <v>9</v>
      </c>
      <c r="M218" s="184">
        <v>10</v>
      </c>
      <c r="N218" s="184">
        <v>11</v>
      </c>
      <c r="O218" s="184">
        <v>12</v>
      </c>
      <c r="P218" s="184">
        <v>13</v>
      </c>
      <c r="Q218" s="184">
        <v>14</v>
      </c>
      <c r="R218" s="184">
        <v>15</v>
      </c>
      <c r="S218" s="184">
        <v>16</v>
      </c>
      <c r="T218" s="184">
        <v>17</v>
      </c>
      <c r="U218" s="184">
        <v>18</v>
      </c>
      <c r="V218" s="184">
        <v>19</v>
      </c>
      <c r="W218" s="184">
        <v>20</v>
      </c>
      <c r="X218" s="184">
        <v>21</v>
      </c>
      <c r="Y218" s="184">
        <v>22</v>
      </c>
      <c r="Z218" s="184">
        <v>23</v>
      </c>
      <c r="AA218" s="184">
        <v>24</v>
      </c>
      <c r="AB218" s="184">
        <v>25</v>
      </c>
      <c r="AC218" s="184">
        <v>26</v>
      </c>
      <c r="AD218" s="184">
        <v>27</v>
      </c>
      <c r="AE218" s="184">
        <v>28</v>
      </c>
      <c r="AF218" s="184">
        <v>29</v>
      </c>
      <c r="AG218" s="184">
        <v>30</v>
      </c>
      <c r="AH218" s="184">
        <v>31</v>
      </c>
      <c r="AI218" s="185" t="s">
        <v>89</v>
      </c>
      <c r="AJ218" s="104"/>
    </row>
    <row r="219" spans="1:36" ht="20.100000000000001" customHeight="1" x14ac:dyDescent="0.25">
      <c r="B219" s="102"/>
      <c r="C219" s="205" t="s">
        <v>44</v>
      </c>
      <c r="D219" s="207"/>
      <c r="E219" s="207"/>
      <c r="F219" s="207"/>
      <c r="G219" s="207"/>
      <c r="H219" s="207"/>
      <c r="I219" s="207"/>
      <c r="J219" s="207"/>
      <c r="K219" s="207"/>
      <c r="L219" s="207"/>
      <c r="M219" s="207"/>
      <c r="N219" s="207"/>
      <c r="O219" s="207"/>
      <c r="P219" s="207"/>
      <c r="Q219" s="207"/>
      <c r="R219" s="207"/>
      <c r="S219" s="207"/>
      <c r="T219" s="207"/>
      <c r="U219" s="207"/>
      <c r="V219" s="207"/>
      <c r="W219" s="207"/>
      <c r="X219" s="207"/>
      <c r="Y219" s="207"/>
      <c r="Z219" s="207"/>
      <c r="AA219" s="207"/>
      <c r="AB219" s="207"/>
      <c r="AC219" s="207"/>
      <c r="AD219" s="207"/>
      <c r="AE219" s="207"/>
      <c r="AF219" s="207"/>
      <c r="AG219" s="207"/>
      <c r="AH219" s="207"/>
      <c r="AI219" s="207"/>
      <c r="AJ219" s="104"/>
    </row>
    <row r="220" spans="1:36" ht="20.100000000000001" customHeight="1" x14ac:dyDescent="0.25">
      <c r="B220" s="102"/>
      <c r="C220" s="204" t="s">
        <v>24</v>
      </c>
      <c r="D220" s="207"/>
      <c r="E220" s="207"/>
      <c r="F220" s="207"/>
      <c r="G220" s="207"/>
      <c r="H220" s="207"/>
      <c r="I220" s="207"/>
      <c r="J220" s="207"/>
      <c r="K220" s="207"/>
      <c r="L220" s="207"/>
      <c r="M220" s="207"/>
      <c r="N220" s="207"/>
      <c r="O220" s="207"/>
      <c r="P220" s="207"/>
      <c r="Q220" s="207"/>
      <c r="R220" s="207"/>
      <c r="S220" s="207"/>
      <c r="T220" s="207"/>
      <c r="U220" s="207"/>
      <c r="V220" s="207"/>
      <c r="W220" s="207"/>
      <c r="X220" s="207"/>
      <c r="Y220" s="207"/>
      <c r="Z220" s="207"/>
      <c r="AA220" s="207"/>
      <c r="AB220" s="207"/>
      <c r="AC220" s="207"/>
      <c r="AD220" s="207"/>
      <c r="AE220" s="207"/>
      <c r="AF220" s="207"/>
      <c r="AG220" s="207"/>
      <c r="AH220" s="207"/>
      <c r="AI220" s="207"/>
      <c r="AJ220" s="104"/>
    </row>
    <row r="221" spans="1:36" ht="20.100000000000001" customHeight="1" x14ac:dyDescent="0.25">
      <c r="B221" s="102"/>
      <c r="C221" s="204" t="s">
        <v>103</v>
      </c>
      <c r="D221" s="207"/>
      <c r="E221" s="207"/>
      <c r="F221" s="207"/>
      <c r="G221" s="207"/>
      <c r="H221" s="207"/>
      <c r="I221" s="207"/>
      <c r="J221" s="207"/>
      <c r="K221" s="207"/>
      <c r="L221" s="207"/>
      <c r="M221" s="207"/>
      <c r="N221" s="207"/>
      <c r="O221" s="207"/>
      <c r="P221" s="207"/>
      <c r="Q221" s="207"/>
      <c r="R221" s="207"/>
      <c r="S221" s="207"/>
      <c r="T221" s="207"/>
      <c r="U221" s="207"/>
      <c r="V221" s="207"/>
      <c r="W221" s="207"/>
      <c r="X221" s="207"/>
      <c r="Y221" s="207"/>
      <c r="Z221" s="207"/>
      <c r="AA221" s="207"/>
      <c r="AB221" s="207"/>
      <c r="AC221" s="207"/>
      <c r="AD221" s="207"/>
      <c r="AE221" s="207"/>
      <c r="AF221" s="207"/>
      <c r="AG221" s="207"/>
      <c r="AH221" s="207"/>
      <c r="AI221" s="207"/>
      <c r="AJ221" s="104"/>
    </row>
    <row r="222" spans="1:36" ht="20.100000000000001" customHeight="1" x14ac:dyDescent="0.25">
      <c r="B222" s="102"/>
      <c r="C222" s="105" t="s">
        <v>25</v>
      </c>
      <c r="D222" s="207"/>
      <c r="E222" s="207"/>
      <c r="F222" s="207"/>
      <c r="G222" s="207"/>
      <c r="H222" s="207"/>
      <c r="I222" s="207"/>
      <c r="J222" s="207"/>
      <c r="K222" s="207"/>
      <c r="L222" s="207"/>
      <c r="M222" s="207"/>
      <c r="N222" s="207"/>
      <c r="O222" s="207"/>
      <c r="P222" s="207"/>
      <c r="Q222" s="207"/>
      <c r="R222" s="207"/>
      <c r="S222" s="207"/>
      <c r="T222" s="207"/>
      <c r="U222" s="207"/>
      <c r="V222" s="207"/>
      <c r="W222" s="207"/>
      <c r="X222" s="207"/>
      <c r="Y222" s="207"/>
      <c r="Z222" s="207"/>
      <c r="AA222" s="207"/>
      <c r="AB222" s="207"/>
      <c r="AC222" s="207"/>
      <c r="AD222" s="207"/>
      <c r="AE222" s="207"/>
      <c r="AF222" s="207"/>
      <c r="AG222" s="207"/>
      <c r="AH222" s="207"/>
      <c r="AI222" s="207"/>
      <c r="AJ222" s="104"/>
    </row>
    <row r="223" spans="1:36" ht="20.100000000000001" customHeight="1" x14ac:dyDescent="0.25">
      <c r="B223" s="102"/>
      <c r="C223" s="106"/>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4"/>
    </row>
    <row r="224" spans="1:36" ht="24" customHeight="1" x14ac:dyDescent="0.25">
      <c r="A224" s="96"/>
      <c r="B224" s="102"/>
      <c r="C224" s="182" t="s">
        <v>80</v>
      </c>
      <c r="D224" s="183" t="str">
        <f t="shared" si="34"/>
        <v>Fri</v>
      </c>
      <c r="E224" s="183" t="str">
        <f t="shared" si="34"/>
        <v>Sat</v>
      </c>
      <c r="F224" s="183" t="str">
        <f t="shared" si="34"/>
        <v>Sun</v>
      </c>
      <c r="G224" s="183" t="str">
        <f t="shared" si="34"/>
        <v>Mon</v>
      </c>
      <c r="H224" s="183" t="str">
        <f t="shared" si="34"/>
        <v>Tue</v>
      </c>
      <c r="I224" s="183" t="str">
        <f t="shared" si="34"/>
        <v>Wed</v>
      </c>
      <c r="J224" s="183" t="str">
        <f t="shared" si="34"/>
        <v>Thu</v>
      </c>
      <c r="K224" s="183" t="str">
        <f t="shared" si="34"/>
        <v>Fri</v>
      </c>
      <c r="L224" s="183" t="str">
        <f t="shared" si="34"/>
        <v>Sat</v>
      </c>
      <c r="M224" s="183" t="str">
        <f t="shared" si="34"/>
        <v>Sun</v>
      </c>
      <c r="N224" s="183" t="str">
        <f t="shared" si="34"/>
        <v>Mon</v>
      </c>
      <c r="O224" s="183" t="str">
        <f t="shared" si="34"/>
        <v>Tue</v>
      </c>
      <c r="P224" s="183" t="str">
        <f t="shared" si="34"/>
        <v>Wed</v>
      </c>
      <c r="Q224" s="183" t="str">
        <f t="shared" si="34"/>
        <v>Thu</v>
      </c>
      <c r="R224" s="183" t="str">
        <f t="shared" si="34"/>
        <v>Fri</v>
      </c>
      <c r="S224" s="183" t="str">
        <f t="shared" si="34"/>
        <v>Sat</v>
      </c>
      <c r="T224" s="183" t="str">
        <f t="shared" si="35"/>
        <v>Sun</v>
      </c>
      <c r="U224" s="183" t="str">
        <f t="shared" si="35"/>
        <v>Mon</v>
      </c>
      <c r="V224" s="183" t="str">
        <f t="shared" si="35"/>
        <v>Tue</v>
      </c>
      <c r="W224" s="183" t="str">
        <f t="shared" si="35"/>
        <v>Wed</v>
      </c>
      <c r="X224" s="183" t="str">
        <f t="shared" si="35"/>
        <v>Thu</v>
      </c>
      <c r="Y224" s="183" t="str">
        <f t="shared" si="35"/>
        <v>Fri</v>
      </c>
      <c r="Z224" s="183" t="str">
        <f t="shared" si="35"/>
        <v>Sat</v>
      </c>
      <c r="AA224" s="183" t="str">
        <f t="shared" si="35"/>
        <v>Sun</v>
      </c>
      <c r="AB224" s="183" t="str">
        <f t="shared" si="35"/>
        <v>Mon</v>
      </c>
      <c r="AC224" s="183" t="str">
        <f t="shared" si="35"/>
        <v>Tue</v>
      </c>
      <c r="AD224" s="183" t="str">
        <f t="shared" si="35"/>
        <v>Wed</v>
      </c>
      <c r="AE224" s="183" t="str">
        <f t="shared" si="35"/>
        <v>Thu</v>
      </c>
      <c r="AF224" s="183" t="str">
        <f t="shared" si="35"/>
        <v>Fri</v>
      </c>
      <c r="AG224" s="183" t="str">
        <f t="shared" si="35"/>
        <v>Sat</v>
      </c>
      <c r="AH224" s="183" t="str">
        <f t="shared" si="35"/>
        <v>Sun</v>
      </c>
      <c r="AI224" s="103"/>
      <c r="AJ224" s="104"/>
    </row>
    <row r="225" spans="1:36" ht="24" customHeight="1" x14ac:dyDescent="0.25">
      <c r="B225" s="102"/>
      <c r="C225" s="206"/>
      <c r="D225" s="184">
        <v>1</v>
      </c>
      <c r="E225" s="184">
        <v>2</v>
      </c>
      <c r="F225" s="184">
        <v>3</v>
      </c>
      <c r="G225" s="184">
        <v>4</v>
      </c>
      <c r="H225" s="184">
        <v>5</v>
      </c>
      <c r="I225" s="184">
        <v>6</v>
      </c>
      <c r="J225" s="184">
        <v>7</v>
      </c>
      <c r="K225" s="184">
        <v>8</v>
      </c>
      <c r="L225" s="184">
        <v>9</v>
      </c>
      <c r="M225" s="184">
        <v>10</v>
      </c>
      <c r="N225" s="184">
        <v>11</v>
      </c>
      <c r="O225" s="184">
        <v>12</v>
      </c>
      <c r="P225" s="184">
        <v>13</v>
      </c>
      <c r="Q225" s="184">
        <v>14</v>
      </c>
      <c r="R225" s="184">
        <v>15</v>
      </c>
      <c r="S225" s="184">
        <v>16</v>
      </c>
      <c r="T225" s="184">
        <v>17</v>
      </c>
      <c r="U225" s="184">
        <v>18</v>
      </c>
      <c r="V225" s="184">
        <v>19</v>
      </c>
      <c r="W225" s="184">
        <v>20</v>
      </c>
      <c r="X225" s="184">
        <v>21</v>
      </c>
      <c r="Y225" s="184">
        <v>22</v>
      </c>
      <c r="Z225" s="184">
        <v>23</v>
      </c>
      <c r="AA225" s="184">
        <v>24</v>
      </c>
      <c r="AB225" s="184">
        <v>25</v>
      </c>
      <c r="AC225" s="184">
        <v>26</v>
      </c>
      <c r="AD225" s="184">
        <v>27</v>
      </c>
      <c r="AE225" s="184">
        <v>28</v>
      </c>
      <c r="AF225" s="184">
        <v>29</v>
      </c>
      <c r="AG225" s="184">
        <v>30</v>
      </c>
      <c r="AH225" s="184">
        <v>31</v>
      </c>
      <c r="AI225" s="185" t="s">
        <v>89</v>
      </c>
      <c r="AJ225" s="104"/>
    </row>
    <row r="226" spans="1:36" ht="20.100000000000001" customHeight="1" x14ac:dyDescent="0.25">
      <c r="B226" s="102"/>
      <c r="C226" s="205" t="s">
        <v>44</v>
      </c>
      <c r="D226" s="207"/>
      <c r="E226" s="207"/>
      <c r="F226" s="207"/>
      <c r="G226" s="207"/>
      <c r="H226" s="207"/>
      <c r="I226" s="207"/>
      <c r="J226" s="207"/>
      <c r="K226" s="207"/>
      <c r="L226" s="207"/>
      <c r="M226" s="207"/>
      <c r="N226" s="207"/>
      <c r="O226" s="207"/>
      <c r="P226" s="207"/>
      <c r="Q226" s="207"/>
      <c r="R226" s="207"/>
      <c r="S226" s="207"/>
      <c r="T226" s="207"/>
      <c r="U226" s="207"/>
      <c r="V226" s="207"/>
      <c r="W226" s="207"/>
      <c r="X226" s="207"/>
      <c r="Y226" s="207"/>
      <c r="Z226" s="207"/>
      <c r="AA226" s="207"/>
      <c r="AB226" s="207"/>
      <c r="AC226" s="207"/>
      <c r="AD226" s="207"/>
      <c r="AE226" s="207"/>
      <c r="AF226" s="207"/>
      <c r="AG226" s="207"/>
      <c r="AH226" s="207"/>
      <c r="AI226" s="207"/>
      <c r="AJ226" s="104"/>
    </row>
    <row r="227" spans="1:36" ht="20.100000000000001" customHeight="1" x14ac:dyDescent="0.25">
      <c r="B227" s="102"/>
      <c r="C227" s="204" t="s">
        <v>24</v>
      </c>
      <c r="D227" s="207"/>
      <c r="E227" s="207"/>
      <c r="F227" s="207"/>
      <c r="G227" s="207"/>
      <c r="H227" s="207"/>
      <c r="I227" s="207"/>
      <c r="J227" s="207"/>
      <c r="K227" s="207"/>
      <c r="L227" s="207"/>
      <c r="M227" s="207"/>
      <c r="N227" s="207"/>
      <c r="O227" s="207"/>
      <c r="P227" s="207"/>
      <c r="Q227" s="207"/>
      <c r="R227" s="207"/>
      <c r="S227" s="207"/>
      <c r="T227" s="207"/>
      <c r="U227" s="207"/>
      <c r="V227" s="207"/>
      <c r="W227" s="207"/>
      <c r="X227" s="207"/>
      <c r="Y227" s="207"/>
      <c r="Z227" s="207"/>
      <c r="AA227" s="207"/>
      <c r="AB227" s="207"/>
      <c r="AC227" s="207"/>
      <c r="AD227" s="207"/>
      <c r="AE227" s="207"/>
      <c r="AF227" s="207"/>
      <c r="AG227" s="207"/>
      <c r="AH227" s="207"/>
      <c r="AI227" s="207"/>
      <c r="AJ227" s="104"/>
    </row>
    <row r="228" spans="1:36" ht="20.100000000000001" customHeight="1" x14ac:dyDescent="0.25">
      <c r="B228" s="102"/>
      <c r="C228" s="204" t="s">
        <v>103</v>
      </c>
      <c r="D228" s="207"/>
      <c r="E228" s="207"/>
      <c r="F228" s="207"/>
      <c r="G228" s="207"/>
      <c r="H228" s="207"/>
      <c r="I228" s="207"/>
      <c r="J228" s="207"/>
      <c r="K228" s="207"/>
      <c r="L228" s="207"/>
      <c r="M228" s="207"/>
      <c r="N228" s="207"/>
      <c r="O228" s="207"/>
      <c r="P228" s="207"/>
      <c r="Q228" s="207"/>
      <c r="R228" s="207"/>
      <c r="S228" s="207"/>
      <c r="T228" s="207"/>
      <c r="U228" s="207"/>
      <c r="V228" s="207"/>
      <c r="W228" s="207"/>
      <c r="X228" s="207"/>
      <c r="Y228" s="207"/>
      <c r="Z228" s="207"/>
      <c r="AA228" s="207"/>
      <c r="AB228" s="207"/>
      <c r="AC228" s="207"/>
      <c r="AD228" s="207"/>
      <c r="AE228" s="207"/>
      <c r="AF228" s="207"/>
      <c r="AG228" s="207"/>
      <c r="AH228" s="207"/>
      <c r="AI228" s="207"/>
      <c r="AJ228" s="104"/>
    </row>
    <row r="229" spans="1:36" ht="20.100000000000001" customHeight="1" x14ac:dyDescent="0.25">
      <c r="B229" s="102"/>
      <c r="C229" s="105" t="s">
        <v>25</v>
      </c>
      <c r="D229" s="207"/>
      <c r="E229" s="207"/>
      <c r="F229" s="207"/>
      <c r="G229" s="207"/>
      <c r="H229" s="207"/>
      <c r="I229" s="207"/>
      <c r="J229" s="207"/>
      <c r="K229" s="207"/>
      <c r="L229" s="207"/>
      <c r="M229" s="207"/>
      <c r="N229" s="207"/>
      <c r="O229" s="207"/>
      <c r="P229" s="207"/>
      <c r="Q229" s="207"/>
      <c r="R229" s="207"/>
      <c r="S229" s="207"/>
      <c r="T229" s="207"/>
      <c r="U229" s="207"/>
      <c r="V229" s="207"/>
      <c r="W229" s="207"/>
      <c r="X229" s="207"/>
      <c r="Y229" s="207"/>
      <c r="Z229" s="207"/>
      <c r="AA229" s="207"/>
      <c r="AB229" s="207"/>
      <c r="AC229" s="207"/>
      <c r="AD229" s="207"/>
      <c r="AE229" s="207"/>
      <c r="AF229" s="207"/>
      <c r="AG229" s="207"/>
      <c r="AH229" s="207"/>
      <c r="AI229" s="207"/>
      <c r="AJ229" s="104"/>
    </row>
    <row r="230" spans="1:36" ht="20.100000000000001" customHeight="1" x14ac:dyDescent="0.25">
      <c r="B230" s="102"/>
      <c r="C230" s="106"/>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4"/>
    </row>
    <row r="231" spans="1:36" ht="24" customHeight="1" x14ac:dyDescent="0.25">
      <c r="A231" s="96"/>
      <c r="B231" s="102"/>
      <c r="C231" s="182" t="s">
        <v>80</v>
      </c>
      <c r="D231" s="183" t="str">
        <f t="shared" si="34"/>
        <v>Fri</v>
      </c>
      <c r="E231" s="183" t="str">
        <f t="shared" si="34"/>
        <v>Sat</v>
      </c>
      <c r="F231" s="183" t="str">
        <f t="shared" si="34"/>
        <v>Sun</v>
      </c>
      <c r="G231" s="183" t="str">
        <f t="shared" si="34"/>
        <v>Mon</v>
      </c>
      <c r="H231" s="183" t="str">
        <f t="shared" si="34"/>
        <v>Tue</v>
      </c>
      <c r="I231" s="183" t="str">
        <f t="shared" si="34"/>
        <v>Wed</v>
      </c>
      <c r="J231" s="183" t="str">
        <f t="shared" si="34"/>
        <v>Thu</v>
      </c>
      <c r="K231" s="183" t="str">
        <f t="shared" si="34"/>
        <v>Fri</v>
      </c>
      <c r="L231" s="183" t="str">
        <f t="shared" si="34"/>
        <v>Sat</v>
      </c>
      <c r="M231" s="183" t="str">
        <f t="shared" si="34"/>
        <v>Sun</v>
      </c>
      <c r="N231" s="183" t="str">
        <f t="shared" si="34"/>
        <v>Mon</v>
      </c>
      <c r="O231" s="183" t="str">
        <f t="shared" si="34"/>
        <v>Tue</v>
      </c>
      <c r="P231" s="183" t="str">
        <f t="shared" si="34"/>
        <v>Wed</v>
      </c>
      <c r="Q231" s="183" t="str">
        <f t="shared" si="34"/>
        <v>Thu</v>
      </c>
      <c r="R231" s="183" t="str">
        <f t="shared" si="34"/>
        <v>Fri</v>
      </c>
      <c r="S231" s="183" t="str">
        <f t="shared" si="34"/>
        <v>Sat</v>
      </c>
      <c r="T231" s="183" t="str">
        <f t="shared" si="35"/>
        <v>Sun</v>
      </c>
      <c r="U231" s="183" t="str">
        <f t="shared" si="35"/>
        <v>Mon</v>
      </c>
      <c r="V231" s="183" t="str">
        <f t="shared" si="35"/>
        <v>Tue</v>
      </c>
      <c r="W231" s="183" t="str">
        <f t="shared" si="35"/>
        <v>Wed</v>
      </c>
      <c r="X231" s="183" t="str">
        <f t="shared" si="35"/>
        <v>Thu</v>
      </c>
      <c r="Y231" s="183" t="str">
        <f t="shared" si="35"/>
        <v>Fri</v>
      </c>
      <c r="Z231" s="183" t="str">
        <f t="shared" si="35"/>
        <v>Sat</v>
      </c>
      <c r="AA231" s="183" t="str">
        <f t="shared" si="35"/>
        <v>Sun</v>
      </c>
      <c r="AB231" s="183" t="str">
        <f t="shared" si="35"/>
        <v>Mon</v>
      </c>
      <c r="AC231" s="183" t="str">
        <f t="shared" si="35"/>
        <v>Tue</v>
      </c>
      <c r="AD231" s="183" t="str">
        <f t="shared" si="35"/>
        <v>Wed</v>
      </c>
      <c r="AE231" s="183" t="str">
        <f t="shared" si="35"/>
        <v>Thu</v>
      </c>
      <c r="AF231" s="183" t="str">
        <f t="shared" si="35"/>
        <v>Fri</v>
      </c>
      <c r="AG231" s="183" t="str">
        <f t="shared" si="35"/>
        <v>Sat</v>
      </c>
      <c r="AH231" s="183" t="str">
        <f t="shared" si="35"/>
        <v>Sun</v>
      </c>
      <c r="AI231" s="103"/>
      <c r="AJ231" s="104"/>
    </row>
    <row r="232" spans="1:36" ht="24" customHeight="1" x14ac:dyDescent="0.25">
      <c r="B232" s="102"/>
      <c r="C232" s="206"/>
      <c r="D232" s="184">
        <v>1</v>
      </c>
      <c r="E232" s="184">
        <v>2</v>
      </c>
      <c r="F232" s="184">
        <v>3</v>
      </c>
      <c r="G232" s="184">
        <v>4</v>
      </c>
      <c r="H232" s="184">
        <v>5</v>
      </c>
      <c r="I232" s="184">
        <v>6</v>
      </c>
      <c r="J232" s="184">
        <v>7</v>
      </c>
      <c r="K232" s="184">
        <v>8</v>
      </c>
      <c r="L232" s="184">
        <v>9</v>
      </c>
      <c r="M232" s="184">
        <v>10</v>
      </c>
      <c r="N232" s="184">
        <v>11</v>
      </c>
      <c r="O232" s="184">
        <v>12</v>
      </c>
      <c r="P232" s="184">
        <v>13</v>
      </c>
      <c r="Q232" s="184">
        <v>14</v>
      </c>
      <c r="R232" s="184">
        <v>15</v>
      </c>
      <c r="S232" s="184">
        <v>16</v>
      </c>
      <c r="T232" s="184">
        <v>17</v>
      </c>
      <c r="U232" s="184">
        <v>18</v>
      </c>
      <c r="V232" s="184">
        <v>19</v>
      </c>
      <c r="W232" s="184">
        <v>20</v>
      </c>
      <c r="X232" s="184">
        <v>21</v>
      </c>
      <c r="Y232" s="184">
        <v>22</v>
      </c>
      <c r="Z232" s="184">
        <v>23</v>
      </c>
      <c r="AA232" s="184">
        <v>24</v>
      </c>
      <c r="AB232" s="184">
        <v>25</v>
      </c>
      <c r="AC232" s="184">
        <v>26</v>
      </c>
      <c r="AD232" s="184">
        <v>27</v>
      </c>
      <c r="AE232" s="184">
        <v>28</v>
      </c>
      <c r="AF232" s="184">
        <v>29</v>
      </c>
      <c r="AG232" s="184">
        <v>30</v>
      </c>
      <c r="AH232" s="184">
        <v>31</v>
      </c>
      <c r="AI232" s="185" t="s">
        <v>89</v>
      </c>
      <c r="AJ232" s="104"/>
    </row>
    <row r="233" spans="1:36" ht="20.100000000000001" customHeight="1" x14ac:dyDescent="0.25">
      <c r="B233" s="102"/>
      <c r="C233" s="205" t="s">
        <v>44</v>
      </c>
      <c r="D233" s="207"/>
      <c r="E233" s="207"/>
      <c r="F233" s="207"/>
      <c r="G233" s="207"/>
      <c r="H233" s="207"/>
      <c r="I233" s="207"/>
      <c r="J233" s="207"/>
      <c r="K233" s="207"/>
      <c r="L233" s="207"/>
      <c r="M233" s="207"/>
      <c r="N233" s="207"/>
      <c r="O233" s="207"/>
      <c r="P233" s="207"/>
      <c r="Q233" s="207"/>
      <c r="R233" s="207"/>
      <c r="S233" s="207"/>
      <c r="T233" s="207"/>
      <c r="U233" s="207"/>
      <c r="V233" s="207"/>
      <c r="W233" s="207"/>
      <c r="X233" s="207"/>
      <c r="Y233" s="207"/>
      <c r="Z233" s="207"/>
      <c r="AA233" s="207"/>
      <c r="AB233" s="207"/>
      <c r="AC233" s="207"/>
      <c r="AD233" s="207"/>
      <c r="AE233" s="207"/>
      <c r="AF233" s="207"/>
      <c r="AG233" s="207"/>
      <c r="AH233" s="207"/>
      <c r="AI233" s="207"/>
      <c r="AJ233" s="104"/>
    </row>
    <row r="234" spans="1:36" ht="20.100000000000001" customHeight="1" x14ac:dyDescent="0.25">
      <c r="B234" s="102"/>
      <c r="C234" s="204" t="s">
        <v>24</v>
      </c>
      <c r="D234" s="207"/>
      <c r="E234" s="207"/>
      <c r="F234" s="207"/>
      <c r="G234" s="207"/>
      <c r="H234" s="207"/>
      <c r="I234" s="207"/>
      <c r="J234" s="207"/>
      <c r="K234" s="207"/>
      <c r="L234" s="207"/>
      <c r="M234" s="207"/>
      <c r="N234" s="207"/>
      <c r="O234" s="207"/>
      <c r="P234" s="207"/>
      <c r="Q234" s="207"/>
      <c r="R234" s="207"/>
      <c r="S234" s="207"/>
      <c r="T234" s="207"/>
      <c r="U234" s="207"/>
      <c r="V234" s="207"/>
      <c r="W234" s="207"/>
      <c r="X234" s="207"/>
      <c r="Y234" s="207"/>
      <c r="Z234" s="207"/>
      <c r="AA234" s="207"/>
      <c r="AB234" s="207"/>
      <c r="AC234" s="207"/>
      <c r="AD234" s="207"/>
      <c r="AE234" s="207"/>
      <c r="AF234" s="207"/>
      <c r="AG234" s="207"/>
      <c r="AH234" s="207"/>
      <c r="AI234" s="207"/>
      <c r="AJ234" s="104"/>
    </row>
    <row r="235" spans="1:36" ht="20.100000000000001" customHeight="1" x14ac:dyDescent="0.25">
      <c r="B235" s="102"/>
      <c r="C235" s="204" t="s">
        <v>103</v>
      </c>
      <c r="D235" s="207"/>
      <c r="E235" s="207"/>
      <c r="F235" s="207"/>
      <c r="G235" s="207"/>
      <c r="H235" s="207"/>
      <c r="I235" s="207"/>
      <c r="J235" s="207"/>
      <c r="K235" s="207"/>
      <c r="L235" s="207"/>
      <c r="M235" s="207"/>
      <c r="N235" s="207"/>
      <c r="O235" s="207"/>
      <c r="P235" s="207"/>
      <c r="Q235" s="207"/>
      <c r="R235" s="207"/>
      <c r="S235" s="207"/>
      <c r="T235" s="207"/>
      <c r="U235" s="207"/>
      <c r="V235" s="207"/>
      <c r="W235" s="207"/>
      <c r="X235" s="207"/>
      <c r="Y235" s="207"/>
      <c r="Z235" s="207"/>
      <c r="AA235" s="207"/>
      <c r="AB235" s="207"/>
      <c r="AC235" s="207"/>
      <c r="AD235" s="207"/>
      <c r="AE235" s="207"/>
      <c r="AF235" s="207"/>
      <c r="AG235" s="207"/>
      <c r="AH235" s="207"/>
      <c r="AI235" s="207"/>
      <c r="AJ235" s="104"/>
    </row>
    <row r="236" spans="1:36" ht="20.100000000000001" customHeight="1" x14ac:dyDescent="0.25">
      <c r="B236" s="102"/>
      <c r="C236" s="105" t="s">
        <v>25</v>
      </c>
      <c r="D236" s="207"/>
      <c r="E236" s="207"/>
      <c r="F236" s="207"/>
      <c r="G236" s="207"/>
      <c r="H236" s="207"/>
      <c r="I236" s="207"/>
      <c r="J236" s="207"/>
      <c r="K236" s="207"/>
      <c r="L236" s="207"/>
      <c r="M236" s="207"/>
      <c r="N236" s="207"/>
      <c r="O236" s="207"/>
      <c r="P236" s="207"/>
      <c r="Q236" s="207"/>
      <c r="R236" s="207"/>
      <c r="S236" s="207"/>
      <c r="T236" s="207"/>
      <c r="U236" s="207"/>
      <c r="V236" s="207"/>
      <c r="W236" s="207"/>
      <c r="X236" s="207"/>
      <c r="Y236" s="207"/>
      <c r="Z236" s="207"/>
      <c r="AA236" s="207"/>
      <c r="AB236" s="207"/>
      <c r="AC236" s="207"/>
      <c r="AD236" s="207"/>
      <c r="AE236" s="207"/>
      <c r="AF236" s="207"/>
      <c r="AG236" s="207"/>
      <c r="AH236" s="207"/>
      <c r="AI236" s="207"/>
      <c r="AJ236" s="104"/>
    </row>
    <row r="237" spans="1:36" ht="20.100000000000001" customHeight="1" x14ac:dyDescent="0.25">
      <c r="B237" s="102"/>
      <c r="C237" s="106"/>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4"/>
    </row>
    <row r="238" spans="1:36" ht="24" customHeight="1" x14ac:dyDescent="0.25">
      <c r="A238" s="96"/>
      <c r="B238" s="102"/>
      <c r="C238" s="182" t="s">
        <v>80</v>
      </c>
      <c r="D238" s="183" t="str">
        <f t="shared" si="34"/>
        <v>Fri</v>
      </c>
      <c r="E238" s="183" t="str">
        <f t="shared" si="34"/>
        <v>Sat</v>
      </c>
      <c r="F238" s="183" t="str">
        <f t="shared" si="34"/>
        <v>Sun</v>
      </c>
      <c r="G238" s="183" t="str">
        <f t="shared" si="34"/>
        <v>Mon</v>
      </c>
      <c r="H238" s="183" t="str">
        <f t="shared" si="34"/>
        <v>Tue</v>
      </c>
      <c r="I238" s="183" t="str">
        <f t="shared" si="34"/>
        <v>Wed</v>
      </c>
      <c r="J238" s="183" t="str">
        <f t="shared" si="34"/>
        <v>Thu</v>
      </c>
      <c r="K238" s="183" t="str">
        <f t="shared" si="34"/>
        <v>Fri</v>
      </c>
      <c r="L238" s="183" t="str">
        <f t="shared" si="34"/>
        <v>Sat</v>
      </c>
      <c r="M238" s="183" t="str">
        <f t="shared" si="34"/>
        <v>Sun</v>
      </c>
      <c r="N238" s="183" t="str">
        <f t="shared" si="34"/>
        <v>Mon</v>
      </c>
      <c r="O238" s="183" t="str">
        <f t="shared" si="34"/>
        <v>Tue</v>
      </c>
      <c r="P238" s="183" t="str">
        <f t="shared" si="34"/>
        <v>Wed</v>
      </c>
      <c r="Q238" s="183" t="str">
        <f t="shared" si="34"/>
        <v>Thu</v>
      </c>
      <c r="R238" s="183" t="str">
        <f t="shared" si="34"/>
        <v>Fri</v>
      </c>
      <c r="S238" s="183" t="str">
        <f t="shared" si="34"/>
        <v>Sat</v>
      </c>
      <c r="T238" s="183" t="str">
        <f t="shared" si="35"/>
        <v>Sun</v>
      </c>
      <c r="U238" s="183" t="str">
        <f t="shared" si="35"/>
        <v>Mon</v>
      </c>
      <c r="V238" s="183" t="str">
        <f t="shared" si="35"/>
        <v>Tue</v>
      </c>
      <c r="W238" s="183" t="str">
        <f t="shared" si="35"/>
        <v>Wed</v>
      </c>
      <c r="X238" s="183" t="str">
        <f t="shared" si="35"/>
        <v>Thu</v>
      </c>
      <c r="Y238" s="183" t="str">
        <f t="shared" si="35"/>
        <v>Fri</v>
      </c>
      <c r="Z238" s="183" t="str">
        <f t="shared" si="35"/>
        <v>Sat</v>
      </c>
      <c r="AA238" s="183" t="str">
        <f t="shared" si="35"/>
        <v>Sun</v>
      </c>
      <c r="AB238" s="183" t="str">
        <f t="shared" si="35"/>
        <v>Mon</v>
      </c>
      <c r="AC238" s="183" t="str">
        <f t="shared" si="35"/>
        <v>Tue</v>
      </c>
      <c r="AD238" s="183" t="str">
        <f t="shared" si="35"/>
        <v>Wed</v>
      </c>
      <c r="AE238" s="183" t="str">
        <f t="shared" si="35"/>
        <v>Thu</v>
      </c>
      <c r="AF238" s="183" t="str">
        <f t="shared" si="35"/>
        <v>Fri</v>
      </c>
      <c r="AG238" s="183" t="str">
        <f t="shared" si="35"/>
        <v>Sat</v>
      </c>
      <c r="AH238" s="183" t="str">
        <f t="shared" si="35"/>
        <v>Sun</v>
      </c>
      <c r="AI238" s="103"/>
      <c r="AJ238" s="104"/>
    </row>
    <row r="239" spans="1:36" ht="24" customHeight="1" x14ac:dyDescent="0.25">
      <c r="B239" s="102"/>
      <c r="C239" s="206"/>
      <c r="D239" s="184">
        <v>1</v>
      </c>
      <c r="E239" s="184">
        <v>2</v>
      </c>
      <c r="F239" s="184">
        <v>3</v>
      </c>
      <c r="G239" s="184">
        <v>4</v>
      </c>
      <c r="H239" s="184">
        <v>5</v>
      </c>
      <c r="I239" s="184">
        <v>6</v>
      </c>
      <c r="J239" s="184">
        <v>7</v>
      </c>
      <c r="K239" s="184">
        <v>8</v>
      </c>
      <c r="L239" s="184">
        <v>9</v>
      </c>
      <c r="M239" s="184">
        <v>10</v>
      </c>
      <c r="N239" s="184">
        <v>11</v>
      </c>
      <c r="O239" s="184">
        <v>12</v>
      </c>
      <c r="P239" s="184">
        <v>13</v>
      </c>
      <c r="Q239" s="184">
        <v>14</v>
      </c>
      <c r="R239" s="184">
        <v>15</v>
      </c>
      <c r="S239" s="184">
        <v>16</v>
      </c>
      <c r="T239" s="184">
        <v>17</v>
      </c>
      <c r="U239" s="184">
        <v>18</v>
      </c>
      <c r="V239" s="184">
        <v>19</v>
      </c>
      <c r="W239" s="184">
        <v>20</v>
      </c>
      <c r="X239" s="184">
        <v>21</v>
      </c>
      <c r="Y239" s="184">
        <v>22</v>
      </c>
      <c r="Z239" s="184">
        <v>23</v>
      </c>
      <c r="AA239" s="184">
        <v>24</v>
      </c>
      <c r="AB239" s="184">
        <v>25</v>
      </c>
      <c r="AC239" s="184">
        <v>26</v>
      </c>
      <c r="AD239" s="184">
        <v>27</v>
      </c>
      <c r="AE239" s="184">
        <v>28</v>
      </c>
      <c r="AF239" s="184">
        <v>29</v>
      </c>
      <c r="AG239" s="184">
        <v>30</v>
      </c>
      <c r="AH239" s="184">
        <v>31</v>
      </c>
      <c r="AI239" s="185" t="s">
        <v>89</v>
      </c>
      <c r="AJ239" s="104"/>
    </row>
    <row r="240" spans="1:36" ht="20.100000000000001" customHeight="1" x14ac:dyDescent="0.25">
      <c r="B240" s="102"/>
      <c r="C240" s="205" t="s">
        <v>44</v>
      </c>
      <c r="D240" s="207"/>
      <c r="E240" s="207"/>
      <c r="F240" s="207"/>
      <c r="G240" s="207"/>
      <c r="H240" s="207"/>
      <c r="I240" s="207"/>
      <c r="J240" s="207"/>
      <c r="K240" s="207"/>
      <c r="L240" s="207"/>
      <c r="M240" s="207"/>
      <c r="N240" s="207"/>
      <c r="O240" s="207"/>
      <c r="P240" s="207"/>
      <c r="Q240" s="207"/>
      <c r="R240" s="207"/>
      <c r="S240" s="207"/>
      <c r="T240" s="207"/>
      <c r="U240" s="207"/>
      <c r="V240" s="207"/>
      <c r="W240" s="207"/>
      <c r="X240" s="207"/>
      <c r="Y240" s="207"/>
      <c r="Z240" s="207"/>
      <c r="AA240" s="207"/>
      <c r="AB240" s="207"/>
      <c r="AC240" s="207"/>
      <c r="AD240" s="207"/>
      <c r="AE240" s="207"/>
      <c r="AF240" s="207"/>
      <c r="AG240" s="207"/>
      <c r="AH240" s="207"/>
      <c r="AI240" s="207"/>
      <c r="AJ240" s="104"/>
    </row>
    <row r="241" spans="1:36" ht="20.100000000000001" customHeight="1" x14ac:dyDescent="0.25">
      <c r="B241" s="102"/>
      <c r="C241" s="204" t="s">
        <v>24</v>
      </c>
      <c r="D241" s="207"/>
      <c r="E241" s="207"/>
      <c r="F241" s="207"/>
      <c r="G241" s="207"/>
      <c r="H241" s="207"/>
      <c r="I241" s="207"/>
      <c r="J241" s="207"/>
      <c r="K241" s="207"/>
      <c r="L241" s="207"/>
      <c r="M241" s="207"/>
      <c r="N241" s="207"/>
      <c r="O241" s="207"/>
      <c r="P241" s="207"/>
      <c r="Q241" s="207"/>
      <c r="R241" s="207"/>
      <c r="S241" s="207"/>
      <c r="T241" s="207"/>
      <c r="U241" s="207"/>
      <c r="V241" s="207"/>
      <c r="W241" s="207"/>
      <c r="X241" s="207"/>
      <c r="Y241" s="207"/>
      <c r="Z241" s="207"/>
      <c r="AA241" s="207"/>
      <c r="AB241" s="207"/>
      <c r="AC241" s="207"/>
      <c r="AD241" s="207"/>
      <c r="AE241" s="207"/>
      <c r="AF241" s="207"/>
      <c r="AG241" s="207"/>
      <c r="AH241" s="207"/>
      <c r="AI241" s="207"/>
      <c r="AJ241" s="104"/>
    </row>
    <row r="242" spans="1:36" ht="20.100000000000001" customHeight="1" x14ac:dyDescent="0.25">
      <c r="B242" s="102"/>
      <c r="C242" s="204" t="s">
        <v>103</v>
      </c>
      <c r="D242" s="207"/>
      <c r="E242" s="207"/>
      <c r="F242" s="207"/>
      <c r="G242" s="207"/>
      <c r="H242" s="207"/>
      <c r="I242" s="207"/>
      <c r="J242" s="207"/>
      <c r="K242" s="207"/>
      <c r="L242" s="207"/>
      <c r="M242" s="207"/>
      <c r="N242" s="207"/>
      <c r="O242" s="207"/>
      <c r="P242" s="207"/>
      <c r="Q242" s="207"/>
      <c r="R242" s="207"/>
      <c r="S242" s="207"/>
      <c r="T242" s="207"/>
      <c r="U242" s="207"/>
      <c r="V242" s="207"/>
      <c r="W242" s="207"/>
      <c r="X242" s="207"/>
      <c r="Y242" s="207"/>
      <c r="Z242" s="207"/>
      <c r="AA242" s="207"/>
      <c r="AB242" s="207"/>
      <c r="AC242" s="207"/>
      <c r="AD242" s="207"/>
      <c r="AE242" s="207"/>
      <c r="AF242" s="207"/>
      <c r="AG242" s="207"/>
      <c r="AH242" s="207"/>
      <c r="AI242" s="207"/>
      <c r="AJ242" s="104"/>
    </row>
    <row r="243" spans="1:36" ht="20.100000000000001" customHeight="1" x14ac:dyDescent="0.25">
      <c r="B243" s="102"/>
      <c r="C243" s="105" t="s">
        <v>25</v>
      </c>
      <c r="D243" s="207"/>
      <c r="E243" s="207"/>
      <c r="F243" s="207"/>
      <c r="G243" s="207"/>
      <c r="H243" s="207"/>
      <c r="I243" s="207"/>
      <c r="J243" s="207"/>
      <c r="K243" s="207"/>
      <c r="L243" s="207"/>
      <c r="M243" s="207"/>
      <c r="N243" s="207"/>
      <c r="O243" s="207"/>
      <c r="P243" s="207"/>
      <c r="Q243" s="207"/>
      <c r="R243" s="207"/>
      <c r="S243" s="207"/>
      <c r="T243" s="207"/>
      <c r="U243" s="207"/>
      <c r="V243" s="207"/>
      <c r="W243" s="207"/>
      <c r="X243" s="207"/>
      <c r="Y243" s="207"/>
      <c r="Z243" s="207"/>
      <c r="AA243" s="207"/>
      <c r="AB243" s="207"/>
      <c r="AC243" s="207"/>
      <c r="AD243" s="207"/>
      <c r="AE243" s="207"/>
      <c r="AF243" s="207"/>
      <c r="AG243" s="207"/>
      <c r="AH243" s="207"/>
      <c r="AI243" s="207"/>
      <c r="AJ243" s="104"/>
    </row>
    <row r="244" spans="1:36" ht="20.100000000000001" customHeight="1" x14ac:dyDescent="0.25">
      <c r="B244" s="102"/>
      <c r="C244" s="106"/>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4"/>
    </row>
    <row r="245" spans="1:36" ht="24" customHeight="1" x14ac:dyDescent="0.25">
      <c r="A245" s="96"/>
      <c r="B245" s="102"/>
      <c r="C245" s="182" t="s">
        <v>80</v>
      </c>
      <c r="D245" s="183" t="str">
        <f t="shared" si="34"/>
        <v>Fri</v>
      </c>
      <c r="E245" s="183" t="str">
        <f t="shared" si="34"/>
        <v>Sat</v>
      </c>
      <c r="F245" s="183" t="str">
        <f t="shared" si="34"/>
        <v>Sun</v>
      </c>
      <c r="G245" s="183" t="str">
        <f t="shared" si="34"/>
        <v>Mon</v>
      </c>
      <c r="H245" s="183" t="str">
        <f t="shared" si="34"/>
        <v>Tue</v>
      </c>
      <c r="I245" s="183" t="str">
        <f t="shared" si="34"/>
        <v>Wed</v>
      </c>
      <c r="J245" s="183" t="str">
        <f t="shared" si="34"/>
        <v>Thu</v>
      </c>
      <c r="K245" s="183" t="str">
        <f t="shared" si="34"/>
        <v>Fri</v>
      </c>
      <c r="L245" s="183" t="str">
        <f t="shared" si="34"/>
        <v>Sat</v>
      </c>
      <c r="M245" s="183" t="str">
        <f t="shared" si="34"/>
        <v>Sun</v>
      </c>
      <c r="N245" s="183" t="str">
        <f t="shared" si="34"/>
        <v>Mon</v>
      </c>
      <c r="O245" s="183" t="str">
        <f t="shared" si="34"/>
        <v>Tue</v>
      </c>
      <c r="P245" s="183" t="str">
        <f t="shared" si="34"/>
        <v>Wed</v>
      </c>
      <c r="Q245" s="183" t="str">
        <f t="shared" si="34"/>
        <v>Thu</v>
      </c>
      <c r="R245" s="183" t="str">
        <f t="shared" si="34"/>
        <v>Fri</v>
      </c>
      <c r="S245" s="183" t="str">
        <f t="shared" si="34"/>
        <v>Sat</v>
      </c>
      <c r="T245" s="183" t="str">
        <f t="shared" si="35"/>
        <v>Sun</v>
      </c>
      <c r="U245" s="183" t="str">
        <f t="shared" si="35"/>
        <v>Mon</v>
      </c>
      <c r="V245" s="183" t="str">
        <f t="shared" si="35"/>
        <v>Tue</v>
      </c>
      <c r="W245" s="183" t="str">
        <f t="shared" si="35"/>
        <v>Wed</v>
      </c>
      <c r="X245" s="183" t="str">
        <f t="shared" si="35"/>
        <v>Thu</v>
      </c>
      <c r="Y245" s="183" t="str">
        <f t="shared" si="35"/>
        <v>Fri</v>
      </c>
      <c r="Z245" s="183" t="str">
        <f t="shared" si="35"/>
        <v>Sat</v>
      </c>
      <c r="AA245" s="183" t="str">
        <f t="shared" si="35"/>
        <v>Sun</v>
      </c>
      <c r="AB245" s="183" t="str">
        <f t="shared" si="35"/>
        <v>Mon</v>
      </c>
      <c r="AC245" s="183" t="str">
        <f t="shared" si="35"/>
        <v>Tue</v>
      </c>
      <c r="AD245" s="183" t="str">
        <f t="shared" si="35"/>
        <v>Wed</v>
      </c>
      <c r="AE245" s="183" t="str">
        <f t="shared" si="35"/>
        <v>Thu</v>
      </c>
      <c r="AF245" s="183" t="str">
        <f t="shared" si="35"/>
        <v>Fri</v>
      </c>
      <c r="AG245" s="183" t="str">
        <f t="shared" si="35"/>
        <v>Sat</v>
      </c>
      <c r="AH245" s="183" t="str">
        <f t="shared" si="35"/>
        <v>Sun</v>
      </c>
      <c r="AI245" s="103"/>
      <c r="AJ245" s="104"/>
    </row>
    <row r="246" spans="1:36" ht="24" customHeight="1" x14ac:dyDescent="0.25">
      <c r="B246" s="102"/>
      <c r="C246" s="206"/>
      <c r="D246" s="184">
        <v>1</v>
      </c>
      <c r="E246" s="184">
        <v>2</v>
      </c>
      <c r="F246" s="184">
        <v>3</v>
      </c>
      <c r="G246" s="184">
        <v>4</v>
      </c>
      <c r="H246" s="184">
        <v>5</v>
      </c>
      <c r="I246" s="184">
        <v>6</v>
      </c>
      <c r="J246" s="184">
        <v>7</v>
      </c>
      <c r="K246" s="184">
        <v>8</v>
      </c>
      <c r="L246" s="184">
        <v>9</v>
      </c>
      <c r="M246" s="184">
        <v>10</v>
      </c>
      <c r="N246" s="184">
        <v>11</v>
      </c>
      <c r="O246" s="184">
        <v>12</v>
      </c>
      <c r="P246" s="184">
        <v>13</v>
      </c>
      <c r="Q246" s="184">
        <v>14</v>
      </c>
      <c r="R246" s="184">
        <v>15</v>
      </c>
      <c r="S246" s="184">
        <v>16</v>
      </c>
      <c r="T246" s="184">
        <v>17</v>
      </c>
      <c r="U246" s="184">
        <v>18</v>
      </c>
      <c r="V246" s="184">
        <v>19</v>
      </c>
      <c r="W246" s="184">
        <v>20</v>
      </c>
      <c r="X246" s="184">
        <v>21</v>
      </c>
      <c r="Y246" s="184">
        <v>22</v>
      </c>
      <c r="Z246" s="184">
        <v>23</v>
      </c>
      <c r="AA246" s="184">
        <v>24</v>
      </c>
      <c r="AB246" s="184">
        <v>25</v>
      </c>
      <c r="AC246" s="184">
        <v>26</v>
      </c>
      <c r="AD246" s="184">
        <v>27</v>
      </c>
      <c r="AE246" s="184">
        <v>28</v>
      </c>
      <c r="AF246" s="184">
        <v>29</v>
      </c>
      <c r="AG246" s="184">
        <v>30</v>
      </c>
      <c r="AH246" s="184">
        <v>31</v>
      </c>
      <c r="AI246" s="185" t="s">
        <v>89</v>
      </c>
      <c r="AJ246" s="104"/>
    </row>
    <row r="247" spans="1:36" ht="20.100000000000001" customHeight="1" x14ac:dyDescent="0.25">
      <c r="B247" s="102"/>
      <c r="C247" s="205" t="s">
        <v>44</v>
      </c>
      <c r="D247" s="207"/>
      <c r="E247" s="207"/>
      <c r="F247" s="207"/>
      <c r="G247" s="207"/>
      <c r="H247" s="207"/>
      <c r="I247" s="207"/>
      <c r="J247" s="207"/>
      <c r="K247" s="207"/>
      <c r="L247" s="207"/>
      <c r="M247" s="207"/>
      <c r="N247" s="207"/>
      <c r="O247" s="207"/>
      <c r="P247" s="207"/>
      <c r="Q247" s="207"/>
      <c r="R247" s="207"/>
      <c r="S247" s="207"/>
      <c r="T247" s="207"/>
      <c r="U247" s="207"/>
      <c r="V247" s="207"/>
      <c r="W247" s="207"/>
      <c r="X247" s="207"/>
      <c r="Y247" s="207"/>
      <c r="Z247" s="207"/>
      <c r="AA247" s="207"/>
      <c r="AB247" s="207"/>
      <c r="AC247" s="207"/>
      <c r="AD247" s="207"/>
      <c r="AE247" s="207"/>
      <c r="AF247" s="207"/>
      <c r="AG247" s="207"/>
      <c r="AH247" s="207"/>
      <c r="AI247" s="207"/>
      <c r="AJ247" s="104"/>
    </row>
    <row r="248" spans="1:36" ht="20.100000000000001" customHeight="1" x14ac:dyDescent="0.25">
      <c r="B248" s="102"/>
      <c r="C248" s="204" t="s">
        <v>24</v>
      </c>
      <c r="D248" s="207"/>
      <c r="E248" s="207"/>
      <c r="F248" s="207"/>
      <c r="G248" s="207"/>
      <c r="H248" s="207"/>
      <c r="I248" s="207"/>
      <c r="J248" s="207"/>
      <c r="K248" s="207"/>
      <c r="L248" s="207"/>
      <c r="M248" s="207"/>
      <c r="N248" s="207"/>
      <c r="O248" s="207"/>
      <c r="P248" s="207"/>
      <c r="Q248" s="207"/>
      <c r="R248" s="207"/>
      <c r="S248" s="207"/>
      <c r="T248" s="207"/>
      <c r="U248" s="207"/>
      <c r="V248" s="207"/>
      <c r="W248" s="207"/>
      <c r="X248" s="207"/>
      <c r="Y248" s="207"/>
      <c r="Z248" s="207"/>
      <c r="AA248" s="207"/>
      <c r="AB248" s="207"/>
      <c r="AC248" s="207"/>
      <c r="AD248" s="207"/>
      <c r="AE248" s="207"/>
      <c r="AF248" s="207"/>
      <c r="AG248" s="207"/>
      <c r="AH248" s="207"/>
      <c r="AI248" s="207"/>
      <c r="AJ248" s="104"/>
    </row>
    <row r="249" spans="1:36" ht="20.100000000000001" customHeight="1" x14ac:dyDescent="0.25">
      <c r="B249" s="102"/>
      <c r="C249" s="204" t="s">
        <v>103</v>
      </c>
      <c r="D249" s="207"/>
      <c r="E249" s="207"/>
      <c r="F249" s="207"/>
      <c r="G249" s="207"/>
      <c r="H249" s="207"/>
      <c r="I249" s="207"/>
      <c r="J249" s="207"/>
      <c r="K249" s="207"/>
      <c r="L249" s="207"/>
      <c r="M249" s="207"/>
      <c r="N249" s="207"/>
      <c r="O249" s="207"/>
      <c r="P249" s="207"/>
      <c r="Q249" s="207"/>
      <c r="R249" s="207"/>
      <c r="S249" s="207"/>
      <c r="T249" s="207"/>
      <c r="U249" s="207"/>
      <c r="V249" s="207"/>
      <c r="W249" s="207"/>
      <c r="X249" s="207"/>
      <c r="Y249" s="207"/>
      <c r="Z249" s="207"/>
      <c r="AA249" s="207"/>
      <c r="AB249" s="207"/>
      <c r="AC249" s="207"/>
      <c r="AD249" s="207"/>
      <c r="AE249" s="207"/>
      <c r="AF249" s="207"/>
      <c r="AG249" s="207"/>
      <c r="AH249" s="207"/>
      <c r="AI249" s="207"/>
      <c r="AJ249" s="104"/>
    </row>
    <row r="250" spans="1:36" ht="20.100000000000001" customHeight="1" x14ac:dyDescent="0.25">
      <c r="B250" s="102"/>
      <c r="C250" s="105" t="s">
        <v>25</v>
      </c>
      <c r="D250" s="207"/>
      <c r="E250" s="207"/>
      <c r="F250" s="207"/>
      <c r="G250" s="207"/>
      <c r="H250" s="207"/>
      <c r="I250" s="207"/>
      <c r="J250" s="207"/>
      <c r="K250" s="207"/>
      <c r="L250" s="207"/>
      <c r="M250" s="207"/>
      <c r="N250" s="207"/>
      <c r="O250" s="207"/>
      <c r="P250" s="207"/>
      <c r="Q250" s="207"/>
      <c r="R250" s="207"/>
      <c r="S250" s="207"/>
      <c r="T250" s="207"/>
      <c r="U250" s="207"/>
      <c r="V250" s="207"/>
      <c r="W250" s="207"/>
      <c r="X250" s="207"/>
      <c r="Y250" s="207"/>
      <c r="Z250" s="207"/>
      <c r="AA250" s="207"/>
      <c r="AB250" s="207"/>
      <c r="AC250" s="207"/>
      <c r="AD250" s="207"/>
      <c r="AE250" s="207"/>
      <c r="AF250" s="207"/>
      <c r="AG250" s="207"/>
      <c r="AH250" s="207"/>
      <c r="AI250" s="207"/>
      <c r="AJ250" s="104"/>
    </row>
    <row r="251" spans="1:36" ht="20.100000000000001" customHeight="1" x14ac:dyDescent="0.25">
      <c r="B251" s="102"/>
      <c r="C251" s="106"/>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4"/>
    </row>
    <row r="252" spans="1:36" ht="24" customHeight="1" x14ac:dyDescent="0.25">
      <c r="A252" s="96"/>
      <c r="B252" s="102"/>
      <c r="C252" s="182" t="s">
        <v>80</v>
      </c>
      <c r="D252" s="183" t="str">
        <f t="shared" si="34"/>
        <v>Fri</v>
      </c>
      <c r="E252" s="183" t="str">
        <f t="shared" si="34"/>
        <v>Sat</v>
      </c>
      <c r="F252" s="183" t="str">
        <f t="shared" si="34"/>
        <v>Sun</v>
      </c>
      <c r="G252" s="183" t="str">
        <f t="shared" si="34"/>
        <v>Mon</v>
      </c>
      <c r="H252" s="183" t="str">
        <f t="shared" si="34"/>
        <v>Tue</v>
      </c>
      <c r="I252" s="183" t="str">
        <f t="shared" si="34"/>
        <v>Wed</v>
      </c>
      <c r="J252" s="183" t="str">
        <f t="shared" si="34"/>
        <v>Thu</v>
      </c>
      <c r="K252" s="183" t="str">
        <f t="shared" si="34"/>
        <v>Fri</v>
      </c>
      <c r="L252" s="183" t="str">
        <f t="shared" si="34"/>
        <v>Sat</v>
      </c>
      <c r="M252" s="183" t="str">
        <f t="shared" si="34"/>
        <v>Sun</v>
      </c>
      <c r="N252" s="183" t="str">
        <f t="shared" si="34"/>
        <v>Mon</v>
      </c>
      <c r="O252" s="183" t="str">
        <f t="shared" si="34"/>
        <v>Tue</v>
      </c>
      <c r="P252" s="183" t="str">
        <f t="shared" si="34"/>
        <v>Wed</v>
      </c>
      <c r="Q252" s="183" t="str">
        <f t="shared" si="34"/>
        <v>Thu</v>
      </c>
      <c r="R252" s="183" t="str">
        <f t="shared" si="34"/>
        <v>Fri</v>
      </c>
      <c r="S252" s="183" t="str">
        <f t="shared" si="34"/>
        <v>Sat</v>
      </c>
      <c r="T252" s="183" t="str">
        <f t="shared" si="35"/>
        <v>Sun</v>
      </c>
      <c r="U252" s="183" t="str">
        <f t="shared" si="35"/>
        <v>Mon</v>
      </c>
      <c r="V252" s="183" t="str">
        <f t="shared" si="35"/>
        <v>Tue</v>
      </c>
      <c r="W252" s="183" t="str">
        <f t="shared" si="35"/>
        <v>Wed</v>
      </c>
      <c r="X252" s="183" t="str">
        <f t="shared" si="35"/>
        <v>Thu</v>
      </c>
      <c r="Y252" s="183" t="str">
        <f t="shared" si="35"/>
        <v>Fri</v>
      </c>
      <c r="Z252" s="183" t="str">
        <f t="shared" si="35"/>
        <v>Sat</v>
      </c>
      <c r="AA252" s="183" t="str">
        <f t="shared" si="35"/>
        <v>Sun</v>
      </c>
      <c r="AB252" s="183" t="str">
        <f t="shared" si="35"/>
        <v>Mon</v>
      </c>
      <c r="AC252" s="183" t="str">
        <f t="shared" si="35"/>
        <v>Tue</v>
      </c>
      <c r="AD252" s="183" t="str">
        <f t="shared" si="35"/>
        <v>Wed</v>
      </c>
      <c r="AE252" s="183" t="str">
        <f t="shared" si="35"/>
        <v>Thu</v>
      </c>
      <c r="AF252" s="183" t="str">
        <f t="shared" si="35"/>
        <v>Fri</v>
      </c>
      <c r="AG252" s="183" t="str">
        <f t="shared" si="35"/>
        <v>Sat</v>
      </c>
      <c r="AH252" s="183" t="str">
        <f t="shared" si="35"/>
        <v>Sun</v>
      </c>
      <c r="AI252" s="103"/>
      <c r="AJ252" s="104"/>
    </row>
    <row r="253" spans="1:36" ht="24" customHeight="1" x14ac:dyDescent="0.25">
      <c r="B253" s="102"/>
      <c r="C253" s="206"/>
      <c r="D253" s="184">
        <v>1</v>
      </c>
      <c r="E253" s="184">
        <v>2</v>
      </c>
      <c r="F253" s="184">
        <v>3</v>
      </c>
      <c r="G253" s="184">
        <v>4</v>
      </c>
      <c r="H253" s="184">
        <v>5</v>
      </c>
      <c r="I253" s="184">
        <v>6</v>
      </c>
      <c r="J253" s="184">
        <v>7</v>
      </c>
      <c r="K253" s="184">
        <v>8</v>
      </c>
      <c r="L253" s="184">
        <v>9</v>
      </c>
      <c r="M253" s="184">
        <v>10</v>
      </c>
      <c r="N253" s="184">
        <v>11</v>
      </c>
      <c r="O253" s="184">
        <v>12</v>
      </c>
      <c r="P253" s="184">
        <v>13</v>
      </c>
      <c r="Q253" s="184">
        <v>14</v>
      </c>
      <c r="R253" s="184">
        <v>15</v>
      </c>
      <c r="S253" s="184">
        <v>16</v>
      </c>
      <c r="T253" s="184">
        <v>17</v>
      </c>
      <c r="U253" s="184">
        <v>18</v>
      </c>
      <c r="V253" s="184">
        <v>19</v>
      </c>
      <c r="W253" s="184">
        <v>20</v>
      </c>
      <c r="X253" s="184">
        <v>21</v>
      </c>
      <c r="Y253" s="184">
        <v>22</v>
      </c>
      <c r="Z253" s="184">
        <v>23</v>
      </c>
      <c r="AA253" s="184">
        <v>24</v>
      </c>
      <c r="AB253" s="184">
        <v>25</v>
      </c>
      <c r="AC253" s="184">
        <v>26</v>
      </c>
      <c r="AD253" s="184">
        <v>27</v>
      </c>
      <c r="AE253" s="184">
        <v>28</v>
      </c>
      <c r="AF253" s="184">
        <v>29</v>
      </c>
      <c r="AG253" s="184">
        <v>30</v>
      </c>
      <c r="AH253" s="184">
        <v>31</v>
      </c>
      <c r="AI253" s="185" t="s">
        <v>89</v>
      </c>
      <c r="AJ253" s="104"/>
    </row>
    <row r="254" spans="1:36" ht="20.100000000000001" customHeight="1" x14ac:dyDescent="0.25">
      <c r="B254" s="102"/>
      <c r="C254" s="205" t="s">
        <v>44</v>
      </c>
      <c r="D254" s="207"/>
      <c r="E254" s="207"/>
      <c r="F254" s="207"/>
      <c r="G254" s="207"/>
      <c r="H254" s="207"/>
      <c r="I254" s="207"/>
      <c r="J254" s="207"/>
      <c r="K254" s="207"/>
      <c r="L254" s="207"/>
      <c r="M254" s="207"/>
      <c r="N254" s="207"/>
      <c r="O254" s="207"/>
      <c r="P254" s="207"/>
      <c r="Q254" s="207"/>
      <c r="R254" s="207"/>
      <c r="S254" s="207"/>
      <c r="T254" s="207"/>
      <c r="U254" s="207"/>
      <c r="V254" s="207"/>
      <c r="W254" s="207"/>
      <c r="X254" s="207"/>
      <c r="Y254" s="207"/>
      <c r="Z254" s="207"/>
      <c r="AA254" s="207"/>
      <c r="AB254" s="207"/>
      <c r="AC254" s="207"/>
      <c r="AD254" s="207"/>
      <c r="AE254" s="207"/>
      <c r="AF254" s="207"/>
      <c r="AG254" s="207"/>
      <c r="AH254" s="207"/>
      <c r="AI254" s="207"/>
      <c r="AJ254" s="104"/>
    </row>
    <row r="255" spans="1:36" ht="20.100000000000001" customHeight="1" x14ac:dyDescent="0.25">
      <c r="B255" s="102"/>
      <c r="C255" s="204" t="s">
        <v>24</v>
      </c>
      <c r="D255" s="207"/>
      <c r="E255" s="207"/>
      <c r="F255" s="207"/>
      <c r="G255" s="207"/>
      <c r="H255" s="207"/>
      <c r="I255" s="207"/>
      <c r="J255" s="207"/>
      <c r="K255" s="207"/>
      <c r="L255" s="207"/>
      <c r="M255" s="207"/>
      <c r="N255" s="207"/>
      <c r="O255" s="207"/>
      <c r="P255" s="207"/>
      <c r="Q255" s="207"/>
      <c r="R255" s="207"/>
      <c r="S255" s="207"/>
      <c r="T255" s="207"/>
      <c r="U255" s="207"/>
      <c r="V255" s="207"/>
      <c r="W255" s="207"/>
      <c r="X255" s="207"/>
      <c r="Y255" s="207"/>
      <c r="Z255" s="207"/>
      <c r="AA255" s="207"/>
      <c r="AB255" s="207"/>
      <c r="AC255" s="207"/>
      <c r="AD255" s="207"/>
      <c r="AE255" s="207"/>
      <c r="AF255" s="207"/>
      <c r="AG255" s="207"/>
      <c r="AH255" s="207"/>
      <c r="AI255" s="207"/>
      <c r="AJ255" s="104"/>
    </row>
    <row r="256" spans="1:36" ht="20.100000000000001" customHeight="1" x14ac:dyDescent="0.25">
      <c r="B256" s="102"/>
      <c r="C256" s="204" t="s">
        <v>103</v>
      </c>
      <c r="D256" s="207"/>
      <c r="E256" s="207"/>
      <c r="F256" s="207"/>
      <c r="G256" s="207"/>
      <c r="H256" s="207"/>
      <c r="I256" s="207"/>
      <c r="J256" s="207"/>
      <c r="K256" s="207"/>
      <c r="L256" s="207"/>
      <c r="M256" s="207"/>
      <c r="N256" s="207"/>
      <c r="O256" s="207"/>
      <c r="P256" s="207"/>
      <c r="Q256" s="207"/>
      <c r="R256" s="207"/>
      <c r="S256" s="207"/>
      <c r="T256" s="207"/>
      <c r="U256" s="207"/>
      <c r="V256" s="207"/>
      <c r="W256" s="207"/>
      <c r="X256" s="207"/>
      <c r="Y256" s="207"/>
      <c r="Z256" s="207"/>
      <c r="AA256" s="207"/>
      <c r="AB256" s="207"/>
      <c r="AC256" s="207"/>
      <c r="AD256" s="207"/>
      <c r="AE256" s="207"/>
      <c r="AF256" s="207"/>
      <c r="AG256" s="207"/>
      <c r="AH256" s="207"/>
      <c r="AI256" s="207"/>
      <c r="AJ256" s="104"/>
    </row>
    <row r="257" spans="1:36" ht="20.100000000000001" customHeight="1" x14ac:dyDescent="0.25">
      <c r="B257" s="102"/>
      <c r="C257" s="105" t="s">
        <v>25</v>
      </c>
      <c r="D257" s="207"/>
      <c r="E257" s="207"/>
      <c r="F257" s="207"/>
      <c r="G257" s="207"/>
      <c r="H257" s="207"/>
      <c r="I257" s="207"/>
      <c r="J257" s="207"/>
      <c r="K257" s="207"/>
      <c r="L257" s="207"/>
      <c r="M257" s="207"/>
      <c r="N257" s="207"/>
      <c r="O257" s="207"/>
      <c r="P257" s="207"/>
      <c r="Q257" s="207"/>
      <c r="R257" s="207"/>
      <c r="S257" s="207"/>
      <c r="T257" s="207"/>
      <c r="U257" s="207"/>
      <c r="V257" s="207"/>
      <c r="W257" s="207"/>
      <c r="X257" s="207"/>
      <c r="Y257" s="207"/>
      <c r="Z257" s="207"/>
      <c r="AA257" s="207"/>
      <c r="AB257" s="207"/>
      <c r="AC257" s="207"/>
      <c r="AD257" s="207"/>
      <c r="AE257" s="207"/>
      <c r="AF257" s="207"/>
      <c r="AG257" s="207"/>
      <c r="AH257" s="207"/>
      <c r="AI257" s="207"/>
      <c r="AJ257" s="104"/>
    </row>
    <row r="258" spans="1:36" ht="20.100000000000001" customHeight="1" x14ac:dyDescent="0.25">
      <c r="B258" s="102"/>
      <c r="C258" s="106"/>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4"/>
    </row>
    <row r="259" spans="1:36" ht="24" customHeight="1" x14ac:dyDescent="0.25">
      <c r="A259" s="96"/>
      <c r="B259" s="102"/>
      <c r="C259" s="182" t="s">
        <v>80</v>
      </c>
      <c r="D259" s="183" t="str">
        <f t="shared" si="34"/>
        <v>Fri</v>
      </c>
      <c r="E259" s="183" t="str">
        <f t="shared" si="34"/>
        <v>Sat</v>
      </c>
      <c r="F259" s="183" t="str">
        <f t="shared" si="34"/>
        <v>Sun</v>
      </c>
      <c r="G259" s="183" t="str">
        <f t="shared" si="34"/>
        <v>Mon</v>
      </c>
      <c r="H259" s="183" t="str">
        <f t="shared" si="34"/>
        <v>Tue</v>
      </c>
      <c r="I259" s="183" t="str">
        <f t="shared" si="34"/>
        <v>Wed</v>
      </c>
      <c r="J259" s="183" t="str">
        <f t="shared" si="34"/>
        <v>Thu</v>
      </c>
      <c r="K259" s="183" t="str">
        <f t="shared" si="34"/>
        <v>Fri</v>
      </c>
      <c r="L259" s="183" t="str">
        <f t="shared" si="34"/>
        <v>Sat</v>
      </c>
      <c r="M259" s="183" t="str">
        <f t="shared" si="34"/>
        <v>Sun</v>
      </c>
      <c r="N259" s="183" t="str">
        <f t="shared" si="34"/>
        <v>Mon</v>
      </c>
      <c r="O259" s="183" t="str">
        <f t="shared" si="34"/>
        <v>Tue</v>
      </c>
      <c r="P259" s="183" t="str">
        <f t="shared" si="34"/>
        <v>Wed</v>
      </c>
      <c r="Q259" s="183" t="str">
        <f t="shared" si="34"/>
        <v>Thu</v>
      </c>
      <c r="R259" s="183" t="str">
        <f t="shared" si="34"/>
        <v>Fri</v>
      </c>
      <c r="S259" s="183" t="str">
        <f t="shared" si="34"/>
        <v>Sat</v>
      </c>
      <c r="T259" s="183" t="str">
        <f t="shared" si="35"/>
        <v>Sun</v>
      </c>
      <c r="U259" s="183" t="str">
        <f t="shared" si="35"/>
        <v>Mon</v>
      </c>
      <c r="V259" s="183" t="str">
        <f t="shared" si="35"/>
        <v>Tue</v>
      </c>
      <c r="W259" s="183" t="str">
        <f t="shared" si="35"/>
        <v>Wed</v>
      </c>
      <c r="X259" s="183" t="str">
        <f t="shared" si="35"/>
        <v>Thu</v>
      </c>
      <c r="Y259" s="183" t="str">
        <f t="shared" si="35"/>
        <v>Fri</v>
      </c>
      <c r="Z259" s="183" t="str">
        <f t="shared" si="35"/>
        <v>Sat</v>
      </c>
      <c r="AA259" s="183" t="str">
        <f t="shared" si="35"/>
        <v>Sun</v>
      </c>
      <c r="AB259" s="183" t="str">
        <f t="shared" si="35"/>
        <v>Mon</v>
      </c>
      <c r="AC259" s="183" t="str">
        <f t="shared" si="35"/>
        <v>Tue</v>
      </c>
      <c r="AD259" s="183" t="str">
        <f t="shared" si="35"/>
        <v>Wed</v>
      </c>
      <c r="AE259" s="183" t="str">
        <f t="shared" si="35"/>
        <v>Thu</v>
      </c>
      <c r="AF259" s="183" t="str">
        <f t="shared" si="35"/>
        <v>Fri</v>
      </c>
      <c r="AG259" s="183" t="str">
        <f t="shared" si="35"/>
        <v>Sat</v>
      </c>
      <c r="AH259" s="183" t="str">
        <f t="shared" si="35"/>
        <v>Sun</v>
      </c>
      <c r="AI259" s="103"/>
      <c r="AJ259" s="104"/>
    </row>
    <row r="260" spans="1:36" ht="24" customHeight="1" x14ac:dyDescent="0.25">
      <c r="B260" s="102"/>
      <c r="C260" s="206"/>
      <c r="D260" s="184">
        <v>1</v>
      </c>
      <c r="E260" s="184">
        <v>2</v>
      </c>
      <c r="F260" s="184">
        <v>3</v>
      </c>
      <c r="G260" s="184">
        <v>4</v>
      </c>
      <c r="H260" s="184">
        <v>5</v>
      </c>
      <c r="I260" s="184">
        <v>6</v>
      </c>
      <c r="J260" s="184">
        <v>7</v>
      </c>
      <c r="K260" s="184">
        <v>8</v>
      </c>
      <c r="L260" s="184">
        <v>9</v>
      </c>
      <c r="M260" s="184">
        <v>10</v>
      </c>
      <c r="N260" s="184">
        <v>11</v>
      </c>
      <c r="O260" s="184">
        <v>12</v>
      </c>
      <c r="P260" s="184">
        <v>13</v>
      </c>
      <c r="Q260" s="184">
        <v>14</v>
      </c>
      <c r="R260" s="184">
        <v>15</v>
      </c>
      <c r="S260" s="184">
        <v>16</v>
      </c>
      <c r="T260" s="184">
        <v>17</v>
      </c>
      <c r="U260" s="184">
        <v>18</v>
      </c>
      <c r="V260" s="184">
        <v>19</v>
      </c>
      <c r="W260" s="184">
        <v>20</v>
      </c>
      <c r="X260" s="184">
        <v>21</v>
      </c>
      <c r="Y260" s="184">
        <v>22</v>
      </c>
      <c r="Z260" s="184">
        <v>23</v>
      </c>
      <c r="AA260" s="184">
        <v>24</v>
      </c>
      <c r="AB260" s="184">
        <v>25</v>
      </c>
      <c r="AC260" s="184">
        <v>26</v>
      </c>
      <c r="AD260" s="184">
        <v>27</v>
      </c>
      <c r="AE260" s="184">
        <v>28</v>
      </c>
      <c r="AF260" s="184">
        <v>29</v>
      </c>
      <c r="AG260" s="184">
        <v>30</v>
      </c>
      <c r="AH260" s="184">
        <v>31</v>
      </c>
      <c r="AI260" s="185" t="s">
        <v>89</v>
      </c>
      <c r="AJ260" s="104"/>
    </row>
    <row r="261" spans="1:36" ht="20.100000000000001" customHeight="1" x14ac:dyDescent="0.25">
      <c r="B261" s="102"/>
      <c r="C261" s="205" t="s">
        <v>44</v>
      </c>
      <c r="D261" s="207"/>
      <c r="E261" s="207"/>
      <c r="F261" s="207"/>
      <c r="G261" s="207"/>
      <c r="H261" s="207"/>
      <c r="I261" s="207"/>
      <c r="J261" s="207"/>
      <c r="K261" s="207"/>
      <c r="L261" s="207"/>
      <c r="M261" s="207"/>
      <c r="N261" s="207"/>
      <c r="O261" s="207"/>
      <c r="P261" s="207"/>
      <c r="Q261" s="207"/>
      <c r="R261" s="207"/>
      <c r="S261" s="207"/>
      <c r="T261" s="207"/>
      <c r="U261" s="207"/>
      <c r="V261" s="207"/>
      <c r="W261" s="207"/>
      <c r="X261" s="207"/>
      <c r="Y261" s="207"/>
      <c r="Z261" s="207"/>
      <c r="AA261" s="207"/>
      <c r="AB261" s="207"/>
      <c r="AC261" s="207"/>
      <c r="AD261" s="207"/>
      <c r="AE261" s="207"/>
      <c r="AF261" s="207"/>
      <c r="AG261" s="207"/>
      <c r="AH261" s="207"/>
      <c r="AI261" s="207"/>
      <c r="AJ261" s="104"/>
    </row>
    <row r="262" spans="1:36" ht="20.100000000000001" customHeight="1" x14ac:dyDescent="0.25">
      <c r="B262" s="102"/>
      <c r="C262" s="204" t="s">
        <v>24</v>
      </c>
      <c r="D262" s="207"/>
      <c r="E262" s="207"/>
      <c r="F262" s="207"/>
      <c r="G262" s="207"/>
      <c r="H262" s="207"/>
      <c r="I262" s="207"/>
      <c r="J262" s="207"/>
      <c r="K262" s="207"/>
      <c r="L262" s="207"/>
      <c r="M262" s="207"/>
      <c r="N262" s="207"/>
      <c r="O262" s="207"/>
      <c r="P262" s="207"/>
      <c r="Q262" s="207"/>
      <c r="R262" s="207"/>
      <c r="S262" s="207"/>
      <c r="T262" s="207"/>
      <c r="U262" s="207"/>
      <c r="V262" s="207"/>
      <c r="W262" s="207"/>
      <c r="X262" s="207"/>
      <c r="Y262" s="207"/>
      <c r="Z262" s="207"/>
      <c r="AA262" s="207"/>
      <c r="AB262" s="207"/>
      <c r="AC262" s="207"/>
      <c r="AD262" s="207"/>
      <c r="AE262" s="207"/>
      <c r="AF262" s="207"/>
      <c r="AG262" s="207"/>
      <c r="AH262" s="207"/>
      <c r="AI262" s="207"/>
      <c r="AJ262" s="104"/>
    </row>
    <row r="263" spans="1:36" ht="20.100000000000001" customHeight="1" x14ac:dyDescent="0.25">
      <c r="B263" s="102"/>
      <c r="C263" s="204" t="s">
        <v>103</v>
      </c>
      <c r="D263" s="207"/>
      <c r="E263" s="207"/>
      <c r="F263" s="207"/>
      <c r="G263" s="207"/>
      <c r="H263" s="207"/>
      <c r="I263" s="207"/>
      <c r="J263" s="207"/>
      <c r="K263" s="207"/>
      <c r="L263" s="207"/>
      <c r="M263" s="207"/>
      <c r="N263" s="207"/>
      <c r="O263" s="207"/>
      <c r="P263" s="207"/>
      <c r="Q263" s="207"/>
      <c r="R263" s="207"/>
      <c r="S263" s="207"/>
      <c r="T263" s="207"/>
      <c r="U263" s="207"/>
      <c r="V263" s="207"/>
      <c r="W263" s="207"/>
      <c r="X263" s="207"/>
      <c r="Y263" s="207"/>
      <c r="Z263" s="207"/>
      <c r="AA263" s="207"/>
      <c r="AB263" s="207"/>
      <c r="AC263" s="207"/>
      <c r="AD263" s="207"/>
      <c r="AE263" s="207"/>
      <c r="AF263" s="207"/>
      <c r="AG263" s="207"/>
      <c r="AH263" s="207"/>
      <c r="AI263" s="207"/>
      <c r="AJ263" s="104"/>
    </row>
    <row r="264" spans="1:36" ht="20.100000000000001" customHeight="1" x14ac:dyDescent="0.25">
      <c r="B264" s="102"/>
      <c r="C264" s="105" t="s">
        <v>25</v>
      </c>
      <c r="D264" s="207"/>
      <c r="E264" s="207"/>
      <c r="F264" s="207"/>
      <c r="G264" s="207"/>
      <c r="H264" s="207"/>
      <c r="I264" s="207"/>
      <c r="J264" s="207"/>
      <c r="K264" s="207"/>
      <c r="L264" s="207"/>
      <c r="M264" s="207"/>
      <c r="N264" s="207"/>
      <c r="O264" s="207"/>
      <c r="P264" s="207"/>
      <c r="Q264" s="207"/>
      <c r="R264" s="207"/>
      <c r="S264" s="207"/>
      <c r="T264" s="207"/>
      <c r="U264" s="207"/>
      <c r="V264" s="207"/>
      <c r="W264" s="207"/>
      <c r="X264" s="207"/>
      <c r="Y264" s="207"/>
      <c r="Z264" s="207"/>
      <c r="AA264" s="207"/>
      <c r="AB264" s="207"/>
      <c r="AC264" s="207"/>
      <c r="AD264" s="207"/>
      <c r="AE264" s="207"/>
      <c r="AF264" s="207"/>
      <c r="AG264" s="207"/>
      <c r="AH264" s="207"/>
      <c r="AI264" s="207"/>
      <c r="AJ264" s="104"/>
    </row>
    <row r="265" spans="1:36" ht="20.100000000000001" customHeight="1" x14ac:dyDescent="0.25">
      <c r="B265" s="102"/>
      <c r="C265" s="106"/>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4"/>
    </row>
    <row r="266" spans="1:36" ht="24" customHeight="1" x14ac:dyDescent="0.25">
      <c r="A266" s="96"/>
      <c r="B266" s="102"/>
      <c r="C266" s="182" t="s">
        <v>80</v>
      </c>
      <c r="D266" s="183" t="str">
        <f t="shared" si="34"/>
        <v>Fri</v>
      </c>
      <c r="E266" s="183" t="str">
        <f t="shared" si="34"/>
        <v>Sat</v>
      </c>
      <c r="F266" s="183" t="str">
        <f t="shared" si="34"/>
        <v>Sun</v>
      </c>
      <c r="G266" s="183" t="str">
        <f t="shared" si="34"/>
        <v>Mon</v>
      </c>
      <c r="H266" s="183" t="str">
        <f t="shared" si="34"/>
        <v>Tue</v>
      </c>
      <c r="I266" s="183" t="str">
        <f t="shared" si="34"/>
        <v>Wed</v>
      </c>
      <c r="J266" s="183" t="str">
        <f t="shared" si="34"/>
        <v>Thu</v>
      </c>
      <c r="K266" s="183" t="str">
        <f t="shared" si="34"/>
        <v>Fri</v>
      </c>
      <c r="L266" s="183" t="str">
        <f t="shared" si="34"/>
        <v>Sat</v>
      </c>
      <c r="M266" s="183" t="str">
        <f t="shared" si="34"/>
        <v>Sun</v>
      </c>
      <c r="N266" s="183" t="str">
        <f t="shared" si="34"/>
        <v>Mon</v>
      </c>
      <c r="O266" s="183" t="str">
        <f t="shared" si="34"/>
        <v>Tue</v>
      </c>
      <c r="P266" s="183" t="str">
        <f t="shared" si="34"/>
        <v>Wed</v>
      </c>
      <c r="Q266" s="183" t="str">
        <f t="shared" si="34"/>
        <v>Thu</v>
      </c>
      <c r="R266" s="183" t="str">
        <f t="shared" si="34"/>
        <v>Fri</v>
      </c>
      <c r="S266" s="183" t="str">
        <f t="shared" si="34"/>
        <v>Sat</v>
      </c>
      <c r="T266" s="183" t="str">
        <f t="shared" si="35"/>
        <v>Sun</v>
      </c>
      <c r="U266" s="183" t="str">
        <f t="shared" si="35"/>
        <v>Mon</v>
      </c>
      <c r="V266" s="183" t="str">
        <f t="shared" si="35"/>
        <v>Tue</v>
      </c>
      <c r="W266" s="183" t="str">
        <f t="shared" si="35"/>
        <v>Wed</v>
      </c>
      <c r="X266" s="183" t="str">
        <f t="shared" si="35"/>
        <v>Thu</v>
      </c>
      <c r="Y266" s="183" t="str">
        <f t="shared" si="35"/>
        <v>Fri</v>
      </c>
      <c r="Z266" s="183" t="str">
        <f t="shared" si="35"/>
        <v>Sat</v>
      </c>
      <c r="AA266" s="183" t="str">
        <f t="shared" si="35"/>
        <v>Sun</v>
      </c>
      <c r="AB266" s="183" t="str">
        <f t="shared" si="35"/>
        <v>Mon</v>
      </c>
      <c r="AC266" s="183" t="str">
        <f t="shared" si="35"/>
        <v>Tue</v>
      </c>
      <c r="AD266" s="183" t="str">
        <f t="shared" si="35"/>
        <v>Wed</v>
      </c>
      <c r="AE266" s="183" t="str">
        <f t="shared" si="35"/>
        <v>Thu</v>
      </c>
      <c r="AF266" s="183" t="str">
        <f t="shared" si="35"/>
        <v>Fri</v>
      </c>
      <c r="AG266" s="183" t="str">
        <f t="shared" si="35"/>
        <v>Sat</v>
      </c>
      <c r="AH266" s="183" t="str">
        <f t="shared" si="35"/>
        <v>Sun</v>
      </c>
      <c r="AI266" s="103"/>
      <c r="AJ266" s="104"/>
    </row>
    <row r="267" spans="1:36" ht="24" customHeight="1" x14ac:dyDescent="0.25">
      <c r="B267" s="102"/>
      <c r="C267" s="206"/>
      <c r="D267" s="184">
        <v>1</v>
      </c>
      <c r="E267" s="184">
        <v>2</v>
      </c>
      <c r="F267" s="184">
        <v>3</v>
      </c>
      <c r="G267" s="184">
        <v>4</v>
      </c>
      <c r="H267" s="184">
        <v>5</v>
      </c>
      <c r="I267" s="184">
        <v>6</v>
      </c>
      <c r="J267" s="184">
        <v>7</v>
      </c>
      <c r="K267" s="184">
        <v>8</v>
      </c>
      <c r="L267" s="184">
        <v>9</v>
      </c>
      <c r="M267" s="184">
        <v>10</v>
      </c>
      <c r="N267" s="184">
        <v>11</v>
      </c>
      <c r="O267" s="184">
        <v>12</v>
      </c>
      <c r="P267" s="184">
        <v>13</v>
      </c>
      <c r="Q267" s="184">
        <v>14</v>
      </c>
      <c r="R267" s="184">
        <v>15</v>
      </c>
      <c r="S267" s="184">
        <v>16</v>
      </c>
      <c r="T267" s="184">
        <v>17</v>
      </c>
      <c r="U267" s="184">
        <v>18</v>
      </c>
      <c r="V267" s="184">
        <v>19</v>
      </c>
      <c r="W267" s="184">
        <v>20</v>
      </c>
      <c r="X267" s="184">
        <v>21</v>
      </c>
      <c r="Y267" s="184">
        <v>22</v>
      </c>
      <c r="Z267" s="184">
        <v>23</v>
      </c>
      <c r="AA267" s="184">
        <v>24</v>
      </c>
      <c r="AB267" s="184">
        <v>25</v>
      </c>
      <c r="AC267" s="184">
        <v>26</v>
      </c>
      <c r="AD267" s="184">
        <v>27</v>
      </c>
      <c r="AE267" s="184">
        <v>28</v>
      </c>
      <c r="AF267" s="184">
        <v>29</v>
      </c>
      <c r="AG267" s="184">
        <v>30</v>
      </c>
      <c r="AH267" s="184">
        <v>31</v>
      </c>
      <c r="AI267" s="185" t="s">
        <v>89</v>
      </c>
      <c r="AJ267" s="104"/>
    </row>
    <row r="268" spans="1:36" ht="20.100000000000001" customHeight="1" x14ac:dyDescent="0.25">
      <c r="B268" s="102"/>
      <c r="C268" s="205" t="s">
        <v>44</v>
      </c>
      <c r="D268" s="207"/>
      <c r="E268" s="207"/>
      <c r="F268" s="207"/>
      <c r="G268" s="207"/>
      <c r="H268" s="207"/>
      <c r="I268" s="207"/>
      <c r="J268" s="207"/>
      <c r="K268" s="207"/>
      <c r="L268" s="207"/>
      <c r="M268" s="207"/>
      <c r="N268" s="207"/>
      <c r="O268" s="207"/>
      <c r="P268" s="207"/>
      <c r="Q268" s="207"/>
      <c r="R268" s="207"/>
      <c r="S268" s="207"/>
      <c r="T268" s="207"/>
      <c r="U268" s="207"/>
      <c r="V268" s="207"/>
      <c r="W268" s="207"/>
      <c r="X268" s="207"/>
      <c r="Y268" s="207"/>
      <c r="Z268" s="207"/>
      <c r="AA268" s="207"/>
      <c r="AB268" s="207"/>
      <c r="AC268" s="207"/>
      <c r="AD268" s="207"/>
      <c r="AE268" s="207"/>
      <c r="AF268" s="207"/>
      <c r="AG268" s="207"/>
      <c r="AH268" s="207"/>
      <c r="AI268" s="207"/>
      <c r="AJ268" s="104"/>
    </row>
    <row r="269" spans="1:36" ht="20.100000000000001" customHeight="1" x14ac:dyDescent="0.25">
      <c r="B269" s="102"/>
      <c r="C269" s="204" t="s">
        <v>24</v>
      </c>
      <c r="D269" s="207"/>
      <c r="E269" s="207"/>
      <c r="F269" s="207"/>
      <c r="G269" s="207"/>
      <c r="H269" s="207"/>
      <c r="I269" s="207"/>
      <c r="J269" s="207"/>
      <c r="K269" s="207"/>
      <c r="L269" s="207"/>
      <c r="M269" s="207"/>
      <c r="N269" s="207"/>
      <c r="O269" s="207"/>
      <c r="P269" s="207"/>
      <c r="Q269" s="207"/>
      <c r="R269" s="207"/>
      <c r="S269" s="207"/>
      <c r="T269" s="207"/>
      <c r="U269" s="207"/>
      <c r="V269" s="207"/>
      <c r="W269" s="207"/>
      <c r="X269" s="207"/>
      <c r="Y269" s="207"/>
      <c r="Z269" s="207"/>
      <c r="AA269" s="207"/>
      <c r="AB269" s="207"/>
      <c r="AC269" s="207"/>
      <c r="AD269" s="207"/>
      <c r="AE269" s="207"/>
      <c r="AF269" s="207"/>
      <c r="AG269" s="207"/>
      <c r="AH269" s="207"/>
      <c r="AI269" s="207"/>
      <c r="AJ269" s="104"/>
    </row>
    <row r="270" spans="1:36" ht="20.100000000000001" customHeight="1" x14ac:dyDescent="0.25">
      <c r="B270" s="102"/>
      <c r="C270" s="204" t="s">
        <v>103</v>
      </c>
      <c r="D270" s="207"/>
      <c r="E270" s="207"/>
      <c r="F270" s="207"/>
      <c r="G270" s="207"/>
      <c r="H270" s="207"/>
      <c r="I270" s="207"/>
      <c r="J270" s="207"/>
      <c r="K270" s="207"/>
      <c r="L270" s="207"/>
      <c r="M270" s="207"/>
      <c r="N270" s="207"/>
      <c r="O270" s="207"/>
      <c r="P270" s="207"/>
      <c r="Q270" s="207"/>
      <c r="R270" s="207"/>
      <c r="S270" s="207"/>
      <c r="T270" s="207"/>
      <c r="U270" s="207"/>
      <c r="V270" s="207"/>
      <c r="W270" s="207"/>
      <c r="X270" s="207"/>
      <c r="Y270" s="207"/>
      <c r="Z270" s="207"/>
      <c r="AA270" s="207"/>
      <c r="AB270" s="207"/>
      <c r="AC270" s="207"/>
      <c r="AD270" s="207"/>
      <c r="AE270" s="207"/>
      <c r="AF270" s="207"/>
      <c r="AG270" s="207"/>
      <c r="AH270" s="207"/>
      <c r="AI270" s="207"/>
      <c r="AJ270" s="104"/>
    </row>
    <row r="271" spans="1:36" ht="20.100000000000001" customHeight="1" x14ac:dyDescent="0.25">
      <c r="B271" s="102"/>
      <c r="C271" s="105" t="s">
        <v>25</v>
      </c>
      <c r="D271" s="207"/>
      <c r="E271" s="207"/>
      <c r="F271" s="207"/>
      <c r="G271" s="207"/>
      <c r="H271" s="207"/>
      <c r="I271" s="207"/>
      <c r="J271" s="207"/>
      <c r="K271" s="207"/>
      <c r="L271" s="207"/>
      <c r="M271" s="207"/>
      <c r="N271" s="207"/>
      <c r="O271" s="207"/>
      <c r="P271" s="207"/>
      <c r="Q271" s="207"/>
      <c r="R271" s="207"/>
      <c r="S271" s="207"/>
      <c r="T271" s="207"/>
      <c r="U271" s="207"/>
      <c r="V271" s="207"/>
      <c r="W271" s="207"/>
      <c r="X271" s="207"/>
      <c r="Y271" s="207"/>
      <c r="Z271" s="207"/>
      <c r="AA271" s="207"/>
      <c r="AB271" s="207"/>
      <c r="AC271" s="207"/>
      <c r="AD271" s="207"/>
      <c r="AE271" s="207"/>
      <c r="AF271" s="207"/>
      <c r="AG271" s="207"/>
      <c r="AH271" s="207"/>
      <c r="AI271" s="207"/>
      <c r="AJ271" s="104"/>
    </row>
    <row r="272" spans="1:36" ht="20.100000000000001" customHeight="1" x14ac:dyDescent="0.25">
      <c r="B272" s="102"/>
      <c r="C272" s="106"/>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4"/>
    </row>
    <row r="273" spans="1:36" ht="24" customHeight="1" x14ac:dyDescent="0.25">
      <c r="A273" s="96"/>
      <c r="B273" s="102"/>
      <c r="C273" s="182" t="s">
        <v>80</v>
      </c>
      <c r="D273" s="183" t="str">
        <f t="shared" ref="D273:S336" si="36">D$7</f>
        <v>Fri</v>
      </c>
      <c r="E273" s="183" t="str">
        <f t="shared" si="36"/>
        <v>Sat</v>
      </c>
      <c r="F273" s="183" t="str">
        <f t="shared" si="36"/>
        <v>Sun</v>
      </c>
      <c r="G273" s="183" t="str">
        <f t="shared" si="36"/>
        <v>Mon</v>
      </c>
      <c r="H273" s="183" t="str">
        <f t="shared" si="36"/>
        <v>Tue</v>
      </c>
      <c r="I273" s="183" t="str">
        <f t="shared" si="36"/>
        <v>Wed</v>
      </c>
      <c r="J273" s="183" t="str">
        <f t="shared" si="36"/>
        <v>Thu</v>
      </c>
      <c r="K273" s="183" t="str">
        <f t="shared" si="36"/>
        <v>Fri</v>
      </c>
      <c r="L273" s="183" t="str">
        <f t="shared" si="36"/>
        <v>Sat</v>
      </c>
      <c r="M273" s="183" t="str">
        <f t="shared" si="36"/>
        <v>Sun</v>
      </c>
      <c r="N273" s="183" t="str">
        <f t="shared" si="36"/>
        <v>Mon</v>
      </c>
      <c r="O273" s="183" t="str">
        <f t="shared" si="36"/>
        <v>Tue</v>
      </c>
      <c r="P273" s="183" t="str">
        <f t="shared" si="36"/>
        <v>Wed</v>
      </c>
      <c r="Q273" s="183" t="str">
        <f t="shared" si="36"/>
        <v>Thu</v>
      </c>
      <c r="R273" s="183" t="str">
        <f t="shared" si="36"/>
        <v>Fri</v>
      </c>
      <c r="S273" s="183" t="str">
        <f t="shared" si="36"/>
        <v>Sat</v>
      </c>
      <c r="T273" s="183" t="str">
        <f t="shared" ref="T273:AH336" si="37">T$7</f>
        <v>Sun</v>
      </c>
      <c r="U273" s="183" t="str">
        <f t="shared" si="37"/>
        <v>Mon</v>
      </c>
      <c r="V273" s="183" t="str">
        <f t="shared" si="37"/>
        <v>Tue</v>
      </c>
      <c r="W273" s="183" t="str">
        <f t="shared" si="37"/>
        <v>Wed</v>
      </c>
      <c r="X273" s="183" t="str">
        <f t="shared" si="37"/>
        <v>Thu</v>
      </c>
      <c r="Y273" s="183" t="str">
        <f t="shared" si="37"/>
        <v>Fri</v>
      </c>
      <c r="Z273" s="183" t="str">
        <f t="shared" si="37"/>
        <v>Sat</v>
      </c>
      <c r="AA273" s="183" t="str">
        <f t="shared" si="37"/>
        <v>Sun</v>
      </c>
      <c r="AB273" s="183" t="str">
        <f t="shared" si="37"/>
        <v>Mon</v>
      </c>
      <c r="AC273" s="183" t="str">
        <f t="shared" si="37"/>
        <v>Tue</v>
      </c>
      <c r="AD273" s="183" t="str">
        <f t="shared" si="37"/>
        <v>Wed</v>
      </c>
      <c r="AE273" s="183" t="str">
        <f t="shared" si="37"/>
        <v>Thu</v>
      </c>
      <c r="AF273" s="183" t="str">
        <f t="shared" si="37"/>
        <v>Fri</v>
      </c>
      <c r="AG273" s="183" t="str">
        <f t="shared" si="37"/>
        <v>Sat</v>
      </c>
      <c r="AH273" s="183" t="str">
        <f t="shared" si="37"/>
        <v>Sun</v>
      </c>
      <c r="AI273" s="103"/>
      <c r="AJ273" s="104"/>
    </row>
    <row r="274" spans="1:36" ht="24" customHeight="1" x14ac:dyDescent="0.25">
      <c r="B274" s="102"/>
      <c r="C274" s="206"/>
      <c r="D274" s="184">
        <v>1</v>
      </c>
      <c r="E274" s="184">
        <v>2</v>
      </c>
      <c r="F274" s="184">
        <v>3</v>
      </c>
      <c r="G274" s="184">
        <v>4</v>
      </c>
      <c r="H274" s="184">
        <v>5</v>
      </c>
      <c r="I274" s="184">
        <v>6</v>
      </c>
      <c r="J274" s="184">
        <v>7</v>
      </c>
      <c r="K274" s="184">
        <v>8</v>
      </c>
      <c r="L274" s="184">
        <v>9</v>
      </c>
      <c r="M274" s="184">
        <v>10</v>
      </c>
      <c r="N274" s="184">
        <v>11</v>
      </c>
      <c r="O274" s="184">
        <v>12</v>
      </c>
      <c r="P274" s="184">
        <v>13</v>
      </c>
      <c r="Q274" s="184">
        <v>14</v>
      </c>
      <c r="R274" s="184">
        <v>15</v>
      </c>
      <c r="S274" s="184">
        <v>16</v>
      </c>
      <c r="T274" s="184">
        <v>17</v>
      </c>
      <c r="U274" s="184">
        <v>18</v>
      </c>
      <c r="V274" s="184">
        <v>19</v>
      </c>
      <c r="W274" s="184">
        <v>20</v>
      </c>
      <c r="X274" s="184">
        <v>21</v>
      </c>
      <c r="Y274" s="184">
        <v>22</v>
      </c>
      <c r="Z274" s="184">
        <v>23</v>
      </c>
      <c r="AA274" s="184">
        <v>24</v>
      </c>
      <c r="AB274" s="184">
        <v>25</v>
      </c>
      <c r="AC274" s="184">
        <v>26</v>
      </c>
      <c r="AD274" s="184">
        <v>27</v>
      </c>
      <c r="AE274" s="184">
        <v>28</v>
      </c>
      <c r="AF274" s="184">
        <v>29</v>
      </c>
      <c r="AG274" s="184">
        <v>30</v>
      </c>
      <c r="AH274" s="184">
        <v>31</v>
      </c>
      <c r="AI274" s="185" t="s">
        <v>89</v>
      </c>
      <c r="AJ274" s="104"/>
    </row>
    <row r="275" spans="1:36" ht="20.100000000000001" customHeight="1" x14ac:dyDescent="0.25">
      <c r="B275" s="102"/>
      <c r="C275" s="205" t="s">
        <v>44</v>
      </c>
      <c r="D275" s="207"/>
      <c r="E275" s="207"/>
      <c r="F275" s="207"/>
      <c r="G275" s="207"/>
      <c r="H275" s="207"/>
      <c r="I275" s="207"/>
      <c r="J275" s="207"/>
      <c r="K275" s="207"/>
      <c r="L275" s="207"/>
      <c r="M275" s="207"/>
      <c r="N275" s="207"/>
      <c r="O275" s="207"/>
      <c r="P275" s="207"/>
      <c r="Q275" s="207"/>
      <c r="R275" s="207"/>
      <c r="S275" s="207"/>
      <c r="T275" s="207"/>
      <c r="U275" s="207"/>
      <c r="V275" s="207"/>
      <c r="W275" s="207"/>
      <c r="X275" s="207"/>
      <c r="Y275" s="207"/>
      <c r="Z275" s="207"/>
      <c r="AA275" s="207"/>
      <c r="AB275" s="207"/>
      <c r="AC275" s="207"/>
      <c r="AD275" s="207"/>
      <c r="AE275" s="207"/>
      <c r="AF275" s="207"/>
      <c r="AG275" s="207"/>
      <c r="AH275" s="207"/>
      <c r="AI275" s="207"/>
      <c r="AJ275" s="104"/>
    </row>
    <row r="276" spans="1:36" ht="20.100000000000001" customHeight="1" x14ac:dyDescent="0.25">
      <c r="B276" s="102"/>
      <c r="C276" s="204" t="s">
        <v>24</v>
      </c>
      <c r="D276" s="207"/>
      <c r="E276" s="207"/>
      <c r="F276" s="207"/>
      <c r="G276" s="207"/>
      <c r="H276" s="207"/>
      <c r="I276" s="207"/>
      <c r="J276" s="207"/>
      <c r="K276" s="207"/>
      <c r="L276" s="207"/>
      <c r="M276" s="207"/>
      <c r="N276" s="207"/>
      <c r="O276" s="207"/>
      <c r="P276" s="207"/>
      <c r="Q276" s="207"/>
      <c r="R276" s="207"/>
      <c r="S276" s="207"/>
      <c r="T276" s="207"/>
      <c r="U276" s="207"/>
      <c r="V276" s="207"/>
      <c r="W276" s="207"/>
      <c r="X276" s="207"/>
      <c r="Y276" s="207"/>
      <c r="Z276" s="207"/>
      <c r="AA276" s="207"/>
      <c r="AB276" s="207"/>
      <c r="AC276" s="207"/>
      <c r="AD276" s="207"/>
      <c r="AE276" s="207"/>
      <c r="AF276" s="207"/>
      <c r="AG276" s="207"/>
      <c r="AH276" s="207"/>
      <c r="AI276" s="207"/>
      <c r="AJ276" s="104"/>
    </row>
    <row r="277" spans="1:36" ht="20.100000000000001" customHeight="1" x14ac:dyDescent="0.25">
      <c r="B277" s="102"/>
      <c r="C277" s="204" t="s">
        <v>103</v>
      </c>
      <c r="D277" s="207"/>
      <c r="E277" s="207"/>
      <c r="F277" s="207"/>
      <c r="G277" s="207"/>
      <c r="H277" s="207"/>
      <c r="I277" s="207"/>
      <c r="J277" s="207"/>
      <c r="K277" s="207"/>
      <c r="L277" s="207"/>
      <c r="M277" s="207"/>
      <c r="N277" s="207"/>
      <c r="O277" s="207"/>
      <c r="P277" s="207"/>
      <c r="Q277" s="207"/>
      <c r="R277" s="207"/>
      <c r="S277" s="207"/>
      <c r="T277" s="207"/>
      <c r="U277" s="207"/>
      <c r="V277" s="207"/>
      <c r="W277" s="207"/>
      <c r="X277" s="207"/>
      <c r="Y277" s="207"/>
      <c r="Z277" s="207"/>
      <c r="AA277" s="207"/>
      <c r="AB277" s="207"/>
      <c r="AC277" s="207"/>
      <c r="AD277" s="207"/>
      <c r="AE277" s="207"/>
      <c r="AF277" s="207"/>
      <c r="AG277" s="207"/>
      <c r="AH277" s="207"/>
      <c r="AI277" s="207"/>
      <c r="AJ277" s="104"/>
    </row>
    <row r="278" spans="1:36" ht="20.100000000000001" customHeight="1" x14ac:dyDescent="0.25">
      <c r="B278" s="102"/>
      <c r="C278" s="105" t="s">
        <v>25</v>
      </c>
      <c r="D278" s="207"/>
      <c r="E278" s="207"/>
      <c r="F278" s="207"/>
      <c r="G278" s="207"/>
      <c r="H278" s="207"/>
      <c r="I278" s="207"/>
      <c r="J278" s="207"/>
      <c r="K278" s="207"/>
      <c r="L278" s="207"/>
      <c r="M278" s="207"/>
      <c r="N278" s="207"/>
      <c r="O278" s="207"/>
      <c r="P278" s="207"/>
      <c r="Q278" s="207"/>
      <c r="R278" s="207"/>
      <c r="S278" s="207"/>
      <c r="T278" s="207"/>
      <c r="U278" s="207"/>
      <c r="V278" s="207"/>
      <c r="W278" s="207"/>
      <c r="X278" s="207"/>
      <c r="Y278" s="207"/>
      <c r="Z278" s="207"/>
      <c r="AA278" s="207"/>
      <c r="AB278" s="207"/>
      <c r="AC278" s="207"/>
      <c r="AD278" s="207"/>
      <c r="AE278" s="207"/>
      <c r="AF278" s="207"/>
      <c r="AG278" s="207"/>
      <c r="AH278" s="207"/>
      <c r="AI278" s="207"/>
      <c r="AJ278" s="104"/>
    </row>
    <row r="279" spans="1:36" ht="20.100000000000001" customHeight="1" x14ac:dyDescent="0.25">
      <c r="B279" s="102"/>
      <c r="C279" s="106"/>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4"/>
    </row>
    <row r="280" spans="1:36" ht="24" customHeight="1" x14ac:dyDescent="0.25">
      <c r="A280" s="96"/>
      <c r="B280" s="102"/>
      <c r="C280" s="182" t="s">
        <v>80</v>
      </c>
      <c r="D280" s="183" t="str">
        <f t="shared" si="36"/>
        <v>Fri</v>
      </c>
      <c r="E280" s="183" t="str">
        <f t="shared" si="36"/>
        <v>Sat</v>
      </c>
      <c r="F280" s="183" t="str">
        <f t="shared" si="36"/>
        <v>Sun</v>
      </c>
      <c r="G280" s="183" t="str">
        <f t="shared" si="36"/>
        <v>Mon</v>
      </c>
      <c r="H280" s="183" t="str">
        <f t="shared" si="36"/>
        <v>Tue</v>
      </c>
      <c r="I280" s="183" t="str">
        <f t="shared" si="36"/>
        <v>Wed</v>
      </c>
      <c r="J280" s="183" t="str">
        <f t="shared" si="36"/>
        <v>Thu</v>
      </c>
      <c r="K280" s="183" t="str">
        <f t="shared" si="36"/>
        <v>Fri</v>
      </c>
      <c r="L280" s="183" t="str">
        <f t="shared" si="36"/>
        <v>Sat</v>
      </c>
      <c r="M280" s="183" t="str">
        <f t="shared" si="36"/>
        <v>Sun</v>
      </c>
      <c r="N280" s="183" t="str">
        <f t="shared" si="36"/>
        <v>Mon</v>
      </c>
      <c r="O280" s="183" t="str">
        <f t="shared" si="36"/>
        <v>Tue</v>
      </c>
      <c r="P280" s="183" t="str">
        <f t="shared" si="36"/>
        <v>Wed</v>
      </c>
      <c r="Q280" s="183" t="str">
        <f t="shared" si="36"/>
        <v>Thu</v>
      </c>
      <c r="R280" s="183" t="str">
        <f t="shared" si="36"/>
        <v>Fri</v>
      </c>
      <c r="S280" s="183" t="str">
        <f t="shared" si="36"/>
        <v>Sat</v>
      </c>
      <c r="T280" s="183" t="str">
        <f t="shared" si="37"/>
        <v>Sun</v>
      </c>
      <c r="U280" s="183" t="str">
        <f t="shared" si="37"/>
        <v>Mon</v>
      </c>
      <c r="V280" s="183" t="str">
        <f t="shared" si="37"/>
        <v>Tue</v>
      </c>
      <c r="W280" s="183" t="str">
        <f t="shared" si="37"/>
        <v>Wed</v>
      </c>
      <c r="X280" s="183" t="str">
        <f t="shared" si="37"/>
        <v>Thu</v>
      </c>
      <c r="Y280" s="183" t="str">
        <f t="shared" si="37"/>
        <v>Fri</v>
      </c>
      <c r="Z280" s="183" t="str">
        <f t="shared" si="37"/>
        <v>Sat</v>
      </c>
      <c r="AA280" s="183" t="str">
        <f t="shared" si="37"/>
        <v>Sun</v>
      </c>
      <c r="AB280" s="183" t="str">
        <f t="shared" si="37"/>
        <v>Mon</v>
      </c>
      <c r="AC280" s="183" t="str">
        <f t="shared" si="37"/>
        <v>Tue</v>
      </c>
      <c r="AD280" s="183" t="str">
        <f t="shared" si="37"/>
        <v>Wed</v>
      </c>
      <c r="AE280" s="183" t="str">
        <f t="shared" si="37"/>
        <v>Thu</v>
      </c>
      <c r="AF280" s="183" t="str">
        <f t="shared" si="37"/>
        <v>Fri</v>
      </c>
      <c r="AG280" s="183" t="str">
        <f t="shared" si="37"/>
        <v>Sat</v>
      </c>
      <c r="AH280" s="183" t="str">
        <f t="shared" si="37"/>
        <v>Sun</v>
      </c>
      <c r="AI280" s="103"/>
      <c r="AJ280" s="104"/>
    </row>
    <row r="281" spans="1:36" ht="24" customHeight="1" x14ac:dyDescent="0.25">
      <c r="B281" s="102"/>
      <c r="C281" s="206"/>
      <c r="D281" s="184">
        <v>1</v>
      </c>
      <c r="E281" s="184">
        <v>2</v>
      </c>
      <c r="F281" s="184">
        <v>3</v>
      </c>
      <c r="G281" s="184">
        <v>4</v>
      </c>
      <c r="H281" s="184">
        <v>5</v>
      </c>
      <c r="I281" s="184">
        <v>6</v>
      </c>
      <c r="J281" s="184">
        <v>7</v>
      </c>
      <c r="K281" s="184">
        <v>8</v>
      </c>
      <c r="L281" s="184">
        <v>9</v>
      </c>
      <c r="M281" s="184">
        <v>10</v>
      </c>
      <c r="N281" s="184">
        <v>11</v>
      </c>
      <c r="O281" s="184">
        <v>12</v>
      </c>
      <c r="P281" s="184">
        <v>13</v>
      </c>
      <c r="Q281" s="184">
        <v>14</v>
      </c>
      <c r="R281" s="184">
        <v>15</v>
      </c>
      <c r="S281" s="184">
        <v>16</v>
      </c>
      <c r="T281" s="184">
        <v>17</v>
      </c>
      <c r="U281" s="184">
        <v>18</v>
      </c>
      <c r="V281" s="184">
        <v>19</v>
      </c>
      <c r="W281" s="184">
        <v>20</v>
      </c>
      <c r="X281" s="184">
        <v>21</v>
      </c>
      <c r="Y281" s="184">
        <v>22</v>
      </c>
      <c r="Z281" s="184">
        <v>23</v>
      </c>
      <c r="AA281" s="184">
        <v>24</v>
      </c>
      <c r="AB281" s="184">
        <v>25</v>
      </c>
      <c r="AC281" s="184">
        <v>26</v>
      </c>
      <c r="AD281" s="184">
        <v>27</v>
      </c>
      <c r="AE281" s="184">
        <v>28</v>
      </c>
      <c r="AF281" s="184">
        <v>29</v>
      </c>
      <c r="AG281" s="184">
        <v>30</v>
      </c>
      <c r="AH281" s="184">
        <v>31</v>
      </c>
      <c r="AI281" s="185" t="s">
        <v>89</v>
      </c>
      <c r="AJ281" s="104"/>
    </row>
    <row r="282" spans="1:36" ht="20.100000000000001" customHeight="1" x14ac:dyDescent="0.25">
      <c r="B282" s="102"/>
      <c r="C282" s="205" t="s">
        <v>44</v>
      </c>
      <c r="D282" s="207"/>
      <c r="E282" s="207"/>
      <c r="F282" s="207"/>
      <c r="G282" s="207"/>
      <c r="H282" s="207"/>
      <c r="I282" s="207"/>
      <c r="J282" s="207"/>
      <c r="K282" s="207"/>
      <c r="L282" s="207"/>
      <c r="M282" s="207"/>
      <c r="N282" s="207"/>
      <c r="O282" s="207"/>
      <c r="P282" s="207"/>
      <c r="Q282" s="207"/>
      <c r="R282" s="207"/>
      <c r="S282" s="207"/>
      <c r="T282" s="207"/>
      <c r="U282" s="207"/>
      <c r="V282" s="207"/>
      <c r="W282" s="207"/>
      <c r="X282" s="207"/>
      <c r="Y282" s="207"/>
      <c r="Z282" s="207"/>
      <c r="AA282" s="207"/>
      <c r="AB282" s="207"/>
      <c r="AC282" s="207"/>
      <c r="AD282" s="207"/>
      <c r="AE282" s="207"/>
      <c r="AF282" s="207"/>
      <c r="AG282" s="207"/>
      <c r="AH282" s="207"/>
      <c r="AI282" s="207"/>
      <c r="AJ282" s="104"/>
    </row>
    <row r="283" spans="1:36" ht="20.100000000000001" customHeight="1" x14ac:dyDescent="0.25">
      <c r="B283" s="102"/>
      <c r="C283" s="204" t="s">
        <v>24</v>
      </c>
      <c r="D283" s="207"/>
      <c r="E283" s="207"/>
      <c r="F283" s="207"/>
      <c r="G283" s="207"/>
      <c r="H283" s="207"/>
      <c r="I283" s="207"/>
      <c r="J283" s="207"/>
      <c r="K283" s="207"/>
      <c r="L283" s="207"/>
      <c r="M283" s="207"/>
      <c r="N283" s="207"/>
      <c r="O283" s="207"/>
      <c r="P283" s="207"/>
      <c r="Q283" s="207"/>
      <c r="R283" s="207"/>
      <c r="S283" s="207"/>
      <c r="T283" s="207"/>
      <c r="U283" s="207"/>
      <c r="V283" s="207"/>
      <c r="W283" s="207"/>
      <c r="X283" s="207"/>
      <c r="Y283" s="207"/>
      <c r="Z283" s="207"/>
      <c r="AA283" s="207"/>
      <c r="AB283" s="207"/>
      <c r="AC283" s="207"/>
      <c r="AD283" s="207"/>
      <c r="AE283" s="207"/>
      <c r="AF283" s="207"/>
      <c r="AG283" s="207"/>
      <c r="AH283" s="207"/>
      <c r="AI283" s="207"/>
      <c r="AJ283" s="104"/>
    </row>
    <row r="284" spans="1:36" ht="20.100000000000001" customHeight="1" x14ac:dyDescent="0.25">
      <c r="B284" s="102"/>
      <c r="C284" s="204" t="s">
        <v>103</v>
      </c>
      <c r="D284" s="207"/>
      <c r="E284" s="207"/>
      <c r="F284" s="207"/>
      <c r="G284" s="207"/>
      <c r="H284" s="207"/>
      <c r="I284" s="207"/>
      <c r="J284" s="207"/>
      <c r="K284" s="207"/>
      <c r="L284" s="207"/>
      <c r="M284" s="207"/>
      <c r="N284" s="207"/>
      <c r="O284" s="207"/>
      <c r="P284" s="207"/>
      <c r="Q284" s="207"/>
      <c r="R284" s="207"/>
      <c r="S284" s="207"/>
      <c r="T284" s="207"/>
      <c r="U284" s="207"/>
      <c r="V284" s="207"/>
      <c r="W284" s="207"/>
      <c r="X284" s="207"/>
      <c r="Y284" s="207"/>
      <c r="Z284" s="207"/>
      <c r="AA284" s="207"/>
      <c r="AB284" s="207"/>
      <c r="AC284" s="207"/>
      <c r="AD284" s="207"/>
      <c r="AE284" s="207"/>
      <c r="AF284" s="207"/>
      <c r="AG284" s="207"/>
      <c r="AH284" s="207"/>
      <c r="AI284" s="207"/>
      <c r="AJ284" s="104"/>
    </row>
    <row r="285" spans="1:36" ht="20.100000000000001" customHeight="1" x14ac:dyDescent="0.25">
      <c r="B285" s="102"/>
      <c r="C285" s="105" t="s">
        <v>25</v>
      </c>
      <c r="D285" s="207"/>
      <c r="E285" s="207"/>
      <c r="F285" s="207"/>
      <c r="G285" s="207"/>
      <c r="H285" s="207"/>
      <c r="I285" s="207"/>
      <c r="J285" s="207"/>
      <c r="K285" s="207"/>
      <c r="L285" s="207"/>
      <c r="M285" s="207"/>
      <c r="N285" s="207"/>
      <c r="O285" s="207"/>
      <c r="P285" s="207"/>
      <c r="Q285" s="207"/>
      <c r="R285" s="207"/>
      <c r="S285" s="207"/>
      <c r="T285" s="207"/>
      <c r="U285" s="207"/>
      <c r="V285" s="207"/>
      <c r="W285" s="207"/>
      <c r="X285" s="207"/>
      <c r="Y285" s="207"/>
      <c r="Z285" s="207"/>
      <c r="AA285" s="207"/>
      <c r="AB285" s="207"/>
      <c r="AC285" s="207"/>
      <c r="AD285" s="207"/>
      <c r="AE285" s="207"/>
      <c r="AF285" s="207"/>
      <c r="AG285" s="207"/>
      <c r="AH285" s="207"/>
      <c r="AI285" s="207"/>
      <c r="AJ285" s="104"/>
    </row>
    <row r="286" spans="1:36" ht="20.100000000000001" customHeight="1" x14ac:dyDescent="0.25">
      <c r="B286" s="102"/>
      <c r="C286" s="106"/>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4"/>
    </row>
    <row r="287" spans="1:36" ht="24" customHeight="1" x14ac:dyDescent="0.25">
      <c r="A287" s="96"/>
      <c r="B287" s="102"/>
      <c r="C287" s="182" t="s">
        <v>80</v>
      </c>
      <c r="D287" s="183" t="str">
        <f t="shared" si="36"/>
        <v>Fri</v>
      </c>
      <c r="E287" s="183" t="str">
        <f t="shared" si="36"/>
        <v>Sat</v>
      </c>
      <c r="F287" s="183" t="str">
        <f t="shared" si="36"/>
        <v>Sun</v>
      </c>
      <c r="G287" s="183" t="str">
        <f t="shared" si="36"/>
        <v>Mon</v>
      </c>
      <c r="H287" s="183" t="str">
        <f t="shared" si="36"/>
        <v>Tue</v>
      </c>
      <c r="I287" s="183" t="str">
        <f t="shared" si="36"/>
        <v>Wed</v>
      </c>
      <c r="J287" s="183" t="str">
        <f t="shared" si="36"/>
        <v>Thu</v>
      </c>
      <c r="K287" s="183" t="str">
        <f t="shared" si="36"/>
        <v>Fri</v>
      </c>
      <c r="L287" s="183" t="str">
        <f t="shared" si="36"/>
        <v>Sat</v>
      </c>
      <c r="M287" s="183" t="str">
        <f t="shared" si="36"/>
        <v>Sun</v>
      </c>
      <c r="N287" s="183" t="str">
        <f t="shared" si="36"/>
        <v>Mon</v>
      </c>
      <c r="O287" s="183" t="str">
        <f t="shared" si="36"/>
        <v>Tue</v>
      </c>
      <c r="P287" s="183" t="str">
        <f t="shared" si="36"/>
        <v>Wed</v>
      </c>
      <c r="Q287" s="183" t="str">
        <f t="shared" si="36"/>
        <v>Thu</v>
      </c>
      <c r="R287" s="183" t="str">
        <f t="shared" si="36"/>
        <v>Fri</v>
      </c>
      <c r="S287" s="183" t="str">
        <f t="shared" si="36"/>
        <v>Sat</v>
      </c>
      <c r="T287" s="183" t="str">
        <f t="shared" si="37"/>
        <v>Sun</v>
      </c>
      <c r="U287" s="183" t="str">
        <f t="shared" si="37"/>
        <v>Mon</v>
      </c>
      <c r="V287" s="183" t="str">
        <f t="shared" si="37"/>
        <v>Tue</v>
      </c>
      <c r="W287" s="183" t="str">
        <f t="shared" si="37"/>
        <v>Wed</v>
      </c>
      <c r="X287" s="183" t="str">
        <f t="shared" si="37"/>
        <v>Thu</v>
      </c>
      <c r="Y287" s="183" t="str">
        <f t="shared" si="37"/>
        <v>Fri</v>
      </c>
      <c r="Z287" s="183" t="str">
        <f t="shared" si="37"/>
        <v>Sat</v>
      </c>
      <c r="AA287" s="183" t="str">
        <f t="shared" si="37"/>
        <v>Sun</v>
      </c>
      <c r="AB287" s="183" t="str">
        <f t="shared" si="37"/>
        <v>Mon</v>
      </c>
      <c r="AC287" s="183" t="str">
        <f t="shared" si="37"/>
        <v>Tue</v>
      </c>
      <c r="AD287" s="183" t="str">
        <f t="shared" si="37"/>
        <v>Wed</v>
      </c>
      <c r="AE287" s="183" t="str">
        <f t="shared" si="37"/>
        <v>Thu</v>
      </c>
      <c r="AF287" s="183" t="str">
        <f t="shared" si="37"/>
        <v>Fri</v>
      </c>
      <c r="AG287" s="183" t="str">
        <f t="shared" si="37"/>
        <v>Sat</v>
      </c>
      <c r="AH287" s="183" t="str">
        <f t="shared" si="37"/>
        <v>Sun</v>
      </c>
      <c r="AI287" s="103"/>
      <c r="AJ287" s="104"/>
    </row>
    <row r="288" spans="1:36" ht="24" customHeight="1" x14ac:dyDescent="0.25">
      <c r="B288" s="102"/>
      <c r="C288" s="206"/>
      <c r="D288" s="184">
        <v>1</v>
      </c>
      <c r="E288" s="184">
        <v>2</v>
      </c>
      <c r="F288" s="184">
        <v>3</v>
      </c>
      <c r="G288" s="184">
        <v>4</v>
      </c>
      <c r="H288" s="184">
        <v>5</v>
      </c>
      <c r="I288" s="184">
        <v>6</v>
      </c>
      <c r="J288" s="184">
        <v>7</v>
      </c>
      <c r="K288" s="184">
        <v>8</v>
      </c>
      <c r="L288" s="184">
        <v>9</v>
      </c>
      <c r="M288" s="184">
        <v>10</v>
      </c>
      <c r="N288" s="184">
        <v>11</v>
      </c>
      <c r="O288" s="184">
        <v>12</v>
      </c>
      <c r="P288" s="184">
        <v>13</v>
      </c>
      <c r="Q288" s="184">
        <v>14</v>
      </c>
      <c r="R288" s="184">
        <v>15</v>
      </c>
      <c r="S288" s="184">
        <v>16</v>
      </c>
      <c r="T288" s="184">
        <v>17</v>
      </c>
      <c r="U288" s="184">
        <v>18</v>
      </c>
      <c r="V288" s="184">
        <v>19</v>
      </c>
      <c r="W288" s="184">
        <v>20</v>
      </c>
      <c r="X288" s="184">
        <v>21</v>
      </c>
      <c r="Y288" s="184">
        <v>22</v>
      </c>
      <c r="Z288" s="184">
        <v>23</v>
      </c>
      <c r="AA288" s="184">
        <v>24</v>
      </c>
      <c r="AB288" s="184">
        <v>25</v>
      </c>
      <c r="AC288" s="184">
        <v>26</v>
      </c>
      <c r="AD288" s="184">
        <v>27</v>
      </c>
      <c r="AE288" s="184">
        <v>28</v>
      </c>
      <c r="AF288" s="184">
        <v>29</v>
      </c>
      <c r="AG288" s="184">
        <v>30</v>
      </c>
      <c r="AH288" s="184">
        <v>31</v>
      </c>
      <c r="AI288" s="185" t="s">
        <v>89</v>
      </c>
      <c r="AJ288" s="104"/>
    </row>
    <row r="289" spans="1:36" ht="20.100000000000001" customHeight="1" x14ac:dyDescent="0.25">
      <c r="B289" s="102"/>
      <c r="C289" s="205" t="s">
        <v>44</v>
      </c>
      <c r="D289" s="207"/>
      <c r="E289" s="207"/>
      <c r="F289" s="207"/>
      <c r="G289" s="207"/>
      <c r="H289" s="207"/>
      <c r="I289" s="207"/>
      <c r="J289" s="207"/>
      <c r="K289" s="207"/>
      <c r="L289" s="207"/>
      <c r="M289" s="207"/>
      <c r="N289" s="207"/>
      <c r="O289" s="207"/>
      <c r="P289" s="207"/>
      <c r="Q289" s="207"/>
      <c r="R289" s="207"/>
      <c r="S289" s="207"/>
      <c r="T289" s="207"/>
      <c r="U289" s="207"/>
      <c r="V289" s="207"/>
      <c r="W289" s="207"/>
      <c r="X289" s="207"/>
      <c r="Y289" s="207"/>
      <c r="Z289" s="207"/>
      <c r="AA289" s="207"/>
      <c r="AB289" s="207"/>
      <c r="AC289" s="207"/>
      <c r="AD289" s="207"/>
      <c r="AE289" s="207"/>
      <c r="AF289" s="207"/>
      <c r="AG289" s="207"/>
      <c r="AH289" s="207"/>
      <c r="AI289" s="207"/>
      <c r="AJ289" s="104"/>
    </row>
    <row r="290" spans="1:36" ht="20.100000000000001" customHeight="1" x14ac:dyDescent="0.25">
      <c r="B290" s="102"/>
      <c r="C290" s="204" t="s">
        <v>24</v>
      </c>
      <c r="D290" s="207"/>
      <c r="E290" s="207"/>
      <c r="F290" s="207"/>
      <c r="G290" s="207"/>
      <c r="H290" s="207"/>
      <c r="I290" s="207"/>
      <c r="J290" s="207"/>
      <c r="K290" s="207"/>
      <c r="L290" s="207"/>
      <c r="M290" s="207"/>
      <c r="N290" s="207"/>
      <c r="O290" s="207"/>
      <c r="P290" s="207"/>
      <c r="Q290" s="207"/>
      <c r="R290" s="207"/>
      <c r="S290" s="207"/>
      <c r="T290" s="207"/>
      <c r="U290" s="207"/>
      <c r="V290" s="207"/>
      <c r="W290" s="207"/>
      <c r="X290" s="207"/>
      <c r="Y290" s="207"/>
      <c r="Z290" s="207"/>
      <c r="AA290" s="207"/>
      <c r="AB290" s="207"/>
      <c r="AC290" s="207"/>
      <c r="AD290" s="207"/>
      <c r="AE290" s="207"/>
      <c r="AF290" s="207"/>
      <c r="AG290" s="207"/>
      <c r="AH290" s="207"/>
      <c r="AI290" s="207"/>
      <c r="AJ290" s="104"/>
    </row>
    <row r="291" spans="1:36" ht="20.100000000000001" customHeight="1" x14ac:dyDescent="0.25">
      <c r="B291" s="102"/>
      <c r="C291" s="204" t="s">
        <v>103</v>
      </c>
      <c r="D291" s="207"/>
      <c r="E291" s="207"/>
      <c r="F291" s="207"/>
      <c r="G291" s="207"/>
      <c r="H291" s="207"/>
      <c r="I291" s="207"/>
      <c r="J291" s="207"/>
      <c r="K291" s="207"/>
      <c r="L291" s="207"/>
      <c r="M291" s="207"/>
      <c r="N291" s="207"/>
      <c r="O291" s="207"/>
      <c r="P291" s="207"/>
      <c r="Q291" s="207"/>
      <c r="R291" s="207"/>
      <c r="S291" s="207"/>
      <c r="T291" s="207"/>
      <c r="U291" s="207"/>
      <c r="V291" s="207"/>
      <c r="W291" s="207"/>
      <c r="X291" s="207"/>
      <c r="Y291" s="207"/>
      <c r="Z291" s="207"/>
      <c r="AA291" s="207"/>
      <c r="AB291" s="207"/>
      <c r="AC291" s="207"/>
      <c r="AD291" s="207"/>
      <c r="AE291" s="207"/>
      <c r="AF291" s="207"/>
      <c r="AG291" s="207"/>
      <c r="AH291" s="207"/>
      <c r="AI291" s="207"/>
      <c r="AJ291" s="104"/>
    </row>
    <row r="292" spans="1:36" ht="20.100000000000001" customHeight="1" x14ac:dyDescent="0.25">
      <c r="B292" s="102"/>
      <c r="C292" s="105" t="s">
        <v>25</v>
      </c>
      <c r="D292" s="207"/>
      <c r="E292" s="207"/>
      <c r="F292" s="207"/>
      <c r="G292" s="207"/>
      <c r="H292" s="207"/>
      <c r="I292" s="207"/>
      <c r="J292" s="207"/>
      <c r="K292" s="207"/>
      <c r="L292" s="207"/>
      <c r="M292" s="207"/>
      <c r="N292" s="207"/>
      <c r="O292" s="207"/>
      <c r="P292" s="207"/>
      <c r="Q292" s="207"/>
      <c r="R292" s="207"/>
      <c r="S292" s="207"/>
      <c r="T292" s="207"/>
      <c r="U292" s="207"/>
      <c r="V292" s="207"/>
      <c r="W292" s="207"/>
      <c r="X292" s="207"/>
      <c r="Y292" s="207"/>
      <c r="Z292" s="207"/>
      <c r="AA292" s="207"/>
      <c r="AB292" s="207"/>
      <c r="AC292" s="207"/>
      <c r="AD292" s="207"/>
      <c r="AE292" s="207"/>
      <c r="AF292" s="207"/>
      <c r="AG292" s="207"/>
      <c r="AH292" s="207"/>
      <c r="AI292" s="207"/>
      <c r="AJ292" s="104"/>
    </row>
    <row r="293" spans="1:36" ht="20.100000000000001" customHeight="1" x14ac:dyDescent="0.25">
      <c r="B293" s="102"/>
      <c r="C293" s="106"/>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4"/>
    </row>
    <row r="294" spans="1:36" ht="24" customHeight="1" x14ac:dyDescent="0.25">
      <c r="A294" s="96"/>
      <c r="B294" s="102"/>
      <c r="C294" s="182" t="s">
        <v>80</v>
      </c>
      <c r="D294" s="183" t="str">
        <f t="shared" si="36"/>
        <v>Fri</v>
      </c>
      <c r="E294" s="183" t="str">
        <f t="shared" si="36"/>
        <v>Sat</v>
      </c>
      <c r="F294" s="183" t="str">
        <f t="shared" si="36"/>
        <v>Sun</v>
      </c>
      <c r="G294" s="183" t="str">
        <f t="shared" si="36"/>
        <v>Mon</v>
      </c>
      <c r="H294" s="183" t="str">
        <f t="shared" si="36"/>
        <v>Tue</v>
      </c>
      <c r="I294" s="183" t="str">
        <f t="shared" si="36"/>
        <v>Wed</v>
      </c>
      <c r="J294" s="183" t="str">
        <f t="shared" si="36"/>
        <v>Thu</v>
      </c>
      <c r="K294" s="183" t="str">
        <f t="shared" si="36"/>
        <v>Fri</v>
      </c>
      <c r="L294" s="183" t="str">
        <f t="shared" si="36"/>
        <v>Sat</v>
      </c>
      <c r="M294" s="183" t="str">
        <f t="shared" si="36"/>
        <v>Sun</v>
      </c>
      <c r="N294" s="183" t="str">
        <f t="shared" si="36"/>
        <v>Mon</v>
      </c>
      <c r="O294" s="183" t="str">
        <f t="shared" si="36"/>
        <v>Tue</v>
      </c>
      <c r="P294" s="183" t="str">
        <f t="shared" si="36"/>
        <v>Wed</v>
      </c>
      <c r="Q294" s="183" t="str">
        <f t="shared" si="36"/>
        <v>Thu</v>
      </c>
      <c r="R294" s="183" t="str">
        <f t="shared" si="36"/>
        <v>Fri</v>
      </c>
      <c r="S294" s="183" t="str">
        <f t="shared" si="36"/>
        <v>Sat</v>
      </c>
      <c r="T294" s="183" t="str">
        <f t="shared" si="37"/>
        <v>Sun</v>
      </c>
      <c r="U294" s="183" t="str">
        <f t="shared" si="37"/>
        <v>Mon</v>
      </c>
      <c r="V294" s="183" t="str">
        <f t="shared" si="37"/>
        <v>Tue</v>
      </c>
      <c r="W294" s="183" t="str">
        <f t="shared" si="37"/>
        <v>Wed</v>
      </c>
      <c r="X294" s="183" t="str">
        <f t="shared" si="37"/>
        <v>Thu</v>
      </c>
      <c r="Y294" s="183" t="str">
        <f t="shared" si="37"/>
        <v>Fri</v>
      </c>
      <c r="Z294" s="183" t="str">
        <f t="shared" si="37"/>
        <v>Sat</v>
      </c>
      <c r="AA294" s="183" t="str">
        <f t="shared" si="37"/>
        <v>Sun</v>
      </c>
      <c r="AB294" s="183" t="str">
        <f t="shared" si="37"/>
        <v>Mon</v>
      </c>
      <c r="AC294" s="183" t="str">
        <f t="shared" si="37"/>
        <v>Tue</v>
      </c>
      <c r="AD294" s="183" t="str">
        <f t="shared" si="37"/>
        <v>Wed</v>
      </c>
      <c r="AE294" s="183" t="str">
        <f t="shared" si="37"/>
        <v>Thu</v>
      </c>
      <c r="AF294" s="183" t="str">
        <f t="shared" si="37"/>
        <v>Fri</v>
      </c>
      <c r="AG294" s="183" t="str">
        <f t="shared" si="37"/>
        <v>Sat</v>
      </c>
      <c r="AH294" s="183" t="str">
        <f t="shared" si="37"/>
        <v>Sun</v>
      </c>
      <c r="AI294" s="103"/>
      <c r="AJ294" s="104"/>
    </row>
    <row r="295" spans="1:36" ht="24" customHeight="1" x14ac:dyDescent="0.25">
      <c r="B295" s="102"/>
      <c r="C295" s="206"/>
      <c r="D295" s="184">
        <v>1</v>
      </c>
      <c r="E295" s="184">
        <v>2</v>
      </c>
      <c r="F295" s="184">
        <v>3</v>
      </c>
      <c r="G295" s="184">
        <v>4</v>
      </c>
      <c r="H295" s="184">
        <v>5</v>
      </c>
      <c r="I295" s="184">
        <v>6</v>
      </c>
      <c r="J295" s="184">
        <v>7</v>
      </c>
      <c r="K295" s="184">
        <v>8</v>
      </c>
      <c r="L295" s="184">
        <v>9</v>
      </c>
      <c r="M295" s="184">
        <v>10</v>
      </c>
      <c r="N295" s="184">
        <v>11</v>
      </c>
      <c r="O295" s="184">
        <v>12</v>
      </c>
      <c r="P295" s="184">
        <v>13</v>
      </c>
      <c r="Q295" s="184">
        <v>14</v>
      </c>
      <c r="R295" s="184">
        <v>15</v>
      </c>
      <c r="S295" s="184">
        <v>16</v>
      </c>
      <c r="T295" s="184">
        <v>17</v>
      </c>
      <c r="U295" s="184">
        <v>18</v>
      </c>
      <c r="V295" s="184">
        <v>19</v>
      </c>
      <c r="W295" s="184">
        <v>20</v>
      </c>
      <c r="X295" s="184">
        <v>21</v>
      </c>
      <c r="Y295" s="184">
        <v>22</v>
      </c>
      <c r="Z295" s="184">
        <v>23</v>
      </c>
      <c r="AA295" s="184">
        <v>24</v>
      </c>
      <c r="AB295" s="184">
        <v>25</v>
      </c>
      <c r="AC295" s="184">
        <v>26</v>
      </c>
      <c r="AD295" s="184">
        <v>27</v>
      </c>
      <c r="AE295" s="184">
        <v>28</v>
      </c>
      <c r="AF295" s="184">
        <v>29</v>
      </c>
      <c r="AG295" s="184">
        <v>30</v>
      </c>
      <c r="AH295" s="184">
        <v>31</v>
      </c>
      <c r="AI295" s="185" t="s">
        <v>89</v>
      </c>
      <c r="AJ295" s="104"/>
    </row>
    <row r="296" spans="1:36" ht="20.100000000000001" customHeight="1" x14ac:dyDescent="0.25">
      <c r="B296" s="102"/>
      <c r="C296" s="205" t="s">
        <v>44</v>
      </c>
      <c r="D296" s="207"/>
      <c r="E296" s="207"/>
      <c r="F296" s="207"/>
      <c r="G296" s="207"/>
      <c r="H296" s="207"/>
      <c r="I296" s="207"/>
      <c r="J296" s="207"/>
      <c r="K296" s="207"/>
      <c r="L296" s="207"/>
      <c r="M296" s="207"/>
      <c r="N296" s="207"/>
      <c r="O296" s="207"/>
      <c r="P296" s="207"/>
      <c r="Q296" s="207"/>
      <c r="R296" s="207"/>
      <c r="S296" s="207"/>
      <c r="T296" s="207"/>
      <c r="U296" s="207"/>
      <c r="V296" s="207"/>
      <c r="W296" s="207"/>
      <c r="X296" s="207"/>
      <c r="Y296" s="207"/>
      <c r="Z296" s="207"/>
      <c r="AA296" s="207"/>
      <c r="AB296" s="207"/>
      <c r="AC296" s="207"/>
      <c r="AD296" s="207"/>
      <c r="AE296" s="207"/>
      <c r="AF296" s="207"/>
      <c r="AG296" s="207"/>
      <c r="AH296" s="207"/>
      <c r="AI296" s="207"/>
      <c r="AJ296" s="104"/>
    </row>
    <row r="297" spans="1:36" ht="20.100000000000001" customHeight="1" x14ac:dyDescent="0.25">
      <c r="B297" s="102"/>
      <c r="C297" s="204" t="s">
        <v>24</v>
      </c>
      <c r="D297" s="207"/>
      <c r="E297" s="207"/>
      <c r="F297" s="207"/>
      <c r="G297" s="207"/>
      <c r="H297" s="207"/>
      <c r="I297" s="207"/>
      <c r="J297" s="207"/>
      <c r="K297" s="207"/>
      <c r="L297" s="207"/>
      <c r="M297" s="207"/>
      <c r="N297" s="207"/>
      <c r="O297" s="207"/>
      <c r="P297" s="207"/>
      <c r="Q297" s="207"/>
      <c r="R297" s="207"/>
      <c r="S297" s="207"/>
      <c r="T297" s="207"/>
      <c r="U297" s="207"/>
      <c r="V297" s="207"/>
      <c r="W297" s="207"/>
      <c r="X297" s="207"/>
      <c r="Y297" s="207"/>
      <c r="Z297" s="207"/>
      <c r="AA297" s="207"/>
      <c r="AB297" s="207"/>
      <c r="AC297" s="207"/>
      <c r="AD297" s="207"/>
      <c r="AE297" s="207"/>
      <c r="AF297" s="207"/>
      <c r="AG297" s="207"/>
      <c r="AH297" s="207"/>
      <c r="AI297" s="207"/>
      <c r="AJ297" s="104"/>
    </row>
    <row r="298" spans="1:36" ht="20.100000000000001" customHeight="1" x14ac:dyDescent="0.25">
      <c r="B298" s="102"/>
      <c r="C298" s="204" t="s">
        <v>103</v>
      </c>
      <c r="D298" s="207"/>
      <c r="E298" s="207"/>
      <c r="F298" s="207"/>
      <c r="G298" s="207"/>
      <c r="H298" s="207"/>
      <c r="I298" s="207"/>
      <c r="J298" s="207"/>
      <c r="K298" s="207"/>
      <c r="L298" s="207"/>
      <c r="M298" s="207"/>
      <c r="N298" s="207"/>
      <c r="O298" s="207"/>
      <c r="P298" s="207"/>
      <c r="Q298" s="207"/>
      <c r="R298" s="207"/>
      <c r="S298" s="207"/>
      <c r="T298" s="207"/>
      <c r="U298" s="207"/>
      <c r="V298" s="207"/>
      <c r="W298" s="207"/>
      <c r="X298" s="207"/>
      <c r="Y298" s="207"/>
      <c r="Z298" s="207"/>
      <c r="AA298" s="207"/>
      <c r="AB298" s="207"/>
      <c r="AC298" s="207"/>
      <c r="AD298" s="207"/>
      <c r="AE298" s="207"/>
      <c r="AF298" s="207"/>
      <c r="AG298" s="207"/>
      <c r="AH298" s="207"/>
      <c r="AI298" s="207"/>
      <c r="AJ298" s="104"/>
    </row>
    <row r="299" spans="1:36" ht="20.100000000000001" customHeight="1" x14ac:dyDescent="0.25">
      <c r="B299" s="102"/>
      <c r="C299" s="105" t="s">
        <v>25</v>
      </c>
      <c r="D299" s="207"/>
      <c r="E299" s="207"/>
      <c r="F299" s="207"/>
      <c r="G299" s="207"/>
      <c r="H299" s="207"/>
      <c r="I299" s="207"/>
      <c r="J299" s="207"/>
      <c r="K299" s="207"/>
      <c r="L299" s="207"/>
      <c r="M299" s="207"/>
      <c r="N299" s="207"/>
      <c r="O299" s="207"/>
      <c r="P299" s="207"/>
      <c r="Q299" s="207"/>
      <c r="R299" s="207"/>
      <c r="S299" s="207"/>
      <c r="T299" s="207"/>
      <c r="U299" s="207"/>
      <c r="V299" s="207"/>
      <c r="W299" s="207"/>
      <c r="X299" s="207"/>
      <c r="Y299" s="207"/>
      <c r="Z299" s="207"/>
      <c r="AA299" s="207"/>
      <c r="AB299" s="207"/>
      <c r="AC299" s="207"/>
      <c r="AD299" s="207"/>
      <c r="AE299" s="207"/>
      <c r="AF299" s="207"/>
      <c r="AG299" s="207"/>
      <c r="AH299" s="207"/>
      <c r="AI299" s="207"/>
      <c r="AJ299" s="104"/>
    </row>
    <row r="300" spans="1:36" ht="20.100000000000001" customHeight="1" x14ac:dyDescent="0.25">
      <c r="B300" s="102"/>
      <c r="C300" s="106"/>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4"/>
    </row>
    <row r="301" spans="1:36" ht="24" customHeight="1" x14ac:dyDescent="0.25">
      <c r="A301" s="96"/>
      <c r="B301" s="102"/>
      <c r="C301" s="182" t="s">
        <v>80</v>
      </c>
      <c r="D301" s="183" t="str">
        <f t="shared" si="36"/>
        <v>Fri</v>
      </c>
      <c r="E301" s="183" t="str">
        <f t="shared" si="36"/>
        <v>Sat</v>
      </c>
      <c r="F301" s="183" t="str">
        <f t="shared" si="36"/>
        <v>Sun</v>
      </c>
      <c r="G301" s="183" t="str">
        <f t="shared" si="36"/>
        <v>Mon</v>
      </c>
      <c r="H301" s="183" t="str">
        <f t="shared" si="36"/>
        <v>Tue</v>
      </c>
      <c r="I301" s="183" t="str">
        <f t="shared" si="36"/>
        <v>Wed</v>
      </c>
      <c r="J301" s="183" t="str">
        <f t="shared" si="36"/>
        <v>Thu</v>
      </c>
      <c r="K301" s="183" t="str">
        <f t="shared" si="36"/>
        <v>Fri</v>
      </c>
      <c r="L301" s="183" t="str">
        <f t="shared" si="36"/>
        <v>Sat</v>
      </c>
      <c r="M301" s="183" t="str">
        <f t="shared" si="36"/>
        <v>Sun</v>
      </c>
      <c r="N301" s="183" t="str">
        <f t="shared" si="36"/>
        <v>Mon</v>
      </c>
      <c r="O301" s="183" t="str">
        <f t="shared" si="36"/>
        <v>Tue</v>
      </c>
      <c r="P301" s="183" t="str">
        <f t="shared" si="36"/>
        <v>Wed</v>
      </c>
      <c r="Q301" s="183" t="str">
        <f t="shared" si="36"/>
        <v>Thu</v>
      </c>
      <c r="R301" s="183" t="str">
        <f t="shared" si="36"/>
        <v>Fri</v>
      </c>
      <c r="S301" s="183" t="str">
        <f t="shared" si="36"/>
        <v>Sat</v>
      </c>
      <c r="T301" s="183" t="str">
        <f t="shared" si="37"/>
        <v>Sun</v>
      </c>
      <c r="U301" s="183" t="str">
        <f t="shared" si="37"/>
        <v>Mon</v>
      </c>
      <c r="V301" s="183" t="str">
        <f t="shared" si="37"/>
        <v>Tue</v>
      </c>
      <c r="W301" s="183" t="str">
        <f t="shared" si="37"/>
        <v>Wed</v>
      </c>
      <c r="X301" s="183" t="str">
        <f t="shared" si="37"/>
        <v>Thu</v>
      </c>
      <c r="Y301" s="183" t="str">
        <f t="shared" si="37"/>
        <v>Fri</v>
      </c>
      <c r="Z301" s="183" t="str">
        <f t="shared" si="37"/>
        <v>Sat</v>
      </c>
      <c r="AA301" s="183" t="str">
        <f t="shared" si="37"/>
        <v>Sun</v>
      </c>
      <c r="AB301" s="183" t="str">
        <f t="shared" si="37"/>
        <v>Mon</v>
      </c>
      <c r="AC301" s="183" t="str">
        <f t="shared" si="37"/>
        <v>Tue</v>
      </c>
      <c r="AD301" s="183" t="str">
        <f t="shared" si="37"/>
        <v>Wed</v>
      </c>
      <c r="AE301" s="183" t="str">
        <f t="shared" si="37"/>
        <v>Thu</v>
      </c>
      <c r="AF301" s="183" t="str">
        <f t="shared" si="37"/>
        <v>Fri</v>
      </c>
      <c r="AG301" s="183" t="str">
        <f t="shared" si="37"/>
        <v>Sat</v>
      </c>
      <c r="AH301" s="183" t="str">
        <f t="shared" si="37"/>
        <v>Sun</v>
      </c>
      <c r="AI301" s="103"/>
      <c r="AJ301" s="104"/>
    </row>
    <row r="302" spans="1:36" ht="24" customHeight="1" x14ac:dyDescent="0.25">
      <c r="B302" s="102"/>
      <c r="C302" s="206"/>
      <c r="D302" s="184">
        <v>1</v>
      </c>
      <c r="E302" s="184">
        <v>2</v>
      </c>
      <c r="F302" s="184">
        <v>3</v>
      </c>
      <c r="G302" s="184">
        <v>4</v>
      </c>
      <c r="H302" s="184">
        <v>5</v>
      </c>
      <c r="I302" s="184">
        <v>6</v>
      </c>
      <c r="J302" s="184">
        <v>7</v>
      </c>
      <c r="K302" s="184">
        <v>8</v>
      </c>
      <c r="L302" s="184">
        <v>9</v>
      </c>
      <c r="M302" s="184">
        <v>10</v>
      </c>
      <c r="N302" s="184">
        <v>11</v>
      </c>
      <c r="O302" s="184">
        <v>12</v>
      </c>
      <c r="P302" s="184">
        <v>13</v>
      </c>
      <c r="Q302" s="184">
        <v>14</v>
      </c>
      <c r="R302" s="184">
        <v>15</v>
      </c>
      <c r="S302" s="184">
        <v>16</v>
      </c>
      <c r="T302" s="184">
        <v>17</v>
      </c>
      <c r="U302" s="184">
        <v>18</v>
      </c>
      <c r="V302" s="184">
        <v>19</v>
      </c>
      <c r="W302" s="184">
        <v>20</v>
      </c>
      <c r="X302" s="184">
        <v>21</v>
      </c>
      <c r="Y302" s="184">
        <v>22</v>
      </c>
      <c r="Z302" s="184">
        <v>23</v>
      </c>
      <c r="AA302" s="184">
        <v>24</v>
      </c>
      <c r="AB302" s="184">
        <v>25</v>
      </c>
      <c r="AC302" s="184">
        <v>26</v>
      </c>
      <c r="AD302" s="184">
        <v>27</v>
      </c>
      <c r="AE302" s="184">
        <v>28</v>
      </c>
      <c r="AF302" s="184">
        <v>29</v>
      </c>
      <c r="AG302" s="184">
        <v>30</v>
      </c>
      <c r="AH302" s="184">
        <v>31</v>
      </c>
      <c r="AI302" s="185" t="s">
        <v>89</v>
      </c>
      <c r="AJ302" s="104"/>
    </row>
    <row r="303" spans="1:36" ht="20.100000000000001" customHeight="1" x14ac:dyDescent="0.25">
      <c r="B303" s="102"/>
      <c r="C303" s="205" t="s">
        <v>44</v>
      </c>
      <c r="D303" s="207"/>
      <c r="E303" s="207"/>
      <c r="F303" s="207"/>
      <c r="G303" s="207"/>
      <c r="H303" s="207"/>
      <c r="I303" s="207"/>
      <c r="J303" s="207"/>
      <c r="K303" s="207"/>
      <c r="L303" s="207"/>
      <c r="M303" s="207"/>
      <c r="N303" s="207"/>
      <c r="O303" s="207"/>
      <c r="P303" s="207"/>
      <c r="Q303" s="207"/>
      <c r="R303" s="207"/>
      <c r="S303" s="207"/>
      <c r="T303" s="207"/>
      <c r="U303" s="207"/>
      <c r="V303" s="207"/>
      <c r="W303" s="207"/>
      <c r="X303" s="207"/>
      <c r="Y303" s="207"/>
      <c r="Z303" s="207"/>
      <c r="AA303" s="207"/>
      <c r="AB303" s="207"/>
      <c r="AC303" s="207"/>
      <c r="AD303" s="207"/>
      <c r="AE303" s="207"/>
      <c r="AF303" s="207"/>
      <c r="AG303" s="207"/>
      <c r="AH303" s="207"/>
      <c r="AI303" s="207"/>
      <c r="AJ303" s="104"/>
    </row>
    <row r="304" spans="1:36" ht="20.100000000000001" customHeight="1" x14ac:dyDescent="0.25">
      <c r="B304" s="102"/>
      <c r="C304" s="204" t="s">
        <v>24</v>
      </c>
      <c r="D304" s="207"/>
      <c r="E304" s="207"/>
      <c r="F304" s="207"/>
      <c r="G304" s="207"/>
      <c r="H304" s="207"/>
      <c r="I304" s="207"/>
      <c r="J304" s="207"/>
      <c r="K304" s="207"/>
      <c r="L304" s="207"/>
      <c r="M304" s="207"/>
      <c r="N304" s="207"/>
      <c r="O304" s="207"/>
      <c r="P304" s="207"/>
      <c r="Q304" s="207"/>
      <c r="R304" s="207"/>
      <c r="S304" s="207"/>
      <c r="T304" s="207"/>
      <c r="U304" s="207"/>
      <c r="V304" s="207"/>
      <c r="W304" s="207"/>
      <c r="X304" s="207"/>
      <c r="Y304" s="207"/>
      <c r="Z304" s="207"/>
      <c r="AA304" s="207"/>
      <c r="AB304" s="207"/>
      <c r="AC304" s="207"/>
      <c r="AD304" s="207"/>
      <c r="AE304" s="207"/>
      <c r="AF304" s="207"/>
      <c r="AG304" s="207"/>
      <c r="AH304" s="207"/>
      <c r="AI304" s="207"/>
      <c r="AJ304" s="104"/>
    </row>
    <row r="305" spans="1:36" ht="20.100000000000001" customHeight="1" x14ac:dyDescent="0.25">
      <c r="B305" s="102"/>
      <c r="C305" s="204" t="s">
        <v>103</v>
      </c>
      <c r="D305" s="207"/>
      <c r="E305" s="207"/>
      <c r="F305" s="207"/>
      <c r="G305" s="207"/>
      <c r="H305" s="207"/>
      <c r="I305" s="207"/>
      <c r="J305" s="207"/>
      <c r="K305" s="207"/>
      <c r="L305" s="207"/>
      <c r="M305" s="207"/>
      <c r="N305" s="207"/>
      <c r="O305" s="207"/>
      <c r="P305" s="207"/>
      <c r="Q305" s="207"/>
      <c r="R305" s="207"/>
      <c r="S305" s="207"/>
      <c r="T305" s="207"/>
      <c r="U305" s="207"/>
      <c r="V305" s="207"/>
      <c r="W305" s="207"/>
      <c r="X305" s="207"/>
      <c r="Y305" s="207"/>
      <c r="Z305" s="207"/>
      <c r="AA305" s="207"/>
      <c r="AB305" s="207"/>
      <c r="AC305" s="207"/>
      <c r="AD305" s="207"/>
      <c r="AE305" s="207"/>
      <c r="AF305" s="207"/>
      <c r="AG305" s="207"/>
      <c r="AH305" s="207"/>
      <c r="AI305" s="207"/>
      <c r="AJ305" s="104"/>
    </row>
    <row r="306" spans="1:36" ht="20.100000000000001" customHeight="1" x14ac:dyDescent="0.25">
      <c r="B306" s="102"/>
      <c r="C306" s="105" t="s">
        <v>25</v>
      </c>
      <c r="D306" s="207"/>
      <c r="E306" s="207"/>
      <c r="F306" s="207"/>
      <c r="G306" s="207"/>
      <c r="H306" s="207"/>
      <c r="I306" s="207"/>
      <c r="J306" s="207"/>
      <c r="K306" s="207"/>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104"/>
    </row>
    <row r="307" spans="1:36" ht="20.100000000000001" customHeight="1" x14ac:dyDescent="0.25">
      <c r="B307" s="102"/>
      <c r="C307" s="106"/>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4"/>
    </row>
    <row r="308" spans="1:36" ht="24" customHeight="1" x14ac:dyDescent="0.25">
      <c r="A308" s="96"/>
      <c r="B308" s="102"/>
      <c r="C308" s="182" t="s">
        <v>80</v>
      </c>
      <c r="D308" s="183" t="str">
        <f t="shared" si="36"/>
        <v>Fri</v>
      </c>
      <c r="E308" s="183" t="str">
        <f t="shared" si="36"/>
        <v>Sat</v>
      </c>
      <c r="F308" s="183" t="str">
        <f t="shared" si="36"/>
        <v>Sun</v>
      </c>
      <c r="G308" s="183" t="str">
        <f t="shared" si="36"/>
        <v>Mon</v>
      </c>
      <c r="H308" s="183" t="str">
        <f t="shared" si="36"/>
        <v>Tue</v>
      </c>
      <c r="I308" s="183" t="str">
        <f t="shared" si="36"/>
        <v>Wed</v>
      </c>
      <c r="J308" s="183" t="str">
        <f t="shared" si="36"/>
        <v>Thu</v>
      </c>
      <c r="K308" s="183" t="str">
        <f t="shared" si="36"/>
        <v>Fri</v>
      </c>
      <c r="L308" s="183" t="str">
        <f t="shared" si="36"/>
        <v>Sat</v>
      </c>
      <c r="M308" s="183" t="str">
        <f t="shared" si="36"/>
        <v>Sun</v>
      </c>
      <c r="N308" s="183" t="str">
        <f t="shared" si="36"/>
        <v>Mon</v>
      </c>
      <c r="O308" s="183" t="str">
        <f t="shared" si="36"/>
        <v>Tue</v>
      </c>
      <c r="P308" s="183" t="str">
        <f t="shared" si="36"/>
        <v>Wed</v>
      </c>
      <c r="Q308" s="183" t="str">
        <f t="shared" si="36"/>
        <v>Thu</v>
      </c>
      <c r="R308" s="183" t="str">
        <f t="shared" si="36"/>
        <v>Fri</v>
      </c>
      <c r="S308" s="183" t="str">
        <f t="shared" si="36"/>
        <v>Sat</v>
      </c>
      <c r="T308" s="183" t="str">
        <f t="shared" si="37"/>
        <v>Sun</v>
      </c>
      <c r="U308" s="183" t="str">
        <f t="shared" si="37"/>
        <v>Mon</v>
      </c>
      <c r="V308" s="183" t="str">
        <f t="shared" si="37"/>
        <v>Tue</v>
      </c>
      <c r="W308" s="183" t="str">
        <f t="shared" si="37"/>
        <v>Wed</v>
      </c>
      <c r="X308" s="183" t="str">
        <f t="shared" si="37"/>
        <v>Thu</v>
      </c>
      <c r="Y308" s="183" t="str">
        <f t="shared" si="37"/>
        <v>Fri</v>
      </c>
      <c r="Z308" s="183" t="str">
        <f t="shared" si="37"/>
        <v>Sat</v>
      </c>
      <c r="AA308" s="183" t="str">
        <f t="shared" si="37"/>
        <v>Sun</v>
      </c>
      <c r="AB308" s="183" t="str">
        <f t="shared" si="37"/>
        <v>Mon</v>
      </c>
      <c r="AC308" s="183" t="str">
        <f t="shared" si="37"/>
        <v>Tue</v>
      </c>
      <c r="AD308" s="183" t="str">
        <f t="shared" si="37"/>
        <v>Wed</v>
      </c>
      <c r="AE308" s="183" t="str">
        <f t="shared" si="37"/>
        <v>Thu</v>
      </c>
      <c r="AF308" s="183" t="str">
        <f t="shared" si="37"/>
        <v>Fri</v>
      </c>
      <c r="AG308" s="183" t="str">
        <f t="shared" si="37"/>
        <v>Sat</v>
      </c>
      <c r="AH308" s="183" t="str">
        <f t="shared" si="37"/>
        <v>Sun</v>
      </c>
      <c r="AI308" s="103"/>
      <c r="AJ308" s="104"/>
    </row>
    <row r="309" spans="1:36" ht="24" customHeight="1" x14ac:dyDescent="0.25">
      <c r="B309" s="102"/>
      <c r="C309" s="206"/>
      <c r="D309" s="184">
        <v>1</v>
      </c>
      <c r="E309" s="184">
        <v>2</v>
      </c>
      <c r="F309" s="184">
        <v>3</v>
      </c>
      <c r="G309" s="184">
        <v>4</v>
      </c>
      <c r="H309" s="184">
        <v>5</v>
      </c>
      <c r="I309" s="184">
        <v>6</v>
      </c>
      <c r="J309" s="184">
        <v>7</v>
      </c>
      <c r="K309" s="184">
        <v>8</v>
      </c>
      <c r="L309" s="184">
        <v>9</v>
      </c>
      <c r="M309" s="184">
        <v>10</v>
      </c>
      <c r="N309" s="184">
        <v>11</v>
      </c>
      <c r="O309" s="184">
        <v>12</v>
      </c>
      <c r="P309" s="184">
        <v>13</v>
      </c>
      <c r="Q309" s="184">
        <v>14</v>
      </c>
      <c r="R309" s="184">
        <v>15</v>
      </c>
      <c r="S309" s="184">
        <v>16</v>
      </c>
      <c r="T309" s="184">
        <v>17</v>
      </c>
      <c r="U309" s="184">
        <v>18</v>
      </c>
      <c r="V309" s="184">
        <v>19</v>
      </c>
      <c r="W309" s="184">
        <v>20</v>
      </c>
      <c r="X309" s="184">
        <v>21</v>
      </c>
      <c r="Y309" s="184">
        <v>22</v>
      </c>
      <c r="Z309" s="184">
        <v>23</v>
      </c>
      <c r="AA309" s="184">
        <v>24</v>
      </c>
      <c r="AB309" s="184">
        <v>25</v>
      </c>
      <c r="AC309" s="184">
        <v>26</v>
      </c>
      <c r="AD309" s="184">
        <v>27</v>
      </c>
      <c r="AE309" s="184">
        <v>28</v>
      </c>
      <c r="AF309" s="184">
        <v>29</v>
      </c>
      <c r="AG309" s="184">
        <v>30</v>
      </c>
      <c r="AH309" s="184">
        <v>31</v>
      </c>
      <c r="AI309" s="185" t="s">
        <v>89</v>
      </c>
      <c r="AJ309" s="104"/>
    </row>
    <row r="310" spans="1:36" ht="20.100000000000001" customHeight="1" x14ac:dyDescent="0.25">
      <c r="B310" s="102"/>
      <c r="C310" s="205" t="s">
        <v>44</v>
      </c>
      <c r="D310" s="207"/>
      <c r="E310" s="207"/>
      <c r="F310" s="207"/>
      <c r="G310" s="207"/>
      <c r="H310" s="207"/>
      <c r="I310" s="207"/>
      <c r="J310" s="207"/>
      <c r="K310" s="207"/>
      <c r="L310" s="207"/>
      <c r="M310" s="207"/>
      <c r="N310" s="207"/>
      <c r="O310" s="207"/>
      <c r="P310" s="207"/>
      <c r="Q310" s="207"/>
      <c r="R310" s="207"/>
      <c r="S310" s="207"/>
      <c r="T310" s="207"/>
      <c r="U310" s="207"/>
      <c r="V310" s="207"/>
      <c r="W310" s="207"/>
      <c r="X310" s="207"/>
      <c r="Y310" s="207"/>
      <c r="Z310" s="207"/>
      <c r="AA310" s="207"/>
      <c r="AB310" s="207"/>
      <c r="AC310" s="207"/>
      <c r="AD310" s="207"/>
      <c r="AE310" s="207"/>
      <c r="AF310" s="207"/>
      <c r="AG310" s="207"/>
      <c r="AH310" s="207"/>
      <c r="AI310" s="207"/>
      <c r="AJ310" s="104"/>
    </row>
    <row r="311" spans="1:36" ht="20.100000000000001" customHeight="1" x14ac:dyDescent="0.25">
      <c r="B311" s="102"/>
      <c r="C311" s="204" t="s">
        <v>24</v>
      </c>
      <c r="D311" s="207"/>
      <c r="E311" s="207"/>
      <c r="F311" s="207"/>
      <c r="G311" s="207"/>
      <c r="H311" s="207"/>
      <c r="I311" s="207"/>
      <c r="J311" s="207"/>
      <c r="K311" s="207"/>
      <c r="L311" s="207"/>
      <c r="M311" s="207"/>
      <c r="N311" s="207"/>
      <c r="O311" s="207"/>
      <c r="P311" s="207"/>
      <c r="Q311" s="207"/>
      <c r="R311" s="207"/>
      <c r="S311" s="207"/>
      <c r="T311" s="207"/>
      <c r="U311" s="207"/>
      <c r="V311" s="207"/>
      <c r="W311" s="207"/>
      <c r="X311" s="207"/>
      <c r="Y311" s="207"/>
      <c r="Z311" s="207"/>
      <c r="AA311" s="207"/>
      <c r="AB311" s="207"/>
      <c r="AC311" s="207"/>
      <c r="AD311" s="207"/>
      <c r="AE311" s="207"/>
      <c r="AF311" s="207"/>
      <c r="AG311" s="207"/>
      <c r="AH311" s="207"/>
      <c r="AI311" s="207"/>
      <c r="AJ311" s="104"/>
    </row>
    <row r="312" spans="1:36" ht="20.100000000000001" customHeight="1" x14ac:dyDescent="0.25">
      <c r="B312" s="102"/>
      <c r="C312" s="204" t="s">
        <v>103</v>
      </c>
      <c r="D312" s="207"/>
      <c r="E312" s="207"/>
      <c r="F312" s="207"/>
      <c r="G312" s="207"/>
      <c r="H312" s="207"/>
      <c r="I312" s="207"/>
      <c r="J312" s="207"/>
      <c r="K312" s="207"/>
      <c r="L312" s="207"/>
      <c r="M312" s="207"/>
      <c r="N312" s="207"/>
      <c r="O312" s="207"/>
      <c r="P312" s="207"/>
      <c r="Q312" s="207"/>
      <c r="R312" s="207"/>
      <c r="S312" s="207"/>
      <c r="T312" s="207"/>
      <c r="U312" s="207"/>
      <c r="V312" s="207"/>
      <c r="W312" s="207"/>
      <c r="X312" s="207"/>
      <c r="Y312" s="207"/>
      <c r="Z312" s="207"/>
      <c r="AA312" s="207"/>
      <c r="AB312" s="207"/>
      <c r="AC312" s="207"/>
      <c r="AD312" s="207"/>
      <c r="AE312" s="207"/>
      <c r="AF312" s="207"/>
      <c r="AG312" s="207"/>
      <c r="AH312" s="207"/>
      <c r="AI312" s="207"/>
      <c r="AJ312" s="104"/>
    </row>
    <row r="313" spans="1:36" ht="20.100000000000001" customHeight="1" x14ac:dyDescent="0.25">
      <c r="B313" s="102"/>
      <c r="C313" s="105" t="s">
        <v>25</v>
      </c>
      <c r="D313" s="207"/>
      <c r="E313" s="207"/>
      <c r="F313" s="207"/>
      <c r="G313" s="207"/>
      <c r="H313" s="207"/>
      <c r="I313" s="207"/>
      <c r="J313" s="207"/>
      <c r="K313" s="207"/>
      <c r="L313" s="207"/>
      <c r="M313" s="207"/>
      <c r="N313" s="207"/>
      <c r="O313" s="207"/>
      <c r="P313" s="207"/>
      <c r="Q313" s="207"/>
      <c r="R313" s="207"/>
      <c r="S313" s="207"/>
      <c r="T313" s="207"/>
      <c r="U313" s="207"/>
      <c r="V313" s="207"/>
      <c r="W313" s="207"/>
      <c r="X313" s="207"/>
      <c r="Y313" s="207"/>
      <c r="Z313" s="207"/>
      <c r="AA313" s="207"/>
      <c r="AB313" s="207"/>
      <c r="AC313" s="207"/>
      <c r="AD313" s="207"/>
      <c r="AE313" s="207"/>
      <c r="AF313" s="207"/>
      <c r="AG313" s="207"/>
      <c r="AH313" s="207"/>
      <c r="AI313" s="207"/>
      <c r="AJ313" s="104"/>
    </row>
    <row r="314" spans="1:36" ht="20.100000000000001" customHeight="1" x14ac:dyDescent="0.25">
      <c r="B314" s="102"/>
      <c r="C314" s="106"/>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4"/>
    </row>
    <row r="315" spans="1:36" ht="24" customHeight="1" x14ac:dyDescent="0.25">
      <c r="A315" s="96"/>
      <c r="B315" s="102"/>
      <c r="C315" s="182" t="s">
        <v>80</v>
      </c>
      <c r="D315" s="183" t="str">
        <f t="shared" si="36"/>
        <v>Fri</v>
      </c>
      <c r="E315" s="183" t="str">
        <f t="shared" si="36"/>
        <v>Sat</v>
      </c>
      <c r="F315" s="183" t="str">
        <f t="shared" si="36"/>
        <v>Sun</v>
      </c>
      <c r="G315" s="183" t="str">
        <f t="shared" si="36"/>
        <v>Mon</v>
      </c>
      <c r="H315" s="183" t="str">
        <f t="shared" si="36"/>
        <v>Tue</v>
      </c>
      <c r="I315" s="183" t="str">
        <f t="shared" si="36"/>
        <v>Wed</v>
      </c>
      <c r="J315" s="183" t="str">
        <f t="shared" si="36"/>
        <v>Thu</v>
      </c>
      <c r="K315" s="183" t="str">
        <f t="shared" si="36"/>
        <v>Fri</v>
      </c>
      <c r="L315" s="183" t="str">
        <f t="shared" si="36"/>
        <v>Sat</v>
      </c>
      <c r="M315" s="183" t="str">
        <f t="shared" si="36"/>
        <v>Sun</v>
      </c>
      <c r="N315" s="183" t="str">
        <f t="shared" si="36"/>
        <v>Mon</v>
      </c>
      <c r="O315" s="183" t="str">
        <f t="shared" si="36"/>
        <v>Tue</v>
      </c>
      <c r="P315" s="183" t="str">
        <f t="shared" si="36"/>
        <v>Wed</v>
      </c>
      <c r="Q315" s="183" t="str">
        <f t="shared" si="36"/>
        <v>Thu</v>
      </c>
      <c r="R315" s="183" t="str">
        <f t="shared" si="36"/>
        <v>Fri</v>
      </c>
      <c r="S315" s="183" t="str">
        <f t="shared" si="36"/>
        <v>Sat</v>
      </c>
      <c r="T315" s="183" t="str">
        <f t="shared" si="37"/>
        <v>Sun</v>
      </c>
      <c r="U315" s="183" t="str">
        <f t="shared" si="37"/>
        <v>Mon</v>
      </c>
      <c r="V315" s="183" t="str">
        <f t="shared" si="37"/>
        <v>Tue</v>
      </c>
      <c r="W315" s="183" t="str">
        <f t="shared" si="37"/>
        <v>Wed</v>
      </c>
      <c r="X315" s="183" t="str">
        <f t="shared" si="37"/>
        <v>Thu</v>
      </c>
      <c r="Y315" s="183" t="str">
        <f t="shared" si="37"/>
        <v>Fri</v>
      </c>
      <c r="Z315" s="183" t="str">
        <f t="shared" si="37"/>
        <v>Sat</v>
      </c>
      <c r="AA315" s="183" t="str">
        <f t="shared" si="37"/>
        <v>Sun</v>
      </c>
      <c r="AB315" s="183" t="str">
        <f t="shared" si="37"/>
        <v>Mon</v>
      </c>
      <c r="AC315" s="183" t="str">
        <f t="shared" si="37"/>
        <v>Tue</v>
      </c>
      <c r="AD315" s="183" t="str">
        <f t="shared" si="37"/>
        <v>Wed</v>
      </c>
      <c r="AE315" s="183" t="str">
        <f t="shared" si="37"/>
        <v>Thu</v>
      </c>
      <c r="AF315" s="183" t="str">
        <f t="shared" si="37"/>
        <v>Fri</v>
      </c>
      <c r="AG315" s="183" t="str">
        <f t="shared" si="37"/>
        <v>Sat</v>
      </c>
      <c r="AH315" s="183" t="str">
        <f t="shared" si="37"/>
        <v>Sun</v>
      </c>
      <c r="AI315" s="103"/>
      <c r="AJ315" s="104"/>
    </row>
    <row r="316" spans="1:36" ht="24" customHeight="1" x14ac:dyDescent="0.25">
      <c r="B316" s="102"/>
      <c r="C316" s="206"/>
      <c r="D316" s="184">
        <v>1</v>
      </c>
      <c r="E316" s="184">
        <v>2</v>
      </c>
      <c r="F316" s="184">
        <v>3</v>
      </c>
      <c r="G316" s="184">
        <v>4</v>
      </c>
      <c r="H316" s="184">
        <v>5</v>
      </c>
      <c r="I316" s="184">
        <v>6</v>
      </c>
      <c r="J316" s="184">
        <v>7</v>
      </c>
      <c r="K316" s="184">
        <v>8</v>
      </c>
      <c r="L316" s="184">
        <v>9</v>
      </c>
      <c r="M316" s="184">
        <v>10</v>
      </c>
      <c r="N316" s="184">
        <v>11</v>
      </c>
      <c r="O316" s="184">
        <v>12</v>
      </c>
      <c r="P316" s="184">
        <v>13</v>
      </c>
      <c r="Q316" s="184">
        <v>14</v>
      </c>
      <c r="R316" s="184">
        <v>15</v>
      </c>
      <c r="S316" s="184">
        <v>16</v>
      </c>
      <c r="T316" s="184">
        <v>17</v>
      </c>
      <c r="U316" s="184">
        <v>18</v>
      </c>
      <c r="V316" s="184">
        <v>19</v>
      </c>
      <c r="W316" s="184">
        <v>20</v>
      </c>
      <c r="X316" s="184">
        <v>21</v>
      </c>
      <c r="Y316" s="184">
        <v>22</v>
      </c>
      <c r="Z316" s="184">
        <v>23</v>
      </c>
      <c r="AA316" s="184">
        <v>24</v>
      </c>
      <c r="AB316" s="184">
        <v>25</v>
      </c>
      <c r="AC316" s="184">
        <v>26</v>
      </c>
      <c r="AD316" s="184">
        <v>27</v>
      </c>
      <c r="AE316" s="184">
        <v>28</v>
      </c>
      <c r="AF316" s="184">
        <v>29</v>
      </c>
      <c r="AG316" s="184">
        <v>30</v>
      </c>
      <c r="AH316" s="184">
        <v>31</v>
      </c>
      <c r="AI316" s="185" t="s">
        <v>89</v>
      </c>
      <c r="AJ316" s="104"/>
    </row>
    <row r="317" spans="1:36" ht="20.100000000000001" customHeight="1" x14ac:dyDescent="0.25">
      <c r="B317" s="102"/>
      <c r="C317" s="205" t="s">
        <v>44</v>
      </c>
      <c r="D317" s="207"/>
      <c r="E317" s="207"/>
      <c r="F317" s="207"/>
      <c r="G317" s="207"/>
      <c r="H317" s="207"/>
      <c r="I317" s="207"/>
      <c r="J317" s="207"/>
      <c r="K317" s="207"/>
      <c r="L317" s="207"/>
      <c r="M317" s="207"/>
      <c r="N317" s="207"/>
      <c r="O317" s="207"/>
      <c r="P317" s="207"/>
      <c r="Q317" s="207"/>
      <c r="R317" s="207"/>
      <c r="S317" s="207"/>
      <c r="T317" s="207"/>
      <c r="U317" s="207"/>
      <c r="V317" s="207"/>
      <c r="W317" s="207"/>
      <c r="X317" s="207"/>
      <c r="Y317" s="207"/>
      <c r="Z317" s="207"/>
      <c r="AA317" s="207"/>
      <c r="AB317" s="207"/>
      <c r="AC317" s="207"/>
      <c r="AD317" s="207"/>
      <c r="AE317" s="207"/>
      <c r="AF317" s="207"/>
      <c r="AG317" s="207"/>
      <c r="AH317" s="207"/>
      <c r="AI317" s="207"/>
      <c r="AJ317" s="104"/>
    </row>
    <row r="318" spans="1:36" ht="20.100000000000001" customHeight="1" x14ac:dyDescent="0.25">
      <c r="B318" s="102"/>
      <c r="C318" s="204" t="s">
        <v>24</v>
      </c>
      <c r="D318" s="207"/>
      <c r="E318" s="207"/>
      <c r="F318" s="207"/>
      <c r="G318" s="207"/>
      <c r="H318" s="207"/>
      <c r="I318" s="207"/>
      <c r="J318" s="207"/>
      <c r="K318" s="207"/>
      <c r="L318" s="207"/>
      <c r="M318" s="207"/>
      <c r="N318" s="207"/>
      <c r="O318" s="207"/>
      <c r="P318" s="207"/>
      <c r="Q318" s="207"/>
      <c r="R318" s="207"/>
      <c r="S318" s="207"/>
      <c r="T318" s="207"/>
      <c r="U318" s="207"/>
      <c r="V318" s="207"/>
      <c r="W318" s="207"/>
      <c r="X318" s="207"/>
      <c r="Y318" s="207"/>
      <c r="Z318" s="207"/>
      <c r="AA318" s="207"/>
      <c r="AB318" s="207"/>
      <c r="AC318" s="207"/>
      <c r="AD318" s="207"/>
      <c r="AE318" s="207"/>
      <c r="AF318" s="207"/>
      <c r="AG318" s="207"/>
      <c r="AH318" s="207"/>
      <c r="AI318" s="207"/>
      <c r="AJ318" s="104"/>
    </row>
    <row r="319" spans="1:36" ht="20.100000000000001" customHeight="1" x14ac:dyDescent="0.25">
      <c r="B319" s="102"/>
      <c r="C319" s="204" t="s">
        <v>103</v>
      </c>
      <c r="D319" s="207"/>
      <c r="E319" s="207"/>
      <c r="F319" s="207"/>
      <c r="G319" s="207"/>
      <c r="H319" s="207"/>
      <c r="I319" s="207"/>
      <c r="J319" s="207"/>
      <c r="K319" s="207"/>
      <c r="L319" s="207"/>
      <c r="M319" s="207"/>
      <c r="N319" s="207"/>
      <c r="O319" s="207"/>
      <c r="P319" s="207"/>
      <c r="Q319" s="207"/>
      <c r="R319" s="207"/>
      <c r="S319" s="207"/>
      <c r="T319" s="207"/>
      <c r="U319" s="207"/>
      <c r="V319" s="207"/>
      <c r="W319" s="207"/>
      <c r="X319" s="207"/>
      <c r="Y319" s="207"/>
      <c r="Z319" s="207"/>
      <c r="AA319" s="207"/>
      <c r="AB319" s="207"/>
      <c r="AC319" s="207"/>
      <c r="AD319" s="207"/>
      <c r="AE319" s="207"/>
      <c r="AF319" s="207"/>
      <c r="AG319" s="207"/>
      <c r="AH319" s="207"/>
      <c r="AI319" s="207"/>
      <c r="AJ319" s="104"/>
    </row>
    <row r="320" spans="1:36" ht="20.100000000000001" customHeight="1" x14ac:dyDescent="0.25">
      <c r="B320" s="102"/>
      <c r="C320" s="105" t="s">
        <v>25</v>
      </c>
      <c r="D320" s="207"/>
      <c r="E320" s="207"/>
      <c r="F320" s="207"/>
      <c r="G320" s="207"/>
      <c r="H320" s="207"/>
      <c r="I320" s="207"/>
      <c r="J320" s="207"/>
      <c r="K320" s="207"/>
      <c r="L320" s="207"/>
      <c r="M320" s="207"/>
      <c r="N320" s="207"/>
      <c r="O320" s="207"/>
      <c r="P320" s="207"/>
      <c r="Q320" s="207"/>
      <c r="R320" s="207"/>
      <c r="S320" s="207"/>
      <c r="T320" s="207"/>
      <c r="U320" s="207"/>
      <c r="V320" s="207"/>
      <c r="W320" s="207"/>
      <c r="X320" s="207"/>
      <c r="Y320" s="207"/>
      <c r="Z320" s="207"/>
      <c r="AA320" s="207"/>
      <c r="AB320" s="207"/>
      <c r="AC320" s="207"/>
      <c r="AD320" s="207"/>
      <c r="AE320" s="207"/>
      <c r="AF320" s="207"/>
      <c r="AG320" s="207"/>
      <c r="AH320" s="207"/>
      <c r="AI320" s="207"/>
      <c r="AJ320" s="104"/>
    </row>
    <row r="321" spans="1:36" ht="20.100000000000001" customHeight="1" x14ac:dyDescent="0.25">
      <c r="B321" s="102"/>
      <c r="C321" s="106"/>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4"/>
    </row>
    <row r="322" spans="1:36" ht="24" customHeight="1" x14ac:dyDescent="0.25">
      <c r="A322" s="96"/>
      <c r="B322" s="102"/>
      <c r="C322" s="182" t="s">
        <v>80</v>
      </c>
      <c r="D322" s="183" t="str">
        <f t="shared" si="36"/>
        <v>Fri</v>
      </c>
      <c r="E322" s="183" t="str">
        <f t="shared" si="36"/>
        <v>Sat</v>
      </c>
      <c r="F322" s="183" t="str">
        <f t="shared" si="36"/>
        <v>Sun</v>
      </c>
      <c r="G322" s="183" t="str">
        <f t="shared" si="36"/>
        <v>Mon</v>
      </c>
      <c r="H322" s="183" t="str">
        <f t="shared" si="36"/>
        <v>Tue</v>
      </c>
      <c r="I322" s="183" t="str">
        <f t="shared" si="36"/>
        <v>Wed</v>
      </c>
      <c r="J322" s="183" t="str">
        <f t="shared" si="36"/>
        <v>Thu</v>
      </c>
      <c r="K322" s="183" t="str">
        <f t="shared" si="36"/>
        <v>Fri</v>
      </c>
      <c r="L322" s="183" t="str">
        <f t="shared" si="36"/>
        <v>Sat</v>
      </c>
      <c r="M322" s="183" t="str">
        <f t="shared" si="36"/>
        <v>Sun</v>
      </c>
      <c r="N322" s="183" t="str">
        <f t="shared" si="36"/>
        <v>Mon</v>
      </c>
      <c r="O322" s="183" t="str">
        <f t="shared" si="36"/>
        <v>Tue</v>
      </c>
      <c r="P322" s="183" t="str">
        <f t="shared" si="36"/>
        <v>Wed</v>
      </c>
      <c r="Q322" s="183" t="str">
        <f t="shared" si="36"/>
        <v>Thu</v>
      </c>
      <c r="R322" s="183" t="str">
        <f t="shared" si="36"/>
        <v>Fri</v>
      </c>
      <c r="S322" s="183" t="str">
        <f t="shared" si="36"/>
        <v>Sat</v>
      </c>
      <c r="T322" s="183" t="str">
        <f t="shared" si="37"/>
        <v>Sun</v>
      </c>
      <c r="U322" s="183" t="str">
        <f t="shared" si="37"/>
        <v>Mon</v>
      </c>
      <c r="V322" s="183" t="str">
        <f t="shared" si="37"/>
        <v>Tue</v>
      </c>
      <c r="W322" s="183" t="str">
        <f t="shared" si="37"/>
        <v>Wed</v>
      </c>
      <c r="X322" s="183" t="str">
        <f t="shared" si="37"/>
        <v>Thu</v>
      </c>
      <c r="Y322" s="183" t="str">
        <f t="shared" si="37"/>
        <v>Fri</v>
      </c>
      <c r="Z322" s="183" t="str">
        <f t="shared" si="37"/>
        <v>Sat</v>
      </c>
      <c r="AA322" s="183" t="str">
        <f t="shared" si="37"/>
        <v>Sun</v>
      </c>
      <c r="AB322" s="183" t="str">
        <f t="shared" si="37"/>
        <v>Mon</v>
      </c>
      <c r="AC322" s="183" t="str">
        <f t="shared" si="37"/>
        <v>Tue</v>
      </c>
      <c r="AD322" s="183" t="str">
        <f t="shared" si="37"/>
        <v>Wed</v>
      </c>
      <c r="AE322" s="183" t="str">
        <f t="shared" si="37"/>
        <v>Thu</v>
      </c>
      <c r="AF322" s="183" t="str">
        <f t="shared" si="37"/>
        <v>Fri</v>
      </c>
      <c r="AG322" s="183" t="str">
        <f t="shared" si="37"/>
        <v>Sat</v>
      </c>
      <c r="AH322" s="183" t="str">
        <f t="shared" si="37"/>
        <v>Sun</v>
      </c>
      <c r="AI322" s="103"/>
      <c r="AJ322" s="104"/>
    </row>
    <row r="323" spans="1:36" ht="24" customHeight="1" x14ac:dyDescent="0.25">
      <c r="B323" s="102"/>
      <c r="C323" s="206"/>
      <c r="D323" s="184">
        <v>1</v>
      </c>
      <c r="E323" s="184">
        <v>2</v>
      </c>
      <c r="F323" s="184">
        <v>3</v>
      </c>
      <c r="G323" s="184">
        <v>4</v>
      </c>
      <c r="H323" s="184">
        <v>5</v>
      </c>
      <c r="I323" s="184">
        <v>6</v>
      </c>
      <c r="J323" s="184">
        <v>7</v>
      </c>
      <c r="K323" s="184">
        <v>8</v>
      </c>
      <c r="L323" s="184">
        <v>9</v>
      </c>
      <c r="M323" s="184">
        <v>10</v>
      </c>
      <c r="N323" s="184">
        <v>11</v>
      </c>
      <c r="O323" s="184">
        <v>12</v>
      </c>
      <c r="P323" s="184">
        <v>13</v>
      </c>
      <c r="Q323" s="184">
        <v>14</v>
      </c>
      <c r="R323" s="184">
        <v>15</v>
      </c>
      <c r="S323" s="184">
        <v>16</v>
      </c>
      <c r="T323" s="184">
        <v>17</v>
      </c>
      <c r="U323" s="184">
        <v>18</v>
      </c>
      <c r="V323" s="184">
        <v>19</v>
      </c>
      <c r="W323" s="184">
        <v>20</v>
      </c>
      <c r="X323" s="184">
        <v>21</v>
      </c>
      <c r="Y323" s="184">
        <v>22</v>
      </c>
      <c r="Z323" s="184">
        <v>23</v>
      </c>
      <c r="AA323" s="184">
        <v>24</v>
      </c>
      <c r="AB323" s="184">
        <v>25</v>
      </c>
      <c r="AC323" s="184">
        <v>26</v>
      </c>
      <c r="AD323" s="184">
        <v>27</v>
      </c>
      <c r="AE323" s="184">
        <v>28</v>
      </c>
      <c r="AF323" s="184">
        <v>29</v>
      </c>
      <c r="AG323" s="184">
        <v>30</v>
      </c>
      <c r="AH323" s="184">
        <v>31</v>
      </c>
      <c r="AI323" s="185" t="s">
        <v>89</v>
      </c>
      <c r="AJ323" s="104"/>
    </row>
    <row r="324" spans="1:36" ht="20.100000000000001" customHeight="1" x14ac:dyDescent="0.25">
      <c r="B324" s="102"/>
      <c r="C324" s="205" t="s">
        <v>44</v>
      </c>
      <c r="D324" s="207"/>
      <c r="E324" s="207"/>
      <c r="F324" s="207"/>
      <c r="G324" s="207"/>
      <c r="H324" s="207"/>
      <c r="I324" s="207"/>
      <c r="J324" s="207"/>
      <c r="K324" s="207"/>
      <c r="L324" s="207"/>
      <c r="M324" s="207"/>
      <c r="N324" s="207"/>
      <c r="O324" s="207"/>
      <c r="P324" s="207"/>
      <c r="Q324" s="207"/>
      <c r="R324" s="207"/>
      <c r="S324" s="207"/>
      <c r="T324" s="207"/>
      <c r="U324" s="207"/>
      <c r="V324" s="207"/>
      <c r="W324" s="207"/>
      <c r="X324" s="207"/>
      <c r="Y324" s="207"/>
      <c r="Z324" s="207"/>
      <c r="AA324" s="207"/>
      <c r="AB324" s="207"/>
      <c r="AC324" s="207"/>
      <c r="AD324" s="207"/>
      <c r="AE324" s="207"/>
      <c r="AF324" s="207"/>
      <c r="AG324" s="207"/>
      <c r="AH324" s="207"/>
      <c r="AI324" s="207"/>
      <c r="AJ324" s="104"/>
    </row>
    <row r="325" spans="1:36" ht="20.100000000000001" customHeight="1" x14ac:dyDescent="0.25">
      <c r="B325" s="102"/>
      <c r="C325" s="204" t="s">
        <v>24</v>
      </c>
      <c r="D325" s="207"/>
      <c r="E325" s="207"/>
      <c r="F325" s="207"/>
      <c r="G325" s="207"/>
      <c r="H325" s="207"/>
      <c r="I325" s="207"/>
      <c r="J325" s="207"/>
      <c r="K325" s="207"/>
      <c r="L325" s="207"/>
      <c r="M325" s="207"/>
      <c r="N325" s="207"/>
      <c r="O325" s="207"/>
      <c r="P325" s="207"/>
      <c r="Q325" s="207"/>
      <c r="R325" s="207"/>
      <c r="S325" s="207"/>
      <c r="T325" s="207"/>
      <c r="U325" s="207"/>
      <c r="V325" s="207"/>
      <c r="W325" s="207"/>
      <c r="X325" s="207"/>
      <c r="Y325" s="207"/>
      <c r="Z325" s="207"/>
      <c r="AA325" s="207"/>
      <c r="AB325" s="207"/>
      <c r="AC325" s="207"/>
      <c r="AD325" s="207"/>
      <c r="AE325" s="207"/>
      <c r="AF325" s="207"/>
      <c r="AG325" s="207"/>
      <c r="AH325" s="207"/>
      <c r="AI325" s="207"/>
      <c r="AJ325" s="104"/>
    </row>
    <row r="326" spans="1:36" ht="20.100000000000001" customHeight="1" x14ac:dyDescent="0.25">
      <c r="B326" s="102"/>
      <c r="C326" s="204" t="s">
        <v>103</v>
      </c>
      <c r="D326" s="207"/>
      <c r="E326" s="207"/>
      <c r="F326" s="207"/>
      <c r="G326" s="207"/>
      <c r="H326" s="207"/>
      <c r="I326" s="207"/>
      <c r="J326" s="207"/>
      <c r="K326" s="207"/>
      <c r="L326" s="207"/>
      <c r="M326" s="207"/>
      <c r="N326" s="207"/>
      <c r="O326" s="207"/>
      <c r="P326" s="207"/>
      <c r="Q326" s="207"/>
      <c r="R326" s="207"/>
      <c r="S326" s="207"/>
      <c r="T326" s="207"/>
      <c r="U326" s="207"/>
      <c r="V326" s="207"/>
      <c r="W326" s="207"/>
      <c r="X326" s="207"/>
      <c r="Y326" s="207"/>
      <c r="Z326" s="207"/>
      <c r="AA326" s="207"/>
      <c r="AB326" s="207"/>
      <c r="AC326" s="207"/>
      <c r="AD326" s="207"/>
      <c r="AE326" s="207"/>
      <c r="AF326" s="207"/>
      <c r="AG326" s="207"/>
      <c r="AH326" s="207"/>
      <c r="AI326" s="207"/>
      <c r="AJ326" s="104"/>
    </row>
    <row r="327" spans="1:36" ht="20.100000000000001" customHeight="1" x14ac:dyDescent="0.25">
      <c r="B327" s="102"/>
      <c r="C327" s="105" t="s">
        <v>25</v>
      </c>
      <c r="D327" s="207"/>
      <c r="E327" s="207"/>
      <c r="F327" s="207"/>
      <c r="G327" s="207"/>
      <c r="H327" s="207"/>
      <c r="I327" s="207"/>
      <c r="J327" s="207"/>
      <c r="K327" s="207"/>
      <c r="L327" s="207"/>
      <c r="M327" s="207"/>
      <c r="N327" s="207"/>
      <c r="O327" s="207"/>
      <c r="P327" s="207"/>
      <c r="Q327" s="207"/>
      <c r="R327" s="207"/>
      <c r="S327" s="207"/>
      <c r="T327" s="207"/>
      <c r="U327" s="207"/>
      <c r="V327" s="207"/>
      <c r="W327" s="207"/>
      <c r="X327" s="207"/>
      <c r="Y327" s="207"/>
      <c r="Z327" s="207"/>
      <c r="AA327" s="207"/>
      <c r="AB327" s="207"/>
      <c r="AC327" s="207"/>
      <c r="AD327" s="207"/>
      <c r="AE327" s="207"/>
      <c r="AF327" s="207"/>
      <c r="AG327" s="207"/>
      <c r="AH327" s="207"/>
      <c r="AI327" s="207"/>
      <c r="AJ327" s="104"/>
    </row>
    <row r="328" spans="1:36" ht="20.100000000000001" customHeight="1" x14ac:dyDescent="0.25">
      <c r="B328" s="102"/>
      <c r="C328" s="106"/>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4"/>
    </row>
    <row r="329" spans="1:36" ht="24" customHeight="1" x14ac:dyDescent="0.25">
      <c r="A329" s="96"/>
      <c r="B329" s="102"/>
      <c r="C329" s="182" t="s">
        <v>80</v>
      </c>
      <c r="D329" s="183" t="str">
        <f t="shared" si="36"/>
        <v>Fri</v>
      </c>
      <c r="E329" s="183" t="str">
        <f t="shared" si="36"/>
        <v>Sat</v>
      </c>
      <c r="F329" s="183" t="str">
        <f t="shared" si="36"/>
        <v>Sun</v>
      </c>
      <c r="G329" s="183" t="str">
        <f t="shared" si="36"/>
        <v>Mon</v>
      </c>
      <c r="H329" s="183" t="str">
        <f t="shared" si="36"/>
        <v>Tue</v>
      </c>
      <c r="I329" s="183" t="str">
        <f t="shared" si="36"/>
        <v>Wed</v>
      </c>
      <c r="J329" s="183" t="str">
        <f t="shared" si="36"/>
        <v>Thu</v>
      </c>
      <c r="K329" s="183" t="str">
        <f t="shared" si="36"/>
        <v>Fri</v>
      </c>
      <c r="L329" s="183" t="str">
        <f t="shared" si="36"/>
        <v>Sat</v>
      </c>
      <c r="M329" s="183" t="str">
        <f t="shared" si="36"/>
        <v>Sun</v>
      </c>
      <c r="N329" s="183" t="str">
        <f t="shared" si="36"/>
        <v>Mon</v>
      </c>
      <c r="O329" s="183" t="str">
        <f t="shared" si="36"/>
        <v>Tue</v>
      </c>
      <c r="P329" s="183" t="str">
        <f t="shared" si="36"/>
        <v>Wed</v>
      </c>
      <c r="Q329" s="183" t="str">
        <f t="shared" si="36"/>
        <v>Thu</v>
      </c>
      <c r="R329" s="183" t="str">
        <f t="shared" si="36"/>
        <v>Fri</v>
      </c>
      <c r="S329" s="183" t="str">
        <f t="shared" si="36"/>
        <v>Sat</v>
      </c>
      <c r="T329" s="183" t="str">
        <f t="shared" si="37"/>
        <v>Sun</v>
      </c>
      <c r="U329" s="183" t="str">
        <f t="shared" si="37"/>
        <v>Mon</v>
      </c>
      <c r="V329" s="183" t="str">
        <f t="shared" si="37"/>
        <v>Tue</v>
      </c>
      <c r="W329" s="183" t="str">
        <f t="shared" si="37"/>
        <v>Wed</v>
      </c>
      <c r="X329" s="183" t="str">
        <f t="shared" si="37"/>
        <v>Thu</v>
      </c>
      <c r="Y329" s="183" t="str">
        <f t="shared" si="37"/>
        <v>Fri</v>
      </c>
      <c r="Z329" s="183" t="str">
        <f t="shared" si="37"/>
        <v>Sat</v>
      </c>
      <c r="AA329" s="183" t="str">
        <f t="shared" si="37"/>
        <v>Sun</v>
      </c>
      <c r="AB329" s="183" t="str">
        <f t="shared" si="37"/>
        <v>Mon</v>
      </c>
      <c r="AC329" s="183" t="str">
        <f t="shared" si="37"/>
        <v>Tue</v>
      </c>
      <c r="AD329" s="183" t="str">
        <f t="shared" si="37"/>
        <v>Wed</v>
      </c>
      <c r="AE329" s="183" t="str">
        <f t="shared" si="37"/>
        <v>Thu</v>
      </c>
      <c r="AF329" s="183" t="str">
        <f t="shared" si="37"/>
        <v>Fri</v>
      </c>
      <c r="AG329" s="183" t="str">
        <f t="shared" si="37"/>
        <v>Sat</v>
      </c>
      <c r="AH329" s="183" t="str">
        <f t="shared" si="37"/>
        <v>Sun</v>
      </c>
      <c r="AI329" s="103"/>
      <c r="AJ329" s="104"/>
    </row>
    <row r="330" spans="1:36" ht="24" customHeight="1" x14ac:dyDescent="0.25">
      <c r="B330" s="102"/>
      <c r="C330" s="206"/>
      <c r="D330" s="184">
        <v>1</v>
      </c>
      <c r="E330" s="184">
        <v>2</v>
      </c>
      <c r="F330" s="184">
        <v>3</v>
      </c>
      <c r="G330" s="184">
        <v>4</v>
      </c>
      <c r="H330" s="184">
        <v>5</v>
      </c>
      <c r="I330" s="184">
        <v>6</v>
      </c>
      <c r="J330" s="184">
        <v>7</v>
      </c>
      <c r="K330" s="184">
        <v>8</v>
      </c>
      <c r="L330" s="184">
        <v>9</v>
      </c>
      <c r="M330" s="184">
        <v>10</v>
      </c>
      <c r="N330" s="184">
        <v>11</v>
      </c>
      <c r="O330" s="184">
        <v>12</v>
      </c>
      <c r="P330" s="184">
        <v>13</v>
      </c>
      <c r="Q330" s="184">
        <v>14</v>
      </c>
      <c r="R330" s="184">
        <v>15</v>
      </c>
      <c r="S330" s="184">
        <v>16</v>
      </c>
      <c r="T330" s="184">
        <v>17</v>
      </c>
      <c r="U330" s="184">
        <v>18</v>
      </c>
      <c r="V330" s="184">
        <v>19</v>
      </c>
      <c r="W330" s="184">
        <v>20</v>
      </c>
      <c r="X330" s="184">
        <v>21</v>
      </c>
      <c r="Y330" s="184">
        <v>22</v>
      </c>
      <c r="Z330" s="184">
        <v>23</v>
      </c>
      <c r="AA330" s="184">
        <v>24</v>
      </c>
      <c r="AB330" s="184">
        <v>25</v>
      </c>
      <c r="AC330" s="184">
        <v>26</v>
      </c>
      <c r="AD330" s="184">
        <v>27</v>
      </c>
      <c r="AE330" s="184">
        <v>28</v>
      </c>
      <c r="AF330" s="184">
        <v>29</v>
      </c>
      <c r="AG330" s="184">
        <v>30</v>
      </c>
      <c r="AH330" s="184">
        <v>31</v>
      </c>
      <c r="AI330" s="185" t="s">
        <v>89</v>
      </c>
      <c r="AJ330" s="104"/>
    </row>
    <row r="331" spans="1:36" ht="20.100000000000001" customHeight="1" x14ac:dyDescent="0.25">
      <c r="B331" s="102"/>
      <c r="C331" s="205" t="s">
        <v>44</v>
      </c>
      <c r="D331" s="207"/>
      <c r="E331" s="207"/>
      <c r="F331" s="207"/>
      <c r="G331" s="207"/>
      <c r="H331" s="207"/>
      <c r="I331" s="207"/>
      <c r="J331" s="207"/>
      <c r="K331" s="207"/>
      <c r="L331" s="207"/>
      <c r="M331" s="207"/>
      <c r="N331" s="207"/>
      <c r="O331" s="207"/>
      <c r="P331" s="207"/>
      <c r="Q331" s="207"/>
      <c r="R331" s="207"/>
      <c r="S331" s="207"/>
      <c r="T331" s="207"/>
      <c r="U331" s="207"/>
      <c r="V331" s="207"/>
      <c r="W331" s="207"/>
      <c r="X331" s="207"/>
      <c r="Y331" s="207"/>
      <c r="Z331" s="207"/>
      <c r="AA331" s="207"/>
      <c r="AB331" s="207"/>
      <c r="AC331" s="207"/>
      <c r="AD331" s="207"/>
      <c r="AE331" s="207"/>
      <c r="AF331" s="207"/>
      <c r="AG331" s="207"/>
      <c r="AH331" s="207"/>
      <c r="AI331" s="207"/>
      <c r="AJ331" s="104"/>
    </row>
    <row r="332" spans="1:36" ht="20.100000000000001" customHeight="1" x14ac:dyDescent="0.25">
      <c r="B332" s="102"/>
      <c r="C332" s="204" t="s">
        <v>24</v>
      </c>
      <c r="D332" s="207"/>
      <c r="E332" s="207"/>
      <c r="F332" s="207"/>
      <c r="G332" s="207"/>
      <c r="H332" s="207"/>
      <c r="I332" s="207"/>
      <c r="J332" s="207"/>
      <c r="K332" s="207"/>
      <c r="L332" s="207"/>
      <c r="M332" s="207"/>
      <c r="N332" s="207"/>
      <c r="O332" s="207"/>
      <c r="P332" s="207"/>
      <c r="Q332" s="207"/>
      <c r="R332" s="207"/>
      <c r="S332" s="207"/>
      <c r="T332" s="207"/>
      <c r="U332" s="207"/>
      <c r="V332" s="207"/>
      <c r="W332" s="207"/>
      <c r="X332" s="207"/>
      <c r="Y332" s="207"/>
      <c r="Z332" s="207"/>
      <c r="AA332" s="207"/>
      <c r="AB332" s="207"/>
      <c r="AC332" s="207"/>
      <c r="AD332" s="207"/>
      <c r="AE332" s="207"/>
      <c r="AF332" s="207"/>
      <c r="AG332" s="207"/>
      <c r="AH332" s="207"/>
      <c r="AI332" s="207"/>
      <c r="AJ332" s="104"/>
    </row>
    <row r="333" spans="1:36" ht="20.100000000000001" customHeight="1" x14ac:dyDescent="0.25">
      <c r="B333" s="102"/>
      <c r="C333" s="204" t="s">
        <v>103</v>
      </c>
      <c r="D333" s="207"/>
      <c r="E333" s="207"/>
      <c r="F333" s="207"/>
      <c r="G333" s="207"/>
      <c r="H333" s="207"/>
      <c r="I333" s="207"/>
      <c r="J333" s="207"/>
      <c r="K333" s="207"/>
      <c r="L333" s="207"/>
      <c r="M333" s="207"/>
      <c r="N333" s="207"/>
      <c r="O333" s="207"/>
      <c r="P333" s="207"/>
      <c r="Q333" s="207"/>
      <c r="R333" s="207"/>
      <c r="S333" s="207"/>
      <c r="T333" s="207"/>
      <c r="U333" s="207"/>
      <c r="V333" s="207"/>
      <c r="W333" s="207"/>
      <c r="X333" s="207"/>
      <c r="Y333" s="207"/>
      <c r="Z333" s="207"/>
      <c r="AA333" s="207"/>
      <c r="AB333" s="207"/>
      <c r="AC333" s="207"/>
      <c r="AD333" s="207"/>
      <c r="AE333" s="207"/>
      <c r="AF333" s="207"/>
      <c r="AG333" s="207"/>
      <c r="AH333" s="207"/>
      <c r="AI333" s="207"/>
      <c r="AJ333" s="104"/>
    </row>
    <row r="334" spans="1:36" ht="20.100000000000001" customHeight="1" x14ac:dyDescent="0.25">
      <c r="B334" s="102"/>
      <c r="C334" s="105" t="s">
        <v>25</v>
      </c>
      <c r="D334" s="207"/>
      <c r="E334" s="207"/>
      <c r="F334" s="207"/>
      <c r="G334" s="207"/>
      <c r="H334" s="207"/>
      <c r="I334" s="207"/>
      <c r="J334" s="207"/>
      <c r="K334" s="207"/>
      <c r="L334" s="207"/>
      <c r="M334" s="207"/>
      <c r="N334" s="207"/>
      <c r="O334" s="207"/>
      <c r="P334" s="207"/>
      <c r="Q334" s="207"/>
      <c r="R334" s="207"/>
      <c r="S334" s="207"/>
      <c r="T334" s="207"/>
      <c r="U334" s="207"/>
      <c r="V334" s="207"/>
      <c r="W334" s="207"/>
      <c r="X334" s="207"/>
      <c r="Y334" s="207"/>
      <c r="Z334" s="207"/>
      <c r="AA334" s="207"/>
      <c r="AB334" s="207"/>
      <c r="AC334" s="207"/>
      <c r="AD334" s="207"/>
      <c r="AE334" s="207"/>
      <c r="AF334" s="207"/>
      <c r="AG334" s="207"/>
      <c r="AH334" s="207"/>
      <c r="AI334" s="207"/>
      <c r="AJ334" s="104"/>
    </row>
    <row r="335" spans="1:36" ht="20.100000000000001" customHeight="1" x14ac:dyDescent="0.25">
      <c r="B335" s="102"/>
      <c r="C335" s="106"/>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4"/>
    </row>
    <row r="336" spans="1:36" ht="24" customHeight="1" x14ac:dyDescent="0.25">
      <c r="A336" s="96"/>
      <c r="B336" s="102"/>
      <c r="C336" s="182" t="s">
        <v>80</v>
      </c>
      <c r="D336" s="183" t="str">
        <f t="shared" si="36"/>
        <v>Fri</v>
      </c>
      <c r="E336" s="183" t="str">
        <f t="shared" si="36"/>
        <v>Sat</v>
      </c>
      <c r="F336" s="183" t="str">
        <f t="shared" si="36"/>
        <v>Sun</v>
      </c>
      <c r="G336" s="183" t="str">
        <f t="shared" si="36"/>
        <v>Mon</v>
      </c>
      <c r="H336" s="183" t="str">
        <f t="shared" si="36"/>
        <v>Tue</v>
      </c>
      <c r="I336" s="183" t="str">
        <f t="shared" si="36"/>
        <v>Wed</v>
      </c>
      <c r="J336" s="183" t="str">
        <f t="shared" si="36"/>
        <v>Thu</v>
      </c>
      <c r="K336" s="183" t="str">
        <f t="shared" si="36"/>
        <v>Fri</v>
      </c>
      <c r="L336" s="183" t="str">
        <f t="shared" si="36"/>
        <v>Sat</v>
      </c>
      <c r="M336" s="183" t="str">
        <f t="shared" si="36"/>
        <v>Sun</v>
      </c>
      <c r="N336" s="183" t="str">
        <f t="shared" si="36"/>
        <v>Mon</v>
      </c>
      <c r="O336" s="183" t="str">
        <f t="shared" si="36"/>
        <v>Tue</v>
      </c>
      <c r="P336" s="183" t="str">
        <f t="shared" si="36"/>
        <v>Wed</v>
      </c>
      <c r="Q336" s="183" t="str">
        <f t="shared" si="36"/>
        <v>Thu</v>
      </c>
      <c r="R336" s="183" t="str">
        <f t="shared" si="36"/>
        <v>Fri</v>
      </c>
      <c r="S336" s="183" t="str">
        <f t="shared" si="36"/>
        <v>Sat</v>
      </c>
      <c r="T336" s="183" t="str">
        <f t="shared" si="37"/>
        <v>Sun</v>
      </c>
      <c r="U336" s="183" t="str">
        <f t="shared" si="37"/>
        <v>Mon</v>
      </c>
      <c r="V336" s="183" t="str">
        <f t="shared" si="37"/>
        <v>Tue</v>
      </c>
      <c r="W336" s="183" t="str">
        <f t="shared" si="37"/>
        <v>Wed</v>
      </c>
      <c r="X336" s="183" t="str">
        <f t="shared" si="37"/>
        <v>Thu</v>
      </c>
      <c r="Y336" s="183" t="str">
        <f t="shared" si="37"/>
        <v>Fri</v>
      </c>
      <c r="Z336" s="183" t="str">
        <f t="shared" si="37"/>
        <v>Sat</v>
      </c>
      <c r="AA336" s="183" t="str">
        <f t="shared" si="37"/>
        <v>Sun</v>
      </c>
      <c r="AB336" s="183" t="str">
        <f t="shared" si="37"/>
        <v>Mon</v>
      </c>
      <c r="AC336" s="183" t="str">
        <f t="shared" si="37"/>
        <v>Tue</v>
      </c>
      <c r="AD336" s="183" t="str">
        <f t="shared" si="37"/>
        <v>Wed</v>
      </c>
      <c r="AE336" s="183" t="str">
        <f t="shared" si="37"/>
        <v>Thu</v>
      </c>
      <c r="AF336" s="183" t="str">
        <f t="shared" si="37"/>
        <v>Fri</v>
      </c>
      <c r="AG336" s="183" t="str">
        <f t="shared" si="37"/>
        <v>Sat</v>
      </c>
      <c r="AH336" s="183" t="str">
        <f t="shared" si="37"/>
        <v>Sun</v>
      </c>
      <c r="AI336" s="103"/>
      <c r="AJ336" s="104"/>
    </row>
    <row r="337" spans="1:36" ht="24" customHeight="1" x14ac:dyDescent="0.25">
      <c r="B337" s="102"/>
      <c r="C337" s="206"/>
      <c r="D337" s="184">
        <v>1</v>
      </c>
      <c r="E337" s="184">
        <v>2</v>
      </c>
      <c r="F337" s="184">
        <v>3</v>
      </c>
      <c r="G337" s="184">
        <v>4</v>
      </c>
      <c r="H337" s="184">
        <v>5</v>
      </c>
      <c r="I337" s="184">
        <v>6</v>
      </c>
      <c r="J337" s="184">
        <v>7</v>
      </c>
      <c r="K337" s="184">
        <v>8</v>
      </c>
      <c r="L337" s="184">
        <v>9</v>
      </c>
      <c r="M337" s="184">
        <v>10</v>
      </c>
      <c r="N337" s="184">
        <v>11</v>
      </c>
      <c r="O337" s="184">
        <v>12</v>
      </c>
      <c r="P337" s="184">
        <v>13</v>
      </c>
      <c r="Q337" s="184">
        <v>14</v>
      </c>
      <c r="R337" s="184">
        <v>15</v>
      </c>
      <c r="S337" s="184">
        <v>16</v>
      </c>
      <c r="T337" s="184">
        <v>17</v>
      </c>
      <c r="U337" s="184">
        <v>18</v>
      </c>
      <c r="V337" s="184">
        <v>19</v>
      </c>
      <c r="W337" s="184">
        <v>20</v>
      </c>
      <c r="X337" s="184">
        <v>21</v>
      </c>
      <c r="Y337" s="184">
        <v>22</v>
      </c>
      <c r="Z337" s="184">
        <v>23</v>
      </c>
      <c r="AA337" s="184">
        <v>24</v>
      </c>
      <c r="AB337" s="184">
        <v>25</v>
      </c>
      <c r="AC337" s="184">
        <v>26</v>
      </c>
      <c r="AD337" s="184">
        <v>27</v>
      </c>
      <c r="AE337" s="184">
        <v>28</v>
      </c>
      <c r="AF337" s="184">
        <v>29</v>
      </c>
      <c r="AG337" s="184">
        <v>30</v>
      </c>
      <c r="AH337" s="184">
        <v>31</v>
      </c>
      <c r="AI337" s="185" t="s">
        <v>89</v>
      </c>
      <c r="AJ337" s="104"/>
    </row>
    <row r="338" spans="1:36" ht="20.100000000000001" customHeight="1" x14ac:dyDescent="0.25">
      <c r="B338" s="102"/>
      <c r="C338" s="205" t="s">
        <v>44</v>
      </c>
      <c r="D338" s="207"/>
      <c r="E338" s="207"/>
      <c r="F338" s="207"/>
      <c r="G338" s="207"/>
      <c r="H338" s="207"/>
      <c r="I338" s="207"/>
      <c r="J338" s="207"/>
      <c r="K338" s="207"/>
      <c r="L338" s="207"/>
      <c r="M338" s="207"/>
      <c r="N338" s="207"/>
      <c r="O338" s="207"/>
      <c r="P338" s="207"/>
      <c r="Q338" s="207"/>
      <c r="R338" s="207"/>
      <c r="S338" s="207"/>
      <c r="T338" s="207"/>
      <c r="U338" s="207"/>
      <c r="V338" s="207"/>
      <c r="W338" s="207"/>
      <c r="X338" s="207"/>
      <c r="Y338" s="207"/>
      <c r="Z338" s="207"/>
      <c r="AA338" s="207"/>
      <c r="AB338" s="207"/>
      <c r="AC338" s="207"/>
      <c r="AD338" s="207"/>
      <c r="AE338" s="207"/>
      <c r="AF338" s="207"/>
      <c r="AG338" s="207"/>
      <c r="AH338" s="207"/>
      <c r="AI338" s="207"/>
      <c r="AJ338" s="104"/>
    </row>
    <row r="339" spans="1:36" ht="20.100000000000001" customHeight="1" x14ac:dyDescent="0.25">
      <c r="B339" s="102"/>
      <c r="C339" s="204" t="s">
        <v>24</v>
      </c>
      <c r="D339" s="207"/>
      <c r="E339" s="207"/>
      <c r="F339" s="207"/>
      <c r="G339" s="207"/>
      <c r="H339" s="207"/>
      <c r="I339" s="207"/>
      <c r="J339" s="207"/>
      <c r="K339" s="207"/>
      <c r="L339" s="207"/>
      <c r="M339" s="207"/>
      <c r="N339" s="207"/>
      <c r="O339" s="207"/>
      <c r="P339" s="207"/>
      <c r="Q339" s="207"/>
      <c r="R339" s="207"/>
      <c r="S339" s="207"/>
      <c r="T339" s="207"/>
      <c r="U339" s="207"/>
      <c r="V339" s="207"/>
      <c r="W339" s="207"/>
      <c r="X339" s="207"/>
      <c r="Y339" s="207"/>
      <c r="Z339" s="207"/>
      <c r="AA339" s="207"/>
      <c r="AB339" s="207"/>
      <c r="AC339" s="207"/>
      <c r="AD339" s="207"/>
      <c r="AE339" s="207"/>
      <c r="AF339" s="207"/>
      <c r="AG339" s="207"/>
      <c r="AH339" s="207"/>
      <c r="AI339" s="207"/>
      <c r="AJ339" s="104"/>
    </row>
    <row r="340" spans="1:36" ht="20.100000000000001" customHeight="1" x14ac:dyDescent="0.25">
      <c r="B340" s="102"/>
      <c r="C340" s="204" t="s">
        <v>103</v>
      </c>
      <c r="D340" s="207"/>
      <c r="E340" s="207"/>
      <c r="F340" s="207"/>
      <c r="G340" s="207"/>
      <c r="H340" s="207"/>
      <c r="I340" s="207"/>
      <c r="J340" s="207"/>
      <c r="K340" s="207"/>
      <c r="L340" s="207"/>
      <c r="M340" s="207"/>
      <c r="N340" s="207"/>
      <c r="O340" s="207"/>
      <c r="P340" s="207"/>
      <c r="Q340" s="207"/>
      <c r="R340" s="207"/>
      <c r="S340" s="207"/>
      <c r="T340" s="207"/>
      <c r="U340" s="207"/>
      <c r="V340" s="207"/>
      <c r="W340" s="207"/>
      <c r="X340" s="207"/>
      <c r="Y340" s="207"/>
      <c r="Z340" s="207"/>
      <c r="AA340" s="207"/>
      <c r="AB340" s="207"/>
      <c r="AC340" s="207"/>
      <c r="AD340" s="207"/>
      <c r="AE340" s="207"/>
      <c r="AF340" s="207"/>
      <c r="AG340" s="207"/>
      <c r="AH340" s="207"/>
      <c r="AI340" s="207"/>
      <c r="AJ340" s="104"/>
    </row>
    <row r="341" spans="1:36" ht="20.100000000000001" customHeight="1" x14ac:dyDescent="0.25">
      <c r="B341" s="102"/>
      <c r="C341" s="105" t="s">
        <v>25</v>
      </c>
      <c r="D341" s="207"/>
      <c r="E341" s="207"/>
      <c r="F341" s="207"/>
      <c r="G341" s="207"/>
      <c r="H341" s="207"/>
      <c r="I341" s="207"/>
      <c r="J341" s="207"/>
      <c r="K341" s="207"/>
      <c r="L341" s="207"/>
      <c r="M341" s="207"/>
      <c r="N341" s="207"/>
      <c r="O341" s="207"/>
      <c r="P341" s="207"/>
      <c r="Q341" s="207"/>
      <c r="R341" s="207"/>
      <c r="S341" s="207"/>
      <c r="T341" s="207"/>
      <c r="U341" s="207"/>
      <c r="V341" s="207"/>
      <c r="W341" s="207"/>
      <c r="X341" s="207"/>
      <c r="Y341" s="207"/>
      <c r="Z341" s="207"/>
      <c r="AA341" s="207"/>
      <c r="AB341" s="207"/>
      <c r="AC341" s="207"/>
      <c r="AD341" s="207"/>
      <c r="AE341" s="207"/>
      <c r="AF341" s="207"/>
      <c r="AG341" s="207"/>
      <c r="AH341" s="207"/>
      <c r="AI341" s="207"/>
      <c r="AJ341" s="104"/>
    </row>
    <row r="342" spans="1:36" ht="20.100000000000001" customHeight="1" x14ac:dyDescent="0.25">
      <c r="B342" s="102"/>
      <c r="C342" s="106"/>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4"/>
    </row>
    <row r="343" spans="1:36" ht="24" customHeight="1" x14ac:dyDescent="0.25">
      <c r="A343" s="96"/>
      <c r="B343" s="102"/>
      <c r="C343" s="182" t="s">
        <v>80</v>
      </c>
      <c r="D343" s="183" t="str">
        <f t="shared" ref="D343:S350" si="38">D$7</f>
        <v>Fri</v>
      </c>
      <c r="E343" s="183" t="str">
        <f t="shared" si="38"/>
        <v>Sat</v>
      </c>
      <c r="F343" s="183" t="str">
        <f t="shared" si="38"/>
        <v>Sun</v>
      </c>
      <c r="G343" s="183" t="str">
        <f t="shared" si="38"/>
        <v>Mon</v>
      </c>
      <c r="H343" s="183" t="str">
        <f t="shared" si="38"/>
        <v>Tue</v>
      </c>
      <c r="I343" s="183" t="str">
        <f t="shared" si="38"/>
        <v>Wed</v>
      </c>
      <c r="J343" s="183" t="str">
        <f t="shared" si="38"/>
        <v>Thu</v>
      </c>
      <c r="K343" s="183" t="str">
        <f t="shared" si="38"/>
        <v>Fri</v>
      </c>
      <c r="L343" s="183" t="str">
        <f t="shared" si="38"/>
        <v>Sat</v>
      </c>
      <c r="M343" s="183" t="str">
        <f t="shared" si="38"/>
        <v>Sun</v>
      </c>
      <c r="N343" s="183" t="str">
        <f t="shared" si="38"/>
        <v>Mon</v>
      </c>
      <c r="O343" s="183" t="str">
        <f t="shared" si="38"/>
        <v>Tue</v>
      </c>
      <c r="P343" s="183" t="str">
        <f t="shared" si="38"/>
        <v>Wed</v>
      </c>
      <c r="Q343" s="183" t="str">
        <f t="shared" si="38"/>
        <v>Thu</v>
      </c>
      <c r="R343" s="183" t="str">
        <f t="shared" si="38"/>
        <v>Fri</v>
      </c>
      <c r="S343" s="183" t="str">
        <f t="shared" si="38"/>
        <v>Sat</v>
      </c>
      <c r="T343" s="183" t="str">
        <f t="shared" ref="T343:AH350" si="39">T$7</f>
        <v>Sun</v>
      </c>
      <c r="U343" s="183" t="str">
        <f t="shared" si="39"/>
        <v>Mon</v>
      </c>
      <c r="V343" s="183" t="str">
        <f t="shared" si="39"/>
        <v>Tue</v>
      </c>
      <c r="W343" s="183" t="str">
        <f t="shared" si="39"/>
        <v>Wed</v>
      </c>
      <c r="X343" s="183" t="str">
        <f t="shared" si="39"/>
        <v>Thu</v>
      </c>
      <c r="Y343" s="183" t="str">
        <f t="shared" si="39"/>
        <v>Fri</v>
      </c>
      <c r="Z343" s="183" t="str">
        <f t="shared" si="39"/>
        <v>Sat</v>
      </c>
      <c r="AA343" s="183" t="str">
        <f t="shared" si="39"/>
        <v>Sun</v>
      </c>
      <c r="AB343" s="183" t="str">
        <f t="shared" si="39"/>
        <v>Mon</v>
      </c>
      <c r="AC343" s="183" t="str">
        <f t="shared" si="39"/>
        <v>Tue</v>
      </c>
      <c r="AD343" s="183" t="str">
        <f t="shared" si="39"/>
        <v>Wed</v>
      </c>
      <c r="AE343" s="183" t="str">
        <f t="shared" si="39"/>
        <v>Thu</v>
      </c>
      <c r="AF343" s="183" t="str">
        <f t="shared" si="39"/>
        <v>Fri</v>
      </c>
      <c r="AG343" s="183" t="str">
        <f t="shared" si="39"/>
        <v>Sat</v>
      </c>
      <c r="AH343" s="183" t="str">
        <f t="shared" si="39"/>
        <v>Sun</v>
      </c>
      <c r="AI343" s="103"/>
      <c r="AJ343" s="104"/>
    </row>
    <row r="344" spans="1:36" ht="24" customHeight="1" x14ac:dyDescent="0.25">
      <c r="B344" s="102"/>
      <c r="C344" s="206"/>
      <c r="D344" s="184">
        <v>1</v>
      </c>
      <c r="E344" s="184">
        <v>2</v>
      </c>
      <c r="F344" s="184">
        <v>3</v>
      </c>
      <c r="G344" s="184">
        <v>4</v>
      </c>
      <c r="H344" s="184">
        <v>5</v>
      </c>
      <c r="I344" s="184">
        <v>6</v>
      </c>
      <c r="J344" s="184">
        <v>7</v>
      </c>
      <c r="K344" s="184">
        <v>8</v>
      </c>
      <c r="L344" s="184">
        <v>9</v>
      </c>
      <c r="M344" s="184">
        <v>10</v>
      </c>
      <c r="N344" s="184">
        <v>11</v>
      </c>
      <c r="O344" s="184">
        <v>12</v>
      </c>
      <c r="P344" s="184">
        <v>13</v>
      </c>
      <c r="Q344" s="184">
        <v>14</v>
      </c>
      <c r="R344" s="184">
        <v>15</v>
      </c>
      <c r="S344" s="184">
        <v>16</v>
      </c>
      <c r="T344" s="184">
        <v>17</v>
      </c>
      <c r="U344" s="184">
        <v>18</v>
      </c>
      <c r="V344" s="184">
        <v>19</v>
      </c>
      <c r="W344" s="184">
        <v>20</v>
      </c>
      <c r="X344" s="184">
        <v>21</v>
      </c>
      <c r="Y344" s="184">
        <v>22</v>
      </c>
      <c r="Z344" s="184">
        <v>23</v>
      </c>
      <c r="AA344" s="184">
        <v>24</v>
      </c>
      <c r="AB344" s="184">
        <v>25</v>
      </c>
      <c r="AC344" s="184">
        <v>26</v>
      </c>
      <c r="AD344" s="184">
        <v>27</v>
      </c>
      <c r="AE344" s="184">
        <v>28</v>
      </c>
      <c r="AF344" s="184">
        <v>29</v>
      </c>
      <c r="AG344" s="184">
        <v>30</v>
      </c>
      <c r="AH344" s="184">
        <v>31</v>
      </c>
      <c r="AI344" s="185" t="s">
        <v>89</v>
      </c>
      <c r="AJ344" s="104"/>
    </row>
    <row r="345" spans="1:36" ht="20.100000000000001" customHeight="1" x14ac:dyDescent="0.25">
      <c r="B345" s="102"/>
      <c r="C345" s="205" t="s">
        <v>44</v>
      </c>
      <c r="D345" s="207"/>
      <c r="E345" s="207"/>
      <c r="F345" s="207"/>
      <c r="G345" s="207"/>
      <c r="H345" s="207"/>
      <c r="I345" s="207"/>
      <c r="J345" s="207"/>
      <c r="K345" s="207"/>
      <c r="L345" s="207"/>
      <c r="M345" s="207"/>
      <c r="N345" s="207"/>
      <c r="O345" s="207"/>
      <c r="P345" s="207"/>
      <c r="Q345" s="207"/>
      <c r="R345" s="207"/>
      <c r="S345" s="207"/>
      <c r="T345" s="207"/>
      <c r="U345" s="207"/>
      <c r="V345" s="207"/>
      <c r="W345" s="207"/>
      <c r="X345" s="207"/>
      <c r="Y345" s="207"/>
      <c r="Z345" s="207"/>
      <c r="AA345" s="207"/>
      <c r="AB345" s="207"/>
      <c r="AC345" s="207"/>
      <c r="AD345" s="207"/>
      <c r="AE345" s="207"/>
      <c r="AF345" s="207"/>
      <c r="AG345" s="207"/>
      <c r="AH345" s="207"/>
      <c r="AI345" s="207"/>
      <c r="AJ345" s="104"/>
    </row>
    <row r="346" spans="1:36" ht="20.100000000000001" customHeight="1" x14ac:dyDescent="0.25">
      <c r="B346" s="102"/>
      <c r="C346" s="204" t="s">
        <v>24</v>
      </c>
      <c r="D346" s="207"/>
      <c r="E346" s="207"/>
      <c r="F346" s="207"/>
      <c r="G346" s="207"/>
      <c r="H346" s="207"/>
      <c r="I346" s="207"/>
      <c r="J346" s="207"/>
      <c r="K346" s="207"/>
      <c r="L346" s="207"/>
      <c r="M346" s="207"/>
      <c r="N346" s="207"/>
      <c r="O346" s="207"/>
      <c r="P346" s="207"/>
      <c r="Q346" s="207"/>
      <c r="R346" s="207"/>
      <c r="S346" s="207"/>
      <c r="T346" s="207"/>
      <c r="U346" s="207"/>
      <c r="V346" s="207"/>
      <c r="W346" s="207"/>
      <c r="X346" s="207"/>
      <c r="Y346" s="207"/>
      <c r="Z346" s="207"/>
      <c r="AA346" s="207"/>
      <c r="AB346" s="207"/>
      <c r="AC346" s="207"/>
      <c r="AD346" s="207"/>
      <c r="AE346" s="207"/>
      <c r="AF346" s="207"/>
      <c r="AG346" s="207"/>
      <c r="AH346" s="207"/>
      <c r="AI346" s="207"/>
      <c r="AJ346" s="104"/>
    </row>
    <row r="347" spans="1:36" ht="20.100000000000001" customHeight="1" x14ac:dyDescent="0.25">
      <c r="B347" s="102"/>
      <c r="C347" s="204" t="s">
        <v>103</v>
      </c>
      <c r="D347" s="207"/>
      <c r="E347" s="207"/>
      <c r="F347" s="207"/>
      <c r="G347" s="207"/>
      <c r="H347" s="207"/>
      <c r="I347" s="207"/>
      <c r="J347" s="207"/>
      <c r="K347" s="207"/>
      <c r="L347" s="207"/>
      <c r="M347" s="207"/>
      <c r="N347" s="207"/>
      <c r="O347" s="207"/>
      <c r="P347" s="207"/>
      <c r="Q347" s="207"/>
      <c r="R347" s="207"/>
      <c r="S347" s="207"/>
      <c r="T347" s="207"/>
      <c r="U347" s="207"/>
      <c r="V347" s="207"/>
      <c r="W347" s="207"/>
      <c r="X347" s="207"/>
      <c r="Y347" s="207"/>
      <c r="Z347" s="207"/>
      <c r="AA347" s="207"/>
      <c r="AB347" s="207"/>
      <c r="AC347" s="207"/>
      <c r="AD347" s="207"/>
      <c r="AE347" s="207"/>
      <c r="AF347" s="207"/>
      <c r="AG347" s="207"/>
      <c r="AH347" s="207"/>
      <c r="AI347" s="207"/>
      <c r="AJ347" s="104"/>
    </row>
    <row r="348" spans="1:36" ht="20.100000000000001" customHeight="1" x14ac:dyDescent="0.25">
      <c r="B348" s="102"/>
      <c r="C348" s="105" t="s">
        <v>25</v>
      </c>
      <c r="D348" s="207"/>
      <c r="E348" s="207"/>
      <c r="F348" s="207"/>
      <c r="G348" s="207"/>
      <c r="H348" s="207"/>
      <c r="I348" s="207"/>
      <c r="J348" s="207"/>
      <c r="K348" s="207"/>
      <c r="L348" s="207"/>
      <c r="M348" s="207"/>
      <c r="N348" s="207"/>
      <c r="O348" s="207"/>
      <c r="P348" s="207"/>
      <c r="Q348" s="207"/>
      <c r="R348" s="207"/>
      <c r="S348" s="207"/>
      <c r="T348" s="207"/>
      <c r="U348" s="207"/>
      <c r="V348" s="207"/>
      <c r="W348" s="207"/>
      <c r="X348" s="207"/>
      <c r="Y348" s="207"/>
      <c r="Z348" s="207"/>
      <c r="AA348" s="207"/>
      <c r="AB348" s="207"/>
      <c r="AC348" s="207"/>
      <c r="AD348" s="207"/>
      <c r="AE348" s="207"/>
      <c r="AF348" s="207"/>
      <c r="AG348" s="207"/>
      <c r="AH348" s="207"/>
      <c r="AI348" s="207"/>
      <c r="AJ348" s="104"/>
    </row>
    <row r="349" spans="1:36" ht="20.100000000000001" customHeight="1" x14ac:dyDescent="0.25">
      <c r="B349" s="102"/>
      <c r="C349" s="106"/>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4"/>
    </row>
    <row r="350" spans="1:36" ht="24" customHeight="1" x14ac:dyDescent="0.25">
      <c r="A350" s="96"/>
      <c r="B350" s="102"/>
      <c r="C350" s="182" t="s">
        <v>80</v>
      </c>
      <c r="D350" s="183" t="str">
        <f t="shared" si="38"/>
        <v>Fri</v>
      </c>
      <c r="E350" s="183" t="str">
        <f t="shared" si="38"/>
        <v>Sat</v>
      </c>
      <c r="F350" s="183" t="str">
        <f t="shared" si="38"/>
        <v>Sun</v>
      </c>
      <c r="G350" s="183" t="str">
        <f t="shared" si="38"/>
        <v>Mon</v>
      </c>
      <c r="H350" s="183" t="str">
        <f t="shared" si="38"/>
        <v>Tue</v>
      </c>
      <c r="I350" s="183" t="str">
        <f t="shared" si="38"/>
        <v>Wed</v>
      </c>
      <c r="J350" s="183" t="str">
        <f t="shared" si="38"/>
        <v>Thu</v>
      </c>
      <c r="K350" s="183" t="str">
        <f t="shared" si="38"/>
        <v>Fri</v>
      </c>
      <c r="L350" s="183" t="str">
        <f t="shared" si="38"/>
        <v>Sat</v>
      </c>
      <c r="M350" s="183" t="str">
        <f t="shared" si="38"/>
        <v>Sun</v>
      </c>
      <c r="N350" s="183" t="str">
        <f t="shared" si="38"/>
        <v>Mon</v>
      </c>
      <c r="O350" s="183" t="str">
        <f t="shared" si="38"/>
        <v>Tue</v>
      </c>
      <c r="P350" s="183" t="str">
        <f t="shared" si="38"/>
        <v>Wed</v>
      </c>
      <c r="Q350" s="183" t="str">
        <f t="shared" si="38"/>
        <v>Thu</v>
      </c>
      <c r="R350" s="183" t="str">
        <f t="shared" si="38"/>
        <v>Fri</v>
      </c>
      <c r="S350" s="183" t="str">
        <f t="shared" si="38"/>
        <v>Sat</v>
      </c>
      <c r="T350" s="183" t="str">
        <f t="shared" si="39"/>
        <v>Sun</v>
      </c>
      <c r="U350" s="183" t="str">
        <f t="shared" si="39"/>
        <v>Mon</v>
      </c>
      <c r="V350" s="183" t="str">
        <f t="shared" si="39"/>
        <v>Tue</v>
      </c>
      <c r="W350" s="183" t="str">
        <f t="shared" si="39"/>
        <v>Wed</v>
      </c>
      <c r="X350" s="183" t="str">
        <f t="shared" si="39"/>
        <v>Thu</v>
      </c>
      <c r="Y350" s="183" t="str">
        <f t="shared" si="39"/>
        <v>Fri</v>
      </c>
      <c r="Z350" s="183" t="str">
        <f t="shared" si="39"/>
        <v>Sat</v>
      </c>
      <c r="AA350" s="183" t="str">
        <f t="shared" si="39"/>
        <v>Sun</v>
      </c>
      <c r="AB350" s="183" t="str">
        <f t="shared" si="39"/>
        <v>Mon</v>
      </c>
      <c r="AC350" s="183" t="str">
        <f t="shared" si="39"/>
        <v>Tue</v>
      </c>
      <c r="AD350" s="183" t="str">
        <f t="shared" si="39"/>
        <v>Wed</v>
      </c>
      <c r="AE350" s="183" t="str">
        <f t="shared" si="39"/>
        <v>Thu</v>
      </c>
      <c r="AF350" s="183" t="str">
        <f t="shared" si="39"/>
        <v>Fri</v>
      </c>
      <c r="AG350" s="183" t="str">
        <f t="shared" si="39"/>
        <v>Sat</v>
      </c>
      <c r="AH350" s="183" t="str">
        <f t="shared" si="39"/>
        <v>Sun</v>
      </c>
      <c r="AI350" s="103"/>
      <c r="AJ350" s="104"/>
    </row>
    <row r="351" spans="1:36" ht="24" customHeight="1" x14ac:dyDescent="0.25">
      <c r="B351" s="102"/>
      <c r="C351" s="206"/>
      <c r="D351" s="184">
        <v>1</v>
      </c>
      <c r="E351" s="184">
        <v>2</v>
      </c>
      <c r="F351" s="184">
        <v>3</v>
      </c>
      <c r="G351" s="184">
        <v>4</v>
      </c>
      <c r="H351" s="184">
        <v>5</v>
      </c>
      <c r="I351" s="184">
        <v>6</v>
      </c>
      <c r="J351" s="184">
        <v>7</v>
      </c>
      <c r="K351" s="184">
        <v>8</v>
      </c>
      <c r="L351" s="184">
        <v>9</v>
      </c>
      <c r="M351" s="184">
        <v>10</v>
      </c>
      <c r="N351" s="184">
        <v>11</v>
      </c>
      <c r="O351" s="184">
        <v>12</v>
      </c>
      <c r="P351" s="184">
        <v>13</v>
      </c>
      <c r="Q351" s="184">
        <v>14</v>
      </c>
      <c r="R351" s="184">
        <v>15</v>
      </c>
      <c r="S351" s="184">
        <v>16</v>
      </c>
      <c r="T351" s="184">
        <v>17</v>
      </c>
      <c r="U351" s="184">
        <v>18</v>
      </c>
      <c r="V351" s="184">
        <v>19</v>
      </c>
      <c r="W351" s="184">
        <v>20</v>
      </c>
      <c r="X351" s="184">
        <v>21</v>
      </c>
      <c r="Y351" s="184">
        <v>22</v>
      </c>
      <c r="Z351" s="184">
        <v>23</v>
      </c>
      <c r="AA351" s="184">
        <v>24</v>
      </c>
      <c r="AB351" s="184">
        <v>25</v>
      </c>
      <c r="AC351" s="184">
        <v>26</v>
      </c>
      <c r="AD351" s="184">
        <v>27</v>
      </c>
      <c r="AE351" s="184">
        <v>28</v>
      </c>
      <c r="AF351" s="184">
        <v>29</v>
      </c>
      <c r="AG351" s="184">
        <v>30</v>
      </c>
      <c r="AH351" s="184">
        <v>31</v>
      </c>
      <c r="AI351" s="185" t="s">
        <v>89</v>
      </c>
      <c r="AJ351" s="104"/>
    </row>
    <row r="352" spans="1:36" ht="20.100000000000001" customHeight="1" x14ac:dyDescent="0.25">
      <c r="B352" s="102"/>
      <c r="C352" s="205" t="s">
        <v>44</v>
      </c>
      <c r="D352" s="207"/>
      <c r="E352" s="207"/>
      <c r="F352" s="207"/>
      <c r="G352" s="207"/>
      <c r="H352" s="207"/>
      <c r="I352" s="207"/>
      <c r="J352" s="207"/>
      <c r="K352" s="207"/>
      <c r="L352" s="207"/>
      <c r="M352" s="207"/>
      <c r="N352" s="207"/>
      <c r="O352" s="207"/>
      <c r="P352" s="207"/>
      <c r="Q352" s="207"/>
      <c r="R352" s="207"/>
      <c r="S352" s="207"/>
      <c r="T352" s="207"/>
      <c r="U352" s="207"/>
      <c r="V352" s="207"/>
      <c r="W352" s="207"/>
      <c r="X352" s="207"/>
      <c r="Y352" s="207"/>
      <c r="Z352" s="207"/>
      <c r="AA352" s="207"/>
      <c r="AB352" s="207"/>
      <c r="AC352" s="207"/>
      <c r="AD352" s="207"/>
      <c r="AE352" s="207"/>
      <c r="AF352" s="207"/>
      <c r="AG352" s="207"/>
      <c r="AH352" s="207"/>
      <c r="AI352" s="207"/>
      <c r="AJ352" s="104"/>
    </row>
    <row r="353" spans="2:36" ht="20.100000000000001" customHeight="1" x14ac:dyDescent="0.25">
      <c r="B353" s="102"/>
      <c r="C353" s="204" t="s">
        <v>24</v>
      </c>
      <c r="D353" s="207"/>
      <c r="E353" s="207"/>
      <c r="F353" s="207"/>
      <c r="G353" s="207"/>
      <c r="H353" s="207"/>
      <c r="I353" s="207"/>
      <c r="J353" s="207"/>
      <c r="K353" s="207"/>
      <c r="L353" s="207"/>
      <c r="M353" s="207"/>
      <c r="N353" s="207"/>
      <c r="O353" s="207"/>
      <c r="P353" s="207"/>
      <c r="Q353" s="207"/>
      <c r="R353" s="207"/>
      <c r="S353" s="207"/>
      <c r="T353" s="207"/>
      <c r="U353" s="207"/>
      <c r="V353" s="207"/>
      <c r="W353" s="207"/>
      <c r="X353" s="207"/>
      <c r="Y353" s="207"/>
      <c r="Z353" s="207"/>
      <c r="AA353" s="207"/>
      <c r="AB353" s="207"/>
      <c r="AC353" s="207"/>
      <c r="AD353" s="207"/>
      <c r="AE353" s="207"/>
      <c r="AF353" s="207"/>
      <c r="AG353" s="207"/>
      <c r="AH353" s="207"/>
      <c r="AI353" s="207"/>
      <c r="AJ353" s="104"/>
    </row>
    <row r="354" spans="2:36" ht="20.100000000000001" customHeight="1" x14ac:dyDescent="0.25">
      <c r="B354" s="102"/>
      <c r="C354" s="204" t="s">
        <v>103</v>
      </c>
      <c r="D354" s="207"/>
      <c r="E354" s="207"/>
      <c r="F354" s="207"/>
      <c r="G354" s="207"/>
      <c r="H354" s="207"/>
      <c r="I354" s="207"/>
      <c r="J354" s="207"/>
      <c r="K354" s="207"/>
      <c r="L354" s="207"/>
      <c r="M354" s="207"/>
      <c r="N354" s="207"/>
      <c r="O354" s="207"/>
      <c r="P354" s="207"/>
      <c r="Q354" s="207"/>
      <c r="R354" s="207"/>
      <c r="S354" s="207"/>
      <c r="T354" s="207"/>
      <c r="U354" s="207"/>
      <c r="V354" s="207"/>
      <c r="W354" s="207"/>
      <c r="X354" s="207"/>
      <c r="Y354" s="207"/>
      <c r="Z354" s="207"/>
      <c r="AA354" s="207"/>
      <c r="AB354" s="207"/>
      <c r="AC354" s="207"/>
      <c r="AD354" s="207"/>
      <c r="AE354" s="207"/>
      <c r="AF354" s="207"/>
      <c r="AG354" s="207"/>
      <c r="AH354" s="207"/>
      <c r="AI354" s="207"/>
      <c r="AJ354" s="104"/>
    </row>
    <row r="355" spans="2:36" ht="20.100000000000001" customHeight="1" x14ac:dyDescent="0.25">
      <c r="B355" s="102"/>
      <c r="C355" s="105" t="s">
        <v>25</v>
      </c>
      <c r="D355" s="207"/>
      <c r="E355" s="207"/>
      <c r="F355" s="207"/>
      <c r="G355" s="207"/>
      <c r="H355" s="207"/>
      <c r="I355" s="207"/>
      <c r="J355" s="207"/>
      <c r="K355" s="207"/>
      <c r="L355" s="207"/>
      <c r="M355" s="207"/>
      <c r="N355" s="207"/>
      <c r="O355" s="207"/>
      <c r="P355" s="207"/>
      <c r="Q355" s="207"/>
      <c r="R355" s="207"/>
      <c r="S355" s="207"/>
      <c r="T355" s="207"/>
      <c r="U355" s="207"/>
      <c r="V355" s="207"/>
      <c r="W355" s="207"/>
      <c r="X355" s="207"/>
      <c r="Y355" s="207"/>
      <c r="Z355" s="207"/>
      <c r="AA355" s="207"/>
      <c r="AB355" s="207"/>
      <c r="AC355" s="207"/>
      <c r="AD355" s="207"/>
      <c r="AE355" s="207"/>
      <c r="AF355" s="207"/>
      <c r="AG355" s="207"/>
      <c r="AH355" s="207"/>
      <c r="AI355" s="207"/>
      <c r="AJ355" s="104"/>
    </row>
    <row r="356" spans="2:36" ht="20.100000000000001" customHeight="1" x14ac:dyDescent="0.25">
      <c r="B356" s="108"/>
      <c r="C356" s="194"/>
      <c r="D356" s="195"/>
      <c r="E356" s="195"/>
      <c r="F356" s="195"/>
      <c r="G356" s="195"/>
      <c r="H356" s="195"/>
      <c r="I356" s="195"/>
      <c r="J356" s="195"/>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09"/>
    </row>
  </sheetData>
  <sheetProtection algorithmName="SHA-512" hashValue="DxK9z+DM52E91knJMNCyMvaGoCTUpebaqgY1qWavACbEbIkkRrcUIQDlKz30gJte6B7OxIKjT9SW2EdwSGv8Hg==" saltValue="NsNTwt8G5Gd5CaKmVSAlmg==" spinCount="100000" sheet="1" objects="1" scenarios="1"/>
  <conditionalFormatting sqref="C7:C41 C48 C55 C62 C69 C76 C83 C90 C97 C104 C111 C118 C125 C132 C139 C146 C153 C160 C167 C174 C181 C188 C195 C202 C209 C216 C223 C230 C237 C244 C251 C258 C265 C272 C279 C286 C293 C300 C307 C314 C321 C328 C335 C342 C349 C356">
    <cfRule type="expression" dxfId="8" priority="3">
      <formula>AND(C6="Employee Name",COUNTIF($C$7:$C$356,C7)&gt;1)</formula>
    </cfRule>
  </conditionalFormatting>
  <conditionalFormatting sqref="C42:C47">
    <cfRule type="expression" dxfId="7" priority="2">
      <formula>AND(C41="Employee Name",COUNTIF($C$7:$C$356,C42)&gt;1)</formula>
    </cfRule>
  </conditionalFormatting>
  <conditionalFormatting sqref="C49:C54 C56:C61 C63:C68 C70:C75 C77:C82 C84:C89 C91:C96 C98:C103 C105:C110 C112:C117 C119:C124 C126:C131 C133:C138 C140:C145 C147:C152 C154:C159 C161:C166 C168:C173 C175:C180 C182:C187 C189:C194 C196:C201 C203:C208 C210:C215 C217:C222 C224:C229 C231:C236 C238:C243 C245:C250 C252:C257 C259:C264 C266:C271 C273:C278 C280:C285 C287:C292 C294:C299 C301:C306 C308:C313 C315:C320 C322:C327 C329:C334 C336:C341 C343:C348 C350:C355">
    <cfRule type="expression" dxfId="6" priority="1">
      <formula>AND(C48="Employee Name",COUNTIF($C$7:$C$356,C49)&gt;1)</formula>
    </cfRule>
  </conditionalFormatting>
  <dataValidations disablePrompts="1" count="1">
    <dataValidation type="list" allowBlank="1" showInputMessage="1" showErrorMessage="1" sqref="C8 C15 C22 C29 C36" xr:uid="{E481BFBD-7421-4496-8CA4-D74682F9DE06}">
      <formula1>namelist</formula1>
    </dataValidation>
  </dataValidations>
  <printOptions horizontalCentered="1"/>
  <pageMargins left="0.31496062992125984" right="0.31496062992125984" top="0.31496062992125984" bottom="0.31496062992125984" header="0.31496062992125984" footer="0.31496062992125984"/>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4"/>
  <sheetViews>
    <sheetView showGridLines="0" showRowColHeaders="0" zoomScaleNormal="100" zoomScaleSheetLayoutView="85" workbookViewId="0">
      <pane ySplit="4" topLeftCell="A5" activePane="bottomLeft" state="frozen"/>
      <selection activeCell="D7" sqref="D7:I7"/>
      <selection pane="bottomLeft" activeCell="A5" sqref="A5"/>
    </sheetView>
  </sheetViews>
  <sheetFormatPr defaultColWidth="9.140625" defaultRowHeight="15" x14ac:dyDescent="0.25"/>
  <cols>
    <col min="1" max="1" width="3.7109375" style="117" customWidth="1"/>
    <col min="2" max="2" width="1" style="117" customWidth="1"/>
    <col min="3" max="3" width="13.85546875" style="117" customWidth="1"/>
    <col min="4" max="4" width="0.85546875" style="117" customWidth="1"/>
    <col min="5" max="5" width="13.5703125" style="117" customWidth="1"/>
    <col min="6" max="6" width="0.85546875" style="117" customWidth="1"/>
    <col min="7" max="7" width="13.5703125" style="117" customWidth="1"/>
    <col min="8" max="8" width="0.85546875" style="117" customWidth="1"/>
    <col min="9" max="9" width="13.5703125" style="117" customWidth="1"/>
    <col min="10" max="10" width="0.85546875" style="117" customWidth="1"/>
    <col min="11" max="11" width="13.5703125" style="117" customWidth="1"/>
    <col min="12" max="12" width="0.85546875" style="117" customWidth="1"/>
    <col min="13" max="13" width="13.5703125" style="117" customWidth="1"/>
    <col min="14" max="14" width="0.85546875" style="117" customWidth="1"/>
    <col min="15" max="15" width="13.5703125" style="117" customWidth="1"/>
    <col min="16" max="16" width="0.85546875" style="117" customWidth="1"/>
    <col min="17" max="17" width="13.5703125" style="117" customWidth="1"/>
    <col min="18" max="18" width="0.85546875" style="117" customWidth="1"/>
    <col min="19" max="19" width="8.7109375" style="117" customWidth="1"/>
    <col min="20" max="20" width="12.5703125" style="117" customWidth="1"/>
    <col min="21" max="21" width="1" style="117" customWidth="1"/>
    <col min="22" max="22" width="2.7109375" style="3" customWidth="1"/>
    <col min="23" max="16384" width="9.140625" style="117"/>
  </cols>
  <sheetData>
    <row r="1" spans="1:22" s="4" customFormat="1" ht="6.75" customHeight="1" x14ac:dyDescent="0.25">
      <c r="A1" s="1"/>
      <c r="B1" s="1"/>
      <c r="C1" s="1"/>
      <c r="D1" s="1"/>
      <c r="E1" s="1"/>
      <c r="F1" s="1"/>
      <c r="G1" s="1"/>
      <c r="H1" s="1"/>
      <c r="I1" s="1"/>
      <c r="J1" s="1"/>
      <c r="K1" s="1"/>
      <c r="L1" s="1"/>
      <c r="M1" s="1"/>
      <c r="N1" s="1"/>
      <c r="O1" s="1"/>
      <c r="P1" s="1"/>
      <c r="Q1" s="1"/>
      <c r="R1" s="1"/>
      <c r="S1" s="1"/>
      <c r="T1" s="1"/>
      <c r="U1" s="1"/>
      <c r="V1" s="53"/>
    </row>
    <row r="2" spans="1:22" s="28" customFormat="1" ht="20.100000000000001" customHeight="1" x14ac:dyDescent="0.25">
      <c r="A2" s="13"/>
      <c r="B2" s="9"/>
      <c r="C2" s="59" t="s">
        <v>35</v>
      </c>
      <c r="D2" s="59"/>
      <c r="E2" s="9"/>
      <c r="F2" s="9"/>
      <c r="G2" s="8"/>
      <c r="H2" s="9"/>
      <c r="I2" s="9"/>
      <c r="J2" s="8"/>
      <c r="K2" s="9"/>
      <c r="L2" s="9"/>
      <c r="M2" s="8"/>
      <c r="N2" s="9"/>
      <c r="O2" s="9"/>
      <c r="P2" s="9"/>
      <c r="Q2" s="8"/>
      <c r="R2" s="9"/>
      <c r="S2" s="9"/>
      <c r="T2" s="8"/>
      <c r="U2" s="9"/>
      <c r="V2" s="13"/>
    </row>
    <row r="3" spans="1:22" s="29" customFormat="1" ht="24" customHeight="1" x14ac:dyDescent="0.25">
      <c r="A3" s="14"/>
      <c r="B3" s="12"/>
      <c r="C3" s="178" t="s">
        <v>102</v>
      </c>
      <c r="D3" s="178"/>
      <c r="E3" s="27"/>
      <c r="F3" s="12"/>
      <c r="G3" s="11"/>
      <c r="H3" s="12"/>
      <c r="I3" s="12"/>
      <c r="J3" s="11"/>
      <c r="K3" s="12"/>
      <c r="L3" s="12"/>
      <c r="M3" s="11"/>
      <c r="N3" s="12"/>
      <c r="O3" s="12"/>
      <c r="P3" s="12"/>
      <c r="Q3" s="11"/>
      <c r="R3" s="12"/>
      <c r="S3" s="12"/>
      <c r="T3" s="11"/>
      <c r="U3" s="12"/>
      <c r="V3" s="14"/>
    </row>
    <row r="4" spans="1:22" s="4" customFormat="1" ht="5.0999999999999996" customHeight="1" x14ac:dyDescent="0.25">
      <c r="A4" s="1"/>
      <c r="B4" s="1"/>
      <c r="C4" s="1"/>
      <c r="D4" s="1"/>
      <c r="E4" s="1"/>
      <c r="F4" s="1"/>
      <c r="G4" s="1"/>
      <c r="H4" s="1"/>
      <c r="I4" s="1"/>
      <c r="J4" s="1"/>
      <c r="K4" s="1"/>
      <c r="L4" s="1"/>
      <c r="M4" s="1"/>
      <c r="N4" s="1"/>
      <c r="O4" s="1"/>
      <c r="P4" s="1"/>
      <c r="Q4" s="1"/>
      <c r="R4" s="1"/>
      <c r="S4" s="1"/>
      <c r="T4" s="1"/>
      <c r="U4" s="1"/>
      <c r="V4" s="53"/>
    </row>
    <row r="5" spans="1:22" ht="5.0999999999999996" customHeight="1" x14ac:dyDescent="0.25">
      <c r="A5" s="3"/>
      <c r="B5" s="3"/>
      <c r="C5" s="3"/>
      <c r="D5" s="3"/>
      <c r="E5" s="3"/>
      <c r="F5" s="3"/>
      <c r="G5" s="3"/>
      <c r="H5" s="3"/>
      <c r="I5" s="3"/>
      <c r="J5" s="3"/>
      <c r="K5" s="3"/>
      <c r="L5" s="3"/>
      <c r="M5" s="3"/>
      <c r="N5" s="3"/>
      <c r="O5" s="3"/>
      <c r="P5" s="3"/>
      <c r="Q5" s="3"/>
      <c r="R5" s="3"/>
      <c r="S5" s="3"/>
      <c r="T5" s="3"/>
      <c r="U5" s="3"/>
      <c r="V5" s="94"/>
    </row>
    <row r="6" spans="1:22" ht="6.95" customHeight="1" x14ac:dyDescent="0.25">
      <c r="A6" s="3"/>
      <c r="B6" s="118"/>
      <c r="C6" s="119"/>
      <c r="D6" s="119"/>
      <c r="E6" s="119"/>
      <c r="F6" s="119"/>
      <c r="G6" s="119"/>
      <c r="H6" s="119"/>
      <c r="I6" s="119"/>
      <c r="J6" s="119"/>
      <c r="K6" s="119"/>
      <c r="L6" s="119"/>
      <c r="M6" s="119"/>
      <c r="N6" s="119"/>
      <c r="O6" s="119"/>
      <c r="P6" s="119"/>
      <c r="Q6" s="119"/>
      <c r="R6" s="119"/>
      <c r="S6" s="119"/>
      <c r="T6" s="119"/>
      <c r="U6" s="120"/>
    </row>
    <row r="7" spans="1:22" ht="24" customHeight="1" x14ac:dyDescent="0.25">
      <c r="A7" s="3"/>
      <c r="B7" s="121"/>
      <c r="C7" s="218" t="s">
        <v>128</v>
      </c>
      <c r="D7" s="219"/>
      <c r="E7" s="179" t="s">
        <v>5</v>
      </c>
      <c r="F7" s="3"/>
      <c r="G7" s="3"/>
      <c r="H7" s="3"/>
      <c r="I7" s="3"/>
      <c r="J7" s="3"/>
      <c r="K7" s="3"/>
      <c r="L7" s="3"/>
      <c r="M7" s="3"/>
      <c r="N7" s="3"/>
      <c r="O7" s="3"/>
      <c r="P7" s="3"/>
      <c r="Q7" s="220" t="str">
        <f>Month</f>
        <v>January</v>
      </c>
      <c r="R7" s="221"/>
      <c r="S7" s="226">
        <f>IFERROR(SUM($T15,$T20,$T25,$T30,$T35,T40),"")</f>
        <v>46310</v>
      </c>
      <c r="T7" s="227"/>
      <c r="U7" s="122"/>
    </row>
    <row r="8" spans="1:22" ht="24" customHeight="1" x14ac:dyDescent="0.25">
      <c r="A8" s="3"/>
      <c r="B8" s="121"/>
      <c r="C8" s="216" t="s">
        <v>129</v>
      </c>
      <c r="D8" s="217"/>
      <c r="E8" s="180" t="s">
        <v>94</v>
      </c>
      <c r="F8" s="3"/>
      <c r="G8" s="3"/>
      <c r="H8" s="3"/>
      <c r="I8" s="3"/>
      <c r="J8" s="3"/>
      <c r="K8" s="3"/>
      <c r="L8" s="3"/>
      <c r="M8" s="3"/>
      <c r="N8" s="3"/>
      <c r="O8" s="3"/>
      <c r="P8" s="3"/>
      <c r="Q8" s="222" t="s">
        <v>33</v>
      </c>
      <c r="R8" s="223"/>
      <c r="S8" s="228"/>
      <c r="T8" s="229"/>
      <c r="U8" s="122"/>
    </row>
    <row r="9" spans="1:22" ht="6.75" customHeight="1" x14ac:dyDescent="0.25">
      <c r="A9" s="3"/>
      <c r="B9" s="121"/>
      <c r="C9" s="3"/>
      <c r="D9" s="3"/>
      <c r="E9" s="3"/>
      <c r="F9" s="3"/>
      <c r="G9" s="3"/>
      <c r="H9" s="3"/>
      <c r="I9" s="3"/>
      <c r="J9" s="3"/>
      <c r="K9" s="3"/>
      <c r="L9" s="3"/>
      <c r="M9" s="3"/>
      <c r="N9" s="3"/>
      <c r="O9" s="3"/>
      <c r="P9" s="3"/>
      <c r="Q9" s="3"/>
      <c r="R9" s="3"/>
      <c r="S9" s="3"/>
      <c r="T9" s="3"/>
      <c r="U9" s="122"/>
    </row>
    <row r="10" spans="1:22" ht="30.75" customHeight="1" x14ac:dyDescent="0.25">
      <c r="A10" s="3"/>
      <c r="B10" s="121"/>
      <c r="C10" s="3"/>
      <c r="D10" s="3"/>
      <c r="E10" s="123" t="s">
        <v>17</v>
      </c>
      <c r="F10" s="124"/>
      <c r="G10" s="123" t="s">
        <v>18</v>
      </c>
      <c r="H10" s="124"/>
      <c r="I10" s="123" t="s">
        <v>19</v>
      </c>
      <c r="J10" s="124"/>
      <c r="K10" s="123" t="s">
        <v>20</v>
      </c>
      <c r="L10" s="124"/>
      <c r="M10" s="123" t="s">
        <v>21</v>
      </c>
      <c r="N10" s="124"/>
      <c r="O10" s="123" t="s">
        <v>22</v>
      </c>
      <c r="P10" s="124"/>
      <c r="Q10" s="123" t="s">
        <v>23</v>
      </c>
      <c r="R10" s="124"/>
      <c r="S10" s="230" t="s">
        <v>26</v>
      </c>
      <c r="T10" s="231"/>
      <c r="U10" s="122"/>
    </row>
    <row r="11" spans="1:22" ht="8.25" customHeight="1" x14ac:dyDescent="0.25">
      <c r="A11" s="3"/>
      <c r="B11" s="121"/>
      <c r="C11" s="3"/>
      <c r="D11" s="3"/>
      <c r="E11" s="125"/>
      <c r="F11" s="125"/>
      <c r="G11" s="125"/>
      <c r="H11" s="125"/>
      <c r="I11" s="125"/>
      <c r="J11" s="125"/>
      <c r="K11" s="125"/>
      <c r="L11" s="125"/>
      <c r="M11" s="125"/>
      <c r="N11" s="125"/>
      <c r="O11" s="125"/>
      <c r="P11" s="125"/>
      <c r="Q11" s="125"/>
      <c r="R11" s="125"/>
      <c r="S11" s="125"/>
      <c r="T11" s="125"/>
      <c r="U11" s="122"/>
    </row>
    <row r="12" spans="1:22" ht="18" customHeight="1" x14ac:dyDescent="0.25">
      <c r="A12" s="3"/>
      <c r="B12" s="121"/>
      <c r="C12" s="3"/>
      <c r="D12" s="3"/>
      <c r="E12" s="126">
        <f>IFERROR(IF(WEEKDAY(DATE(Year,MATCH($E$7,Cal!$B$4:$B$15,0),1),1)=1,1,""),"")</f>
        <v>1</v>
      </c>
      <c r="F12" s="126"/>
      <c r="G12" s="126">
        <f>IFERROR(IF(WEEKDAY(DATE(Year,MATCH($E$7,Cal!$B$4:$B$15,0),1),1)=2,1,IFERROR(IF(E12&gt;0,E12+1,""),"")),"")</f>
        <v>2</v>
      </c>
      <c r="H12" s="126"/>
      <c r="I12" s="126">
        <f>IFERROR(IF(WEEKDAY(DATE(Year,MATCH($E$7,Cal!$B$4:$B$15,0),1),1)=3,1,IFERROR(IF(G12&gt;0,G12+1,""),"")),"")</f>
        <v>3</v>
      </c>
      <c r="J12" s="126"/>
      <c r="K12" s="126">
        <f>IFERROR(IF(WEEKDAY(DATE(Year,MATCH($E$7,Cal!$B$4:$B$15,0),1),1)=4,1,IFERROR(IF(I12&gt;0,I12+1,""),"")),"")</f>
        <v>4</v>
      </c>
      <c r="L12" s="126"/>
      <c r="M12" s="126">
        <f>IFERROR(IF(WEEKDAY(DATE(Year,MATCH($E$7,Cal!$B$4:$B$15,0),1),1)=5,1,IFERROR(IF(K12&gt;0,K12+1,""),"")),"")</f>
        <v>5</v>
      </c>
      <c r="N12" s="126"/>
      <c r="O12" s="126">
        <f>IFERROR(IF(WEEKDAY(DATE(Year,MATCH($E$7,Cal!$B$4:$B$15,0),1),1)=6,1,IFERROR(IF(M12&gt;0,M12+1,""),"")),"")</f>
        <v>6</v>
      </c>
      <c r="P12" s="126"/>
      <c r="Q12" s="126">
        <f>IFERROR(IF(WEEKDAY(DATE(Year,MATCH($E$7,Cal!$B$4:$B$15,0),1),1)=7,1,IFERROR(IF(O12&gt;0,O12+1,""),"")),"")</f>
        <v>7</v>
      </c>
      <c r="R12" s="127"/>
      <c r="S12" s="232" t="s">
        <v>27</v>
      </c>
      <c r="T12" s="233"/>
      <c r="U12" s="122"/>
    </row>
    <row r="13" spans="1:22" ht="18" customHeight="1" x14ac:dyDescent="0.25">
      <c r="A13" s="3"/>
      <c r="B13" s="121"/>
      <c r="C13" s="196" t="s">
        <v>44</v>
      </c>
      <c r="D13" s="3"/>
      <c r="E13" s="129">
        <f>IF(LEN(E12)=0,"",INDEX(Cal!$J$18:$AN$18,E12))</f>
        <v>0</v>
      </c>
      <c r="F13" s="130"/>
      <c r="G13" s="129">
        <f>IF(LEN(G12)=0,"",INDEX(Cal!$J$18:$AN$18,G12))</f>
        <v>32</v>
      </c>
      <c r="H13" s="130"/>
      <c r="I13" s="129">
        <f>IF(LEN(I12)=0,"",INDEX(Cal!$J$18:$AN$18,I12))</f>
        <v>32</v>
      </c>
      <c r="J13" s="130"/>
      <c r="K13" s="129">
        <f>IF(LEN(K12)=0,"",INDEX(Cal!$J$18:$AN$18,K12))</f>
        <v>32</v>
      </c>
      <c r="L13" s="130"/>
      <c r="M13" s="129">
        <f>IF(LEN(M12)=0,"",INDEX(Cal!$J$18:$AN$18,M12))</f>
        <v>32</v>
      </c>
      <c r="N13" s="130"/>
      <c r="O13" s="129">
        <f>IF(LEN(O12)=0,"",INDEX(Cal!$J$18:$AN$18,O12))</f>
        <v>32</v>
      </c>
      <c r="P13" s="130"/>
      <c r="Q13" s="129">
        <f>IF(LEN(Q12)=0,"",INDEX(Cal!$J$18:$AN$18,Q12))</f>
        <v>0</v>
      </c>
      <c r="R13" s="3"/>
      <c r="S13" s="162">
        <f t="array" ref="S13">IFERROR(SUM(IF(LEN(E12:Q12)&gt;0,E13:Q13,0)),"")</f>
        <v>160</v>
      </c>
      <c r="T13" s="163">
        <f t="array" ref="T13">IFERROR(SUM(IF(Cal!$AQ$17:$BU$17&lt;=MAX(E12:Q12,1),Cal!$AQ$18:$BU$18,0)),"")</f>
        <v>10400</v>
      </c>
      <c r="U13" s="122"/>
    </row>
    <row r="14" spans="1:22" ht="18" customHeight="1" x14ac:dyDescent="0.25">
      <c r="A14" s="3"/>
      <c r="B14" s="121"/>
      <c r="C14" s="196" t="s">
        <v>24</v>
      </c>
      <c r="D14" s="3"/>
      <c r="E14" s="129">
        <f>IF(LEN(E12)=0,"",INDEX(Cal!$J$35:$AN$35,E12))</f>
        <v>0</v>
      </c>
      <c r="F14" s="130"/>
      <c r="G14" s="129">
        <f>IF(LEN(G12)=0,"",INDEX(Cal!$J$35:$AN$35,G12))</f>
        <v>0</v>
      </c>
      <c r="H14" s="130"/>
      <c r="I14" s="129">
        <f>IF(LEN(I12)=0,"",INDEX(Cal!$J$35:$AN$35,I12))</f>
        <v>0</v>
      </c>
      <c r="J14" s="130"/>
      <c r="K14" s="129">
        <f>IF(LEN(K12)=0,"",INDEX(Cal!$J$35:$AN$35,K12))</f>
        <v>0</v>
      </c>
      <c r="L14" s="130"/>
      <c r="M14" s="129">
        <f>IF(LEN(M12)=0,"",INDEX(Cal!$J$35:$AN$35,M12))</f>
        <v>0</v>
      </c>
      <c r="N14" s="130"/>
      <c r="O14" s="129">
        <f>IF(LEN(O12)=0,"",INDEX(Cal!$J$35:$AN$35,O12))</f>
        <v>0</v>
      </c>
      <c r="P14" s="130"/>
      <c r="Q14" s="129">
        <f>IF(LEN(Q12)=0,"",INDEX(Cal!$J$35:$AN$35,Q12))</f>
        <v>0</v>
      </c>
      <c r="R14" s="3"/>
      <c r="S14" s="164">
        <f t="array" ref="S14">IFERROR(SUM(IF(LEN(E12:Q12)&gt;0,E14:Q14,0)),"")</f>
        <v>0</v>
      </c>
      <c r="T14" s="165">
        <f t="array" ref="T14">IFERROR(SUM(IF(Cal!$AQ$34:$BU$34&lt;=MAX(E12:Q12,1),Cal!$AQ$35:$BU$35,0)),"")</f>
        <v>0</v>
      </c>
      <c r="U14" s="122"/>
    </row>
    <row r="15" spans="1:22" ht="18" customHeight="1" x14ac:dyDescent="0.25">
      <c r="A15" s="3"/>
      <c r="B15" s="121"/>
      <c r="C15" s="196" t="s">
        <v>25</v>
      </c>
      <c r="D15" s="3"/>
      <c r="E15" s="131">
        <f>IF(LEN(E12)&gt;0,SUM(E13:E14),"")</f>
        <v>0</v>
      </c>
      <c r="F15" s="131"/>
      <c r="G15" s="131">
        <f>IF(LEN(G12)&gt;0,SUM(G13:G14),"")</f>
        <v>32</v>
      </c>
      <c r="H15" s="131"/>
      <c r="I15" s="131">
        <f>IF(LEN(I12)&gt;0,SUM(I13:I14),"")</f>
        <v>32</v>
      </c>
      <c r="J15" s="131"/>
      <c r="K15" s="131">
        <f>IF(LEN(K12)&gt;0,SUM(K13:K14),"")</f>
        <v>32</v>
      </c>
      <c r="L15" s="131"/>
      <c r="M15" s="131">
        <f>IF(LEN(M12)&gt;0,SUM(M13:M14),"")</f>
        <v>32</v>
      </c>
      <c r="N15" s="131"/>
      <c r="O15" s="131">
        <f>IF(LEN(O12)&gt;0,SUM(O13:O14),"")</f>
        <v>32</v>
      </c>
      <c r="P15" s="131"/>
      <c r="Q15" s="131">
        <f>IF(LEN(Q12)&gt;0,SUM(Q13:Q14),"")</f>
        <v>0</v>
      </c>
      <c r="R15" s="3"/>
      <c r="S15" s="166">
        <f>SUM($S13:$S14)</f>
        <v>160</v>
      </c>
      <c r="T15" s="167">
        <f>SUM($T13:$T14)</f>
        <v>10400</v>
      </c>
      <c r="U15" s="122"/>
    </row>
    <row r="16" spans="1:22" ht="4.5" customHeight="1" x14ac:dyDescent="0.25">
      <c r="A16" s="3"/>
      <c r="B16" s="121"/>
      <c r="C16" s="128"/>
      <c r="D16" s="128"/>
      <c r="E16" s="132"/>
      <c r="F16" s="132"/>
      <c r="G16" s="132"/>
      <c r="H16" s="132"/>
      <c r="I16" s="132"/>
      <c r="J16" s="132"/>
      <c r="K16" s="132"/>
      <c r="L16" s="132"/>
      <c r="M16" s="132"/>
      <c r="N16" s="132"/>
      <c r="O16" s="132"/>
      <c r="P16" s="132"/>
      <c r="Q16" s="132"/>
      <c r="R16" s="3"/>
      <c r="S16" s="133"/>
      <c r="T16" s="134"/>
      <c r="U16" s="122"/>
    </row>
    <row r="17" spans="1:21" ht="18" customHeight="1" x14ac:dyDescent="0.25">
      <c r="A17" s="3"/>
      <c r="B17" s="121"/>
      <c r="C17" s="128"/>
      <c r="D17" s="128"/>
      <c r="E17" s="126">
        <f>IFERROR(Q12+1,"")</f>
        <v>8</v>
      </c>
      <c r="F17" s="126"/>
      <c r="G17" s="126">
        <f>IFERROR(E17+1,"")</f>
        <v>9</v>
      </c>
      <c r="H17" s="126"/>
      <c r="I17" s="126">
        <f>IFERROR(G17+1,"")</f>
        <v>10</v>
      </c>
      <c r="J17" s="126"/>
      <c r="K17" s="126">
        <f>IFERROR(I17+1,"")</f>
        <v>11</v>
      </c>
      <c r="L17" s="126"/>
      <c r="M17" s="126">
        <f>IFERROR(K17+1,"")</f>
        <v>12</v>
      </c>
      <c r="N17" s="126"/>
      <c r="O17" s="126">
        <f>IFERROR(M17+1,"")</f>
        <v>13</v>
      </c>
      <c r="P17" s="126"/>
      <c r="Q17" s="126">
        <f>IFERROR(O17+1,"")</f>
        <v>14</v>
      </c>
      <c r="R17" s="127"/>
      <c r="S17" s="234" t="s">
        <v>28</v>
      </c>
      <c r="T17" s="235"/>
      <c r="U17" s="122"/>
    </row>
    <row r="18" spans="1:21" ht="18" customHeight="1" x14ac:dyDescent="0.25">
      <c r="A18" s="3"/>
      <c r="B18" s="121"/>
      <c r="C18" s="196" t="s">
        <v>44</v>
      </c>
      <c r="D18" s="128"/>
      <c r="E18" s="129">
        <f>IF(LEN(E17)=0,"",INDEX(Cal!$J$18:$AN$18,E17))</f>
        <v>0</v>
      </c>
      <c r="F18" s="130"/>
      <c r="G18" s="129">
        <f>IF(LEN(G17)=0,"",INDEX(Cal!$J$18:$AN$18,G17))</f>
        <v>32</v>
      </c>
      <c r="H18" s="130"/>
      <c r="I18" s="129">
        <f>IF(LEN(I17)=0,"",INDEX(Cal!$J$18:$AN$18,I17))</f>
        <v>32</v>
      </c>
      <c r="J18" s="130"/>
      <c r="K18" s="129">
        <f>IF(LEN(K17)=0,"",INDEX(Cal!$J$18:$AN$18,K17))</f>
        <v>32</v>
      </c>
      <c r="L18" s="130"/>
      <c r="M18" s="129">
        <f>IF(LEN(M17)=0,"",INDEX(Cal!$J$18:$AN$18,M17))</f>
        <v>32</v>
      </c>
      <c r="N18" s="130"/>
      <c r="O18" s="129">
        <f>IF(LEN(O17)=0,"",INDEX(Cal!$J$18:$AN$18,O17))</f>
        <v>32</v>
      </c>
      <c r="P18" s="130"/>
      <c r="Q18" s="129">
        <f>IF(LEN(Q17)=0,"",INDEX(Cal!$J$18:$AN$18,Q17))</f>
        <v>0</v>
      </c>
      <c r="R18" s="3"/>
      <c r="S18" s="162">
        <f>IFERROR(SUM(E18:Q18),"")</f>
        <v>160</v>
      </c>
      <c r="T18" s="163">
        <f>IFERROR(SUMIFS(Cal!$AQ$18:$BU$18,Cal!$AQ$17:$BU$17,"&gt;"&amp;MAX(E12:Q12,1),Cal!$AQ$17:$BU$17,"&lt;="&amp;MAX(E17:Q17,1)),"")</f>
        <v>10400</v>
      </c>
      <c r="U18" s="122"/>
    </row>
    <row r="19" spans="1:21" ht="18" customHeight="1" x14ac:dyDescent="0.25">
      <c r="A19" s="3"/>
      <c r="B19" s="121"/>
      <c r="C19" s="196" t="s">
        <v>24</v>
      </c>
      <c r="D19" s="128"/>
      <c r="E19" s="129">
        <f>IF(LEN(E17)=0,"",INDEX(Cal!$J$35:$AN$35,E17))</f>
        <v>0</v>
      </c>
      <c r="F19" s="130"/>
      <c r="G19" s="129">
        <f>IF(LEN(G17)=0,"",INDEX(Cal!$J$35:$AN$35,G17))</f>
        <v>0</v>
      </c>
      <c r="H19" s="130"/>
      <c r="I19" s="129">
        <f>IF(LEN(I17)=0,"",INDEX(Cal!$J$35:$AN$35,I17))</f>
        <v>0</v>
      </c>
      <c r="J19" s="130"/>
      <c r="K19" s="129">
        <f>IF(LEN(K17)=0,"",INDEX(Cal!$J$35:$AN$35,K17))</f>
        <v>0</v>
      </c>
      <c r="L19" s="130"/>
      <c r="M19" s="129">
        <f>IF(LEN(M17)=0,"",INDEX(Cal!$J$35:$AN$35,M17))</f>
        <v>0</v>
      </c>
      <c r="N19" s="130"/>
      <c r="O19" s="129">
        <f>IF(LEN(O17)=0,"",INDEX(Cal!$J$35:$AN$35,O17))</f>
        <v>0</v>
      </c>
      <c r="P19" s="130"/>
      <c r="Q19" s="129">
        <f>IF(LEN(Q17)=0,"",INDEX(Cal!$J$35:$AN$35,Q17))</f>
        <v>8</v>
      </c>
      <c r="R19" s="3"/>
      <c r="S19" s="164">
        <f>IFERROR(SUM(E19:Q19),"")</f>
        <v>8</v>
      </c>
      <c r="T19" s="165">
        <f>IFERROR(SUMIFS(Cal!$AQ$35:$BU$35,Cal!$AQ$34:$BU$34,"&gt;"&amp;MAX(E12:Q12,1),Cal!$AQ$34:$BU$34,"&lt;="&amp;MAX(E17:Q17,1)),"")</f>
        <v>340</v>
      </c>
      <c r="U19" s="122"/>
    </row>
    <row r="20" spans="1:21" ht="18" customHeight="1" x14ac:dyDescent="0.25">
      <c r="A20" s="3"/>
      <c r="B20" s="121"/>
      <c r="C20" s="196" t="s">
        <v>25</v>
      </c>
      <c r="D20" s="128"/>
      <c r="E20" s="131">
        <f>IF(LEN(E17)&gt;0,SUM(E18:E19),"")</f>
        <v>0</v>
      </c>
      <c r="F20" s="131"/>
      <c r="G20" s="131">
        <f>IF(LEN(G17)&gt;0,SUM(G18:G19),"")</f>
        <v>32</v>
      </c>
      <c r="H20" s="131"/>
      <c r="I20" s="131">
        <f>IF(LEN(I17)&gt;0,SUM(I18:I19),"")</f>
        <v>32</v>
      </c>
      <c r="J20" s="131"/>
      <c r="K20" s="131">
        <f>IF(LEN(K17)&gt;0,SUM(K18:K19),"")</f>
        <v>32</v>
      </c>
      <c r="L20" s="131"/>
      <c r="M20" s="131">
        <f>IF(LEN(M17)&gt;0,SUM(M18:M19),"")</f>
        <v>32</v>
      </c>
      <c r="N20" s="131"/>
      <c r="O20" s="131">
        <f>IF(LEN(O17)&gt;0,SUM(O18:O19),"")</f>
        <v>32</v>
      </c>
      <c r="P20" s="131"/>
      <c r="Q20" s="131">
        <f>IF(LEN(Q17)&gt;0,SUM(Q18:Q19),"")</f>
        <v>8</v>
      </c>
      <c r="R20" s="3"/>
      <c r="S20" s="166">
        <f>SUM($S18:$S19)</f>
        <v>168</v>
      </c>
      <c r="T20" s="167">
        <f>SUM($T18:$T19)</f>
        <v>10740</v>
      </c>
      <c r="U20" s="122"/>
    </row>
    <row r="21" spans="1:21" ht="4.5" customHeight="1" x14ac:dyDescent="0.25">
      <c r="A21" s="3"/>
      <c r="B21" s="121"/>
      <c r="C21" s="128"/>
      <c r="D21" s="128"/>
      <c r="E21" s="132"/>
      <c r="F21" s="132"/>
      <c r="G21" s="132"/>
      <c r="H21" s="132"/>
      <c r="I21" s="132"/>
      <c r="J21" s="132"/>
      <c r="K21" s="132"/>
      <c r="L21" s="132"/>
      <c r="M21" s="132"/>
      <c r="N21" s="132"/>
      <c r="O21" s="132"/>
      <c r="P21" s="132"/>
      <c r="Q21" s="132"/>
      <c r="R21" s="3"/>
      <c r="S21" s="133"/>
      <c r="T21" s="134"/>
      <c r="U21" s="122"/>
    </row>
    <row r="22" spans="1:21" ht="18" customHeight="1" x14ac:dyDescent="0.25">
      <c r="A22" s="3"/>
      <c r="B22" s="121"/>
      <c r="C22" s="128"/>
      <c r="D22" s="128"/>
      <c r="E22" s="126">
        <f>IFERROR(Q17+1,"")</f>
        <v>15</v>
      </c>
      <c r="F22" s="126"/>
      <c r="G22" s="126">
        <f>IFERROR(E22+1,"")</f>
        <v>16</v>
      </c>
      <c r="H22" s="126"/>
      <c r="I22" s="126">
        <f>IFERROR(G22+1,"")</f>
        <v>17</v>
      </c>
      <c r="J22" s="126"/>
      <c r="K22" s="126">
        <f>IFERROR(I22+1,"")</f>
        <v>18</v>
      </c>
      <c r="L22" s="126"/>
      <c r="M22" s="126">
        <f>IFERROR(K22+1,"")</f>
        <v>19</v>
      </c>
      <c r="N22" s="126"/>
      <c r="O22" s="126">
        <f>IFERROR(M22+1,"")</f>
        <v>20</v>
      </c>
      <c r="P22" s="126"/>
      <c r="Q22" s="126">
        <f>IFERROR(O22+1,"")</f>
        <v>21</v>
      </c>
      <c r="R22" s="127"/>
      <c r="S22" s="234" t="s">
        <v>29</v>
      </c>
      <c r="T22" s="235"/>
      <c r="U22" s="122"/>
    </row>
    <row r="23" spans="1:21" ht="18" customHeight="1" x14ac:dyDescent="0.25">
      <c r="A23" s="3"/>
      <c r="B23" s="121"/>
      <c r="C23" s="196" t="s">
        <v>44</v>
      </c>
      <c r="D23" s="128"/>
      <c r="E23" s="129">
        <f>IF(LEN(E22)=0,"",INDEX(Cal!$J$18:$AN$18,E22))</f>
        <v>0</v>
      </c>
      <c r="F23" s="130"/>
      <c r="G23" s="129">
        <f>IF(LEN(G22)=0,"",INDEX(Cal!$J$18:$AN$18,G22))</f>
        <v>32</v>
      </c>
      <c r="H23" s="130"/>
      <c r="I23" s="129">
        <f>IF(LEN(I22)=0,"",INDEX(Cal!$J$18:$AN$18,I22))</f>
        <v>32</v>
      </c>
      <c r="J23" s="130"/>
      <c r="K23" s="129">
        <f>IF(LEN(K22)=0,"",INDEX(Cal!$J$18:$AN$18,K22))</f>
        <v>32</v>
      </c>
      <c r="L23" s="130"/>
      <c r="M23" s="129">
        <f>IF(LEN(M22)=0,"",INDEX(Cal!$J$18:$AN$18,M22))</f>
        <v>32</v>
      </c>
      <c r="N23" s="130"/>
      <c r="O23" s="129">
        <f>IF(LEN(O22)=0,"",INDEX(Cal!$J$18:$AN$18,O22))</f>
        <v>32</v>
      </c>
      <c r="P23" s="130"/>
      <c r="Q23" s="129">
        <f>IF(LEN(Q22)=0,"",INDEX(Cal!$J$18:$AN$18,Q22))</f>
        <v>0</v>
      </c>
      <c r="R23" s="3"/>
      <c r="S23" s="162">
        <f>IFERROR(SUM(E23:Q23),"")</f>
        <v>160</v>
      </c>
      <c r="T23" s="163">
        <f>IFERROR(SUMIFS(Cal!$AQ$18:$BU$18,Cal!$AQ$17:$BU$17,"&gt;"&amp;MAX(E17:Q17,1),Cal!$AQ$17:$BU$17,"&lt;="&amp;MAX(E22:Q22,1)),"")</f>
        <v>10400</v>
      </c>
      <c r="U23" s="122"/>
    </row>
    <row r="24" spans="1:21" ht="18" customHeight="1" x14ac:dyDescent="0.25">
      <c r="A24" s="3"/>
      <c r="B24" s="121"/>
      <c r="C24" s="196" t="s">
        <v>24</v>
      </c>
      <c r="D24" s="128"/>
      <c r="E24" s="129">
        <f>IF(LEN(E22)=0,"",INDEX(Cal!$J$35:$AN$35,E22))</f>
        <v>8</v>
      </c>
      <c r="F24" s="130"/>
      <c r="G24" s="129">
        <f>IF(LEN(G22)=0,"",INDEX(Cal!$J$35:$AN$35,G22))</f>
        <v>0</v>
      </c>
      <c r="H24" s="130"/>
      <c r="I24" s="129">
        <f>IF(LEN(I22)=0,"",INDEX(Cal!$J$35:$AN$35,I22))</f>
        <v>0</v>
      </c>
      <c r="J24" s="130"/>
      <c r="K24" s="129">
        <f>IF(LEN(K22)=0,"",INDEX(Cal!$J$35:$AN$35,K22))</f>
        <v>0</v>
      </c>
      <c r="L24" s="130"/>
      <c r="M24" s="129">
        <f>IF(LEN(M22)=0,"",INDEX(Cal!$J$35:$AN$35,M22))</f>
        <v>0</v>
      </c>
      <c r="N24" s="130"/>
      <c r="O24" s="129">
        <f>IF(LEN(O22)=0,"",INDEX(Cal!$J$35:$AN$35,O22))</f>
        <v>0</v>
      </c>
      <c r="P24" s="130"/>
      <c r="Q24" s="129">
        <f>IF(LEN(Q22)=0,"",INDEX(Cal!$J$35:$AN$35,Q22))</f>
        <v>0</v>
      </c>
      <c r="R24" s="3"/>
      <c r="S24" s="164">
        <f>IFERROR(SUM(E24:Q24),"")</f>
        <v>8</v>
      </c>
      <c r="T24" s="165">
        <f>IFERROR(SUMIFS(Cal!$AQ$35:$BU$35,Cal!$AQ$34:$BU$34,"&gt;"&amp;MAX(E17:Q17,1),Cal!$AQ$34:$BU$34,"&lt;="&amp;MAX(E22:Q22,1)),"")</f>
        <v>340</v>
      </c>
      <c r="U24" s="122"/>
    </row>
    <row r="25" spans="1:21" ht="18" customHeight="1" x14ac:dyDescent="0.25">
      <c r="A25" s="3"/>
      <c r="B25" s="121"/>
      <c r="C25" s="196" t="s">
        <v>25</v>
      </c>
      <c r="D25" s="128"/>
      <c r="E25" s="131">
        <f>IF(LEN(E22)&gt;0,SUM(E23:E24),"")</f>
        <v>8</v>
      </c>
      <c r="F25" s="131"/>
      <c r="G25" s="131">
        <f>IF(LEN(G22)&gt;0,SUM(G23:G24),"")</f>
        <v>32</v>
      </c>
      <c r="H25" s="131"/>
      <c r="I25" s="131">
        <f>IF(LEN(I22)&gt;0,SUM(I23:I24),"")</f>
        <v>32</v>
      </c>
      <c r="J25" s="131"/>
      <c r="K25" s="131">
        <f>IF(LEN(K22)&gt;0,SUM(K23:K24),"")</f>
        <v>32</v>
      </c>
      <c r="L25" s="131"/>
      <c r="M25" s="131">
        <f>IF(LEN(M22)&gt;0,SUM(M23:M24),"")</f>
        <v>32</v>
      </c>
      <c r="N25" s="131"/>
      <c r="O25" s="131">
        <f>IF(LEN(O22)&gt;0,SUM(O23:O24),"")</f>
        <v>32</v>
      </c>
      <c r="P25" s="131"/>
      <c r="Q25" s="131">
        <f>IF(LEN(Q22)&gt;0,SUM(Q23:Q24),"")</f>
        <v>0</v>
      </c>
      <c r="R25" s="3"/>
      <c r="S25" s="166">
        <f>SUM($S23:$S24)</f>
        <v>168</v>
      </c>
      <c r="T25" s="167">
        <f>SUM($T23:$T24)</f>
        <v>10740</v>
      </c>
      <c r="U25" s="122"/>
    </row>
    <row r="26" spans="1:21" ht="4.5" customHeight="1" x14ac:dyDescent="0.25">
      <c r="A26" s="3"/>
      <c r="B26" s="121"/>
      <c r="C26" s="128"/>
      <c r="D26" s="128"/>
      <c r="E26" s="132"/>
      <c r="F26" s="132"/>
      <c r="G26" s="132"/>
      <c r="H26" s="132"/>
      <c r="I26" s="132"/>
      <c r="J26" s="132"/>
      <c r="K26" s="132"/>
      <c r="L26" s="132"/>
      <c r="M26" s="132"/>
      <c r="N26" s="132"/>
      <c r="O26" s="132"/>
      <c r="P26" s="132"/>
      <c r="Q26" s="132"/>
      <c r="R26" s="3"/>
      <c r="S26" s="133"/>
      <c r="T26" s="134"/>
      <c r="U26" s="122"/>
    </row>
    <row r="27" spans="1:21" ht="18" customHeight="1" x14ac:dyDescent="0.25">
      <c r="A27" s="3"/>
      <c r="B27" s="121"/>
      <c r="C27" s="128"/>
      <c r="D27" s="128"/>
      <c r="E27" s="126">
        <f>IFERROR(Q22+1,"")</f>
        <v>22</v>
      </c>
      <c r="F27" s="126"/>
      <c r="G27" s="126">
        <f>IFERROR(E27+1,"")</f>
        <v>23</v>
      </c>
      <c r="H27" s="126"/>
      <c r="I27" s="126">
        <f>IFERROR(G27+1,"")</f>
        <v>24</v>
      </c>
      <c r="J27" s="126"/>
      <c r="K27" s="126">
        <f>IFERROR(I27+1,"")</f>
        <v>25</v>
      </c>
      <c r="L27" s="126"/>
      <c r="M27" s="126">
        <f>IFERROR(K27+1,"")</f>
        <v>26</v>
      </c>
      <c r="N27" s="126"/>
      <c r="O27" s="126">
        <f>IFERROR(M27+1,"")</f>
        <v>27</v>
      </c>
      <c r="P27" s="126"/>
      <c r="Q27" s="126">
        <f>IFERROR(O27+1,"")</f>
        <v>28</v>
      </c>
      <c r="R27" s="127"/>
      <c r="S27" s="234" t="s">
        <v>30</v>
      </c>
      <c r="T27" s="235"/>
      <c r="U27" s="122"/>
    </row>
    <row r="28" spans="1:21" ht="18" customHeight="1" x14ac:dyDescent="0.25">
      <c r="A28" s="3"/>
      <c r="B28" s="121"/>
      <c r="C28" s="196" t="s">
        <v>44</v>
      </c>
      <c r="D28" s="128"/>
      <c r="E28" s="129">
        <f>IF(LEN(E27)=0,"",INDEX(Cal!$J$18:$AN$18,E27))</f>
        <v>0</v>
      </c>
      <c r="F28" s="130"/>
      <c r="G28" s="129">
        <f>IF(LEN(G27)=0,"",INDEX(Cal!$J$18:$AN$18,G27))</f>
        <v>32</v>
      </c>
      <c r="H28" s="130"/>
      <c r="I28" s="129">
        <f>IF(LEN(I27)=0,"",INDEX(Cal!$J$18:$AN$18,I27))</f>
        <v>32</v>
      </c>
      <c r="J28" s="130"/>
      <c r="K28" s="129">
        <f>IF(LEN(K27)=0,"",INDEX(Cal!$J$18:$AN$18,K27))</f>
        <v>30</v>
      </c>
      <c r="L28" s="130"/>
      <c r="M28" s="129">
        <f>IF(LEN(M27)=0,"",INDEX(Cal!$J$18:$AN$18,M27))</f>
        <v>32</v>
      </c>
      <c r="N28" s="130"/>
      <c r="O28" s="129">
        <f>IF(LEN(O27)=0,"",INDEX(Cal!$J$18:$AN$18,O27))</f>
        <v>32</v>
      </c>
      <c r="P28" s="130"/>
      <c r="Q28" s="129">
        <f>IF(LEN(Q27)=0,"",INDEX(Cal!$J$18:$AN$18,Q27))</f>
        <v>0</v>
      </c>
      <c r="R28" s="3"/>
      <c r="S28" s="162">
        <f>IFERROR(SUM(E28:Q28),"")</f>
        <v>158</v>
      </c>
      <c r="T28" s="163">
        <f>IFERROR(SUMIFS(Cal!$AQ$18:$BU$18,Cal!$AQ$17:$BU$17,"&gt;"&amp;MAX(E22:Q22,1),Cal!$AQ$17:$BU$17,"&lt;="&amp;MAX(E27:Q27,1)),"")</f>
        <v>10270</v>
      </c>
      <c r="U28" s="122"/>
    </row>
    <row r="29" spans="1:21" ht="18" customHeight="1" x14ac:dyDescent="0.25">
      <c r="A29" s="3"/>
      <c r="B29" s="121"/>
      <c r="C29" s="196" t="s">
        <v>24</v>
      </c>
      <c r="D29" s="128"/>
      <c r="E29" s="129">
        <f>IF(LEN(E27)=0,"",INDEX(Cal!$J$35:$AN$35,E27))</f>
        <v>0</v>
      </c>
      <c r="F29" s="130"/>
      <c r="G29" s="129">
        <f>IF(LEN(G27)=0,"",INDEX(Cal!$J$35:$AN$35,G27))</f>
        <v>0</v>
      </c>
      <c r="H29" s="130"/>
      <c r="I29" s="129">
        <f>IF(LEN(I27)=0,"",INDEX(Cal!$J$35:$AN$35,I27))</f>
        <v>0</v>
      </c>
      <c r="J29" s="130"/>
      <c r="K29" s="129">
        <f>IF(LEN(K27)=0,"",INDEX(Cal!$J$35:$AN$35,K27))</f>
        <v>0</v>
      </c>
      <c r="L29" s="130"/>
      <c r="M29" s="129">
        <f>IF(LEN(M27)=0,"",INDEX(Cal!$J$35:$AN$35,M27))</f>
        <v>0</v>
      </c>
      <c r="N29" s="130"/>
      <c r="O29" s="129">
        <f>IF(LEN(O27)=0,"",INDEX(Cal!$J$35:$AN$35,O27))</f>
        <v>0</v>
      </c>
      <c r="P29" s="130"/>
      <c r="Q29" s="129">
        <f>IF(LEN(Q27)=0,"",INDEX(Cal!$J$35:$AN$35,Q27))</f>
        <v>0</v>
      </c>
      <c r="R29" s="3"/>
      <c r="S29" s="164">
        <f>IFERROR(SUM(E29:Q29),"")</f>
        <v>0</v>
      </c>
      <c r="T29" s="165">
        <f>IFERROR(SUMIFS(Cal!$AQ$35:$BU$35,Cal!$AQ$34:$BU$34,"&gt;"&amp;MAX(E22:Q22,1),Cal!$AQ$34:$BU$34,"&lt;="&amp;MAX(E27:Q27,1)),"")</f>
        <v>0</v>
      </c>
      <c r="U29" s="122"/>
    </row>
    <row r="30" spans="1:21" ht="18" customHeight="1" x14ac:dyDescent="0.25">
      <c r="A30" s="3"/>
      <c r="B30" s="121"/>
      <c r="C30" s="196" t="s">
        <v>25</v>
      </c>
      <c r="D30" s="128"/>
      <c r="E30" s="131">
        <f>IF(LEN(E27)&gt;0,SUM(E28:E29),"")</f>
        <v>0</v>
      </c>
      <c r="F30" s="131"/>
      <c r="G30" s="131">
        <f>IF(LEN(G27)&gt;0,SUM(G28:G29),"")</f>
        <v>32</v>
      </c>
      <c r="H30" s="131"/>
      <c r="I30" s="131">
        <f>IF(LEN(I27)&gt;0,SUM(I28:I29),"")</f>
        <v>32</v>
      </c>
      <c r="J30" s="131"/>
      <c r="K30" s="131">
        <f>IF(LEN(K27)&gt;0,SUM(K28:K29),"")</f>
        <v>30</v>
      </c>
      <c r="L30" s="131"/>
      <c r="M30" s="131">
        <f>IF(LEN(M27)&gt;0,SUM(M28:M29),"")</f>
        <v>32</v>
      </c>
      <c r="N30" s="131"/>
      <c r="O30" s="131">
        <f>IF(LEN(O27)&gt;0,SUM(O28:O29),"")</f>
        <v>32</v>
      </c>
      <c r="P30" s="131"/>
      <c r="Q30" s="131">
        <f>IF(LEN(Q27)&gt;0,SUM(Q28:Q29),"")</f>
        <v>0</v>
      </c>
      <c r="R30" s="3"/>
      <c r="S30" s="166">
        <f>SUM($S28:$S29)</f>
        <v>158</v>
      </c>
      <c r="T30" s="167">
        <f>SUM($T28:$T29)</f>
        <v>10270</v>
      </c>
      <c r="U30" s="122"/>
    </row>
    <row r="31" spans="1:21" ht="4.5" customHeight="1" x14ac:dyDescent="0.25">
      <c r="A31" s="3"/>
      <c r="B31" s="121"/>
      <c r="C31" s="128"/>
      <c r="D31" s="128"/>
      <c r="E31" s="132"/>
      <c r="F31" s="132"/>
      <c r="G31" s="132"/>
      <c r="H31" s="132"/>
      <c r="I31" s="132"/>
      <c r="J31" s="132"/>
      <c r="K31" s="132"/>
      <c r="L31" s="132"/>
      <c r="M31" s="132"/>
      <c r="N31" s="132"/>
      <c r="O31" s="132"/>
      <c r="P31" s="132"/>
      <c r="Q31" s="132"/>
      <c r="R31" s="3"/>
      <c r="S31" s="133"/>
      <c r="T31" s="134"/>
      <c r="U31" s="122"/>
    </row>
    <row r="32" spans="1:21" ht="18" customHeight="1" x14ac:dyDescent="0.25">
      <c r="A32" s="3"/>
      <c r="B32" s="121"/>
      <c r="C32" s="128"/>
      <c r="D32" s="128"/>
      <c r="E32" s="126">
        <f>IFERROR(IF(Q27+1&gt;INDEX(Cal!$B$3:$E$15,MATCH($Q$7,Cal!$B$3:$B$15,0),MATCH("Month length",Cal!$B$3:$F$3,0)),"",Q27+1),"")</f>
        <v>29</v>
      </c>
      <c r="F32" s="126"/>
      <c r="G32" s="126">
        <f>IFERROR(IF(E32+1&gt;INDEX(Cal!$B$3:$E$15,MATCH($Q$7,Cal!$B$3:$B$15,0),MATCH("Month length",Cal!$B$3:$F$3,0)),"",E32+1),"")</f>
        <v>30</v>
      </c>
      <c r="H32" s="126"/>
      <c r="I32" s="126">
        <f>IFERROR(IF(G32+1&gt;INDEX(Cal!$B$3:$E$15,MATCH($Q$7,Cal!$B$3:$B$15,0),MATCH("Month length",Cal!$B$3:$F$3,0)),"",G32+1),"")</f>
        <v>31</v>
      </c>
      <c r="J32" s="126"/>
      <c r="K32" s="126" t="str">
        <f>IFERROR(IF(I32+1&gt;INDEX(Cal!$B$3:$E$15,MATCH($Q$7,Cal!$B$3:$B$15,0),MATCH("Month length",Cal!$B$3:$F$3,0)),"",I32+1),"")</f>
        <v/>
      </c>
      <c r="L32" s="126"/>
      <c r="M32" s="126" t="str">
        <f>IFERROR(IF(K32+1&gt;INDEX(Cal!$B$3:$E$15,MATCH($Q$7,Cal!$B$3:$B$15,0),MATCH("Month length",Cal!$B$3:$F$3,0)),"",K32+1),"")</f>
        <v/>
      </c>
      <c r="N32" s="126"/>
      <c r="O32" s="126" t="str">
        <f>IFERROR(IF(M32+1&gt;INDEX(Cal!$B$3:$E$15,MATCH($Q$7,Cal!$B$3:$B$15,0),MATCH("Month length",Cal!$B$3:$F$3,0)),"",M32+1),"")</f>
        <v/>
      </c>
      <c r="P32" s="126"/>
      <c r="Q32" s="126" t="str">
        <f>IFERROR(IF(O32+1&gt;INDEX(Cal!$B$3:$E$15,MATCH($Q$7,Cal!$B$3:$B$15,0),MATCH("Month length",Cal!$B$3:$F$3,0)),"",O32+1),"")</f>
        <v/>
      </c>
      <c r="R32" s="127"/>
      <c r="S32" s="224" t="s">
        <v>31</v>
      </c>
      <c r="T32" s="225"/>
      <c r="U32" s="122"/>
    </row>
    <row r="33" spans="1:22" ht="18" customHeight="1" x14ac:dyDescent="0.25">
      <c r="A33" s="3"/>
      <c r="B33" s="121"/>
      <c r="C33" s="196" t="s">
        <v>44</v>
      </c>
      <c r="D33" s="128"/>
      <c r="E33" s="129">
        <f>IF(LEN(E32)=0,"",INDEX(Cal!$J$18:$AN$18,E32))</f>
        <v>0</v>
      </c>
      <c r="F33" s="130"/>
      <c r="G33" s="129">
        <f>IF(LEN(G32)=0,"",INDEX(Cal!$J$18:$AN$18,G32))</f>
        <v>32</v>
      </c>
      <c r="H33" s="130"/>
      <c r="I33" s="129">
        <f>IF(LEN(I32)=0,"",INDEX(Cal!$J$18:$AN$18,I32))</f>
        <v>32</v>
      </c>
      <c r="J33" s="130"/>
      <c r="K33" s="129" t="str">
        <f>IF(LEN(K32)=0,"",INDEX(Cal!$J$18:$AN$18,K32))</f>
        <v/>
      </c>
      <c r="L33" s="130"/>
      <c r="M33" s="129" t="str">
        <f>IF(LEN(M32)=0,"",INDEX(Cal!$J$18:$AN$18,M32))</f>
        <v/>
      </c>
      <c r="N33" s="130"/>
      <c r="O33" s="129" t="str">
        <f>IF(LEN(O32)=0,"",INDEX(Cal!$J$18:$AN$18,O32))</f>
        <v/>
      </c>
      <c r="P33" s="130"/>
      <c r="Q33" s="129" t="str">
        <f>IF(LEN(Q32)=0,"",INDEX(Cal!$J$18:$AN$18,Q32))</f>
        <v/>
      </c>
      <c r="R33" s="3"/>
      <c r="S33" s="162">
        <f>IFERROR(SUM(E33:Q33),"")</f>
        <v>64</v>
      </c>
      <c r="T33" s="163">
        <f>IFERROR(SUMIFS(Cal!$AQ$18:$BU$18,Cal!$AQ$17:$BU$17,"&gt;"&amp;MAX(E27:Q27,1),Cal!$AQ$17:$BU$17,"&lt;="&amp;MAX(E32:Q32,1)),"")</f>
        <v>4160</v>
      </c>
      <c r="U33" s="122"/>
    </row>
    <row r="34" spans="1:22" ht="18" customHeight="1" x14ac:dyDescent="0.25">
      <c r="A34" s="3"/>
      <c r="B34" s="121"/>
      <c r="C34" s="196" t="s">
        <v>24</v>
      </c>
      <c r="D34" s="128"/>
      <c r="E34" s="129">
        <f>IF(LEN(E32)=0,"",INDEX(Cal!$J$35:$AN$35,E32))</f>
        <v>0</v>
      </c>
      <c r="F34" s="130"/>
      <c r="G34" s="129">
        <f>IF(LEN(G32)=0,"",INDEX(Cal!$J$35:$AN$35,G32))</f>
        <v>0</v>
      </c>
      <c r="H34" s="130"/>
      <c r="I34" s="129">
        <f>IF(LEN(I32)=0,"",INDEX(Cal!$J$35:$AN$35,I32))</f>
        <v>0</v>
      </c>
      <c r="J34" s="130"/>
      <c r="K34" s="129" t="str">
        <f>IF(LEN(K32)=0,"",INDEX(Cal!$J$35:$AN$35,K32))</f>
        <v/>
      </c>
      <c r="L34" s="130"/>
      <c r="M34" s="129" t="str">
        <f>IF(LEN(M32)=0,"",INDEX(Cal!$J$35:$AN$35,M32))</f>
        <v/>
      </c>
      <c r="N34" s="130"/>
      <c r="O34" s="129" t="str">
        <f>IF(LEN(O32)=0,"",INDEX(Cal!$J$35:$AN$35,O32))</f>
        <v/>
      </c>
      <c r="P34" s="130"/>
      <c r="Q34" s="129" t="str">
        <f>IF(LEN(Q32)=0,"",INDEX(Cal!$J$35:$AN$35,Q32))</f>
        <v/>
      </c>
      <c r="R34" s="3"/>
      <c r="S34" s="164">
        <f>IFERROR(SUM(E34:Q34),"")</f>
        <v>0</v>
      </c>
      <c r="T34" s="165">
        <f>IFERROR(SUMIFS(Cal!$AQ$35:$BU$35,Cal!$AQ$34:$BU$34,"&gt;"&amp;MAX(E27:Q27,1),Cal!$AQ$34:$BU$34,"&lt;="&amp;MAX(E32:Q32,1)),"")</f>
        <v>0</v>
      </c>
      <c r="U34" s="122"/>
    </row>
    <row r="35" spans="1:22" ht="18" customHeight="1" x14ac:dyDescent="0.25">
      <c r="A35" s="3"/>
      <c r="B35" s="121"/>
      <c r="C35" s="196" t="s">
        <v>25</v>
      </c>
      <c r="D35" s="128"/>
      <c r="E35" s="131">
        <f>IF(LEN(E32)&gt;0,SUM(E33:E34),"")</f>
        <v>0</v>
      </c>
      <c r="F35" s="131"/>
      <c r="G35" s="131">
        <f>IF(LEN(G32)&gt;0,SUM(G33:G34),"")</f>
        <v>32</v>
      </c>
      <c r="H35" s="131"/>
      <c r="I35" s="131">
        <f>IF(LEN(I32)&gt;0,SUM(I33:I34),"")</f>
        <v>32</v>
      </c>
      <c r="J35" s="131"/>
      <c r="K35" s="131" t="str">
        <f>IF(LEN(K32)&gt;0,SUM(K33:K34),"")</f>
        <v/>
      </c>
      <c r="L35" s="131"/>
      <c r="M35" s="131" t="str">
        <f>IF(LEN(M32)&gt;0,SUM(M33:M34),"")</f>
        <v/>
      </c>
      <c r="N35" s="131"/>
      <c r="O35" s="131" t="str">
        <f>IF(LEN(O32)&gt;0,SUM(O33:O34),"")</f>
        <v/>
      </c>
      <c r="P35" s="131"/>
      <c r="Q35" s="131" t="str">
        <f>IF(LEN(Q32)&gt;0,SUM(Q33:Q34),"")</f>
        <v/>
      </c>
      <c r="R35" s="3"/>
      <c r="S35" s="166">
        <f>SUM($S33:$S34)</f>
        <v>64</v>
      </c>
      <c r="T35" s="167">
        <f>SUM($T33:$T34)</f>
        <v>4160</v>
      </c>
      <c r="U35" s="122"/>
    </row>
    <row r="36" spans="1:22" ht="4.5" customHeight="1" x14ac:dyDescent="0.25">
      <c r="A36" s="3"/>
      <c r="B36" s="121"/>
      <c r="C36" s="128"/>
      <c r="D36" s="128"/>
      <c r="E36" s="132"/>
      <c r="F36" s="132"/>
      <c r="G36" s="132"/>
      <c r="H36" s="132"/>
      <c r="I36" s="132"/>
      <c r="J36" s="132"/>
      <c r="K36" s="132"/>
      <c r="L36" s="132"/>
      <c r="M36" s="132"/>
      <c r="N36" s="132"/>
      <c r="O36" s="132"/>
      <c r="P36" s="132"/>
      <c r="Q36" s="132"/>
      <c r="R36" s="3"/>
      <c r="S36" s="133"/>
      <c r="T36" s="134"/>
      <c r="U36" s="122"/>
    </row>
    <row r="37" spans="1:22" ht="18" customHeight="1" x14ac:dyDescent="0.25">
      <c r="A37" s="3"/>
      <c r="B37" s="121"/>
      <c r="C37" s="128"/>
      <c r="D37" s="128"/>
      <c r="E37" s="126" t="str">
        <f>IFERROR(IF(Q32+1&gt;INDEX(Cal!$B$3:$E$15,MATCH($Q$7,Cal!$B$3:$B$15,0),MATCH("Month length",Cal!$B$3:$F$3,0)),"",Q32+1),"")</f>
        <v/>
      </c>
      <c r="F37" s="126"/>
      <c r="G37" s="126" t="str">
        <f>IFERROR(IF(E37+1&gt;INDEX(Cal!$B$3:$E$15,MATCH($Q$7,Cal!$B$3:$B$15,0),MATCH("Month length",Cal!$B$3:$F$3,0)),"",E37+1),"")</f>
        <v/>
      </c>
      <c r="H37" s="126"/>
      <c r="I37" s="126" t="str">
        <f>IFERROR(IF(G37+1&gt;INDEX(Cal!$B$3:$E$15,MATCH($Q$7,Cal!$B$3:$B$15,0),MATCH("Month length",Cal!$B$3:$F$3,0)),"",G37+1),"")</f>
        <v/>
      </c>
      <c r="J37" s="126"/>
      <c r="K37" s="126" t="str">
        <f>IFERROR(IF(I37+1&gt;INDEX(Cal!$B$3:$E$15,MATCH($Q$7,Cal!$B$3:$B$15,0),MATCH("Month length",Cal!$B$3:$F$3,0)),"",I37+1),"")</f>
        <v/>
      </c>
      <c r="L37" s="126"/>
      <c r="M37" s="126" t="str">
        <f>IFERROR(IF(K37+1&gt;INDEX(Cal!$B$3:$E$15,MATCH($Q$7,Cal!$B$3:$B$15,0),MATCH("Month length",Cal!$B$3:$F$3,0)),"",K37+1),"")</f>
        <v/>
      </c>
      <c r="N37" s="126"/>
      <c r="O37" s="126" t="str">
        <f>IFERROR(IF(M37+1&gt;INDEX(Cal!$B$3:$E$15,MATCH($Q$7,Cal!$B$3:$B$15,0),MATCH("Month length",Cal!$B$3:$F$3,0)),"",M37+1),"")</f>
        <v/>
      </c>
      <c r="P37" s="126"/>
      <c r="Q37" s="126" t="str">
        <f>IFERROR(IF(O37+1&gt;INDEX(Cal!$B$3:$E$15,MATCH($Q$7,Cal!$B$3:$B$15,0),MATCH("Month length",Cal!$B$3:$F$3,0)),"",O37+1),"")</f>
        <v/>
      </c>
      <c r="R37" s="127"/>
      <c r="S37" s="224" t="s">
        <v>32</v>
      </c>
      <c r="T37" s="225"/>
      <c r="U37" s="122"/>
    </row>
    <row r="38" spans="1:22" ht="18" customHeight="1" x14ac:dyDescent="0.25">
      <c r="A38" s="3"/>
      <c r="B38" s="121"/>
      <c r="C38" s="196" t="s">
        <v>44</v>
      </c>
      <c r="D38" s="128"/>
      <c r="E38" s="129" t="str">
        <f>IF(LEN(E37)=0,"",INDEX(Cal!$J$18:$AN$18,E37))</f>
        <v/>
      </c>
      <c r="F38" s="130"/>
      <c r="G38" s="129" t="str">
        <f>IF(LEN(G37)=0,"",INDEX(Cal!$J$18:$AN$18,G37))</f>
        <v/>
      </c>
      <c r="H38" s="130"/>
      <c r="I38" s="129" t="str">
        <f>IF(LEN(I37)=0,"",INDEX(Cal!$J$18:$AN$18,I37))</f>
        <v/>
      </c>
      <c r="J38" s="130"/>
      <c r="K38" s="129" t="str">
        <f>IF(LEN(K37)=0,"",INDEX(Cal!$J$18:$AN$18,K37))</f>
        <v/>
      </c>
      <c r="L38" s="130"/>
      <c r="M38" s="129" t="str">
        <f>IF(LEN(M37)=0,"",INDEX(Cal!$J$18:$AN$18,M37))</f>
        <v/>
      </c>
      <c r="N38" s="130"/>
      <c r="O38" s="129" t="str">
        <f>IF(LEN(O37)=0,"",INDEX(Cal!$J$18:$AN$18,O37))</f>
        <v/>
      </c>
      <c r="P38" s="130"/>
      <c r="Q38" s="129" t="str">
        <f>IF(LEN(Q37)=0,"",INDEX(Cal!$J$18:$AN$18,Q37))</f>
        <v/>
      </c>
      <c r="R38" s="3"/>
      <c r="S38" s="168">
        <f t="array" ref="S38">SUM(IF(LEN(E37:Q37)&gt;0,E38:Q38,0))</f>
        <v>0</v>
      </c>
      <c r="T38" s="163">
        <f>SUMIFS(Cal!$AQ$18:$BU$18,Cal!$AQ$17:$BU$17,"&gt;"&amp;MAX(E32:Q32,1),Cal!$AQ$17:$BU$17,"&lt;="&amp;MAX(E37:Q37,1))</f>
        <v>0</v>
      </c>
      <c r="U38" s="122"/>
    </row>
    <row r="39" spans="1:22" ht="18" customHeight="1" x14ac:dyDescent="0.25">
      <c r="A39" s="3"/>
      <c r="B39" s="121"/>
      <c r="C39" s="196" t="s">
        <v>24</v>
      </c>
      <c r="D39" s="128"/>
      <c r="E39" s="129" t="str">
        <f>IF(LEN(E37)=0,"",INDEX(Cal!$J$35:$AN$35,E37))</f>
        <v/>
      </c>
      <c r="F39" s="130"/>
      <c r="G39" s="129" t="str">
        <f>IF(LEN(G37)=0,"",INDEX(Cal!$J$35:$AN$35,G37))</f>
        <v/>
      </c>
      <c r="H39" s="130"/>
      <c r="I39" s="129" t="str">
        <f>IF(LEN(I37)=0,"",INDEX(Cal!$J$35:$AN$35,I37))</f>
        <v/>
      </c>
      <c r="J39" s="130"/>
      <c r="K39" s="129" t="str">
        <f>IF(LEN(K37)=0,"",INDEX(Cal!$J$35:$AN$35,K37))</f>
        <v/>
      </c>
      <c r="L39" s="130"/>
      <c r="M39" s="129" t="str">
        <f>IF(LEN(M37)=0,"",INDEX(Cal!$J$35:$AN$35,M37))</f>
        <v/>
      </c>
      <c r="N39" s="130"/>
      <c r="O39" s="129" t="str">
        <f>IF(LEN(O37)=0,"",INDEX(Cal!$J$35:$AN$35,O37))</f>
        <v/>
      </c>
      <c r="P39" s="130"/>
      <c r="Q39" s="129" t="str">
        <f>IF(LEN(Q37)=0,"",INDEX(Cal!$J$35:$AN$35,Q37))</f>
        <v/>
      </c>
      <c r="R39" s="3"/>
      <c r="S39" s="169">
        <f t="array" ref="S39">SUM(IF(LEN(E37:Q37)&gt;0,E39:Q39,0))</f>
        <v>0</v>
      </c>
      <c r="T39" s="165">
        <f>SUMIFS(Cal!$AQ$21:$BU$21,Cal!$AQ$3:$BU$3,"&gt;"&amp;MAX(E32:Q32,1),Cal!$AQ$3:$BU$3,"&lt;="&amp;MAX(E37:Q37,1))</f>
        <v>0</v>
      </c>
      <c r="U39" s="122"/>
    </row>
    <row r="40" spans="1:22" ht="18" customHeight="1" x14ac:dyDescent="0.25">
      <c r="A40" s="3"/>
      <c r="B40" s="121"/>
      <c r="C40" s="196" t="s">
        <v>25</v>
      </c>
      <c r="D40" s="128"/>
      <c r="E40" s="131" t="str">
        <f>IF(LEN(E37)&gt;0,SUM(E38:E39),"")</f>
        <v/>
      </c>
      <c r="F40" s="131"/>
      <c r="G40" s="131" t="str">
        <f>IF(LEN(G37)&gt;0,SUM(G38:G39),"")</f>
        <v/>
      </c>
      <c r="H40" s="131"/>
      <c r="I40" s="131" t="str">
        <f>IF(LEN(I37)&gt;0,SUM(I38:I39),"")</f>
        <v/>
      </c>
      <c r="J40" s="131"/>
      <c r="K40" s="131" t="str">
        <f>IF(LEN(K37)&gt;0,SUM(K38:K39),"")</f>
        <v/>
      </c>
      <c r="L40" s="131"/>
      <c r="M40" s="131" t="str">
        <f>IF(LEN(M37)&gt;0,SUM(M38:M39),"")</f>
        <v/>
      </c>
      <c r="N40" s="131"/>
      <c r="O40" s="131" t="str">
        <f>IF(LEN(O37)&gt;0,SUM(O38:O39),"")</f>
        <v/>
      </c>
      <c r="P40" s="131"/>
      <c r="Q40" s="131" t="str">
        <f>IF(LEN(Q37)&gt;0,SUM(Q38:Q39),"")</f>
        <v/>
      </c>
      <c r="R40" s="3"/>
      <c r="S40" s="166">
        <f>SUM($S38:$S39)</f>
        <v>0</v>
      </c>
      <c r="T40" s="167">
        <f>SUM($T38:$T39)</f>
        <v>0</v>
      </c>
      <c r="U40" s="122"/>
    </row>
    <row r="41" spans="1:22" ht="4.5" customHeight="1" x14ac:dyDescent="0.25">
      <c r="A41" s="3"/>
      <c r="B41" s="121"/>
      <c r="C41" s="128"/>
      <c r="D41" s="128"/>
      <c r="E41" s="110"/>
      <c r="F41" s="110"/>
      <c r="G41" s="110"/>
      <c r="H41" s="110"/>
      <c r="I41" s="110"/>
      <c r="J41" s="110"/>
      <c r="K41" s="110"/>
      <c r="L41" s="110"/>
      <c r="M41" s="110"/>
      <c r="N41" s="110"/>
      <c r="O41" s="110"/>
      <c r="P41" s="110"/>
      <c r="Q41" s="110"/>
      <c r="R41" s="3"/>
      <c r="S41" s="3"/>
      <c r="U41" s="122"/>
    </row>
    <row r="42" spans="1:22" ht="4.5" customHeight="1" x14ac:dyDescent="0.25">
      <c r="A42" s="3"/>
      <c r="B42" s="135"/>
      <c r="C42" s="136"/>
      <c r="D42" s="136"/>
      <c r="E42" s="136"/>
      <c r="F42" s="136"/>
      <c r="G42" s="136"/>
      <c r="H42" s="136"/>
      <c r="I42" s="136"/>
      <c r="J42" s="136"/>
      <c r="K42" s="136"/>
      <c r="L42" s="136"/>
      <c r="M42" s="136"/>
      <c r="N42" s="136"/>
      <c r="O42" s="136"/>
      <c r="P42" s="136"/>
      <c r="Q42" s="136"/>
      <c r="R42" s="136"/>
      <c r="S42" s="136"/>
      <c r="T42" s="136"/>
      <c r="U42" s="137"/>
    </row>
    <row r="43" spans="1:22" s="139" customFormat="1" ht="10.9" customHeight="1" x14ac:dyDescent="0.25">
      <c r="A43" s="138"/>
      <c r="B43" s="138"/>
      <c r="C43" s="138"/>
      <c r="D43" s="138"/>
      <c r="E43" s="138"/>
      <c r="F43" s="138"/>
      <c r="G43" s="138"/>
      <c r="H43" s="138"/>
      <c r="I43" s="138"/>
      <c r="J43" s="138"/>
      <c r="K43" s="138"/>
      <c r="L43" s="138"/>
      <c r="M43" s="138"/>
      <c r="N43" s="138"/>
      <c r="O43" s="138"/>
      <c r="P43" s="138"/>
      <c r="Q43" s="138"/>
      <c r="R43" s="138"/>
      <c r="S43" s="138"/>
      <c r="T43" s="138"/>
      <c r="U43" s="138"/>
      <c r="V43" s="3"/>
    </row>
    <row r="44" spans="1:22" s="1" customFormat="1" ht="22.9" customHeight="1" x14ac:dyDescent="0.25">
      <c r="B44" s="15"/>
      <c r="C44" s="15"/>
      <c r="D44" s="15"/>
      <c r="E44" s="16"/>
      <c r="F44" s="17"/>
      <c r="G44" s="17"/>
      <c r="H44" s="17"/>
      <c r="I44" s="15"/>
      <c r="J44" s="15"/>
      <c r="K44" s="15"/>
      <c r="L44" s="15"/>
      <c r="M44" s="15"/>
      <c r="N44" s="15"/>
      <c r="O44" s="15"/>
      <c r="P44" s="15"/>
      <c r="Q44" s="15"/>
      <c r="R44" s="15"/>
      <c r="S44" s="15"/>
      <c r="T44" s="15"/>
      <c r="U44" s="15"/>
    </row>
  </sheetData>
  <sheetProtection algorithmName="SHA-512" hashValue="hdXedvaMOuS0ByUWekMNsZnM60DL9zXDgfAaYsf6OSsIN8nwj0XnO9mFrYv4nhu0p0y9rGZFqrYdMX1MDtGdmg==" saltValue="J1Dity7q0v3on/uBYJ3HBQ==" spinCount="100000" sheet="1" objects="1" scenarios="1"/>
  <mergeCells count="12">
    <mergeCell ref="C8:D8"/>
    <mergeCell ref="C7:D7"/>
    <mergeCell ref="Q7:R7"/>
    <mergeCell ref="Q8:R8"/>
    <mergeCell ref="S37:T37"/>
    <mergeCell ref="S32:T32"/>
    <mergeCell ref="S7:T8"/>
    <mergeCell ref="S10:T10"/>
    <mergeCell ref="S12:T12"/>
    <mergeCell ref="S17:T17"/>
    <mergeCell ref="S22:T22"/>
    <mergeCell ref="S27:T27"/>
  </mergeCells>
  <conditionalFormatting sqref="E32:Q32 E37:Q37 E12:Q12 E17:Q17 E22:Q22 E27:Q27">
    <cfRule type="expression" dxfId="5" priority="8">
      <formula>AND(LEN(E12)&gt;0,LEN(E11)=0)</formula>
    </cfRule>
  </conditionalFormatting>
  <conditionalFormatting sqref="E13:Q13 E18:Q18 E23:Q23 E28:Q28 E33:Q33 E38:Q38">
    <cfRule type="expression" dxfId="4" priority="11">
      <formula>LEN(E12)&gt;0</formula>
    </cfRule>
  </conditionalFormatting>
  <conditionalFormatting sqref="E14:Q14 E19:Q19 E24:Q24 E29:Q29 E34:Q34 E39:Q39">
    <cfRule type="expression" dxfId="3" priority="10">
      <formula>LEN(E12)&gt;0</formula>
    </cfRule>
  </conditionalFormatting>
  <conditionalFormatting sqref="E15:Q15 E25:Q25 E20:Q20 E40:Q40 E35:Q35 E30:Q30">
    <cfRule type="expression" dxfId="2" priority="9">
      <formula>LEN(E12)&gt;0</formula>
    </cfRule>
  </conditionalFormatting>
  <dataValidations count="1">
    <dataValidation type="list" allowBlank="1" showInputMessage="1" showErrorMessage="1" sqref="E8" xr:uid="{46AA0938-27A7-4B8E-A922-149412DDE0D3}">
      <formula1>nameall</formula1>
    </dataValidation>
  </dataValidations>
  <printOptions horizontalCentered="1"/>
  <pageMargins left="0.31496062992125984" right="0.31496062992125984" top="0.31496062992125984" bottom="0.31496062992125984" header="0.31496062992125984" footer="0.31496062992125984"/>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81" id="{D3DC06CF-DE60-46B8-8E61-EE4E3CCC146A}">
            <xm:f>INDEX(Cal!$C$3:$F$15,MATCH($Q$7,Cal!$B$3:$B$15,0),MATCH("Months nr",Cal!$C$3:$F$3,0))=5</xm:f>
            <x14:dxf>
              <border>
                <bottom style="thin">
                  <color auto="1"/>
                </bottom>
                <vertical/>
                <horizontal/>
              </border>
            </x14:dxf>
          </x14:cfRule>
          <xm:sqref>B36:U36</xm:sqref>
        </x14:conditionalFormatting>
        <x14:conditionalFormatting xmlns:xm="http://schemas.microsoft.com/office/excel/2006/main">
          <x14:cfRule type="expression" priority="182" id="{E82FCC60-C089-474C-91C4-5F8710D81F46}">
            <xm:f>INDEX(Cal!$C$3:$F$15,MATCH($Q$7,Cal!$B$3:$B$15,0),MATCH("Months nr",Cal!$C$3:$F$3,0))=5</xm:f>
            <x14:dxf>
              <font>
                <color theme="0" tint="-4.9989318521683403E-2"/>
              </font>
              <fill>
                <patternFill>
                  <bgColor theme="0" tint="-4.9989318521683403E-2"/>
                </patternFill>
              </fill>
              <border>
                <left/>
                <right/>
                <top/>
                <bottom/>
                <vertical/>
                <horizontal/>
              </border>
            </x14:dxf>
          </x14:cfRule>
          <xm:sqref>B37:U37 B40:U42 B38:D39 R38:U39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A1A8D5B-75B4-4776-B344-D9CC65EC0D43}">
          <x14:formula1>
            <xm:f>Cal!$DG$6:$DG$17</xm:f>
          </x14:formula1>
          <xm:sqref>E7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N30"/>
  <sheetViews>
    <sheetView showGridLines="0" showRowColHeaders="0" zoomScaleNormal="100" zoomScaleSheetLayoutView="85" workbookViewId="0">
      <pane ySplit="4" topLeftCell="A5" activePane="bottomLeft" state="frozen"/>
      <selection activeCell="C10" sqref="C10"/>
      <selection pane="bottomLeft" activeCell="A5" sqref="A5"/>
    </sheetView>
  </sheetViews>
  <sheetFormatPr defaultColWidth="9.140625" defaultRowHeight="15" x14ac:dyDescent="0.25"/>
  <cols>
    <col min="1" max="1" width="3.7109375" style="2" customWidth="1"/>
    <col min="2" max="2" width="3.5703125" style="2" customWidth="1"/>
    <col min="3" max="3" width="30.28515625" style="2" customWidth="1"/>
    <col min="4" max="4" width="3.7109375" style="2" customWidth="1"/>
    <col min="5" max="5" width="30.140625" style="2" customWidth="1"/>
    <col min="6" max="6" width="3.7109375" style="2" customWidth="1"/>
    <col min="7" max="7" width="30.140625" style="2" customWidth="1"/>
    <col min="8" max="8" width="3.7109375" style="2" customWidth="1"/>
    <col min="9" max="9" width="30.140625" style="2" customWidth="1"/>
    <col min="10" max="10" width="3.5703125" style="2" customWidth="1"/>
    <col min="11" max="11" width="2.7109375" style="3" customWidth="1"/>
    <col min="12" max="16384" width="9.140625" style="2"/>
  </cols>
  <sheetData>
    <row r="1" spans="1:11" s="4" customFormat="1" ht="6.75" customHeight="1" x14ac:dyDescent="0.25">
      <c r="A1" s="1"/>
      <c r="B1" s="1"/>
      <c r="C1" s="1"/>
      <c r="D1" s="1"/>
      <c r="E1" s="1"/>
      <c r="F1" s="1"/>
      <c r="G1" s="1"/>
      <c r="H1" s="1"/>
      <c r="I1" s="1"/>
      <c r="J1" s="1"/>
      <c r="K1" s="53"/>
    </row>
    <row r="2" spans="1:11" s="28" customFormat="1" ht="20.100000000000001" customHeight="1" x14ac:dyDescent="0.25">
      <c r="A2" s="13"/>
      <c r="B2" s="7"/>
      <c r="C2" s="176" t="s">
        <v>35</v>
      </c>
      <c r="D2" s="8"/>
      <c r="E2" s="8"/>
      <c r="F2" s="8"/>
      <c r="G2" s="8"/>
      <c r="H2" s="8"/>
      <c r="I2" s="8"/>
      <c r="J2" s="9"/>
      <c r="K2" s="13"/>
    </row>
    <row r="3" spans="1:11" s="29" customFormat="1" ht="24" customHeight="1" x14ac:dyDescent="0.25">
      <c r="A3" s="14"/>
      <c r="B3" s="10"/>
      <c r="C3" s="177" t="s">
        <v>34</v>
      </c>
      <c r="D3" s="11"/>
      <c r="E3" s="11"/>
      <c r="F3" s="11"/>
      <c r="G3" s="11"/>
      <c r="H3" s="11"/>
      <c r="I3" s="11"/>
      <c r="J3" s="12"/>
      <c r="K3" s="14"/>
    </row>
    <row r="4" spans="1:11" s="4" customFormat="1" ht="5.0999999999999996" customHeight="1" x14ac:dyDescent="0.25">
      <c r="A4" s="1"/>
      <c r="B4" s="1"/>
      <c r="C4" s="1"/>
      <c r="D4" s="1"/>
      <c r="E4" s="1"/>
      <c r="F4" s="1"/>
      <c r="G4" s="1"/>
      <c r="H4" s="1"/>
      <c r="I4" s="1"/>
      <c r="J4" s="1"/>
      <c r="K4" s="53"/>
    </row>
    <row r="5" spans="1:11" s="4" customFormat="1" ht="4.5" customHeight="1" x14ac:dyDescent="0.25">
      <c r="A5" s="1"/>
      <c r="B5" s="1"/>
      <c r="C5" s="1"/>
      <c r="D5" s="1"/>
      <c r="E5" s="1"/>
      <c r="F5" s="1"/>
      <c r="G5" s="1"/>
      <c r="H5" s="1"/>
      <c r="I5" s="1"/>
      <c r="J5" s="1"/>
      <c r="K5" s="94"/>
    </row>
    <row r="6" spans="1:11" s="4" customFormat="1" ht="15.75" customHeight="1" x14ac:dyDescent="0.25">
      <c r="A6" s="1"/>
      <c r="B6" s="24"/>
      <c r="C6" s="25"/>
      <c r="D6" s="25"/>
      <c r="E6" s="25"/>
      <c r="F6" s="25"/>
      <c r="G6" s="25"/>
      <c r="H6" s="25"/>
      <c r="I6" s="25"/>
      <c r="J6" s="26"/>
      <c r="K6" s="3"/>
    </row>
    <row r="7" spans="1:11" s="4" customFormat="1" ht="30" customHeight="1" x14ac:dyDescent="0.25">
      <c r="A7" s="1"/>
      <c r="B7" s="23"/>
      <c r="C7" s="186" t="s">
        <v>109</v>
      </c>
      <c r="D7" s="236" t="s">
        <v>104</v>
      </c>
      <c r="E7" s="236"/>
      <c r="F7" s="236"/>
      <c r="G7" s="236"/>
      <c r="H7" s="236"/>
      <c r="I7" s="236"/>
      <c r="J7" s="22"/>
      <c r="K7" s="3"/>
    </row>
    <row r="8" spans="1:11" s="4" customFormat="1" ht="9" customHeight="1" x14ac:dyDescent="0.25">
      <c r="A8" s="1"/>
      <c r="B8" s="23"/>
      <c r="C8" s="21"/>
      <c r="D8" s="21"/>
      <c r="E8" s="21"/>
      <c r="F8" s="21"/>
      <c r="G8" s="21"/>
      <c r="H8" s="21"/>
      <c r="I8" s="21"/>
      <c r="J8" s="22"/>
      <c r="K8" s="3"/>
    </row>
    <row r="9" spans="1:11" s="4" customFormat="1" ht="24" customHeight="1" x14ac:dyDescent="0.25">
      <c r="A9" s="1"/>
      <c r="B9" s="23"/>
      <c r="C9" s="187" t="s">
        <v>45</v>
      </c>
      <c r="D9" s="140"/>
      <c r="E9" s="187" t="s">
        <v>54</v>
      </c>
      <c r="F9" s="140"/>
      <c r="G9" s="187" t="s">
        <v>86</v>
      </c>
      <c r="H9" s="140"/>
      <c r="I9" s="187" t="s">
        <v>97</v>
      </c>
      <c r="J9" s="22"/>
      <c r="K9" s="3"/>
    </row>
    <row r="10" spans="1:11" s="4" customFormat="1" ht="24" customHeight="1" x14ac:dyDescent="0.25">
      <c r="A10" s="1"/>
      <c r="B10" s="23"/>
      <c r="C10" s="188" t="s">
        <v>94</v>
      </c>
      <c r="D10" s="140"/>
      <c r="E10" s="188" t="s">
        <v>94</v>
      </c>
      <c r="F10" s="140"/>
      <c r="G10" s="188" t="s">
        <v>94</v>
      </c>
      <c r="H10" s="140"/>
      <c r="I10" s="188" t="s">
        <v>94</v>
      </c>
      <c r="J10" s="22"/>
      <c r="K10" s="3"/>
    </row>
    <row r="11" spans="1:11" s="4" customFormat="1" ht="18" customHeight="1" x14ac:dyDescent="0.25">
      <c r="A11" s="1"/>
      <c r="B11" s="23"/>
      <c r="C11" s="21"/>
      <c r="D11" s="21"/>
      <c r="E11" s="21"/>
      <c r="F11" s="21"/>
      <c r="G11" s="21"/>
      <c r="H11" s="21"/>
      <c r="I11" s="21"/>
      <c r="J11" s="22"/>
      <c r="K11" s="3"/>
    </row>
    <row r="12" spans="1:11" s="4" customFormat="1" ht="18" customHeight="1" x14ac:dyDescent="0.25">
      <c r="A12" s="1"/>
      <c r="B12" s="23"/>
      <c r="C12" s="21"/>
      <c r="D12" s="21"/>
      <c r="E12" s="21"/>
      <c r="F12" s="21"/>
      <c r="G12" s="21"/>
      <c r="H12" s="21"/>
      <c r="I12" s="21"/>
      <c r="J12" s="22"/>
      <c r="K12" s="3"/>
    </row>
    <row r="13" spans="1:11" s="4" customFormat="1" ht="18" customHeight="1" x14ac:dyDescent="0.25">
      <c r="A13" s="1"/>
      <c r="B13" s="23"/>
      <c r="C13" s="21"/>
      <c r="D13" s="21"/>
      <c r="E13" s="21"/>
      <c r="F13" s="21"/>
      <c r="G13" s="21"/>
      <c r="H13" s="21"/>
      <c r="I13" s="21"/>
      <c r="J13" s="22"/>
      <c r="K13" s="3"/>
    </row>
    <row r="14" spans="1:11" s="4" customFormat="1" ht="18" customHeight="1" x14ac:dyDescent="0.25">
      <c r="A14" s="1"/>
      <c r="B14" s="23"/>
      <c r="C14" s="21"/>
      <c r="D14" s="21"/>
      <c r="E14" s="21"/>
      <c r="F14" s="21"/>
      <c r="G14" s="21"/>
      <c r="H14" s="21"/>
      <c r="I14" s="21"/>
      <c r="J14" s="22"/>
      <c r="K14" s="3"/>
    </row>
    <row r="15" spans="1:11" s="4" customFormat="1" ht="18.75" customHeight="1" x14ac:dyDescent="0.25">
      <c r="A15" s="1"/>
      <c r="B15" s="23"/>
      <c r="C15" s="21"/>
      <c r="D15" s="21"/>
      <c r="E15" s="21"/>
      <c r="F15" s="21"/>
      <c r="G15" s="21"/>
      <c r="H15" s="21"/>
      <c r="I15" s="21"/>
      <c r="J15" s="22"/>
      <c r="K15" s="3"/>
    </row>
    <row r="16" spans="1:11" s="4" customFormat="1" ht="18.75" customHeight="1" x14ac:dyDescent="0.25">
      <c r="A16" s="1"/>
      <c r="B16" s="23"/>
      <c r="C16" s="21"/>
      <c r="D16" s="21"/>
      <c r="E16" s="21"/>
      <c r="F16" s="21"/>
      <c r="G16" s="21"/>
      <c r="H16" s="21"/>
      <c r="I16" s="21"/>
      <c r="J16" s="22"/>
      <c r="K16" s="3"/>
    </row>
    <row r="17" spans="1:14" s="4" customFormat="1" ht="17.25" customHeight="1" x14ac:dyDescent="0.25">
      <c r="A17" s="1"/>
      <c r="B17" s="23"/>
      <c r="C17" s="21"/>
      <c r="D17" s="21"/>
      <c r="E17" s="21"/>
      <c r="F17" s="21"/>
      <c r="G17" s="21"/>
      <c r="H17" s="21"/>
      <c r="I17" s="21"/>
      <c r="J17" s="22"/>
      <c r="K17" s="3"/>
    </row>
    <row r="18" spans="1:14" s="4" customFormat="1" ht="18" customHeight="1" x14ac:dyDescent="0.25">
      <c r="A18" s="1"/>
      <c r="B18" s="23"/>
      <c r="C18" s="21"/>
      <c r="D18" s="21"/>
      <c r="E18" s="21"/>
      <c r="F18" s="21"/>
      <c r="G18" s="21"/>
      <c r="H18" s="21"/>
      <c r="I18" s="21"/>
      <c r="J18" s="22"/>
      <c r="K18" s="3"/>
    </row>
    <row r="19" spans="1:14" s="4" customFormat="1" ht="18" customHeight="1" x14ac:dyDescent="0.25">
      <c r="A19" s="1"/>
      <c r="B19" s="23"/>
      <c r="C19" s="21"/>
      <c r="D19" s="21"/>
      <c r="E19" s="21"/>
      <c r="F19" s="21"/>
      <c r="G19" s="21"/>
      <c r="H19" s="21"/>
      <c r="I19" s="21"/>
      <c r="J19" s="22"/>
      <c r="K19" s="3"/>
    </row>
    <row r="20" spans="1:14" s="4" customFormat="1" ht="14.25" customHeight="1" x14ac:dyDescent="0.25">
      <c r="A20" s="1"/>
      <c r="B20" s="23"/>
      <c r="C20" s="21"/>
      <c r="D20" s="21"/>
      <c r="E20" s="21"/>
      <c r="F20" s="21"/>
      <c r="G20" s="21"/>
      <c r="H20" s="21"/>
      <c r="I20" s="21"/>
      <c r="J20" s="22"/>
      <c r="K20" s="3"/>
    </row>
    <row r="21" spans="1:14" s="4" customFormat="1" ht="14.25" customHeight="1" x14ac:dyDescent="0.25">
      <c r="A21" s="1"/>
      <c r="B21" s="23"/>
      <c r="C21" s="21"/>
      <c r="D21" s="21"/>
      <c r="E21" s="21"/>
      <c r="F21" s="21"/>
      <c r="G21" s="21"/>
      <c r="H21" s="21"/>
      <c r="I21" s="21"/>
      <c r="J21" s="22"/>
      <c r="K21" s="3"/>
    </row>
    <row r="22" spans="1:14" s="4" customFormat="1" ht="14.25" customHeight="1" x14ac:dyDescent="0.25">
      <c r="A22" s="1"/>
      <c r="B22" s="23"/>
      <c r="C22" s="21"/>
      <c r="D22" s="21"/>
      <c r="E22" s="21"/>
      <c r="F22" s="21"/>
      <c r="G22" s="21"/>
      <c r="H22" s="21"/>
      <c r="I22" s="21"/>
      <c r="J22" s="22"/>
      <c r="K22" s="3"/>
    </row>
    <row r="23" spans="1:14" s="4" customFormat="1" ht="14.25" customHeight="1" x14ac:dyDescent="0.25">
      <c r="A23" s="1"/>
      <c r="B23" s="23"/>
      <c r="C23" s="21"/>
      <c r="D23" s="21"/>
      <c r="E23" s="21"/>
      <c r="F23" s="21"/>
      <c r="G23" s="21"/>
      <c r="H23" s="21"/>
      <c r="I23" s="21"/>
      <c r="J23" s="22"/>
      <c r="K23" s="3"/>
    </row>
    <row r="24" spans="1:14" s="4" customFormat="1" ht="14.25" customHeight="1" x14ac:dyDescent="0.25">
      <c r="A24" s="1"/>
      <c r="B24" s="23"/>
      <c r="C24" s="21"/>
      <c r="D24" s="21"/>
      <c r="E24" s="21"/>
      <c r="F24" s="21"/>
      <c r="G24" s="21"/>
      <c r="H24" s="21"/>
      <c r="I24" s="21"/>
      <c r="J24" s="22"/>
      <c r="K24" s="3"/>
    </row>
    <row r="25" spans="1:14" s="4" customFormat="1" ht="14.25" customHeight="1" x14ac:dyDescent="0.25">
      <c r="A25" s="1"/>
      <c r="B25" s="23"/>
      <c r="C25" s="21"/>
      <c r="D25" s="21"/>
      <c r="E25" s="21"/>
      <c r="F25" s="21"/>
      <c r="G25" s="21"/>
      <c r="H25" s="21"/>
      <c r="I25" s="21"/>
      <c r="J25" s="22"/>
      <c r="K25" s="3"/>
    </row>
    <row r="26" spans="1:14" s="4" customFormat="1" ht="18" customHeight="1" x14ac:dyDescent="0.25">
      <c r="A26" s="1"/>
      <c r="B26" s="23"/>
      <c r="C26" s="21"/>
      <c r="D26" s="21"/>
      <c r="E26" s="21"/>
      <c r="F26" s="21"/>
      <c r="G26" s="21"/>
      <c r="H26" s="21"/>
      <c r="I26" s="21"/>
      <c r="J26" s="22"/>
      <c r="K26" s="3"/>
    </row>
    <row r="27" spans="1:14" s="4" customFormat="1" ht="18" customHeight="1" x14ac:dyDescent="0.25">
      <c r="A27" s="1"/>
      <c r="B27" s="18"/>
      <c r="C27" s="19"/>
      <c r="D27" s="19"/>
      <c r="E27" s="19"/>
      <c r="F27" s="19"/>
      <c r="G27" s="19"/>
      <c r="H27" s="19"/>
      <c r="I27" s="19"/>
      <c r="J27" s="20"/>
      <c r="K27" s="3"/>
    </row>
    <row r="28" spans="1:14" s="4" customFormat="1" ht="12.6" customHeight="1" x14ac:dyDescent="0.25">
      <c r="A28" s="1"/>
      <c r="B28" s="1"/>
      <c r="C28" s="1"/>
      <c r="D28" s="1"/>
      <c r="E28" s="1"/>
      <c r="F28" s="1"/>
      <c r="G28" s="1"/>
      <c r="H28" s="1"/>
      <c r="I28" s="1"/>
      <c r="J28" s="1"/>
      <c r="K28" s="3"/>
    </row>
    <row r="29" spans="1:14" s="1" customFormat="1" ht="22.9" customHeight="1" x14ac:dyDescent="0.25">
      <c r="B29" s="15"/>
      <c r="C29" s="15"/>
      <c r="D29" s="16"/>
      <c r="E29" s="17"/>
      <c r="F29" s="17"/>
      <c r="G29" s="17"/>
      <c r="H29" s="15"/>
      <c r="I29" s="15"/>
      <c r="J29" s="15"/>
      <c r="K29" s="3"/>
      <c r="L29" s="3"/>
      <c r="M29" s="3"/>
      <c r="N29" s="3"/>
    </row>
    <row r="30" spans="1:14" s="4" customFormat="1" x14ac:dyDescent="0.25">
      <c r="A30" s="1"/>
      <c r="B30" s="1"/>
      <c r="C30" s="1"/>
      <c r="D30" s="1"/>
      <c r="E30" s="1"/>
      <c r="F30" s="1"/>
      <c r="G30" s="1"/>
      <c r="H30" s="1"/>
      <c r="I30" s="1"/>
      <c r="J30" s="1"/>
      <c r="K30" s="3"/>
    </row>
  </sheetData>
  <sheetProtection algorithmName="SHA-512" hashValue="ot99ZrZHbJ/rWmxkZnqBRke24X39HdNHmu2TgJE60DrFx+vHMw8VBZCch/N9ov3cceHEFxIWhvIMpxM2Dd3K7A==" saltValue="opiw+S+zyYyAT2R1znJleA==" spinCount="100000" sheet="1" objects="1" scenarios="1"/>
  <mergeCells count="1">
    <mergeCell ref="D7:I7"/>
  </mergeCells>
  <dataValidations disablePrompts="1" count="1">
    <dataValidation type="list" allowBlank="1" showInputMessage="1" showErrorMessage="1" sqref="C10" xr:uid="{CB9537B6-3BFF-4412-A3DC-E9155EF72A7C}">
      <formula1>nameall</formula1>
    </dataValidation>
  </dataValidations>
  <printOptions horizontalCentered="1" verticalCentered="1"/>
  <pageMargins left="0.31496062992125984" right="0.31496062992125984" top="0.31496062992125984" bottom="0.3149606299212598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5C33C77D-C237-48F8-806C-FB5A07BC83D6}">
          <x14:formula1>
            <xm:f>OFFSET(Cal!$DA$5,,,Cal!$DA$3)</xm:f>
          </x14:formula1>
          <xm:sqref>E10</xm:sqref>
        </x14:dataValidation>
        <x14:dataValidation type="list" allowBlank="1" showInputMessage="1" showErrorMessage="1" xr:uid="{0418FD5A-683A-45C9-9769-DFCE93ADE7C3}">
          <x14:formula1>
            <xm:f>OFFSET(Cal!$DD$5,,,Cal!$DD$3)</xm:f>
          </x14:formula1>
          <xm:sqref>G10</xm:sqref>
        </x14:dataValidation>
        <x14:dataValidation type="list" allowBlank="1" showInputMessage="1" showErrorMessage="1" xr:uid="{0854CF27-8EA6-41F4-B55D-D5276F1BB497}">
          <x14:formula1>
            <xm:f>Cal!$DG$5:$DG$17</xm:f>
          </x14:formula1>
          <xm:sqref>I10</xm:sqref>
        </x14:dataValidation>
        <x14:dataValidation type="list" allowBlank="1" showInputMessage="1" showErrorMessage="1" xr:uid="{E0742882-9CF1-403C-8DFF-740605986AAD}">
          <x14:formula1>
            <xm:f>Cal!$F$18:$F$21</xm:f>
          </x14:formula1>
          <xm:sqref>D7:I7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B6B2C-B3C5-4609-B3AA-F29C47F5C32B}">
  <sheetPr codeName="Sheet17"/>
  <dimension ref="A1:DJ47"/>
  <sheetViews>
    <sheetView showGridLines="0" showRowColHeaders="0" zoomScaleNormal="100" workbookViewId="0">
      <pane ySplit="3" topLeftCell="A4" activePane="bottomLeft" state="frozen"/>
      <selection pane="bottomLeft" activeCell="A4" sqref="A4"/>
    </sheetView>
  </sheetViews>
  <sheetFormatPr defaultRowHeight="15" x14ac:dyDescent="0.25"/>
  <cols>
    <col min="1" max="1" width="5.140625" style="2" customWidth="1"/>
    <col min="2" max="2" width="11" style="2" customWidth="1"/>
    <col min="3" max="3" width="22.42578125" style="2" bestFit="1" customWidth="1"/>
    <col min="4" max="4" width="13.42578125" style="2" customWidth="1"/>
    <col min="5" max="5" width="12.140625" style="2" bestFit="1" customWidth="1"/>
    <col min="6" max="6" width="11.140625" style="2" bestFit="1" customWidth="1"/>
    <col min="7" max="8" width="10" style="2" customWidth="1"/>
    <col min="9" max="9" width="10.85546875" style="2" bestFit="1" customWidth="1"/>
    <col min="10" max="10" width="6" style="2" customWidth="1"/>
    <col min="11" max="40" width="4.7109375" style="2" customWidth="1"/>
    <col min="41" max="42" width="9.140625" style="2"/>
    <col min="43" max="73" width="8.42578125" style="2" bestFit="1" customWidth="1"/>
    <col min="74" max="74" width="9.140625" style="2"/>
    <col min="75" max="75" width="5.28515625" style="2" bestFit="1" customWidth="1"/>
    <col min="76" max="76" width="20.28515625" style="2" bestFit="1" customWidth="1"/>
    <col min="77" max="77" width="13.140625" style="2" bestFit="1" customWidth="1"/>
    <col min="78" max="78" width="12.7109375" style="2" bestFit="1" customWidth="1"/>
    <col min="79" max="79" width="12.7109375" style="2" customWidth="1"/>
    <col min="80" max="80" width="18.28515625" style="2" bestFit="1" customWidth="1"/>
    <col min="81" max="96" width="12.7109375" style="2" customWidth="1"/>
    <col min="97" max="97" width="20.28515625" style="2" bestFit="1" customWidth="1"/>
    <col min="98" max="98" width="21" style="2" customWidth="1"/>
    <col min="99" max="99" width="7.140625" style="2" customWidth="1"/>
    <col min="100" max="100" width="17.42578125" style="2" customWidth="1"/>
    <col min="101" max="101" width="6.28515625" style="2" customWidth="1"/>
    <col min="102" max="103" width="7.140625" style="2" customWidth="1"/>
    <col min="104" max="104" width="9.7109375" style="2" customWidth="1"/>
    <col min="105" max="105" width="17.42578125" style="2" customWidth="1"/>
    <col min="106" max="106" width="6.28515625" style="2" customWidth="1"/>
    <col min="107" max="107" width="9.140625" style="2"/>
    <col min="108" max="108" width="12.7109375" style="2" bestFit="1" customWidth="1"/>
    <col min="109" max="109" width="6.28515625" style="2" customWidth="1"/>
    <col min="110" max="110" width="6.7109375" style="6" customWidth="1"/>
    <col min="111" max="111" width="12.7109375" style="2" bestFit="1" customWidth="1"/>
    <col min="112" max="112" width="12.7109375" style="2" customWidth="1"/>
    <col min="113" max="16384" width="9.140625" style="2"/>
  </cols>
  <sheetData>
    <row r="1" spans="1:114" x14ac:dyDescent="0.25">
      <c r="A1" s="1"/>
      <c r="B1" s="5"/>
      <c r="C1" s="1"/>
      <c r="D1" s="1"/>
      <c r="E1" s="1"/>
      <c r="F1" s="1"/>
      <c r="G1" s="1"/>
      <c r="H1" s="1"/>
      <c r="I1" s="1"/>
      <c r="AP1" s="1"/>
    </row>
    <row r="2" spans="1:114" x14ac:dyDescent="0.25">
      <c r="A2" s="1"/>
      <c r="B2" s="5"/>
      <c r="C2" s="1"/>
      <c r="D2" s="1"/>
      <c r="E2" s="1"/>
      <c r="F2" s="1"/>
      <c r="G2" s="1"/>
      <c r="H2" s="1"/>
      <c r="I2" s="1"/>
      <c r="J2" s="2" t="s">
        <v>98</v>
      </c>
      <c r="AP2" s="1"/>
      <c r="AQ2" s="2" t="s">
        <v>101</v>
      </c>
      <c r="CB2" s="72">
        <f>MAX(COUNT(CB6:CB15)*7,7)</f>
        <v>28</v>
      </c>
      <c r="CC2" s="72">
        <f t="shared" ref="CC2:CM2" si="0">MAX(COUNT(CC6:CC15)*7,7)</f>
        <v>28</v>
      </c>
      <c r="CD2" s="72">
        <f t="shared" si="0"/>
        <v>28</v>
      </c>
      <c r="CE2" s="72">
        <f t="shared" si="0"/>
        <v>28</v>
      </c>
      <c r="CF2" s="72">
        <f t="shared" si="0"/>
        <v>14</v>
      </c>
      <c r="CG2" s="72">
        <f t="shared" si="0"/>
        <v>7</v>
      </c>
      <c r="CH2" s="72">
        <f t="shared" si="0"/>
        <v>7</v>
      </c>
      <c r="CI2" s="72">
        <f t="shared" si="0"/>
        <v>7</v>
      </c>
      <c r="CJ2" s="72">
        <f t="shared" si="0"/>
        <v>7</v>
      </c>
      <c r="CK2" s="72">
        <f t="shared" si="0"/>
        <v>7</v>
      </c>
      <c r="CL2" s="72">
        <f t="shared" si="0"/>
        <v>7</v>
      </c>
      <c r="CM2" s="72">
        <f t="shared" si="0"/>
        <v>7</v>
      </c>
      <c r="CS2" s="39" t="s">
        <v>84</v>
      </c>
      <c r="CV2" s="39" t="s">
        <v>84</v>
      </c>
      <c r="DA2" s="39" t="s">
        <v>84</v>
      </c>
      <c r="DD2" s="39" t="s">
        <v>84</v>
      </c>
    </row>
    <row r="3" spans="1:114" ht="25.5" x14ac:dyDescent="0.25">
      <c r="A3" s="1"/>
      <c r="B3" s="41" t="s">
        <v>39</v>
      </c>
      <c r="C3" s="41" t="s">
        <v>38</v>
      </c>
      <c r="D3" s="41" t="s">
        <v>40</v>
      </c>
      <c r="E3" s="41" t="s">
        <v>42</v>
      </c>
      <c r="F3" s="41" t="s">
        <v>41</v>
      </c>
      <c r="G3" s="41" t="s">
        <v>43</v>
      </c>
      <c r="H3" s="1"/>
      <c r="I3" s="1"/>
      <c r="J3" s="52">
        <v>1</v>
      </c>
      <c r="K3" s="52">
        <v>2</v>
      </c>
      <c r="L3" s="52">
        <v>3</v>
      </c>
      <c r="M3" s="52">
        <v>4</v>
      </c>
      <c r="N3" s="52">
        <v>5</v>
      </c>
      <c r="O3" s="52">
        <v>6</v>
      </c>
      <c r="P3" s="52">
        <v>7</v>
      </c>
      <c r="Q3" s="52">
        <v>8</v>
      </c>
      <c r="R3" s="52">
        <v>9</v>
      </c>
      <c r="S3" s="52">
        <v>10</v>
      </c>
      <c r="T3" s="52">
        <v>11</v>
      </c>
      <c r="U3" s="52">
        <v>12</v>
      </c>
      <c r="V3" s="52">
        <v>13</v>
      </c>
      <c r="W3" s="52">
        <v>14</v>
      </c>
      <c r="X3" s="52">
        <v>15</v>
      </c>
      <c r="Y3" s="52">
        <v>16</v>
      </c>
      <c r="Z3" s="52">
        <v>17</v>
      </c>
      <c r="AA3" s="52">
        <v>18</v>
      </c>
      <c r="AB3" s="52">
        <v>19</v>
      </c>
      <c r="AC3" s="52">
        <v>20</v>
      </c>
      <c r="AD3" s="52">
        <v>21</v>
      </c>
      <c r="AE3" s="52">
        <v>22</v>
      </c>
      <c r="AF3" s="52">
        <v>23</v>
      </c>
      <c r="AG3" s="52">
        <v>24</v>
      </c>
      <c r="AH3" s="52">
        <v>25</v>
      </c>
      <c r="AI3" s="52">
        <v>26</v>
      </c>
      <c r="AJ3" s="52">
        <v>27</v>
      </c>
      <c r="AK3" s="52">
        <v>28</v>
      </c>
      <c r="AL3" s="52">
        <v>29</v>
      </c>
      <c r="AM3" s="52">
        <v>30</v>
      </c>
      <c r="AN3" s="52">
        <v>31</v>
      </c>
      <c r="AP3" s="1"/>
      <c r="AQ3" s="52">
        <v>1</v>
      </c>
      <c r="AR3" s="52">
        <v>2</v>
      </c>
      <c r="AS3" s="52">
        <v>3</v>
      </c>
      <c r="AT3" s="52">
        <v>4</v>
      </c>
      <c r="AU3" s="52">
        <v>5</v>
      </c>
      <c r="AV3" s="52">
        <v>6</v>
      </c>
      <c r="AW3" s="52">
        <v>7</v>
      </c>
      <c r="AX3" s="52">
        <v>8</v>
      </c>
      <c r="AY3" s="52">
        <v>9</v>
      </c>
      <c r="AZ3" s="52">
        <v>10</v>
      </c>
      <c r="BA3" s="52">
        <v>11</v>
      </c>
      <c r="BB3" s="52">
        <v>12</v>
      </c>
      <c r="BC3" s="52">
        <v>13</v>
      </c>
      <c r="BD3" s="52">
        <v>14</v>
      </c>
      <c r="BE3" s="52">
        <v>15</v>
      </c>
      <c r="BF3" s="52">
        <v>16</v>
      </c>
      <c r="BG3" s="52">
        <v>17</v>
      </c>
      <c r="BH3" s="52">
        <v>18</v>
      </c>
      <c r="BI3" s="52">
        <v>19</v>
      </c>
      <c r="BJ3" s="52">
        <v>20</v>
      </c>
      <c r="BK3" s="52">
        <v>21</v>
      </c>
      <c r="BL3" s="52">
        <v>22</v>
      </c>
      <c r="BM3" s="52">
        <v>23</v>
      </c>
      <c r="BN3" s="52">
        <v>24</v>
      </c>
      <c r="BO3" s="52">
        <v>25</v>
      </c>
      <c r="BP3" s="52">
        <v>26</v>
      </c>
      <c r="BQ3" s="52">
        <v>27</v>
      </c>
      <c r="BR3" s="52">
        <v>28</v>
      </c>
      <c r="BS3" s="52">
        <v>29</v>
      </c>
      <c r="BT3" s="52">
        <v>30</v>
      </c>
      <c r="BU3" s="52">
        <v>31</v>
      </c>
      <c r="BX3" s="70">
        <f>COUNTA(BX6:BX15)-COUNTBLANK(BX6:BX15)</f>
        <v>8</v>
      </c>
      <c r="CB3" s="60" t="s">
        <v>5</v>
      </c>
      <c r="CC3" s="60" t="s">
        <v>7</v>
      </c>
      <c r="CD3" s="60" t="s">
        <v>9</v>
      </c>
      <c r="CE3" s="60" t="s">
        <v>11</v>
      </c>
      <c r="CF3" s="60" t="s">
        <v>13</v>
      </c>
      <c r="CG3" s="60" t="s">
        <v>15</v>
      </c>
      <c r="CH3" s="60" t="s">
        <v>6</v>
      </c>
      <c r="CI3" s="60" t="s">
        <v>8</v>
      </c>
      <c r="CJ3" s="60" t="s">
        <v>10</v>
      </c>
      <c r="CK3" s="60" t="s">
        <v>12</v>
      </c>
      <c r="CL3" s="60" t="s">
        <v>14</v>
      </c>
      <c r="CM3" s="60" t="s">
        <v>16</v>
      </c>
      <c r="CS3" s="71">
        <f t="array" ref="CS3">MAX(IF(LEN(CS5:CS15)&gt;0,$BW$5:$BW$15,""))+1</f>
        <v>9</v>
      </c>
      <c r="CV3" s="71">
        <f t="array" ref="CV3">MAX(IF(LEN(CV6:CV15)&gt;0,$BW$6:$BW$15,""),1)</f>
        <v>4</v>
      </c>
      <c r="DA3" s="71">
        <f t="array" ref="DA3">MAX(IF(LEN(DA5:DA15)&gt;0,$BW$5:$BW$15,""))+1</f>
        <v>5</v>
      </c>
      <c r="DD3" s="71">
        <f t="array" ref="DD3">MAX(IF(LEN(DD5:DD15)&gt;0,$BW$5:$BW$15,""))+1</f>
        <v>5</v>
      </c>
    </row>
    <row r="4" spans="1:114" x14ac:dyDescent="0.25">
      <c r="A4" s="1"/>
      <c r="B4" s="45" t="s">
        <v>5</v>
      </c>
      <c r="C4" s="31">
        <f t="shared" ref="C4:C15" si="1">Year</f>
        <v>2023</v>
      </c>
      <c r="D4" s="30">
        <v>1</v>
      </c>
      <c r="E4" s="31">
        <f t="shared" ref="E4:E15" si="2">DAY(EOMONTH(DATE(Year,D4,1),0))</f>
        <v>31</v>
      </c>
      <c r="F4" s="32">
        <f>WEEKNUM(DATE(Year,D4,E4),1)-WEEKNUM(DATE(Year,D4,1),1)+1</f>
        <v>5</v>
      </c>
      <c r="G4" s="34">
        <f ca="1">G5-1</f>
        <v>2021</v>
      </c>
      <c r="H4" s="1"/>
      <c r="I4" s="45" t="s">
        <v>5</v>
      </c>
      <c r="J4" s="70">
        <f t="array" ref="J4">SUMPRODUCT((IF(OR(Calendar!$E$8="All",Calendar!$E$8=""),LEN(Jan!$C$8:$C$40)&gt;0,Jan!$C$8:$C$40=Calendar!$E$8))*1,(Jan!$C$9:$C$41="Standard Hours")*1,Jan!D$9:D$41)</f>
        <v>0</v>
      </c>
      <c r="K4" s="70">
        <f t="array" ref="K4">SUMPRODUCT((IF(OR(Calendar!$E$8="All",Calendar!$E$8=""),LEN(Jan!$C$8:$C$40)&gt;0,Jan!$C$8:$C$40=Calendar!$E$8))*1,(Jan!$C$9:$C$41="Standard Hours")*1,Jan!E$9:E$41)</f>
        <v>32</v>
      </c>
      <c r="L4" s="70">
        <f t="array" ref="L4">SUMPRODUCT((IF(OR(Calendar!$E$8="All",Calendar!$E$8=""),LEN(Jan!$C$8:$C$40)&gt;0,Jan!$C$8:$C$40=Calendar!$E$8))*1,(Jan!$C$9:$C$41="Standard Hours")*1,Jan!F$9:F$41)</f>
        <v>32</v>
      </c>
      <c r="M4" s="70">
        <f t="array" ref="M4">SUMPRODUCT((IF(OR(Calendar!$E$8="All",Calendar!$E$8=""),LEN(Jan!$C$8:$C$40)&gt;0,Jan!$C$8:$C$40=Calendar!$E$8))*1,(Jan!$C$9:$C$41="Standard Hours")*1,Jan!G$9:G$41)</f>
        <v>32</v>
      </c>
      <c r="N4" s="70">
        <f t="array" ref="N4">SUMPRODUCT((IF(OR(Calendar!$E$8="All",Calendar!$E$8=""),LEN(Jan!$C$8:$C$40)&gt;0,Jan!$C$8:$C$40=Calendar!$E$8))*1,(Jan!$C$9:$C$41="Standard Hours")*1,Jan!H$9:H$41)</f>
        <v>32</v>
      </c>
      <c r="O4" s="70">
        <f t="array" ref="O4">SUMPRODUCT((IF(OR(Calendar!$E$8="All",Calendar!$E$8=""),LEN(Jan!$C$8:$C$40)&gt;0,Jan!$C$8:$C$40=Calendar!$E$8))*1,(Jan!$C$9:$C$41="Standard Hours")*1,Jan!I$9:I$41)</f>
        <v>32</v>
      </c>
      <c r="P4" s="70">
        <f t="array" ref="P4">SUMPRODUCT((IF(OR(Calendar!$E$8="All",Calendar!$E$8=""),LEN(Jan!$C$8:$C$40)&gt;0,Jan!$C$8:$C$40=Calendar!$E$8))*1,(Jan!$C$9:$C$41="Standard Hours")*1,Jan!J$9:J$41)</f>
        <v>0</v>
      </c>
      <c r="Q4" s="70">
        <f t="array" ref="Q4">SUMPRODUCT((IF(OR(Calendar!$E$8="All",Calendar!$E$8=""),LEN(Jan!$C$8:$C$40)&gt;0,Jan!$C$8:$C$40=Calendar!$E$8))*1,(Jan!$C$9:$C$41="Standard Hours")*1,Jan!K$9:K$41)</f>
        <v>0</v>
      </c>
      <c r="R4" s="70">
        <f t="array" ref="R4">SUMPRODUCT((IF(OR(Calendar!$E$8="All",Calendar!$E$8=""),LEN(Jan!$C$8:$C$40)&gt;0,Jan!$C$8:$C$40=Calendar!$E$8))*1,(Jan!$C$9:$C$41="Standard Hours")*1,Jan!L$9:L$41)</f>
        <v>32</v>
      </c>
      <c r="S4" s="70">
        <f t="array" ref="S4">SUMPRODUCT((IF(OR(Calendar!$E$8="All",Calendar!$E$8=""),LEN(Jan!$C$8:$C$40)&gt;0,Jan!$C$8:$C$40=Calendar!$E$8))*1,(Jan!$C$9:$C$41="Standard Hours")*1,Jan!M$9:M$41)</f>
        <v>32</v>
      </c>
      <c r="T4" s="70">
        <f t="array" ref="T4">SUMPRODUCT((IF(OR(Calendar!$E$8="All",Calendar!$E$8=""),LEN(Jan!$C$8:$C$40)&gt;0,Jan!$C$8:$C$40=Calendar!$E$8))*1,(Jan!$C$9:$C$41="Standard Hours")*1,Jan!N$9:N$41)</f>
        <v>32</v>
      </c>
      <c r="U4" s="70">
        <f t="array" ref="U4">SUMPRODUCT((IF(OR(Calendar!$E$8="All",Calendar!$E$8=""),LEN(Jan!$C$8:$C$40)&gt;0,Jan!$C$8:$C$40=Calendar!$E$8))*1,(Jan!$C$9:$C$41="Standard Hours")*1,Jan!O$9:O$41)</f>
        <v>32</v>
      </c>
      <c r="V4" s="70">
        <f t="array" ref="V4">SUMPRODUCT((IF(OR(Calendar!$E$8="All",Calendar!$E$8=""),LEN(Jan!$C$8:$C$40)&gt;0,Jan!$C$8:$C$40=Calendar!$E$8))*1,(Jan!$C$9:$C$41="Standard Hours")*1,Jan!P$9:P$41)</f>
        <v>32</v>
      </c>
      <c r="W4" s="70">
        <f t="array" ref="W4">SUMPRODUCT((IF(OR(Calendar!$E$8="All",Calendar!$E$8=""),LEN(Jan!$C$8:$C$40)&gt;0,Jan!$C$8:$C$40=Calendar!$E$8))*1,(Jan!$C$9:$C$41="Standard Hours")*1,Jan!Q$9:Q$41)</f>
        <v>0</v>
      </c>
      <c r="X4" s="70">
        <f t="array" ref="X4">SUMPRODUCT((IF(OR(Calendar!$E$8="All",Calendar!$E$8=""),LEN(Jan!$C$8:$C$40)&gt;0,Jan!$C$8:$C$40=Calendar!$E$8))*1,(Jan!$C$9:$C$41="Standard Hours")*1,Jan!R$9:R$41)</f>
        <v>0</v>
      </c>
      <c r="Y4" s="70">
        <f t="array" ref="Y4">SUMPRODUCT((IF(OR(Calendar!$E$8="All",Calendar!$E$8=""),LEN(Jan!$C$8:$C$40)&gt;0,Jan!$C$8:$C$40=Calendar!$E$8))*1,(Jan!$C$9:$C$41="Standard Hours")*1,Jan!S$9:S$41)</f>
        <v>32</v>
      </c>
      <c r="Z4" s="70">
        <f t="array" ref="Z4">SUMPRODUCT((IF(OR(Calendar!$E$8="All",Calendar!$E$8=""),LEN(Jan!$C$8:$C$40)&gt;0,Jan!$C$8:$C$40=Calendar!$E$8))*1,(Jan!$C$9:$C$41="Standard Hours")*1,Jan!T$9:T$41)</f>
        <v>32</v>
      </c>
      <c r="AA4" s="70">
        <f t="array" ref="AA4">SUMPRODUCT((IF(OR(Calendar!$E$8="All",Calendar!$E$8=""),LEN(Jan!$C$8:$C$40)&gt;0,Jan!$C$8:$C$40=Calendar!$E$8))*1,(Jan!$C$9:$C$41="Standard Hours")*1,Jan!U$9:U$41)</f>
        <v>32</v>
      </c>
      <c r="AB4" s="70">
        <f t="array" ref="AB4">SUMPRODUCT((IF(OR(Calendar!$E$8="All",Calendar!$E$8=""),LEN(Jan!$C$8:$C$40)&gt;0,Jan!$C$8:$C$40=Calendar!$E$8))*1,(Jan!$C$9:$C$41="Standard Hours")*1,Jan!V$9:V$41)</f>
        <v>32</v>
      </c>
      <c r="AC4" s="70">
        <f t="array" ref="AC4">SUMPRODUCT((IF(OR(Calendar!$E$8="All",Calendar!$E$8=""),LEN(Jan!$C$8:$C$40)&gt;0,Jan!$C$8:$C$40=Calendar!$E$8))*1,(Jan!$C$9:$C$41="Standard Hours")*1,Jan!W$9:W$41)</f>
        <v>32</v>
      </c>
      <c r="AD4" s="70">
        <f t="array" ref="AD4">SUMPRODUCT((IF(OR(Calendar!$E$8="All",Calendar!$E$8=""),LEN(Jan!$C$8:$C$40)&gt;0,Jan!$C$8:$C$40=Calendar!$E$8))*1,(Jan!$C$9:$C$41="Standard Hours")*1,Jan!X$9:X$41)</f>
        <v>0</v>
      </c>
      <c r="AE4" s="70">
        <f t="array" ref="AE4">SUMPRODUCT((IF(OR(Calendar!$E$8="All",Calendar!$E$8=""),LEN(Jan!$C$8:$C$40)&gt;0,Jan!$C$8:$C$40=Calendar!$E$8))*1,(Jan!$C$9:$C$41="Standard Hours")*1,Jan!Y$9:Y$41)</f>
        <v>0</v>
      </c>
      <c r="AF4" s="70">
        <f t="array" ref="AF4">SUMPRODUCT((IF(OR(Calendar!$E$8="All",Calendar!$E$8=""),LEN(Jan!$C$8:$C$40)&gt;0,Jan!$C$8:$C$40=Calendar!$E$8))*1,(Jan!$C$9:$C$41="Standard Hours")*1,Jan!Z$9:Z$41)</f>
        <v>32</v>
      </c>
      <c r="AG4" s="70">
        <f t="array" ref="AG4">SUMPRODUCT((IF(OR(Calendar!$E$8="All",Calendar!$E$8=""),LEN(Jan!$C$8:$C$40)&gt;0,Jan!$C$8:$C$40=Calendar!$E$8))*1,(Jan!$C$9:$C$41="Standard Hours")*1,Jan!AA$9:AA$41)</f>
        <v>32</v>
      </c>
      <c r="AH4" s="70">
        <f t="array" ref="AH4">SUMPRODUCT((IF(OR(Calendar!$E$8="All",Calendar!$E$8=""),LEN(Jan!$C$8:$C$40)&gt;0,Jan!$C$8:$C$40=Calendar!$E$8))*1,(Jan!$C$9:$C$41="Standard Hours")*1,Jan!AB$9:AB$41)</f>
        <v>30</v>
      </c>
      <c r="AI4" s="70">
        <f t="array" ref="AI4">SUMPRODUCT((IF(OR(Calendar!$E$8="All",Calendar!$E$8=""),LEN(Jan!$C$8:$C$40)&gt;0,Jan!$C$8:$C$40=Calendar!$E$8))*1,(Jan!$C$9:$C$41="Standard Hours")*1,Jan!AC$9:AC$41)</f>
        <v>32</v>
      </c>
      <c r="AJ4" s="70">
        <f t="array" ref="AJ4">SUMPRODUCT((IF(OR(Calendar!$E$8="All",Calendar!$E$8=""),LEN(Jan!$C$8:$C$40)&gt;0,Jan!$C$8:$C$40=Calendar!$E$8))*1,(Jan!$C$9:$C$41="Standard Hours")*1,Jan!AD$9:AD$41)</f>
        <v>32</v>
      </c>
      <c r="AK4" s="70">
        <f t="array" ref="AK4">SUMPRODUCT((IF(OR(Calendar!$E$8="All",Calendar!$E$8=""),LEN(Jan!$C$8:$C$40)&gt;0,Jan!$C$8:$C$40=Calendar!$E$8))*1,(Jan!$C$9:$C$41="Standard Hours")*1,Jan!AE$9:AE$41)</f>
        <v>0</v>
      </c>
      <c r="AL4" s="70">
        <f t="array" ref="AL4">SUMPRODUCT((IF(OR(Calendar!$E$8="All",Calendar!$E$8=""),LEN(Jan!$C$8:$C$40)&gt;0,Jan!$C$8:$C$40=Calendar!$E$8))*1,(Jan!$C$9:$C$41="Standard Hours")*1,Jan!AF$9:AF$41)</f>
        <v>0</v>
      </c>
      <c r="AM4" s="70">
        <f t="array" ref="AM4">SUMPRODUCT((IF(OR(Calendar!$E$8="All",Calendar!$E$8=""),LEN(Jan!$C$8:$C$40)&gt;0,Jan!$C$8:$C$40=Calendar!$E$8))*1,(Jan!$C$9:$C$41="Standard Hours")*1,Jan!AG$9:AG$41)</f>
        <v>32</v>
      </c>
      <c r="AN4" s="70">
        <f t="array" ref="AN4">SUMPRODUCT((IF(OR(Calendar!$E$8="All",Calendar!$E$8=""),LEN(Jan!$C$8:$C$40)&gt;0,Jan!$C$8:$C$40=Calendar!$E$8))*1,(Jan!$C$9:$C$41="Standard Hours")*1,Jan!AH$9:AH$41)</f>
        <v>32</v>
      </c>
      <c r="AP4" s="42" t="s">
        <v>5</v>
      </c>
      <c r="AQ4" s="72">
        <f t="array" ref="AQ4">SUM(IFERROR(IF(OR(Calendar!$E$8="All",Calendar!$E$8=""),LEN(Jan!$C$8:$C$40)&gt;0,Jan!$C$8:$C$40=Calendar!$E$8)*(Jan!$C$9:$C$41="Standard Hours")*Jan!D$9:D$41*INDEX(Employee!$G$7:$G$16,MATCH(Jan!$C$8:$C$40,Employee!$D$7:$D$16,0)),""))</f>
        <v>0</v>
      </c>
      <c r="AR4" s="72">
        <f t="array" ref="AR4">SUM(IFERROR(IF(OR(Calendar!$E$8="All",Calendar!$E$8=""),LEN(Jan!$C$8:$C$40)&gt;0,Jan!$C$8:$C$40=Calendar!$E$8)*(Jan!$C$9:$C$41="Standard Hours")*Jan!E$9:E$41*INDEX(Employee!$G$7:$G$16,MATCH(Jan!$C$8:$C$40,Employee!$D$7:$D$16,0)),""))</f>
        <v>2080</v>
      </c>
      <c r="AS4" s="72">
        <f t="array" ref="AS4">SUM(IFERROR(IF(OR(Calendar!$E$8="All",Calendar!$E$8=""),LEN(Jan!$C$8:$C$40)&gt;0,Jan!$C$8:$C$40=Calendar!$E$8)*(Jan!$C$9:$C$41="Standard Hours")*Jan!F$9:F$41*INDEX(Employee!$G$7:$G$16,MATCH(Jan!$C$8:$C$40,Employee!$D$7:$D$16,0)),""))</f>
        <v>2080</v>
      </c>
      <c r="AT4" s="72">
        <f t="array" ref="AT4">SUM(IFERROR(IF(OR(Calendar!$E$8="All",Calendar!$E$8=""),LEN(Jan!$C$8:$C$40)&gt;0,Jan!$C$8:$C$40=Calendar!$E$8)*(Jan!$C$9:$C$41="Standard Hours")*Jan!G$9:G$41*INDEX(Employee!$G$7:$G$16,MATCH(Jan!$C$8:$C$40,Employee!$D$7:$D$16,0)),""))</f>
        <v>2080</v>
      </c>
      <c r="AU4" s="72">
        <f t="array" ref="AU4">SUM(IFERROR(IF(OR(Calendar!$E$8="All",Calendar!$E$8=""),LEN(Jan!$C$8:$C$40)&gt;0,Jan!$C$8:$C$40=Calendar!$E$8)*(Jan!$C$9:$C$41="Standard Hours")*Jan!H$9:H$41*INDEX(Employee!$G$7:$G$16,MATCH(Jan!$C$8:$C$40,Employee!$D$7:$D$16,0)),""))</f>
        <v>2080</v>
      </c>
      <c r="AV4" s="72">
        <f t="array" ref="AV4">SUM(IFERROR(IF(OR(Calendar!$E$8="All",Calendar!$E$8=""),LEN(Jan!$C$8:$C$40)&gt;0,Jan!$C$8:$C$40=Calendar!$E$8)*(Jan!$C$9:$C$41="Standard Hours")*Jan!I$9:I$41*INDEX(Employee!$G$7:$G$16,MATCH(Jan!$C$8:$C$40,Employee!$D$7:$D$16,0)),""))</f>
        <v>2080</v>
      </c>
      <c r="AW4" s="72">
        <f t="array" ref="AW4">SUM(IFERROR(IF(OR(Calendar!$E$8="All",Calendar!$E$8=""),LEN(Jan!$C$8:$C$40)&gt;0,Jan!$C$8:$C$40=Calendar!$E$8)*(Jan!$C$9:$C$41="Standard Hours")*Jan!J$9:J$41*INDEX(Employee!$G$7:$G$16,MATCH(Jan!$C$8:$C$40,Employee!$D$7:$D$16,0)),""))</f>
        <v>0</v>
      </c>
      <c r="AX4" s="72">
        <f t="array" ref="AX4">SUM(IFERROR(IF(OR(Calendar!$E$8="All",Calendar!$E$8=""),LEN(Jan!$C$8:$C$40)&gt;0,Jan!$C$8:$C$40=Calendar!$E$8)*(Jan!$C$9:$C$41="Standard Hours")*Jan!K$9:K$41*INDEX(Employee!$G$7:$G$16,MATCH(Jan!$C$8:$C$40,Employee!$D$7:$D$16,0)),""))</f>
        <v>0</v>
      </c>
      <c r="AY4" s="72">
        <f t="array" ref="AY4">SUM(IFERROR(IF(OR(Calendar!$E$8="All",Calendar!$E$8=""),LEN(Jan!$C$8:$C$40)&gt;0,Jan!$C$8:$C$40=Calendar!$E$8)*(Jan!$C$9:$C$41="Standard Hours")*Jan!L$9:L$41*INDEX(Employee!$G$7:$G$16,MATCH(Jan!$C$8:$C$40,Employee!$D$7:$D$16,0)),""))</f>
        <v>2080</v>
      </c>
      <c r="AZ4" s="72">
        <f t="array" ref="AZ4">SUM(IFERROR(IF(OR(Calendar!$E$8="All",Calendar!$E$8=""),LEN(Jan!$C$8:$C$40)&gt;0,Jan!$C$8:$C$40=Calendar!$E$8)*(Jan!$C$9:$C$41="Standard Hours")*Jan!M$9:M$41*INDEX(Employee!$G$7:$G$16,MATCH(Jan!$C$8:$C$40,Employee!$D$7:$D$16,0)),""))</f>
        <v>2080</v>
      </c>
      <c r="BA4" s="72">
        <f t="array" ref="BA4">SUM(IFERROR(IF(OR(Calendar!$E$8="All",Calendar!$E$8=""),LEN(Jan!$C$8:$C$40)&gt;0,Jan!$C$8:$C$40=Calendar!$E$8)*(Jan!$C$9:$C$41="Standard Hours")*Jan!N$9:N$41*INDEX(Employee!$G$7:$G$16,MATCH(Jan!$C$8:$C$40,Employee!$D$7:$D$16,0)),""))</f>
        <v>2080</v>
      </c>
      <c r="BB4" s="72">
        <f t="array" ref="BB4">SUM(IFERROR(IF(OR(Calendar!$E$8="All",Calendar!$E$8=""),LEN(Jan!$C$8:$C$40)&gt;0,Jan!$C$8:$C$40=Calendar!$E$8)*(Jan!$C$9:$C$41="Standard Hours")*Jan!O$9:O$41*INDEX(Employee!$G$7:$G$16,MATCH(Jan!$C$8:$C$40,Employee!$D$7:$D$16,0)),""))</f>
        <v>2080</v>
      </c>
      <c r="BC4" s="72">
        <f t="array" ref="BC4">SUM(IFERROR(IF(OR(Calendar!$E$8="All",Calendar!$E$8=""),LEN(Jan!$C$8:$C$40)&gt;0,Jan!$C$8:$C$40=Calendar!$E$8)*(Jan!$C$9:$C$41="Standard Hours")*Jan!P$9:P$41*INDEX(Employee!$G$7:$G$16,MATCH(Jan!$C$8:$C$40,Employee!$D$7:$D$16,0)),""))</f>
        <v>2080</v>
      </c>
      <c r="BD4" s="72">
        <f t="array" ref="BD4">SUM(IFERROR(IF(OR(Calendar!$E$8="All",Calendar!$E$8=""),LEN(Jan!$C$8:$C$40)&gt;0,Jan!$C$8:$C$40=Calendar!$E$8)*(Jan!$C$9:$C$41="Standard Hours")*Jan!Q$9:Q$41*INDEX(Employee!$G$7:$G$16,MATCH(Jan!$C$8:$C$40,Employee!$D$7:$D$16,0)),""))</f>
        <v>0</v>
      </c>
      <c r="BE4" s="72">
        <f t="array" ref="BE4">SUM(IFERROR(IF(OR(Calendar!$E$8="All",Calendar!$E$8=""),LEN(Jan!$C$8:$C$40)&gt;0,Jan!$C$8:$C$40=Calendar!$E$8)*(Jan!$C$9:$C$41="Standard Hours")*Jan!R$9:R$41*INDEX(Employee!$G$7:$G$16,MATCH(Jan!$C$8:$C$40,Employee!$D$7:$D$16,0)),""))</f>
        <v>0</v>
      </c>
      <c r="BF4" s="72">
        <f t="array" ref="BF4">SUM(IFERROR(IF(OR(Calendar!$E$8="All",Calendar!$E$8=""),LEN(Jan!$C$8:$C$40)&gt;0,Jan!$C$8:$C$40=Calendar!$E$8)*(Jan!$C$9:$C$41="Standard Hours")*Jan!S$9:S$41*INDEX(Employee!$G$7:$G$16,MATCH(Jan!$C$8:$C$40,Employee!$D$7:$D$16,0)),""))</f>
        <v>2080</v>
      </c>
      <c r="BG4" s="72">
        <f t="array" ref="BG4">SUM(IFERROR(IF(OR(Calendar!$E$8="All",Calendar!$E$8=""),LEN(Jan!$C$8:$C$40)&gt;0,Jan!$C$8:$C$40=Calendar!$E$8)*(Jan!$C$9:$C$41="Standard Hours")*Jan!T$9:T$41*INDEX(Employee!$G$7:$G$16,MATCH(Jan!$C$8:$C$40,Employee!$D$7:$D$16,0)),""))</f>
        <v>2080</v>
      </c>
      <c r="BH4" s="72">
        <f t="array" ref="BH4">SUM(IFERROR(IF(OR(Calendar!$E$8="All",Calendar!$E$8=""),LEN(Jan!$C$8:$C$40)&gt;0,Jan!$C$8:$C$40=Calendar!$E$8)*(Jan!$C$9:$C$41="Standard Hours")*Jan!U$9:U$41*INDEX(Employee!$G$7:$G$16,MATCH(Jan!$C$8:$C$40,Employee!$D$7:$D$16,0)),""))</f>
        <v>2080</v>
      </c>
      <c r="BI4" s="72">
        <f t="array" ref="BI4">SUM(IFERROR(IF(OR(Calendar!$E$8="All",Calendar!$E$8=""),LEN(Jan!$C$8:$C$40)&gt;0,Jan!$C$8:$C$40=Calendar!$E$8)*(Jan!$C$9:$C$41="Standard Hours")*Jan!V$9:V$41*INDEX(Employee!$G$7:$G$16,MATCH(Jan!$C$8:$C$40,Employee!$D$7:$D$16,0)),""))</f>
        <v>2080</v>
      </c>
      <c r="BJ4" s="72">
        <f t="array" ref="BJ4">SUM(IFERROR(IF(OR(Calendar!$E$8="All",Calendar!$E$8=""),LEN(Jan!$C$8:$C$40)&gt;0,Jan!$C$8:$C$40=Calendar!$E$8)*(Jan!$C$9:$C$41="Standard Hours")*Jan!W$9:W$41*INDEX(Employee!$G$7:$G$16,MATCH(Jan!$C$8:$C$40,Employee!$D$7:$D$16,0)),""))</f>
        <v>2080</v>
      </c>
      <c r="BK4" s="72">
        <f t="array" ref="BK4">SUM(IFERROR(IF(OR(Calendar!$E$8="All",Calendar!$E$8=""),LEN(Jan!$C$8:$C$40)&gt;0,Jan!$C$8:$C$40=Calendar!$E$8)*(Jan!$C$9:$C$41="Standard Hours")*Jan!X$9:X$41*INDEX(Employee!$G$7:$G$16,MATCH(Jan!$C$8:$C$40,Employee!$D$7:$D$16,0)),""))</f>
        <v>0</v>
      </c>
      <c r="BL4" s="72">
        <f t="array" ref="BL4">SUM(IFERROR(IF(OR(Calendar!$E$8="All",Calendar!$E$8=""),LEN(Jan!$C$8:$C$40)&gt;0,Jan!$C$8:$C$40=Calendar!$E$8)*(Jan!$C$9:$C$41="Standard Hours")*Jan!Y$9:Y$41*INDEX(Employee!$G$7:$G$16,MATCH(Jan!$C$8:$C$40,Employee!$D$7:$D$16,0)),""))</f>
        <v>0</v>
      </c>
      <c r="BM4" s="72">
        <f t="array" ref="BM4">SUM(IFERROR(IF(OR(Calendar!$E$8="All",Calendar!$E$8=""),LEN(Jan!$C$8:$C$40)&gt;0,Jan!$C$8:$C$40=Calendar!$E$8)*(Jan!$C$9:$C$41="Standard Hours")*Jan!Z$9:Z$41*INDEX(Employee!$G$7:$G$16,MATCH(Jan!$C$8:$C$40,Employee!$D$7:$D$16,0)),""))</f>
        <v>2080</v>
      </c>
      <c r="BN4" s="72">
        <f t="array" ref="BN4">SUM(IFERROR(IF(OR(Calendar!$E$8="All",Calendar!$E$8=""),LEN(Jan!$C$8:$C$40)&gt;0,Jan!$C$8:$C$40=Calendar!$E$8)*(Jan!$C$9:$C$41="Standard Hours")*Jan!AA$9:AA$41*INDEX(Employee!$G$7:$G$16,MATCH(Jan!$C$8:$C$40,Employee!$D$7:$D$16,0)),""))</f>
        <v>2080</v>
      </c>
      <c r="BO4" s="72">
        <f t="array" ref="BO4">SUM(IFERROR(IF(OR(Calendar!$E$8="All",Calendar!$E$8=""),LEN(Jan!$C$8:$C$40)&gt;0,Jan!$C$8:$C$40=Calendar!$E$8)*(Jan!$C$9:$C$41="Standard Hours")*Jan!AB$9:AB$41*INDEX(Employee!$G$7:$G$16,MATCH(Jan!$C$8:$C$40,Employee!$D$7:$D$16,0)),""))</f>
        <v>1950</v>
      </c>
      <c r="BP4" s="72">
        <f t="array" ref="BP4">SUM(IFERROR(IF(OR(Calendar!$E$8="All",Calendar!$E$8=""),LEN(Jan!$C$8:$C$40)&gt;0,Jan!$C$8:$C$40=Calendar!$E$8)*(Jan!$C$9:$C$41="Standard Hours")*Jan!AC$9:AC$41*INDEX(Employee!$G$7:$G$16,MATCH(Jan!$C$8:$C$40,Employee!$D$7:$D$16,0)),""))</f>
        <v>2080</v>
      </c>
      <c r="BQ4" s="72">
        <f t="array" ref="BQ4">SUM(IFERROR(IF(OR(Calendar!$E$8="All",Calendar!$E$8=""),LEN(Jan!$C$8:$C$40)&gt;0,Jan!$C$8:$C$40=Calendar!$E$8)*(Jan!$C$9:$C$41="Standard Hours")*Jan!AD$9:AD$41*INDEX(Employee!$G$7:$G$16,MATCH(Jan!$C$8:$C$40,Employee!$D$7:$D$16,0)),""))</f>
        <v>2080</v>
      </c>
      <c r="BR4" s="72">
        <f t="array" ref="BR4">SUM(IFERROR(IF(OR(Calendar!$E$8="All",Calendar!$E$8=""),LEN(Jan!$C$8:$C$40)&gt;0,Jan!$C$8:$C$40=Calendar!$E$8)*(Jan!$C$9:$C$41="Standard Hours")*Jan!AE$9:AE$41*INDEX(Employee!$G$7:$G$16,MATCH(Jan!$C$8:$C$40,Employee!$D$7:$D$16,0)),""))</f>
        <v>0</v>
      </c>
      <c r="BS4" s="72">
        <f t="array" ref="BS4">SUM(IFERROR(IF(OR(Calendar!$E$8="All",Calendar!$E$8=""),LEN(Jan!$C$8:$C$40)&gt;0,Jan!$C$8:$C$40=Calendar!$E$8)*(Jan!$C$9:$C$41="Standard Hours")*Jan!AF$9:AF$41*INDEX(Employee!$G$7:$G$16,MATCH(Jan!$C$8:$C$40,Employee!$D$7:$D$16,0)),""))</f>
        <v>0</v>
      </c>
      <c r="BT4" s="72">
        <f t="array" ref="BT4">SUM(IFERROR(IF(OR(Calendar!$E$8="All",Calendar!$E$8=""),LEN(Jan!$C$8:$C$40)&gt;0,Jan!$C$8:$C$40=Calendar!$E$8)*(Jan!$C$9:$C$41="Standard Hours")*Jan!AG$9:AG$41*INDEX(Employee!$G$7:$G$16,MATCH(Jan!$C$8:$C$40,Employee!$D$7:$D$16,0)),""))</f>
        <v>2080</v>
      </c>
      <c r="BU4" s="72">
        <f t="array" ref="BU4">SUM(IFERROR(IF(OR(Calendar!$E$8="All",Calendar!$E$8=""),LEN(Jan!$C$8:$C$40)&gt;0,Jan!$C$8:$C$40=Calendar!$E$8)*(Jan!$C$9:$C$41="Standard Hours")*Jan!AH$9:AH$41*INDEX(Employee!$G$7:$G$16,MATCH(Jan!$C$8:$C$40,Employee!$D$7:$D$16,0)),""))</f>
        <v>2080</v>
      </c>
      <c r="BW4" s="39" t="s">
        <v>85</v>
      </c>
      <c r="BX4" s="40" t="s">
        <v>95</v>
      </c>
      <c r="BY4" s="40" t="s">
        <v>54</v>
      </c>
      <c r="BZ4" s="40" t="s">
        <v>86</v>
      </c>
      <c r="CA4" s="40" t="s">
        <v>88</v>
      </c>
      <c r="CB4" s="237" t="str">
        <f>IF(LEN(_xlnm.Criteria)=0,F18,_xlnm.Criteria)</f>
        <v>Standard Working Hours</v>
      </c>
      <c r="CC4" s="238"/>
      <c r="CD4" s="238"/>
      <c r="CE4" s="238"/>
      <c r="CF4" s="238"/>
      <c r="CG4" s="238"/>
      <c r="CH4" s="238"/>
      <c r="CI4" s="238"/>
      <c r="CJ4" s="238"/>
      <c r="CK4" s="238"/>
      <c r="CL4" s="238"/>
      <c r="CM4" s="238"/>
      <c r="CO4" s="67" t="s">
        <v>107</v>
      </c>
      <c r="CS4" s="39" t="s">
        <v>95</v>
      </c>
      <c r="DA4" s="39" t="s">
        <v>54</v>
      </c>
      <c r="DD4" s="39" t="s">
        <v>86</v>
      </c>
      <c r="DG4" s="170" t="str">
        <f>"Monthly "&amp;CB4</f>
        <v>Monthly Standard Working Hours</v>
      </c>
    </row>
    <row r="5" spans="1:114" x14ac:dyDescent="0.25">
      <c r="A5" s="1"/>
      <c r="B5" s="46" t="s">
        <v>7</v>
      </c>
      <c r="C5" s="34">
        <f t="shared" si="1"/>
        <v>2023</v>
      </c>
      <c r="D5" s="33">
        <v>2</v>
      </c>
      <c r="E5" s="34">
        <f t="shared" si="2"/>
        <v>28</v>
      </c>
      <c r="F5" s="35">
        <f t="shared" ref="F5:F15" si="3">WEEKNUM(DATE(C5,D5,E5),1)-WEEKNUM(DATE(C5,D5,1),1)+1</f>
        <v>5</v>
      </c>
      <c r="G5" s="34">
        <f ca="1">G6-1</f>
        <v>2022</v>
      </c>
      <c r="H5" s="1"/>
      <c r="I5" s="46" t="s">
        <v>7</v>
      </c>
      <c r="J5" s="70">
        <f t="array" ref="J5">SUMPRODUCT((IF(OR(Calendar!$E$8="All",Calendar!$E$8=""),LEN(Feb!$C$8:$C$40)&gt;0,Feb!$C$8:$C$40=Calendar!$E$8))*1,(Feb!$C$9:$C$41="Standard Hours")*1,Feb!D$9:D$41)</f>
        <v>26</v>
      </c>
      <c r="K5" s="70">
        <f t="array" ref="K5">SUMPRODUCT((IF(OR(Calendar!$E$8="All",Calendar!$E$8=""),LEN(Feb!$C$8:$C$40)&gt;0,Feb!$C$8:$C$40=Calendar!$E$8))*1,(Feb!$C$9:$C$41="Standard Hours")*1,Feb!E$9:E$41)</f>
        <v>26</v>
      </c>
      <c r="L5" s="70">
        <f t="array" ref="L5">SUMPRODUCT((IF(OR(Calendar!$E$8="All",Calendar!$E$8=""),LEN(Feb!$C$8:$C$40)&gt;0,Feb!$C$8:$C$40=Calendar!$E$8))*1,(Feb!$C$9:$C$41="Standard Hours")*1,Feb!F$9:F$41)</f>
        <v>26</v>
      </c>
      <c r="M5" s="70">
        <f t="array" ref="M5">SUMPRODUCT((IF(OR(Calendar!$E$8="All",Calendar!$E$8=""),LEN(Feb!$C$8:$C$40)&gt;0,Feb!$C$8:$C$40=Calendar!$E$8))*1,(Feb!$C$9:$C$41="Standard Hours")*1,Feb!G$9:G$41)</f>
        <v>10</v>
      </c>
      <c r="N5" s="70">
        <f t="array" ref="N5">SUMPRODUCT((IF(OR(Calendar!$E$8="All",Calendar!$E$8=""),LEN(Feb!$C$8:$C$40)&gt;0,Feb!$C$8:$C$40=Calendar!$E$8))*1,(Feb!$C$9:$C$41="Standard Hours")*1,Feb!H$9:H$41)</f>
        <v>8</v>
      </c>
      <c r="O5" s="70">
        <f t="array" ref="O5">SUMPRODUCT((IF(OR(Calendar!$E$8="All",Calendar!$E$8=""),LEN(Feb!$C$8:$C$40)&gt;0,Feb!$C$8:$C$40=Calendar!$E$8))*1,(Feb!$C$9:$C$41="Standard Hours")*1,Feb!I$9:I$41)</f>
        <v>18</v>
      </c>
      <c r="P5" s="70">
        <f t="array" ref="P5">SUMPRODUCT((IF(OR(Calendar!$E$8="All",Calendar!$E$8=""),LEN(Feb!$C$8:$C$40)&gt;0,Feb!$C$8:$C$40=Calendar!$E$8))*1,(Feb!$C$9:$C$41="Standard Hours")*1,Feb!J$9:J$41)</f>
        <v>18</v>
      </c>
      <c r="Q5" s="70">
        <f t="array" ref="Q5">SUMPRODUCT((IF(OR(Calendar!$E$8="All",Calendar!$E$8=""),LEN(Feb!$C$8:$C$40)&gt;0,Feb!$C$8:$C$40=Calendar!$E$8))*1,(Feb!$C$9:$C$41="Standard Hours")*1,Feb!K$9:K$41)</f>
        <v>26</v>
      </c>
      <c r="R5" s="70">
        <f t="array" ref="R5">SUMPRODUCT((IF(OR(Calendar!$E$8="All",Calendar!$E$8=""),LEN(Feb!$C$8:$C$40)&gt;0,Feb!$C$8:$C$40=Calendar!$E$8))*1,(Feb!$C$9:$C$41="Standard Hours")*1,Feb!L$9:L$41)</f>
        <v>26</v>
      </c>
      <c r="S5" s="70">
        <f t="array" ref="S5">SUMPRODUCT((IF(OR(Calendar!$E$8="All",Calendar!$E$8=""),LEN(Feb!$C$8:$C$40)&gt;0,Feb!$C$8:$C$40=Calendar!$E$8))*1,(Feb!$C$9:$C$41="Standard Hours")*1,Feb!M$9:M$41)</f>
        <v>26</v>
      </c>
      <c r="T5" s="70">
        <f t="array" ref="T5">SUMPRODUCT((IF(OR(Calendar!$E$8="All",Calendar!$E$8=""),LEN(Feb!$C$8:$C$40)&gt;0,Feb!$C$8:$C$40=Calendar!$E$8))*1,(Feb!$C$9:$C$41="Standard Hours")*1,Feb!N$9:N$41)</f>
        <v>12</v>
      </c>
      <c r="U5" s="70">
        <f t="array" ref="U5">SUMPRODUCT((IF(OR(Calendar!$E$8="All",Calendar!$E$8=""),LEN(Feb!$C$8:$C$40)&gt;0,Feb!$C$8:$C$40=Calendar!$E$8))*1,(Feb!$C$9:$C$41="Standard Hours")*1,Feb!O$9:O$41)</f>
        <v>8</v>
      </c>
      <c r="V5" s="70">
        <f t="array" ref="V5">SUMPRODUCT((IF(OR(Calendar!$E$8="All",Calendar!$E$8=""),LEN(Feb!$C$8:$C$40)&gt;0,Feb!$C$8:$C$40=Calendar!$E$8))*1,(Feb!$C$9:$C$41="Standard Hours")*1,Feb!P$9:P$41)</f>
        <v>14</v>
      </c>
      <c r="W5" s="70">
        <f t="array" ref="W5">SUMPRODUCT((IF(OR(Calendar!$E$8="All",Calendar!$E$8=""),LEN(Feb!$C$8:$C$40)&gt;0,Feb!$C$8:$C$40=Calendar!$E$8))*1,(Feb!$C$9:$C$41="Standard Hours")*1,Feb!Q$9:Q$41)</f>
        <v>14</v>
      </c>
      <c r="X5" s="70">
        <f t="array" ref="X5">SUMPRODUCT((IF(OR(Calendar!$E$8="All",Calendar!$E$8=""),LEN(Feb!$C$8:$C$40)&gt;0,Feb!$C$8:$C$40=Calendar!$E$8))*1,(Feb!$C$9:$C$41="Standard Hours")*1,Feb!R$9:R$41)</f>
        <v>26</v>
      </c>
      <c r="Y5" s="70">
        <f t="array" ref="Y5">SUMPRODUCT((IF(OR(Calendar!$E$8="All",Calendar!$E$8=""),LEN(Feb!$C$8:$C$40)&gt;0,Feb!$C$8:$C$40=Calendar!$E$8))*1,(Feb!$C$9:$C$41="Standard Hours")*1,Feb!S$9:S$41)</f>
        <v>26</v>
      </c>
      <c r="Z5" s="70">
        <f t="array" ref="Z5">SUMPRODUCT((IF(OR(Calendar!$E$8="All",Calendar!$E$8=""),LEN(Feb!$C$8:$C$40)&gt;0,Feb!$C$8:$C$40=Calendar!$E$8))*1,(Feb!$C$9:$C$41="Standard Hours")*1,Feb!T$9:T$41)</f>
        <v>26</v>
      </c>
      <c r="AA5" s="70">
        <f t="array" ref="AA5">SUMPRODUCT((IF(OR(Calendar!$E$8="All",Calendar!$E$8=""),LEN(Feb!$C$8:$C$40)&gt;0,Feb!$C$8:$C$40=Calendar!$E$8))*1,(Feb!$C$9:$C$41="Standard Hours")*1,Feb!U$9:U$41)</f>
        <v>12</v>
      </c>
      <c r="AB5" s="70">
        <f t="array" ref="AB5">SUMPRODUCT((IF(OR(Calendar!$E$8="All",Calendar!$E$8=""),LEN(Feb!$C$8:$C$40)&gt;0,Feb!$C$8:$C$40=Calendar!$E$8))*1,(Feb!$C$9:$C$41="Standard Hours")*1,Feb!V$9:V$41)</f>
        <v>10</v>
      </c>
      <c r="AC5" s="70">
        <f t="array" ref="AC5">SUMPRODUCT((IF(OR(Calendar!$E$8="All",Calendar!$E$8=""),LEN(Feb!$C$8:$C$40)&gt;0,Feb!$C$8:$C$40=Calendar!$E$8))*1,(Feb!$C$9:$C$41="Standard Hours")*1,Feb!W$9:W$41)</f>
        <v>18</v>
      </c>
      <c r="AD5" s="70">
        <f t="array" ref="AD5">SUMPRODUCT((IF(OR(Calendar!$E$8="All",Calendar!$E$8=""),LEN(Feb!$C$8:$C$40)&gt;0,Feb!$C$8:$C$40=Calendar!$E$8))*1,(Feb!$C$9:$C$41="Standard Hours")*1,Feb!X$9:X$41)</f>
        <v>14</v>
      </c>
      <c r="AE5" s="70">
        <f t="array" ref="AE5">SUMPRODUCT((IF(OR(Calendar!$E$8="All",Calendar!$E$8=""),LEN(Feb!$C$8:$C$40)&gt;0,Feb!$C$8:$C$40=Calendar!$E$8))*1,(Feb!$C$9:$C$41="Standard Hours")*1,Feb!Y$9:Y$41)</f>
        <v>26</v>
      </c>
      <c r="AF5" s="70">
        <f t="array" ref="AF5">SUMPRODUCT((IF(OR(Calendar!$E$8="All",Calendar!$E$8=""),LEN(Feb!$C$8:$C$40)&gt;0,Feb!$C$8:$C$40=Calendar!$E$8))*1,(Feb!$C$9:$C$41="Standard Hours")*1,Feb!Z$9:Z$41)</f>
        <v>26</v>
      </c>
      <c r="AG5" s="70">
        <f t="array" ref="AG5">SUMPRODUCT((IF(OR(Calendar!$E$8="All",Calendar!$E$8=""),LEN(Feb!$C$8:$C$40)&gt;0,Feb!$C$8:$C$40=Calendar!$E$8))*1,(Feb!$C$9:$C$41="Standard Hours")*1,Feb!AA$9:AA$41)</f>
        <v>26</v>
      </c>
      <c r="AH5" s="70">
        <f t="array" ref="AH5">SUMPRODUCT((IF(OR(Calendar!$E$8="All",Calendar!$E$8=""),LEN(Feb!$C$8:$C$40)&gt;0,Feb!$C$8:$C$40=Calendar!$E$8))*1,(Feb!$C$9:$C$41="Standard Hours")*1,Feb!AB$9:AB$41)</f>
        <v>4</v>
      </c>
      <c r="AI5" s="70">
        <f t="array" ref="AI5">SUMPRODUCT((IF(OR(Calendar!$E$8="All",Calendar!$E$8=""),LEN(Feb!$C$8:$C$40)&gt;0,Feb!$C$8:$C$40=Calendar!$E$8))*1,(Feb!$C$9:$C$41="Standard Hours")*1,Feb!AC$9:AC$41)</f>
        <v>0</v>
      </c>
      <c r="AJ5" s="70">
        <f t="array" ref="AJ5">SUMPRODUCT((IF(OR(Calendar!$E$8="All",Calendar!$E$8=""),LEN(Feb!$C$8:$C$40)&gt;0,Feb!$C$8:$C$40=Calendar!$E$8))*1,(Feb!$C$9:$C$41="Standard Hours")*1,Feb!AD$9:AD$41)</f>
        <v>26</v>
      </c>
      <c r="AK5" s="70">
        <f t="array" ref="AK5">SUMPRODUCT((IF(OR(Calendar!$E$8="All",Calendar!$E$8=""),LEN(Feb!$C$8:$C$40)&gt;0,Feb!$C$8:$C$40=Calendar!$E$8))*1,(Feb!$C$9:$C$41="Standard Hours")*1,Feb!AE$9:AE$41)</f>
        <v>26</v>
      </c>
      <c r="AL5" s="70">
        <f t="array" ref="AL5">SUMPRODUCT((IF(OR(Calendar!$E$8="All",Calendar!$E$8=""),LEN(Feb!$C$8:$C$40)&gt;0,Feb!$C$8:$C$40=Calendar!$E$8))*1,(Feb!$C$9:$C$41="Standard Hours")*1,Feb!AF$9:AF$41)</f>
        <v>0</v>
      </c>
      <c r="AM5" s="70">
        <f t="array" ref="AM5">SUMPRODUCT((IF(OR(Calendar!$E$8="All",Calendar!$E$8=""),LEN(Feb!$C$8:$C$40)&gt;0,Feb!$C$8:$C$40=Calendar!$E$8))*1,(Feb!$C$9:$C$41="Standard Hours")*1,Feb!AG$9:AG$41)</f>
        <v>0</v>
      </c>
      <c r="AN5" s="70">
        <f t="array" ref="AN5">SUMPRODUCT((IF(OR(Calendar!$E$8="All",Calendar!$E$8=""),LEN(Feb!$C$8:$C$40)&gt;0,Feb!$C$8:$C$40=Calendar!$E$8))*1,(Feb!$C$9:$C$41="Standard Hours")*1,Feb!AH$9:AH$41)</f>
        <v>0</v>
      </c>
      <c r="AP5" s="43" t="s">
        <v>7</v>
      </c>
      <c r="AQ5" s="72">
        <f t="array" ref="AQ5">SUM(IFERROR(IF(OR(Calendar!$E$8="All",Calendar!$E$8=""),LEN(Feb!$C$8:$C$40)&gt;0,Feb!$C$8:$C$40=Calendar!$E$8)*(Feb!$C$9:$C$41="Standard Hours")*Feb!D$9:D$41*INDEX(Employee!$G$7:$G$16,MATCH(Feb!$C$8:$C$40,Employee!$D$7:$D$16,0)),""))</f>
        <v>1690</v>
      </c>
      <c r="AR5" s="72">
        <f t="array" ref="AR5">SUM(IFERROR(IF(OR(Calendar!$E$8="All",Calendar!$E$8=""),LEN(Feb!$C$8:$C$40)&gt;0,Feb!$C$8:$C$40=Calendar!$E$8)*(Feb!$C$9:$C$41="Standard Hours")*Feb!E$9:E$41*INDEX(Employee!$G$7:$G$16,MATCH(Feb!$C$8:$C$40,Employee!$D$7:$D$16,0)),""))</f>
        <v>1690</v>
      </c>
      <c r="AS5" s="72">
        <f t="array" ref="AS5">SUM(IFERROR(IF(OR(Calendar!$E$8="All",Calendar!$E$8=""),LEN(Feb!$C$8:$C$40)&gt;0,Feb!$C$8:$C$40=Calendar!$E$8)*(Feb!$C$9:$C$41="Standard Hours")*Feb!F$9:F$41*INDEX(Employee!$G$7:$G$16,MATCH(Feb!$C$8:$C$40,Employee!$D$7:$D$16,0)),""))</f>
        <v>1690</v>
      </c>
      <c r="AT5" s="72">
        <f t="array" ref="AT5">SUM(IFERROR(IF(OR(Calendar!$E$8="All",Calendar!$E$8=""),LEN(Feb!$C$8:$C$40)&gt;0,Feb!$C$8:$C$40=Calendar!$E$8)*(Feb!$C$9:$C$41="Standard Hours")*Feb!G$9:G$41*INDEX(Employee!$G$7:$G$16,MATCH(Feb!$C$8:$C$40,Employee!$D$7:$D$16,0)),""))</f>
        <v>650</v>
      </c>
      <c r="AU5" s="72">
        <f t="array" ref="AU5">SUM(IFERROR(IF(OR(Calendar!$E$8="All",Calendar!$E$8=""),LEN(Feb!$C$8:$C$40)&gt;0,Feb!$C$8:$C$40=Calendar!$E$8)*(Feb!$C$9:$C$41="Standard Hours")*Feb!H$9:H$41*INDEX(Employee!$G$7:$G$16,MATCH(Feb!$C$8:$C$40,Employee!$D$7:$D$16,0)),""))</f>
        <v>520</v>
      </c>
      <c r="AV5" s="72">
        <f t="array" ref="AV5">SUM(IFERROR(IF(OR(Calendar!$E$8="All",Calendar!$E$8=""),LEN(Feb!$C$8:$C$40)&gt;0,Feb!$C$8:$C$40=Calendar!$E$8)*(Feb!$C$9:$C$41="Standard Hours")*Feb!I$9:I$41*INDEX(Employee!$G$7:$G$16,MATCH(Feb!$C$8:$C$40,Employee!$D$7:$D$16,0)),""))</f>
        <v>1170</v>
      </c>
      <c r="AW5" s="72">
        <f t="array" ref="AW5">SUM(IFERROR(IF(OR(Calendar!$E$8="All",Calendar!$E$8=""),LEN(Feb!$C$8:$C$40)&gt;0,Feb!$C$8:$C$40=Calendar!$E$8)*(Feb!$C$9:$C$41="Standard Hours")*Feb!J$9:J$41*INDEX(Employee!$G$7:$G$16,MATCH(Feb!$C$8:$C$40,Employee!$D$7:$D$16,0)),""))</f>
        <v>1170</v>
      </c>
      <c r="AX5" s="72">
        <f t="array" ref="AX5">SUM(IFERROR(IF(OR(Calendar!$E$8="All",Calendar!$E$8=""),LEN(Feb!$C$8:$C$40)&gt;0,Feb!$C$8:$C$40=Calendar!$E$8)*(Feb!$C$9:$C$41="Standard Hours")*Feb!K$9:K$41*INDEX(Employee!$G$7:$G$16,MATCH(Feb!$C$8:$C$40,Employee!$D$7:$D$16,0)),""))</f>
        <v>1690</v>
      </c>
      <c r="AY5" s="72">
        <f t="array" ref="AY5">SUM(IFERROR(IF(OR(Calendar!$E$8="All",Calendar!$E$8=""),LEN(Feb!$C$8:$C$40)&gt;0,Feb!$C$8:$C$40=Calendar!$E$8)*(Feb!$C$9:$C$41="Standard Hours")*Feb!L$9:L$41*INDEX(Employee!$G$7:$G$16,MATCH(Feb!$C$8:$C$40,Employee!$D$7:$D$16,0)),""))</f>
        <v>1690</v>
      </c>
      <c r="AZ5" s="72">
        <f t="array" ref="AZ5">SUM(IFERROR(IF(OR(Calendar!$E$8="All",Calendar!$E$8=""),LEN(Feb!$C$8:$C$40)&gt;0,Feb!$C$8:$C$40=Calendar!$E$8)*(Feb!$C$9:$C$41="Standard Hours")*Feb!M$9:M$41*INDEX(Employee!$G$7:$G$16,MATCH(Feb!$C$8:$C$40,Employee!$D$7:$D$16,0)),""))</f>
        <v>1690</v>
      </c>
      <c r="BA5" s="72">
        <f t="array" ref="BA5">SUM(IFERROR(IF(OR(Calendar!$E$8="All",Calendar!$E$8=""),LEN(Feb!$C$8:$C$40)&gt;0,Feb!$C$8:$C$40=Calendar!$E$8)*(Feb!$C$9:$C$41="Standard Hours")*Feb!N$9:N$41*INDEX(Employee!$G$7:$G$16,MATCH(Feb!$C$8:$C$40,Employee!$D$7:$D$16,0)),""))</f>
        <v>780</v>
      </c>
      <c r="BB5" s="72">
        <f t="array" ref="BB5">SUM(IFERROR(IF(OR(Calendar!$E$8="All",Calendar!$E$8=""),LEN(Feb!$C$8:$C$40)&gt;0,Feb!$C$8:$C$40=Calendar!$E$8)*(Feb!$C$9:$C$41="Standard Hours")*Feb!O$9:O$41*INDEX(Employee!$G$7:$G$16,MATCH(Feb!$C$8:$C$40,Employee!$D$7:$D$16,0)),""))</f>
        <v>520</v>
      </c>
      <c r="BC5" s="72">
        <f t="array" ref="BC5">SUM(IFERROR(IF(OR(Calendar!$E$8="All",Calendar!$E$8=""),LEN(Feb!$C$8:$C$40)&gt;0,Feb!$C$8:$C$40=Calendar!$E$8)*(Feb!$C$9:$C$41="Standard Hours")*Feb!P$9:P$41*INDEX(Employee!$G$7:$G$16,MATCH(Feb!$C$8:$C$40,Employee!$D$7:$D$16,0)),""))</f>
        <v>910</v>
      </c>
      <c r="BD5" s="72">
        <f t="array" ref="BD5">SUM(IFERROR(IF(OR(Calendar!$E$8="All",Calendar!$E$8=""),LEN(Feb!$C$8:$C$40)&gt;0,Feb!$C$8:$C$40=Calendar!$E$8)*(Feb!$C$9:$C$41="Standard Hours")*Feb!Q$9:Q$41*INDEX(Employee!$G$7:$G$16,MATCH(Feb!$C$8:$C$40,Employee!$D$7:$D$16,0)),""))</f>
        <v>910</v>
      </c>
      <c r="BE5" s="72">
        <f t="array" ref="BE5">SUM(IFERROR(IF(OR(Calendar!$E$8="All",Calendar!$E$8=""),LEN(Feb!$C$8:$C$40)&gt;0,Feb!$C$8:$C$40=Calendar!$E$8)*(Feb!$C$9:$C$41="Standard Hours")*Feb!R$9:R$41*INDEX(Employee!$G$7:$G$16,MATCH(Feb!$C$8:$C$40,Employee!$D$7:$D$16,0)),""))</f>
        <v>1690</v>
      </c>
      <c r="BF5" s="72">
        <f t="array" ref="BF5">SUM(IFERROR(IF(OR(Calendar!$E$8="All",Calendar!$E$8=""),LEN(Feb!$C$8:$C$40)&gt;0,Feb!$C$8:$C$40=Calendar!$E$8)*(Feb!$C$9:$C$41="Standard Hours")*Feb!S$9:S$41*INDEX(Employee!$G$7:$G$16,MATCH(Feb!$C$8:$C$40,Employee!$D$7:$D$16,0)),""))</f>
        <v>1690</v>
      </c>
      <c r="BG5" s="72">
        <f t="array" ref="BG5">SUM(IFERROR(IF(OR(Calendar!$E$8="All",Calendar!$E$8=""),LEN(Feb!$C$8:$C$40)&gt;0,Feb!$C$8:$C$40=Calendar!$E$8)*(Feb!$C$9:$C$41="Standard Hours")*Feb!T$9:T$41*INDEX(Employee!$G$7:$G$16,MATCH(Feb!$C$8:$C$40,Employee!$D$7:$D$16,0)),""))</f>
        <v>1690</v>
      </c>
      <c r="BH5" s="72">
        <f t="array" ref="BH5">SUM(IFERROR(IF(OR(Calendar!$E$8="All",Calendar!$E$8=""),LEN(Feb!$C$8:$C$40)&gt;0,Feb!$C$8:$C$40=Calendar!$E$8)*(Feb!$C$9:$C$41="Standard Hours")*Feb!U$9:U$41*INDEX(Employee!$G$7:$G$16,MATCH(Feb!$C$8:$C$40,Employee!$D$7:$D$16,0)),""))</f>
        <v>780</v>
      </c>
      <c r="BI5" s="72">
        <f t="array" ref="BI5">SUM(IFERROR(IF(OR(Calendar!$E$8="All",Calendar!$E$8=""),LEN(Feb!$C$8:$C$40)&gt;0,Feb!$C$8:$C$40=Calendar!$E$8)*(Feb!$C$9:$C$41="Standard Hours")*Feb!V$9:V$41*INDEX(Employee!$G$7:$G$16,MATCH(Feb!$C$8:$C$40,Employee!$D$7:$D$16,0)),""))</f>
        <v>650</v>
      </c>
      <c r="BJ5" s="72">
        <f t="array" ref="BJ5">SUM(IFERROR(IF(OR(Calendar!$E$8="All",Calendar!$E$8=""),LEN(Feb!$C$8:$C$40)&gt;0,Feb!$C$8:$C$40=Calendar!$E$8)*(Feb!$C$9:$C$41="Standard Hours")*Feb!W$9:W$41*INDEX(Employee!$G$7:$G$16,MATCH(Feb!$C$8:$C$40,Employee!$D$7:$D$16,0)),""))</f>
        <v>1170</v>
      </c>
      <c r="BK5" s="72">
        <f t="array" ref="BK5">SUM(IFERROR(IF(OR(Calendar!$E$8="All",Calendar!$E$8=""),LEN(Feb!$C$8:$C$40)&gt;0,Feb!$C$8:$C$40=Calendar!$E$8)*(Feb!$C$9:$C$41="Standard Hours")*Feb!X$9:X$41*INDEX(Employee!$G$7:$G$16,MATCH(Feb!$C$8:$C$40,Employee!$D$7:$D$16,0)),""))</f>
        <v>910</v>
      </c>
      <c r="BL5" s="72">
        <f t="array" ref="BL5">SUM(IFERROR(IF(OR(Calendar!$E$8="All",Calendar!$E$8=""),LEN(Feb!$C$8:$C$40)&gt;0,Feb!$C$8:$C$40=Calendar!$E$8)*(Feb!$C$9:$C$41="Standard Hours")*Feb!Y$9:Y$41*INDEX(Employee!$G$7:$G$16,MATCH(Feb!$C$8:$C$40,Employee!$D$7:$D$16,0)),""))</f>
        <v>1690</v>
      </c>
      <c r="BM5" s="72">
        <f t="array" ref="BM5">SUM(IFERROR(IF(OR(Calendar!$E$8="All",Calendar!$E$8=""),LEN(Feb!$C$8:$C$40)&gt;0,Feb!$C$8:$C$40=Calendar!$E$8)*(Feb!$C$9:$C$41="Standard Hours")*Feb!Z$9:Z$41*INDEX(Employee!$G$7:$G$16,MATCH(Feb!$C$8:$C$40,Employee!$D$7:$D$16,0)),""))</f>
        <v>1690</v>
      </c>
      <c r="BN5" s="72">
        <f t="array" ref="BN5">SUM(IFERROR(IF(OR(Calendar!$E$8="All",Calendar!$E$8=""),LEN(Feb!$C$8:$C$40)&gt;0,Feb!$C$8:$C$40=Calendar!$E$8)*(Feb!$C$9:$C$41="Standard Hours")*Feb!AA$9:AA$41*INDEX(Employee!$G$7:$G$16,MATCH(Feb!$C$8:$C$40,Employee!$D$7:$D$16,0)),""))</f>
        <v>1690</v>
      </c>
      <c r="BO5" s="72">
        <f t="array" ref="BO5">SUM(IFERROR(IF(OR(Calendar!$E$8="All",Calendar!$E$8=""),LEN(Feb!$C$8:$C$40)&gt;0,Feb!$C$8:$C$40=Calendar!$E$8)*(Feb!$C$9:$C$41="Standard Hours")*Feb!AB$9:AB$41*INDEX(Employee!$G$7:$G$16,MATCH(Feb!$C$8:$C$40,Employee!$D$7:$D$16,0)),""))</f>
        <v>260</v>
      </c>
      <c r="BP5" s="72">
        <f t="array" ref="BP5">SUM(IFERROR(IF(OR(Calendar!$E$8="All",Calendar!$E$8=""),LEN(Feb!$C$8:$C$40)&gt;0,Feb!$C$8:$C$40=Calendar!$E$8)*(Feb!$C$9:$C$41="Standard Hours")*Feb!AC$9:AC$41*INDEX(Employee!$G$7:$G$16,MATCH(Feb!$C$8:$C$40,Employee!$D$7:$D$16,0)),""))</f>
        <v>0</v>
      </c>
      <c r="BQ5" s="72">
        <f t="array" ref="BQ5">SUM(IFERROR(IF(OR(Calendar!$E$8="All",Calendar!$E$8=""),LEN(Feb!$C$8:$C$40)&gt;0,Feb!$C$8:$C$40=Calendar!$E$8)*(Feb!$C$9:$C$41="Standard Hours")*Feb!AD$9:AD$41*INDEX(Employee!$G$7:$G$16,MATCH(Feb!$C$8:$C$40,Employee!$D$7:$D$16,0)),""))</f>
        <v>1690</v>
      </c>
      <c r="BR5" s="72">
        <f t="array" ref="BR5">SUM(IFERROR(IF(OR(Calendar!$E$8="All",Calendar!$E$8=""),LEN(Feb!$C$8:$C$40)&gt;0,Feb!$C$8:$C$40=Calendar!$E$8)*(Feb!$C$9:$C$41="Standard Hours")*Feb!AE$9:AE$41*INDEX(Employee!$G$7:$G$16,MATCH(Feb!$C$8:$C$40,Employee!$D$7:$D$16,0)),""))</f>
        <v>1690</v>
      </c>
      <c r="BS5" s="72">
        <f t="array" ref="BS5">SUM(IFERROR(IF(OR(Calendar!$E$8="All",Calendar!$E$8=""),LEN(Feb!$C$8:$C$40)&gt;0,Feb!$C$8:$C$40=Calendar!$E$8)*(Feb!$C$9:$C$41="Standard Hours")*Feb!AF$9:AF$41*INDEX(Employee!$G$7:$G$16,MATCH(Feb!$C$8:$C$40,Employee!$D$7:$D$16,0)),""))</f>
        <v>0</v>
      </c>
      <c r="BT5" s="72">
        <f t="array" ref="BT5">SUM(IFERROR(IF(OR(Calendar!$E$8="All",Calendar!$E$8=""),LEN(Feb!$C$8:$C$40)&gt;0,Feb!$C$8:$C$40=Calendar!$E$8)*(Feb!$C$9:$C$41="Standard Hours")*Feb!AG$9:AG$41*INDEX(Employee!$G$7:$G$16,MATCH(Feb!$C$8:$C$40,Employee!$D$7:$D$16,0)),""))</f>
        <v>0</v>
      </c>
      <c r="BU5" s="72">
        <f t="array" ref="BU5">SUM(IFERROR(IF(OR(Calendar!$E$8="All",Calendar!$E$8=""),LEN(Feb!$C$8:$C$40)&gt;0,Feb!$C$8:$C$40=Calendar!$E$8)*(Feb!$C$9:$C$41="Standard Hours")*Feb!AH$9:AH$41*INDEX(Employee!$G$7:$G$16,MATCH(Feb!$C$8:$C$40,Employee!$D$7:$D$16,0)),""))</f>
        <v>0</v>
      </c>
      <c r="BW5" s="60">
        <v>0</v>
      </c>
      <c r="BX5" s="60" t="s">
        <v>94</v>
      </c>
      <c r="BY5" s="60" t="s">
        <v>94</v>
      </c>
      <c r="BZ5" s="60" t="s">
        <v>94</v>
      </c>
      <c r="CA5" s="39" t="s">
        <v>89</v>
      </c>
      <c r="CB5" s="71">
        <f>SUM(CB6:CB15)</f>
        <v>702</v>
      </c>
      <c r="CC5" s="71">
        <f t="shared" ref="CC5:CM5" si="4">SUM(CC6:CC15)</f>
        <v>524</v>
      </c>
      <c r="CD5" s="71">
        <f t="shared" si="4"/>
        <v>713</v>
      </c>
      <c r="CE5" s="71">
        <f t="shared" si="4"/>
        <v>616</v>
      </c>
      <c r="CF5" s="71">
        <f t="shared" si="4"/>
        <v>346</v>
      </c>
      <c r="CG5" s="71">
        <f t="shared" si="4"/>
        <v>0</v>
      </c>
      <c r="CH5" s="71">
        <f t="shared" si="4"/>
        <v>0</v>
      </c>
      <c r="CI5" s="71">
        <f t="shared" si="4"/>
        <v>0</v>
      </c>
      <c r="CJ5" s="71">
        <f t="shared" si="4"/>
        <v>0</v>
      </c>
      <c r="CK5" s="71">
        <f t="shared" si="4"/>
        <v>0</v>
      </c>
      <c r="CL5" s="71">
        <f t="shared" si="4"/>
        <v>0</v>
      </c>
      <c r="CM5" s="71">
        <f t="shared" si="4"/>
        <v>0</v>
      </c>
      <c r="CN5" s="67" t="s">
        <v>89</v>
      </c>
      <c r="CO5" s="60" t="s">
        <v>108</v>
      </c>
      <c r="CQ5" s="67" t="s">
        <v>85</v>
      </c>
      <c r="CR5" s="67" t="s">
        <v>87</v>
      </c>
      <c r="CS5" s="60" t="s">
        <v>94</v>
      </c>
      <c r="CV5" s="170" t="str">
        <f>"Employee Based "&amp;Cal!CB4</f>
        <v>Employee Based Standard Working Hours</v>
      </c>
      <c r="CZ5" s="39" t="s">
        <v>87</v>
      </c>
      <c r="DA5" s="60" t="s">
        <v>94</v>
      </c>
      <c r="DC5" s="39" t="s">
        <v>87</v>
      </c>
      <c r="DD5" s="60" t="s">
        <v>94</v>
      </c>
      <c r="DG5" s="60" t="s">
        <v>94</v>
      </c>
      <c r="DH5" s="60"/>
      <c r="DJ5" s="171" t="s">
        <v>126</v>
      </c>
    </row>
    <row r="6" spans="1:114" x14ac:dyDescent="0.25">
      <c r="A6" s="1"/>
      <c r="B6" s="46" t="s">
        <v>9</v>
      </c>
      <c r="C6" s="34">
        <f t="shared" si="1"/>
        <v>2023</v>
      </c>
      <c r="D6" s="33">
        <v>3</v>
      </c>
      <c r="E6" s="34">
        <f t="shared" si="2"/>
        <v>31</v>
      </c>
      <c r="F6" s="35">
        <f t="shared" si="3"/>
        <v>5</v>
      </c>
      <c r="G6" s="34">
        <f ca="1">YEAR(TODAY())</f>
        <v>2023</v>
      </c>
      <c r="H6" s="1"/>
      <c r="I6" s="46" t="s">
        <v>9</v>
      </c>
      <c r="J6" s="70">
        <f t="array" ref="J6">SUMPRODUCT((IF(OR(Calendar!$E$8="All",Calendar!$E$8=""),LEN(Mar!$C$8:$C$40)&gt;0,Mar!$C$8:$C$40=Calendar!$E$8))*1,(Mar!$C$9:$C$41="Standard Hours")*1,Mar!D$9:D$41)</f>
        <v>31</v>
      </c>
      <c r="K6" s="70">
        <f t="array" ref="K6">SUMPRODUCT((IF(OR(Calendar!$E$8="All",Calendar!$E$8=""),LEN(Mar!$C$8:$C$40)&gt;0,Mar!$C$8:$C$40=Calendar!$E$8))*1,(Mar!$C$9:$C$41="Standard Hours")*1,Mar!E$9:E$41)</f>
        <v>31</v>
      </c>
      <c r="L6" s="70">
        <f t="array" ref="L6">SUMPRODUCT((IF(OR(Calendar!$E$8="All",Calendar!$E$8=""),LEN(Mar!$C$8:$C$40)&gt;0,Mar!$C$8:$C$40=Calendar!$E$8))*1,(Mar!$C$9:$C$41="Standard Hours")*1,Mar!F$9:F$41)</f>
        <v>31</v>
      </c>
      <c r="M6" s="70">
        <f t="array" ref="M6">SUMPRODUCT((IF(OR(Calendar!$E$8="All",Calendar!$E$8=""),LEN(Mar!$C$8:$C$40)&gt;0,Mar!$C$8:$C$40=Calendar!$E$8))*1,(Mar!$C$9:$C$41="Standard Hours")*1,Mar!G$9:G$41)</f>
        <v>7</v>
      </c>
      <c r="N6" s="70">
        <f t="array" ref="N6">SUMPRODUCT((IF(OR(Calendar!$E$8="All",Calendar!$E$8=""),LEN(Mar!$C$8:$C$40)&gt;0,Mar!$C$8:$C$40=Calendar!$E$8))*1,(Mar!$C$9:$C$41="Standard Hours")*1,Mar!H$9:H$41)</f>
        <v>7</v>
      </c>
      <c r="O6" s="70">
        <f t="array" ref="O6">SUMPRODUCT((IF(OR(Calendar!$E$8="All",Calendar!$E$8=""),LEN(Mar!$C$8:$C$40)&gt;0,Mar!$C$8:$C$40=Calendar!$E$8))*1,(Mar!$C$9:$C$41="Standard Hours")*1,Mar!I$9:I$41)</f>
        <v>24</v>
      </c>
      <c r="P6" s="70">
        <f t="array" ref="P6">SUMPRODUCT((IF(OR(Calendar!$E$8="All",Calendar!$E$8=""),LEN(Mar!$C$8:$C$40)&gt;0,Mar!$C$8:$C$40=Calendar!$E$8))*1,(Mar!$C$9:$C$41="Standard Hours")*1,Mar!J$9:J$41)</f>
        <v>24</v>
      </c>
      <c r="Q6" s="70">
        <f t="array" ref="Q6">SUMPRODUCT((IF(OR(Calendar!$E$8="All",Calendar!$E$8=""),LEN(Mar!$C$8:$C$40)&gt;0,Mar!$C$8:$C$40=Calendar!$E$8))*1,(Mar!$C$9:$C$41="Standard Hours")*1,Mar!K$9:K$41)</f>
        <v>31</v>
      </c>
      <c r="R6" s="70">
        <f t="array" ref="R6">SUMPRODUCT((IF(OR(Calendar!$E$8="All",Calendar!$E$8=""),LEN(Mar!$C$8:$C$40)&gt;0,Mar!$C$8:$C$40=Calendar!$E$8))*1,(Mar!$C$9:$C$41="Standard Hours")*1,Mar!L$9:L$41)</f>
        <v>31</v>
      </c>
      <c r="S6" s="70">
        <f t="array" ref="S6">SUMPRODUCT((IF(OR(Calendar!$E$8="All",Calendar!$E$8=""),LEN(Mar!$C$8:$C$40)&gt;0,Mar!$C$8:$C$40=Calendar!$E$8))*1,(Mar!$C$9:$C$41="Standard Hours")*1,Mar!M$9:M$41)</f>
        <v>31</v>
      </c>
      <c r="T6" s="70">
        <f t="array" ref="T6">SUMPRODUCT((IF(OR(Calendar!$E$8="All",Calendar!$E$8=""),LEN(Mar!$C$8:$C$40)&gt;0,Mar!$C$8:$C$40=Calendar!$E$8))*1,(Mar!$C$9:$C$41="Standard Hours")*1,Mar!N$9:N$41)</f>
        <v>7</v>
      </c>
      <c r="U6" s="70">
        <f t="array" ref="U6">SUMPRODUCT((IF(OR(Calendar!$E$8="All",Calendar!$E$8=""),LEN(Mar!$C$8:$C$40)&gt;0,Mar!$C$8:$C$40=Calendar!$E$8))*1,(Mar!$C$9:$C$41="Standard Hours")*1,Mar!O$9:O$41)</f>
        <v>7</v>
      </c>
      <c r="V6" s="70">
        <f t="array" ref="V6">SUMPRODUCT((IF(OR(Calendar!$E$8="All",Calendar!$E$8=""),LEN(Mar!$C$8:$C$40)&gt;0,Mar!$C$8:$C$40=Calendar!$E$8))*1,(Mar!$C$9:$C$41="Standard Hours")*1,Mar!P$9:P$41)</f>
        <v>24</v>
      </c>
      <c r="W6" s="70">
        <f t="array" ref="W6">SUMPRODUCT((IF(OR(Calendar!$E$8="All",Calendar!$E$8=""),LEN(Mar!$C$8:$C$40)&gt;0,Mar!$C$8:$C$40=Calendar!$E$8))*1,(Mar!$C$9:$C$41="Standard Hours")*1,Mar!Q$9:Q$41)</f>
        <v>24</v>
      </c>
      <c r="X6" s="70">
        <f t="array" ref="X6">SUMPRODUCT((IF(OR(Calendar!$E$8="All",Calendar!$E$8=""),LEN(Mar!$C$8:$C$40)&gt;0,Mar!$C$8:$C$40=Calendar!$E$8))*1,(Mar!$C$9:$C$41="Standard Hours")*1,Mar!R$9:R$41)</f>
        <v>31</v>
      </c>
      <c r="Y6" s="70">
        <f t="array" ref="Y6">SUMPRODUCT((IF(OR(Calendar!$E$8="All",Calendar!$E$8=""),LEN(Mar!$C$8:$C$40)&gt;0,Mar!$C$8:$C$40=Calendar!$E$8))*1,(Mar!$C$9:$C$41="Standard Hours")*1,Mar!S$9:S$41)</f>
        <v>31</v>
      </c>
      <c r="Z6" s="70">
        <f t="array" ref="Z6">SUMPRODUCT((IF(OR(Calendar!$E$8="All",Calendar!$E$8=""),LEN(Mar!$C$8:$C$40)&gt;0,Mar!$C$8:$C$40=Calendar!$E$8))*1,(Mar!$C$9:$C$41="Standard Hours")*1,Mar!T$9:T$41)</f>
        <v>31</v>
      </c>
      <c r="AA6" s="70">
        <f t="array" ref="AA6">SUMPRODUCT((IF(OR(Calendar!$E$8="All",Calendar!$E$8=""),LEN(Mar!$C$8:$C$40)&gt;0,Mar!$C$8:$C$40=Calendar!$E$8))*1,(Mar!$C$9:$C$41="Standard Hours")*1,Mar!U$9:U$41)</f>
        <v>0</v>
      </c>
      <c r="AB6" s="70">
        <f t="array" ref="AB6">SUMPRODUCT((IF(OR(Calendar!$E$8="All",Calendar!$E$8=""),LEN(Mar!$C$8:$C$40)&gt;0,Mar!$C$8:$C$40=Calendar!$E$8))*1,(Mar!$C$9:$C$41="Standard Hours")*1,Mar!V$9:V$41)</f>
        <v>0</v>
      </c>
      <c r="AC6" s="70">
        <f t="array" ref="AC6">SUMPRODUCT((IF(OR(Calendar!$E$8="All",Calendar!$E$8=""),LEN(Mar!$C$8:$C$40)&gt;0,Mar!$C$8:$C$40=Calendar!$E$8))*1,(Mar!$C$9:$C$41="Standard Hours")*1,Mar!W$9:W$41)</f>
        <v>31</v>
      </c>
      <c r="AD6" s="70">
        <f t="array" ref="AD6">SUMPRODUCT((IF(OR(Calendar!$E$8="All",Calendar!$E$8=""),LEN(Mar!$C$8:$C$40)&gt;0,Mar!$C$8:$C$40=Calendar!$E$8))*1,(Mar!$C$9:$C$41="Standard Hours")*1,Mar!X$9:X$41)</f>
        <v>31</v>
      </c>
      <c r="AE6" s="70">
        <f t="array" ref="AE6">SUMPRODUCT((IF(OR(Calendar!$E$8="All",Calendar!$E$8=""),LEN(Mar!$C$8:$C$40)&gt;0,Mar!$C$8:$C$40=Calendar!$E$8))*1,(Mar!$C$9:$C$41="Standard Hours")*1,Mar!Y$9:Y$41)</f>
        <v>31</v>
      </c>
      <c r="AF6" s="70">
        <f t="array" ref="AF6">SUMPRODUCT((IF(OR(Calendar!$E$8="All",Calendar!$E$8=""),LEN(Mar!$C$8:$C$40)&gt;0,Mar!$C$8:$C$40=Calendar!$E$8))*1,(Mar!$C$9:$C$41="Standard Hours")*1,Mar!Z$9:Z$41)</f>
        <v>31</v>
      </c>
      <c r="AG6" s="70">
        <f t="array" ref="AG6">SUMPRODUCT((IF(OR(Calendar!$E$8="All",Calendar!$E$8=""),LEN(Mar!$C$8:$C$40)&gt;0,Mar!$C$8:$C$40=Calendar!$E$8))*1,(Mar!$C$9:$C$41="Standard Hours")*1,Mar!AA$9:AA$41)</f>
        <v>31</v>
      </c>
      <c r="AH6" s="70">
        <f t="array" ref="AH6">SUMPRODUCT((IF(OR(Calendar!$E$8="All",Calendar!$E$8=""),LEN(Mar!$C$8:$C$40)&gt;0,Mar!$C$8:$C$40=Calendar!$E$8))*1,(Mar!$C$9:$C$41="Standard Hours")*1,Mar!AB$9:AB$41)</f>
        <v>0</v>
      </c>
      <c r="AI6" s="70">
        <f t="array" ref="AI6">SUMPRODUCT((IF(OR(Calendar!$E$8="All",Calendar!$E$8=""),LEN(Mar!$C$8:$C$40)&gt;0,Mar!$C$8:$C$40=Calendar!$E$8))*1,(Mar!$C$9:$C$41="Standard Hours")*1,Mar!AC$9:AC$41)</f>
        <v>0</v>
      </c>
      <c r="AJ6" s="70">
        <f t="array" ref="AJ6">SUMPRODUCT((IF(OR(Calendar!$E$8="All",Calendar!$E$8=""),LEN(Mar!$C$8:$C$40)&gt;0,Mar!$C$8:$C$40=Calendar!$E$8))*1,(Mar!$C$9:$C$41="Standard Hours")*1,Mar!AD$9:AD$41)</f>
        <v>31</v>
      </c>
      <c r="AK6" s="70">
        <f t="array" ref="AK6">SUMPRODUCT((IF(OR(Calendar!$E$8="All",Calendar!$E$8=""),LEN(Mar!$C$8:$C$40)&gt;0,Mar!$C$8:$C$40=Calendar!$E$8))*1,(Mar!$C$9:$C$41="Standard Hours")*1,Mar!AE$9:AE$41)</f>
        <v>31</v>
      </c>
      <c r="AL6" s="70">
        <f t="array" ref="AL6">SUMPRODUCT((IF(OR(Calendar!$E$8="All",Calendar!$E$8=""),LEN(Mar!$C$8:$C$40)&gt;0,Mar!$C$8:$C$40=Calendar!$E$8))*1,(Mar!$C$9:$C$41="Standard Hours")*1,Mar!AF$9:AF$41)</f>
        <v>31</v>
      </c>
      <c r="AM6" s="70">
        <f t="array" ref="AM6">SUMPRODUCT((IF(OR(Calendar!$E$8="All",Calendar!$E$8=""),LEN(Mar!$C$8:$C$40)&gt;0,Mar!$C$8:$C$40=Calendar!$E$8))*1,(Mar!$C$9:$C$41="Standard Hours")*1,Mar!AG$9:AG$41)</f>
        <v>31</v>
      </c>
      <c r="AN6" s="70">
        <f t="array" ref="AN6">SUMPRODUCT((IF(OR(Calendar!$E$8="All",Calendar!$E$8=""),LEN(Mar!$C$8:$C$40)&gt;0,Mar!$C$8:$C$40=Calendar!$E$8))*1,(Mar!$C$9:$C$41="Standard Hours")*1,Mar!AH$9:AH$41)</f>
        <v>31</v>
      </c>
      <c r="AP6" s="43" t="s">
        <v>9</v>
      </c>
      <c r="AQ6" s="72">
        <f t="array" ref="AQ6">SUM(IFERROR(IF(OR(Calendar!$E$8="All",Calendar!$E$8=""),LEN(Mar!$C$8:$C$40)&gt;0,Mar!$C$8:$C$40=Calendar!$E$8)*(Mar!$C$9:$C$41="Standard Hours")*Mar!D$9:D$41*INDEX(Employee!$G$7:$G$16,MATCH(Mar!$C$8:$C$40,Employee!$D$7:$D$16,0)),""))</f>
        <v>2015</v>
      </c>
      <c r="AR6" s="72">
        <f t="array" ref="AR6">SUM(IFERROR(IF(OR(Calendar!$E$8="All",Calendar!$E$8=""),LEN(Mar!$C$8:$C$40)&gt;0,Mar!$C$8:$C$40=Calendar!$E$8)*(Mar!$C$9:$C$41="Standard Hours")*Mar!E$9:E$41*INDEX(Employee!$G$7:$G$16,MATCH(Mar!$C$8:$C$40,Employee!$D$7:$D$16,0)),""))</f>
        <v>2015</v>
      </c>
      <c r="AS6" s="72">
        <f t="array" ref="AS6">SUM(IFERROR(IF(OR(Calendar!$E$8="All",Calendar!$E$8=""),LEN(Mar!$C$8:$C$40)&gt;0,Mar!$C$8:$C$40=Calendar!$E$8)*(Mar!$C$9:$C$41="Standard Hours")*Mar!F$9:F$41*INDEX(Employee!$G$7:$G$16,MATCH(Mar!$C$8:$C$40,Employee!$D$7:$D$16,0)),""))</f>
        <v>2015</v>
      </c>
      <c r="AT6" s="72">
        <f t="array" ref="AT6">SUM(IFERROR(IF(OR(Calendar!$E$8="All",Calendar!$E$8=""),LEN(Mar!$C$8:$C$40)&gt;0,Mar!$C$8:$C$40=Calendar!$E$8)*(Mar!$C$9:$C$41="Standard Hours")*Mar!G$9:G$41*INDEX(Employee!$G$7:$G$16,MATCH(Mar!$C$8:$C$40,Employee!$D$7:$D$16,0)),""))</f>
        <v>455</v>
      </c>
      <c r="AU6" s="72">
        <f t="array" ref="AU6">SUM(IFERROR(IF(OR(Calendar!$E$8="All",Calendar!$E$8=""),LEN(Mar!$C$8:$C$40)&gt;0,Mar!$C$8:$C$40=Calendar!$E$8)*(Mar!$C$9:$C$41="Standard Hours")*Mar!H$9:H$41*INDEX(Employee!$G$7:$G$16,MATCH(Mar!$C$8:$C$40,Employee!$D$7:$D$16,0)),""))</f>
        <v>455</v>
      </c>
      <c r="AV6" s="72">
        <f t="array" ref="AV6">SUM(IFERROR(IF(OR(Calendar!$E$8="All",Calendar!$E$8=""),LEN(Mar!$C$8:$C$40)&gt;0,Mar!$C$8:$C$40=Calendar!$E$8)*(Mar!$C$9:$C$41="Standard Hours")*Mar!I$9:I$41*INDEX(Employee!$G$7:$G$16,MATCH(Mar!$C$8:$C$40,Employee!$D$7:$D$16,0)),""))</f>
        <v>1560</v>
      </c>
      <c r="AW6" s="72">
        <f t="array" ref="AW6">SUM(IFERROR(IF(OR(Calendar!$E$8="All",Calendar!$E$8=""),LEN(Mar!$C$8:$C$40)&gt;0,Mar!$C$8:$C$40=Calendar!$E$8)*(Mar!$C$9:$C$41="Standard Hours")*Mar!J$9:J$41*INDEX(Employee!$G$7:$G$16,MATCH(Mar!$C$8:$C$40,Employee!$D$7:$D$16,0)),""))</f>
        <v>1560</v>
      </c>
      <c r="AX6" s="72">
        <f t="array" ref="AX6">SUM(IFERROR(IF(OR(Calendar!$E$8="All",Calendar!$E$8=""),LEN(Mar!$C$8:$C$40)&gt;0,Mar!$C$8:$C$40=Calendar!$E$8)*(Mar!$C$9:$C$41="Standard Hours")*Mar!K$9:K$41*INDEX(Employee!$G$7:$G$16,MATCH(Mar!$C$8:$C$40,Employee!$D$7:$D$16,0)),""))</f>
        <v>2015</v>
      </c>
      <c r="AY6" s="72">
        <f t="array" ref="AY6">SUM(IFERROR(IF(OR(Calendar!$E$8="All",Calendar!$E$8=""),LEN(Mar!$C$8:$C$40)&gt;0,Mar!$C$8:$C$40=Calendar!$E$8)*(Mar!$C$9:$C$41="Standard Hours")*Mar!L$9:L$41*INDEX(Employee!$G$7:$G$16,MATCH(Mar!$C$8:$C$40,Employee!$D$7:$D$16,0)),""))</f>
        <v>2015</v>
      </c>
      <c r="AZ6" s="72">
        <f t="array" ref="AZ6">SUM(IFERROR(IF(OR(Calendar!$E$8="All",Calendar!$E$8=""),LEN(Mar!$C$8:$C$40)&gt;0,Mar!$C$8:$C$40=Calendar!$E$8)*(Mar!$C$9:$C$41="Standard Hours")*Mar!M$9:M$41*INDEX(Employee!$G$7:$G$16,MATCH(Mar!$C$8:$C$40,Employee!$D$7:$D$16,0)),""))</f>
        <v>2015</v>
      </c>
      <c r="BA6" s="72">
        <f t="array" ref="BA6">SUM(IFERROR(IF(OR(Calendar!$E$8="All",Calendar!$E$8=""),LEN(Mar!$C$8:$C$40)&gt;0,Mar!$C$8:$C$40=Calendar!$E$8)*(Mar!$C$9:$C$41="Standard Hours")*Mar!N$9:N$41*INDEX(Employee!$G$7:$G$16,MATCH(Mar!$C$8:$C$40,Employee!$D$7:$D$16,0)),""))</f>
        <v>455</v>
      </c>
      <c r="BB6" s="72">
        <f t="array" ref="BB6">SUM(IFERROR(IF(OR(Calendar!$E$8="All",Calendar!$E$8=""),LEN(Mar!$C$8:$C$40)&gt;0,Mar!$C$8:$C$40=Calendar!$E$8)*(Mar!$C$9:$C$41="Standard Hours")*Mar!O$9:O$41*INDEX(Employee!$G$7:$G$16,MATCH(Mar!$C$8:$C$40,Employee!$D$7:$D$16,0)),""))</f>
        <v>455</v>
      </c>
      <c r="BC6" s="72">
        <f t="array" ref="BC6">SUM(IFERROR(IF(OR(Calendar!$E$8="All",Calendar!$E$8=""),LEN(Mar!$C$8:$C$40)&gt;0,Mar!$C$8:$C$40=Calendar!$E$8)*(Mar!$C$9:$C$41="Standard Hours")*Mar!P$9:P$41*INDEX(Employee!$G$7:$G$16,MATCH(Mar!$C$8:$C$40,Employee!$D$7:$D$16,0)),""))</f>
        <v>1560</v>
      </c>
      <c r="BD6" s="72">
        <f t="array" ref="BD6">SUM(IFERROR(IF(OR(Calendar!$E$8="All",Calendar!$E$8=""),LEN(Mar!$C$8:$C$40)&gt;0,Mar!$C$8:$C$40=Calendar!$E$8)*(Mar!$C$9:$C$41="Standard Hours")*Mar!Q$9:Q$41*INDEX(Employee!$G$7:$G$16,MATCH(Mar!$C$8:$C$40,Employee!$D$7:$D$16,0)),""))</f>
        <v>1560</v>
      </c>
      <c r="BE6" s="72">
        <f t="array" ref="BE6">SUM(IFERROR(IF(OR(Calendar!$E$8="All",Calendar!$E$8=""),LEN(Mar!$C$8:$C$40)&gt;0,Mar!$C$8:$C$40=Calendar!$E$8)*(Mar!$C$9:$C$41="Standard Hours")*Mar!R$9:R$41*INDEX(Employee!$G$7:$G$16,MATCH(Mar!$C$8:$C$40,Employee!$D$7:$D$16,0)),""))</f>
        <v>2015</v>
      </c>
      <c r="BF6" s="72">
        <f t="array" ref="BF6">SUM(IFERROR(IF(OR(Calendar!$E$8="All",Calendar!$E$8=""),LEN(Mar!$C$8:$C$40)&gt;0,Mar!$C$8:$C$40=Calendar!$E$8)*(Mar!$C$9:$C$41="Standard Hours")*Mar!S$9:S$41*INDEX(Employee!$G$7:$G$16,MATCH(Mar!$C$8:$C$40,Employee!$D$7:$D$16,0)),""))</f>
        <v>2015</v>
      </c>
      <c r="BG6" s="72">
        <f t="array" ref="BG6">SUM(IFERROR(IF(OR(Calendar!$E$8="All",Calendar!$E$8=""),LEN(Mar!$C$8:$C$40)&gt;0,Mar!$C$8:$C$40=Calendar!$E$8)*(Mar!$C$9:$C$41="Standard Hours")*Mar!T$9:T$41*INDEX(Employee!$G$7:$G$16,MATCH(Mar!$C$8:$C$40,Employee!$D$7:$D$16,0)),""))</f>
        <v>2015</v>
      </c>
      <c r="BH6" s="72">
        <f t="array" ref="BH6">SUM(IFERROR(IF(OR(Calendar!$E$8="All",Calendar!$E$8=""),LEN(Mar!$C$8:$C$40)&gt;0,Mar!$C$8:$C$40=Calendar!$E$8)*(Mar!$C$9:$C$41="Standard Hours")*Mar!U$9:U$41*INDEX(Employee!$G$7:$G$16,MATCH(Mar!$C$8:$C$40,Employee!$D$7:$D$16,0)),""))</f>
        <v>0</v>
      </c>
      <c r="BI6" s="72">
        <f t="array" ref="BI6">SUM(IFERROR(IF(OR(Calendar!$E$8="All",Calendar!$E$8=""),LEN(Mar!$C$8:$C$40)&gt;0,Mar!$C$8:$C$40=Calendar!$E$8)*(Mar!$C$9:$C$41="Standard Hours")*Mar!V$9:V$41*INDEX(Employee!$G$7:$G$16,MATCH(Mar!$C$8:$C$40,Employee!$D$7:$D$16,0)),""))</f>
        <v>0</v>
      </c>
      <c r="BJ6" s="72">
        <f t="array" ref="BJ6">SUM(IFERROR(IF(OR(Calendar!$E$8="All",Calendar!$E$8=""),LEN(Mar!$C$8:$C$40)&gt;0,Mar!$C$8:$C$40=Calendar!$E$8)*(Mar!$C$9:$C$41="Standard Hours")*Mar!W$9:W$41*INDEX(Employee!$G$7:$G$16,MATCH(Mar!$C$8:$C$40,Employee!$D$7:$D$16,0)),""))</f>
        <v>2015</v>
      </c>
      <c r="BK6" s="72">
        <f t="array" ref="BK6">SUM(IFERROR(IF(OR(Calendar!$E$8="All",Calendar!$E$8=""),LEN(Mar!$C$8:$C$40)&gt;0,Mar!$C$8:$C$40=Calendar!$E$8)*(Mar!$C$9:$C$41="Standard Hours")*Mar!X$9:X$41*INDEX(Employee!$G$7:$G$16,MATCH(Mar!$C$8:$C$40,Employee!$D$7:$D$16,0)),""))</f>
        <v>2015</v>
      </c>
      <c r="BL6" s="72">
        <f t="array" ref="BL6">SUM(IFERROR(IF(OR(Calendar!$E$8="All",Calendar!$E$8=""),LEN(Mar!$C$8:$C$40)&gt;0,Mar!$C$8:$C$40=Calendar!$E$8)*(Mar!$C$9:$C$41="Standard Hours")*Mar!Y$9:Y$41*INDEX(Employee!$G$7:$G$16,MATCH(Mar!$C$8:$C$40,Employee!$D$7:$D$16,0)),""))</f>
        <v>2015</v>
      </c>
      <c r="BM6" s="72">
        <f t="array" ref="BM6">SUM(IFERROR(IF(OR(Calendar!$E$8="All",Calendar!$E$8=""),LEN(Mar!$C$8:$C$40)&gt;0,Mar!$C$8:$C$40=Calendar!$E$8)*(Mar!$C$9:$C$41="Standard Hours")*Mar!Z$9:Z$41*INDEX(Employee!$G$7:$G$16,MATCH(Mar!$C$8:$C$40,Employee!$D$7:$D$16,0)),""))</f>
        <v>2015</v>
      </c>
      <c r="BN6" s="72">
        <f t="array" ref="BN6">SUM(IFERROR(IF(OR(Calendar!$E$8="All",Calendar!$E$8=""),LEN(Mar!$C$8:$C$40)&gt;0,Mar!$C$8:$C$40=Calendar!$E$8)*(Mar!$C$9:$C$41="Standard Hours")*Mar!AA$9:AA$41*INDEX(Employee!$G$7:$G$16,MATCH(Mar!$C$8:$C$40,Employee!$D$7:$D$16,0)),""))</f>
        <v>2015</v>
      </c>
      <c r="BO6" s="72">
        <f t="array" ref="BO6">SUM(IFERROR(IF(OR(Calendar!$E$8="All",Calendar!$E$8=""),LEN(Mar!$C$8:$C$40)&gt;0,Mar!$C$8:$C$40=Calendar!$E$8)*(Mar!$C$9:$C$41="Standard Hours")*Mar!AB$9:AB$41*INDEX(Employee!$G$7:$G$16,MATCH(Mar!$C$8:$C$40,Employee!$D$7:$D$16,0)),""))</f>
        <v>0</v>
      </c>
      <c r="BP6" s="72">
        <f t="array" ref="BP6">SUM(IFERROR(IF(OR(Calendar!$E$8="All",Calendar!$E$8=""),LEN(Mar!$C$8:$C$40)&gt;0,Mar!$C$8:$C$40=Calendar!$E$8)*(Mar!$C$9:$C$41="Standard Hours")*Mar!AC$9:AC$41*INDEX(Employee!$G$7:$G$16,MATCH(Mar!$C$8:$C$40,Employee!$D$7:$D$16,0)),""))</f>
        <v>0</v>
      </c>
      <c r="BQ6" s="72">
        <f t="array" ref="BQ6">SUM(IFERROR(IF(OR(Calendar!$E$8="All",Calendar!$E$8=""),LEN(Mar!$C$8:$C$40)&gt;0,Mar!$C$8:$C$40=Calendar!$E$8)*(Mar!$C$9:$C$41="Standard Hours")*Mar!AD$9:AD$41*INDEX(Employee!$G$7:$G$16,MATCH(Mar!$C$8:$C$40,Employee!$D$7:$D$16,0)),""))</f>
        <v>2015</v>
      </c>
      <c r="BR6" s="72">
        <f t="array" ref="BR6">SUM(IFERROR(IF(OR(Calendar!$E$8="All",Calendar!$E$8=""),LEN(Mar!$C$8:$C$40)&gt;0,Mar!$C$8:$C$40=Calendar!$E$8)*(Mar!$C$9:$C$41="Standard Hours")*Mar!AE$9:AE$41*INDEX(Employee!$G$7:$G$16,MATCH(Mar!$C$8:$C$40,Employee!$D$7:$D$16,0)),""))</f>
        <v>2015</v>
      </c>
      <c r="BS6" s="72">
        <f t="array" ref="BS6">SUM(IFERROR(IF(OR(Calendar!$E$8="All",Calendar!$E$8=""),LEN(Mar!$C$8:$C$40)&gt;0,Mar!$C$8:$C$40=Calendar!$E$8)*(Mar!$C$9:$C$41="Standard Hours")*Mar!AF$9:AF$41*INDEX(Employee!$G$7:$G$16,MATCH(Mar!$C$8:$C$40,Employee!$D$7:$D$16,0)),""))</f>
        <v>2015</v>
      </c>
      <c r="BT6" s="72">
        <f t="array" ref="BT6">SUM(IFERROR(IF(OR(Calendar!$E$8="All",Calendar!$E$8=""),LEN(Mar!$C$8:$C$40)&gt;0,Mar!$C$8:$C$40=Calendar!$E$8)*(Mar!$C$9:$C$41="Standard Hours")*Mar!AG$9:AG$41*INDEX(Employee!$G$7:$G$16,MATCH(Mar!$C$8:$C$40,Employee!$D$7:$D$16,0)),""))</f>
        <v>2015</v>
      </c>
      <c r="BU6" s="72">
        <f t="array" ref="BU6">SUM(IFERROR(IF(OR(Calendar!$E$8="All",Calendar!$E$8=""),LEN(Mar!$C$8:$C$40)&gt;0,Mar!$C$8:$C$40=Calendar!$E$8)*(Mar!$C$9:$C$41="Standard Hours")*Mar!AH$9:AH$41*INDEX(Employee!$G$7:$G$16,MATCH(Mar!$C$8:$C$40,Employee!$D$7:$D$16,0)),""))</f>
        <v>2015</v>
      </c>
      <c r="BW6" s="60">
        <v>1</v>
      </c>
      <c r="BX6" s="71" t="str">
        <f>IF(LEN(INDEX(Employee!$D$7:$D$16,Cal!BW6))=0,"",INDEX(Employee!$D$7:$D$16,Cal!BW6))</f>
        <v>Jemima Begum</v>
      </c>
      <c r="BY6" s="71" t="str">
        <f>IF(LEN(INDEX(Employee!$E$7:$E$16,Cal!BW6))=0,"",INDEX(Employee!$E$7:$E$16,Cal!BW6))</f>
        <v>Operations</v>
      </c>
      <c r="BZ6" s="71" t="str">
        <f>IF(LEN(INDEX(Employee!$F$7:$F$16,Cal!BW6))=0,"",INDEX(Employee!$F$7:$F$16,Cal!BW6))</f>
        <v>Director</v>
      </c>
      <c r="CA6" s="71">
        <f>IF(LEN(INDEX(Employee!$G$7:$G$16,Cal!BW6))=0,"",INDEX(Employee!$G$7:$G$16,Cal!BW6))</f>
        <v>65</v>
      </c>
      <c r="CB6" s="71">
        <f t="array" ref="CB6">IFERROR(IF(OR(DMonth=CB$3,DMonth="All",DMonth=""),INDEX(Jan!$AI$9:$AI$46,MATCH(Cal!$BX6,Jan!$C$8:$C$46,0)+IFERROR(INDEX($G$18:$G$21,MATCH($CB$4,$F$18:$F$21,0)),0))*$CO6*IF($CB$4="Standard Payment",CA6,1),""),"")</f>
        <v>176</v>
      </c>
      <c r="CC6" s="71">
        <f t="array" ref="CC6">IFERROR(IF(OR(DMonth=CC$3,DMonth="All",DMonth=""),INDEX(Feb!$AI$9:$AI$46,MATCH(Cal!$BX6,Feb!$C$8:$C$46,0)+IFERROR(INDEX($G$18:$G$21,MATCH($CB$4,$F$18:$F$21,0)),0))*$CO6*IF($CB$4="Standard Payment",CA6,1),""),"")</f>
        <v>126</v>
      </c>
      <c r="CD6" s="71">
        <f t="array" ref="CD6">IFERROR(IF(OR(DMonth=CD$3,DMonth="All",DMonth=""),INDEX(Mar!$AI$9:$AI$46,MATCH(Cal!$BX6,Mar!$C$8:$C$46,0)+IFERROR(INDEX($G$18:$G$21,MATCH($CB$4,$F$18:$F$21,0)),0))*$CO6*IF($CB$4="Standard Payment",CA6,1),""),"")</f>
        <v>161</v>
      </c>
      <c r="CE6" s="71">
        <f t="array" ref="CE6">IFERROR(IF(OR(DMonth=CE$3,DMonth="All",DMonth=""),INDEX(Apr!$AI$9:$AI$46,MATCH(Cal!$BX6,Apr!$C$8:$C$46,0)+IFERROR(INDEX($G$18:$G$21,MATCH($CB$4,$F$18:$F$21,0)),0))*$CO6*IF($CB$4="Standard Payment",CA6,1),""),"")</f>
        <v>160</v>
      </c>
      <c r="CF6" s="71">
        <f t="array" ref="CF6">IFERROR(IF(OR(DMonth=CF$3,DMonth="All",DMonth=""),INDEX(May!$AI$9:$AI$46,MATCH(Cal!$BX6,May!$C$8:$C$46,0)+IFERROR(INDEX($G$18:$G$21,MATCH($CB$4,$F$18:$F$21,0)),0))*$CO6*IF($CB$4="Standard Payment",CA6,1),""),"")</f>
        <v>174</v>
      </c>
      <c r="CG6" s="71" t="str">
        <f t="array" ref="CG6">IFERROR(IF(OR(DMonth=CG$3,DMonth="All",DMonth=""),INDEX(Jun!$AI$9:$AI$46,MATCH(Cal!$BX6,Jun!$C$8:$C$46,0)+IFERROR(INDEX($G$18:$G$21,MATCH($CB$4,$F$18:$F$21,0)),0))*$CO6*IF($CB$4="Standard Payment",CA6,1),""),"")</f>
        <v/>
      </c>
      <c r="CH6" s="71" t="str">
        <f t="array" ref="CH6">IFERROR(IF(OR(DMonth=CH$3,DMonth="All",DMonth=""),INDEX(Jul!$AI$9:$AI$46,MATCH(Cal!$BX6,Jul!$C$8:$C$46,0)+IFERROR(INDEX($G$18:$G$21,MATCH($CB$4,$F$18:$F$21,0)),0))*$CO6*IF($CB$4="Standard Payment",CA6,1),""),"")</f>
        <v/>
      </c>
      <c r="CI6" s="71" t="str">
        <f t="array" ref="CI6">IFERROR(IF(OR(DMonth=CI$3,DMonth="All",DMonth=""),INDEX(Aug!$AI$9:$AI$46,MATCH(Cal!$BX6,Aug!$C$8:$C$46,0)+IFERROR(INDEX($G$18:$G$21,MATCH($CB$4,$F$18:$F$21,0)),0))*$CO6*IF($CB$4="Standard Payment",CA6,1),""),"")</f>
        <v/>
      </c>
      <c r="CJ6" s="71" t="str">
        <f t="array" ref="CJ6">IFERROR(IF(OR(DMonth=CJ$3,DMonth="All",DMonth=""),INDEX(Sep!$AI$9:$AI$46,MATCH(Cal!$BX6,Sep!$C$8:$C$46,0)+IFERROR(INDEX($G$18:$G$21,MATCH($CB$4,$F$18:$F$21,0)),0))*$CO6*IF($CB$4="Standard Payment",CA6,1),""),"")</f>
        <v/>
      </c>
      <c r="CK6" s="71" t="str">
        <f t="array" ref="CK6">IFERROR(IF(OR(DMonth=CK$3,DMonth="All",DMonth=""),INDEX(Oct!$AI$9:$AI$46,MATCH(Cal!$BX6,Oct!$C$8:$C$46,0)+IFERROR(INDEX($G$18:$G$21,MATCH($CB$4,$F$18:$F$21,0)),0))*$CO6*IF($CB$4="Standard Payment",CA6,1),""),"")</f>
        <v/>
      </c>
      <c r="CL6" s="71" t="str">
        <f t="array" ref="CL6">IFERROR(IF(OR(DMonth=CL$3,DMonth="All",DMonth=""),INDEX(Nov!$AI$9:$AI$46,MATCH(Cal!$BX6,Nov!$C$8:$C$46,0)+IFERROR(INDEX($G$18:$G$21,MATCH($CB$4,$F$18:$F$21,0)),0))*$CO6*IF($CB$4="Standard Payment",CA6,1),""),"")</f>
        <v/>
      </c>
      <c r="CM6" s="71" t="str">
        <f t="array" ref="CM6">IFERROR(IF(OR(DMonth=CM$3,DMonth="All",DMonth=""),INDEX(Dec!$AI$9:$AI$46,MATCH(Cal!$BX6,Dec!$C$8:$C$46,0)+IFERROR(INDEX($G$18:$G$21,MATCH($CB$4,$F$18:$F$21,0)),0)),"")*$CO6*IF($CB$4="Standard Payment",CA6,1),"")</f>
        <v/>
      </c>
      <c r="CN6" s="73">
        <f>SUM(CB6:CM6)</f>
        <v>797</v>
      </c>
      <c r="CO6" s="71">
        <f t="shared" ref="CO6:CO15" si="5">IF(AND(LEN(BX6)&gt;0,OR(Employee=BX6,Employee="All",Employee=""),OR(Department=BY6,Department="All",Department=""),OR(Position=BZ6,Position="All",Position="")),1,0)</f>
        <v>1</v>
      </c>
      <c r="CQ6" s="73">
        <v>1</v>
      </c>
      <c r="CR6" s="73">
        <f>IF(LEN(BX6)=0,"",BW6)</f>
        <v>1</v>
      </c>
      <c r="CS6" s="71" t="str">
        <f>IFERROR(INDEX($BX$6:$BX$15,SMALL($CR$6:$CR$15,CQ6)),"")</f>
        <v>Jemima Begum</v>
      </c>
      <c r="CT6" s="71">
        <f>IF(LEN(CS6)=0,"",SUMIFS($CN$6:$CN$15,$CO$6:$CO$15,1,$BX$6:$BX$15,CS6))</f>
        <v>797</v>
      </c>
      <c r="CU6" s="71">
        <f>IF(OR(LEN(CT6)=0,CT6=0),"",RANK(CT6,$CT$6:$CT$16)+COUNTIF($CT$5:CT5,CT6))</f>
        <v>2</v>
      </c>
      <c r="CV6" s="71" t="str">
        <f>IFERROR(INDEX($CS$6:$CS$15,MATCH(CQ6,$CU$6:$CU$15,0)),"")</f>
        <v>Mercedes Banks</v>
      </c>
      <c r="CW6" s="71">
        <f>IFERROR(INDEX($CT$6:$CT$15,MATCH(CQ6,$CU$6:$CU$15,0)),"")</f>
        <v>834</v>
      </c>
      <c r="CZ6" s="71">
        <f>IF(AND(LEN(BY6)&gt;0,COUNTIF($BY$6:BY6,BY6)=1),BW6,"")</f>
        <v>1</v>
      </c>
      <c r="DA6" s="71" t="str">
        <f t="shared" ref="DA6:DA15" si="6">IFERROR(INDEX($BY$6:$BY$16,SMALL($CZ$6:$CZ$15,BW6)),"")</f>
        <v>Operations</v>
      </c>
      <c r="DC6" s="71">
        <f>IF(AND(LEN(BZ6)&gt;0,COUNTIF($BZ$6:BZ6,BZ6)=1),BW6,"")</f>
        <v>1</v>
      </c>
      <c r="DD6" s="71" t="str">
        <f>IFERROR(INDEX($BZ$6:$BZ$15,SMALL($DC$6:$DC$15,BW6)),"")</f>
        <v>Director</v>
      </c>
      <c r="DG6" s="60" t="s">
        <v>5</v>
      </c>
      <c r="DH6" s="71">
        <f t="shared" ref="DH6:DH10" si="7">IF(INDEX($CB$5:$CM$5,MATCH(DG6,$CB$3:$CM$3,0))=0,"",INDEX($CB$5:$CM$5,MATCH(DG6,$CB$3:$CM$3,0)))</f>
        <v>702</v>
      </c>
      <c r="DJ6" s="173">
        <f>IF(LEN(DH6)=0,"",1)</f>
        <v>1</v>
      </c>
    </row>
    <row r="7" spans="1:114" x14ac:dyDescent="0.25">
      <c r="A7" s="1"/>
      <c r="B7" s="46" t="s">
        <v>11</v>
      </c>
      <c r="C7" s="34">
        <f t="shared" si="1"/>
        <v>2023</v>
      </c>
      <c r="D7" s="33">
        <v>4</v>
      </c>
      <c r="E7" s="34">
        <f t="shared" si="2"/>
        <v>30</v>
      </c>
      <c r="F7" s="35">
        <f t="shared" si="3"/>
        <v>6</v>
      </c>
      <c r="G7" s="34">
        <f ca="1">G6+1</f>
        <v>2024</v>
      </c>
      <c r="H7" s="1"/>
      <c r="I7" s="46" t="s">
        <v>11</v>
      </c>
      <c r="J7" s="70">
        <f t="array" ref="J7">SUMPRODUCT((IF(OR(Calendar!$E$8="All",Calendar!$E$8=""),LEN(Apr!$C$8:$C$40)&gt;0,Apr!$C$8:$C$40=Calendar!$E$8))*1,(Apr!$C$9:$C$41="Standard Hours")*1,Apr!D$9:D$41)</f>
        <v>0</v>
      </c>
      <c r="K7" s="70">
        <f t="array" ref="K7">SUMPRODUCT((IF(OR(Calendar!$E$8="All",Calendar!$E$8=""),LEN(Apr!$C$8:$C$40)&gt;0,Apr!$C$8:$C$40=Calendar!$E$8))*1,(Apr!$C$9:$C$41="Standard Hours")*1,Apr!E$9:E$41)</f>
        <v>0</v>
      </c>
      <c r="L7" s="70">
        <f t="array" ref="L7">SUMPRODUCT((IF(OR(Calendar!$E$8="All",Calendar!$E$8=""),LEN(Apr!$C$8:$C$40)&gt;0,Apr!$C$8:$C$40=Calendar!$E$8))*1,(Apr!$C$9:$C$41="Standard Hours")*1,Apr!F$9:F$41)</f>
        <v>24</v>
      </c>
      <c r="M7" s="70">
        <f t="array" ref="M7">SUMPRODUCT((IF(OR(Calendar!$E$8="All",Calendar!$E$8=""),LEN(Apr!$C$8:$C$40)&gt;0,Apr!$C$8:$C$40=Calendar!$E$8))*1,(Apr!$C$9:$C$41="Standard Hours")*1,Apr!G$9:G$41)</f>
        <v>32</v>
      </c>
      <c r="N7" s="70">
        <f t="array" ref="N7">SUMPRODUCT((IF(OR(Calendar!$E$8="All",Calendar!$E$8=""),LEN(Apr!$C$8:$C$40)&gt;0,Apr!$C$8:$C$40=Calendar!$E$8))*1,(Apr!$C$9:$C$41="Standard Hours")*1,Apr!H$9:H$41)</f>
        <v>32</v>
      </c>
      <c r="O7" s="70">
        <f t="array" ref="O7">SUMPRODUCT((IF(OR(Calendar!$E$8="All",Calendar!$E$8=""),LEN(Apr!$C$8:$C$40)&gt;0,Apr!$C$8:$C$40=Calendar!$E$8))*1,(Apr!$C$9:$C$41="Standard Hours")*1,Apr!I$9:I$41)</f>
        <v>32</v>
      </c>
      <c r="P7" s="70">
        <f t="array" ref="P7">SUMPRODUCT((IF(OR(Calendar!$E$8="All",Calendar!$E$8=""),LEN(Apr!$C$8:$C$40)&gt;0,Apr!$C$8:$C$40=Calendar!$E$8))*1,(Apr!$C$9:$C$41="Standard Hours")*1,Apr!J$9:J$41)</f>
        <v>32</v>
      </c>
      <c r="Q7" s="70">
        <f t="array" ref="Q7">SUMPRODUCT((IF(OR(Calendar!$E$8="All",Calendar!$E$8=""),LEN(Apr!$C$8:$C$40)&gt;0,Apr!$C$8:$C$40=Calendar!$E$8))*1,(Apr!$C$9:$C$41="Standard Hours")*1,Apr!K$9:K$41)</f>
        <v>0</v>
      </c>
      <c r="R7" s="70">
        <f t="array" ref="R7">SUMPRODUCT((IF(OR(Calendar!$E$8="All",Calendar!$E$8=""),LEN(Apr!$C$8:$C$40)&gt;0,Apr!$C$8:$C$40=Calendar!$E$8))*1,(Apr!$C$9:$C$41="Standard Hours")*1,Apr!L$9:L$41)</f>
        <v>0</v>
      </c>
      <c r="S7" s="70">
        <f t="array" ref="S7">SUMPRODUCT((IF(OR(Calendar!$E$8="All",Calendar!$E$8=""),LEN(Apr!$C$8:$C$40)&gt;0,Apr!$C$8:$C$40=Calendar!$E$8))*1,(Apr!$C$9:$C$41="Standard Hours")*1,Apr!M$9:M$41)</f>
        <v>24</v>
      </c>
      <c r="T7" s="70">
        <f t="array" ref="T7">SUMPRODUCT((IF(OR(Calendar!$E$8="All",Calendar!$E$8=""),LEN(Apr!$C$8:$C$40)&gt;0,Apr!$C$8:$C$40=Calendar!$E$8))*1,(Apr!$C$9:$C$41="Standard Hours")*1,Apr!N$9:N$41)</f>
        <v>32</v>
      </c>
      <c r="U7" s="70">
        <f t="array" ref="U7">SUMPRODUCT((IF(OR(Calendar!$E$8="All",Calendar!$E$8=""),LEN(Apr!$C$8:$C$40)&gt;0,Apr!$C$8:$C$40=Calendar!$E$8))*1,(Apr!$C$9:$C$41="Standard Hours")*1,Apr!O$9:O$41)</f>
        <v>32</v>
      </c>
      <c r="V7" s="70">
        <f t="array" ref="V7">SUMPRODUCT((IF(OR(Calendar!$E$8="All",Calendar!$E$8=""),LEN(Apr!$C$8:$C$40)&gt;0,Apr!$C$8:$C$40=Calendar!$E$8))*1,(Apr!$C$9:$C$41="Standard Hours")*1,Apr!P$9:P$41)</f>
        <v>32</v>
      </c>
      <c r="W7" s="70">
        <f t="array" ref="W7">SUMPRODUCT((IF(OR(Calendar!$E$8="All",Calendar!$E$8=""),LEN(Apr!$C$8:$C$40)&gt;0,Apr!$C$8:$C$40=Calendar!$E$8))*1,(Apr!$C$9:$C$41="Standard Hours")*1,Apr!Q$9:Q$41)</f>
        <v>32</v>
      </c>
      <c r="X7" s="70">
        <f t="array" ref="X7">SUMPRODUCT((IF(OR(Calendar!$E$8="All",Calendar!$E$8=""),LEN(Apr!$C$8:$C$40)&gt;0,Apr!$C$8:$C$40=Calendar!$E$8))*1,(Apr!$C$9:$C$41="Standard Hours")*1,Apr!R$9:R$41)</f>
        <v>0</v>
      </c>
      <c r="Y7" s="70">
        <f t="array" ref="Y7">SUMPRODUCT((IF(OR(Calendar!$E$8="All",Calendar!$E$8=""),LEN(Apr!$C$8:$C$40)&gt;0,Apr!$C$8:$C$40=Calendar!$E$8))*1,(Apr!$C$9:$C$41="Standard Hours")*1,Apr!S$9:S$41)</f>
        <v>0</v>
      </c>
      <c r="Z7" s="70">
        <f t="array" ref="Z7">SUMPRODUCT((IF(OR(Calendar!$E$8="All",Calendar!$E$8=""),LEN(Apr!$C$8:$C$40)&gt;0,Apr!$C$8:$C$40=Calendar!$E$8))*1,(Apr!$C$9:$C$41="Standard Hours")*1,Apr!T$9:T$41)</f>
        <v>24</v>
      </c>
      <c r="AA7" s="70">
        <f t="array" ref="AA7">SUMPRODUCT((IF(OR(Calendar!$E$8="All",Calendar!$E$8=""),LEN(Apr!$C$8:$C$40)&gt;0,Apr!$C$8:$C$40=Calendar!$E$8))*1,(Apr!$C$9:$C$41="Standard Hours")*1,Apr!U$9:U$41)</f>
        <v>32</v>
      </c>
      <c r="AB7" s="70">
        <f t="array" ref="AB7">SUMPRODUCT((IF(OR(Calendar!$E$8="All",Calendar!$E$8=""),LEN(Apr!$C$8:$C$40)&gt;0,Apr!$C$8:$C$40=Calendar!$E$8))*1,(Apr!$C$9:$C$41="Standard Hours")*1,Apr!V$9:V$41)</f>
        <v>32</v>
      </c>
      <c r="AC7" s="70">
        <f t="array" ref="AC7">SUMPRODUCT((IF(OR(Calendar!$E$8="All",Calendar!$E$8=""),LEN(Apr!$C$8:$C$40)&gt;0,Apr!$C$8:$C$40=Calendar!$E$8))*1,(Apr!$C$9:$C$41="Standard Hours")*1,Apr!W$9:W$41)</f>
        <v>32</v>
      </c>
      <c r="AD7" s="70">
        <f t="array" ref="AD7">SUMPRODUCT((IF(OR(Calendar!$E$8="All",Calendar!$E$8=""),LEN(Apr!$C$8:$C$40)&gt;0,Apr!$C$8:$C$40=Calendar!$E$8))*1,(Apr!$C$9:$C$41="Standard Hours")*1,Apr!X$9:X$41)</f>
        <v>32</v>
      </c>
      <c r="AE7" s="70">
        <f t="array" ref="AE7">SUMPRODUCT((IF(OR(Calendar!$E$8="All",Calendar!$E$8=""),LEN(Apr!$C$8:$C$40)&gt;0,Apr!$C$8:$C$40=Calendar!$E$8))*1,(Apr!$C$9:$C$41="Standard Hours")*1,Apr!Y$9:Y$41)</f>
        <v>0</v>
      </c>
      <c r="AF7" s="70">
        <f t="array" ref="AF7">SUMPRODUCT((IF(OR(Calendar!$E$8="All",Calendar!$E$8=""),LEN(Apr!$C$8:$C$40)&gt;0,Apr!$C$8:$C$40=Calendar!$E$8))*1,(Apr!$C$9:$C$41="Standard Hours")*1,Apr!Z$9:Z$41)</f>
        <v>0</v>
      </c>
      <c r="AG7" s="70">
        <f t="array" ref="AG7">SUMPRODUCT((IF(OR(Calendar!$E$8="All",Calendar!$E$8=""),LEN(Apr!$C$8:$C$40)&gt;0,Apr!$C$8:$C$40=Calendar!$E$8))*1,(Apr!$C$9:$C$41="Standard Hours")*1,Apr!AA$9:AA$41)</f>
        <v>32</v>
      </c>
      <c r="AH7" s="70">
        <f t="array" ref="AH7">SUMPRODUCT((IF(OR(Calendar!$E$8="All",Calendar!$E$8=""),LEN(Apr!$C$8:$C$40)&gt;0,Apr!$C$8:$C$40=Calendar!$E$8))*1,(Apr!$C$9:$C$41="Standard Hours")*1,Apr!AB$9:AB$41)</f>
        <v>32</v>
      </c>
      <c r="AI7" s="70">
        <f t="array" ref="AI7">SUMPRODUCT((IF(OR(Calendar!$E$8="All",Calendar!$E$8=""),LEN(Apr!$C$8:$C$40)&gt;0,Apr!$C$8:$C$40=Calendar!$E$8))*1,(Apr!$C$9:$C$41="Standard Hours")*1,Apr!AC$9:AC$41)</f>
        <v>32</v>
      </c>
      <c r="AJ7" s="70">
        <f t="array" ref="AJ7">SUMPRODUCT((IF(OR(Calendar!$E$8="All",Calendar!$E$8=""),LEN(Apr!$C$8:$C$40)&gt;0,Apr!$C$8:$C$40=Calendar!$E$8))*1,(Apr!$C$9:$C$41="Standard Hours")*1,Apr!AD$9:AD$41)</f>
        <v>32</v>
      </c>
      <c r="AK7" s="70">
        <f t="array" ref="AK7">SUMPRODUCT((IF(OR(Calendar!$E$8="All",Calendar!$E$8=""),LEN(Apr!$C$8:$C$40)&gt;0,Apr!$C$8:$C$40=Calendar!$E$8))*1,(Apr!$C$9:$C$41="Standard Hours")*1,Apr!AE$9:AE$41)</f>
        <v>32</v>
      </c>
      <c r="AL7" s="70">
        <f t="array" ref="AL7">SUMPRODUCT((IF(OR(Calendar!$E$8="All",Calendar!$E$8=""),LEN(Apr!$C$8:$C$40)&gt;0,Apr!$C$8:$C$40=Calendar!$E$8))*1,(Apr!$C$9:$C$41="Standard Hours")*1,Apr!AF$9:AF$41)</f>
        <v>0</v>
      </c>
      <c r="AM7" s="70">
        <f t="array" ref="AM7">SUMPRODUCT((IF(OR(Calendar!$E$8="All",Calendar!$E$8=""),LEN(Apr!$C$8:$C$40)&gt;0,Apr!$C$8:$C$40=Calendar!$E$8))*1,(Apr!$C$9:$C$41="Standard Hours")*1,Apr!AG$9:AG$41)</f>
        <v>0</v>
      </c>
      <c r="AN7" s="70">
        <f t="array" ref="AN7">SUMPRODUCT((IF(OR(Calendar!$E$8="All",Calendar!$E$8=""),LEN(Apr!$C$8:$C$40)&gt;0,Apr!$C$8:$C$40=Calendar!$E$8))*1,(Apr!$C$9:$C$41="Standard Hours")*1,Apr!AH$9:AH$41)</f>
        <v>0</v>
      </c>
      <c r="AP7" s="43" t="s">
        <v>11</v>
      </c>
      <c r="AQ7" s="72">
        <f t="array" ref="AQ7">SUM(IFERROR(IF(OR(Calendar!$E$8="All",Calendar!$E$8=""),LEN(Apr!$C$8:$C$40)&gt;0,Apr!$C$8:$C$40=Calendar!$E$8)*(Apr!$C$9:$C$41="Standard Hours")*Apr!D$9:D$41*INDEX(Employee!$G$7:$G$16,MATCH(Apr!$C$8:$C$40,Employee!$D$7:$D$16,0)),""))</f>
        <v>0</v>
      </c>
      <c r="AR7" s="72">
        <f t="array" ref="AR7">SUM(IFERROR(IF(OR(Calendar!$E$8="All",Calendar!$E$8=""),LEN(Apr!$C$8:$C$40)&gt;0,Apr!$C$8:$C$40=Calendar!$E$8)*(Apr!$C$9:$C$41="Standard Hours")*Apr!E$9:E$41*INDEX(Employee!$G$7:$G$16,MATCH(Apr!$C$8:$C$40,Employee!$D$7:$D$16,0)),""))</f>
        <v>0</v>
      </c>
      <c r="AS7" s="72">
        <f t="array" ref="AS7">SUM(IFERROR(IF(OR(Calendar!$E$8="All",Calendar!$E$8=""),LEN(Apr!$C$8:$C$40)&gt;0,Apr!$C$8:$C$40=Calendar!$E$8)*(Apr!$C$9:$C$41="Standard Hours")*Apr!F$9:F$41*INDEX(Employee!$G$7:$G$16,MATCH(Apr!$C$8:$C$40,Employee!$D$7:$D$16,0)),""))</f>
        <v>1560</v>
      </c>
      <c r="AT7" s="72">
        <f t="array" ref="AT7">SUM(IFERROR(IF(OR(Calendar!$E$8="All",Calendar!$E$8=""),LEN(Apr!$C$8:$C$40)&gt;0,Apr!$C$8:$C$40=Calendar!$E$8)*(Apr!$C$9:$C$41="Standard Hours")*Apr!G$9:G$41*INDEX(Employee!$G$7:$G$16,MATCH(Apr!$C$8:$C$40,Employee!$D$7:$D$16,0)),""))</f>
        <v>2080</v>
      </c>
      <c r="AU7" s="72">
        <f t="array" ref="AU7">SUM(IFERROR(IF(OR(Calendar!$E$8="All",Calendar!$E$8=""),LEN(Apr!$C$8:$C$40)&gt;0,Apr!$C$8:$C$40=Calendar!$E$8)*(Apr!$C$9:$C$41="Standard Hours")*Apr!H$9:H$41*INDEX(Employee!$G$7:$G$16,MATCH(Apr!$C$8:$C$40,Employee!$D$7:$D$16,0)),""))</f>
        <v>2080</v>
      </c>
      <c r="AV7" s="72">
        <f t="array" ref="AV7">SUM(IFERROR(IF(OR(Calendar!$E$8="All",Calendar!$E$8=""),LEN(Apr!$C$8:$C$40)&gt;0,Apr!$C$8:$C$40=Calendar!$E$8)*(Apr!$C$9:$C$41="Standard Hours")*Apr!I$9:I$41*INDEX(Employee!$G$7:$G$16,MATCH(Apr!$C$8:$C$40,Employee!$D$7:$D$16,0)),""))</f>
        <v>2080</v>
      </c>
      <c r="AW7" s="72">
        <f t="array" ref="AW7">SUM(IFERROR(IF(OR(Calendar!$E$8="All",Calendar!$E$8=""),LEN(Apr!$C$8:$C$40)&gt;0,Apr!$C$8:$C$40=Calendar!$E$8)*(Apr!$C$9:$C$41="Standard Hours")*Apr!J$9:J$41*INDEX(Employee!$G$7:$G$16,MATCH(Apr!$C$8:$C$40,Employee!$D$7:$D$16,0)),""))</f>
        <v>2080</v>
      </c>
      <c r="AX7" s="72">
        <f t="array" ref="AX7">SUM(IFERROR(IF(OR(Calendar!$E$8="All",Calendar!$E$8=""),LEN(Apr!$C$8:$C$40)&gt;0,Apr!$C$8:$C$40=Calendar!$E$8)*(Apr!$C$9:$C$41="Standard Hours")*Apr!K$9:K$41*INDEX(Employee!$G$7:$G$16,MATCH(Apr!$C$8:$C$40,Employee!$D$7:$D$16,0)),""))</f>
        <v>0</v>
      </c>
      <c r="AY7" s="72">
        <f t="array" ref="AY7">SUM(IFERROR(IF(OR(Calendar!$E$8="All",Calendar!$E$8=""),LEN(Apr!$C$8:$C$40)&gt;0,Apr!$C$8:$C$40=Calendar!$E$8)*(Apr!$C$9:$C$41="Standard Hours")*Apr!L$9:L$41*INDEX(Employee!$G$7:$G$16,MATCH(Apr!$C$8:$C$40,Employee!$D$7:$D$16,0)),""))</f>
        <v>0</v>
      </c>
      <c r="AZ7" s="72">
        <f t="array" ref="AZ7">SUM(IFERROR(IF(OR(Calendar!$E$8="All",Calendar!$E$8=""),LEN(Apr!$C$8:$C$40)&gt;0,Apr!$C$8:$C$40=Calendar!$E$8)*(Apr!$C$9:$C$41="Standard Hours")*Apr!M$9:M$41*INDEX(Employee!$G$7:$G$16,MATCH(Apr!$C$8:$C$40,Employee!$D$7:$D$16,0)),""))</f>
        <v>1560</v>
      </c>
      <c r="BA7" s="72">
        <f t="array" ref="BA7">SUM(IFERROR(IF(OR(Calendar!$E$8="All",Calendar!$E$8=""),LEN(Apr!$C$8:$C$40)&gt;0,Apr!$C$8:$C$40=Calendar!$E$8)*(Apr!$C$9:$C$41="Standard Hours")*Apr!N$9:N$41*INDEX(Employee!$G$7:$G$16,MATCH(Apr!$C$8:$C$40,Employee!$D$7:$D$16,0)),""))</f>
        <v>2080</v>
      </c>
      <c r="BB7" s="72">
        <f t="array" ref="BB7">SUM(IFERROR(IF(OR(Calendar!$E$8="All",Calendar!$E$8=""),LEN(Apr!$C$8:$C$40)&gt;0,Apr!$C$8:$C$40=Calendar!$E$8)*(Apr!$C$9:$C$41="Standard Hours")*Apr!O$9:O$41*INDEX(Employee!$G$7:$G$16,MATCH(Apr!$C$8:$C$40,Employee!$D$7:$D$16,0)),""))</f>
        <v>2080</v>
      </c>
      <c r="BC7" s="72">
        <f t="array" ref="BC7">SUM(IFERROR(IF(OR(Calendar!$E$8="All",Calendar!$E$8=""),LEN(Apr!$C$8:$C$40)&gt;0,Apr!$C$8:$C$40=Calendar!$E$8)*(Apr!$C$9:$C$41="Standard Hours")*Apr!P$9:P$41*INDEX(Employee!$G$7:$G$16,MATCH(Apr!$C$8:$C$40,Employee!$D$7:$D$16,0)),""))</f>
        <v>2080</v>
      </c>
      <c r="BD7" s="72">
        <f t="array" ref="BD7">SUM(IFERROR(IF(OR(Calendar!$E$8="All",Calendar!$E$8=""),LEN(Apr!$C$8:$C$40)&gt;0,Apr!$C$8:$C$40=Calendar!$E$8)*(Apr!$C$9:$C$41="Standard Hours")*Apr!Q$9:Q$41*INDEX(Employee!$G$7:$G$16,MATCH(Apr!$C$8:$C$40,Employee!$D$7:$D$16,0)),""))</f>
        <v>2080</v>
      </c>
      <c r="BE7" s="72">
        <f t="array" ref="BE7">SUM(IFERROR(IF(OR(Calendar!$E$8="All",Calendar!$E$8=""),LEN(Apr!$C$8:$C$40)&gt;0,Apr!$C$8:$C$40=Calendar!$E$8)*(Apr!$C$9:$C$41="Standard Hours")*Apr!R$9:R$41*INDEX(Employee!$G$7:$G$16,MATCH(Apr!$C$8:$C$40,Employee!$D$7:$D$16,0)),""))</f>
        <v>0</v>
      </c>
      <c r="BF7" s="72">
        <f t="array" ref="BF7">SUM(IFERROR(IF(OR(Calendar!$E$8="All",Calendar!$E$8=""),LEN(Apr!$C$8:$C$40)&gt;0,Apr!$C$8:$C$40=Calendar!$E$8)*(Apr!$C$9:$C$41="Standard Hours")*Apr!S$9:S$41*INDEX(Employee!$G$7:$G$16,MATCH(Apr!$C$8:$C$40,Employee!$D$7:$D$16,0)),""))</f>
        <v>0</v>
      </c>
      <c r="BG7" s="72">
        <f t="array" ref="BG7">SUM(IFERROR(IF(OR(Calendar!$E$8="All",Calendar!$E$8=""),LEN(Apr!$C$8:$C$40)&gt;0,Apr!$C$8:$C$40=Calendar!$E$8)*(Apr!$C$9:$C$41="Standard Hours")*Apr!T$9:T$41*INDEX(Employee!$G$7:$G$16,MATCH(Apr!$C$8:$C$40,Employee!$D$7:$D$16,0)),""))</f>
        <v>1560</v>
      </c>
      <c r="BH7" s="72">
        <f t="array" ref="BH7">SUM(IFERROR(IF(OR(Calendar!$E$8="All",Calendar!$E$8=""),LEN(Apr!$C$8:$C$40)&gt;0,Apr!$C$8:$C$40=Calendar!$E$8)*(Apr!$C$9:$C$41="Standard Hours")*Apr!U$9:U$41*INDEX(Employee!$G$7:$G$16,MATCH(Apr!$C$8:$C$40,Employee!$D$7:$D$16,0)),""))</f>
        <v>2080</v>
      </c>
      <c r="BI7" s="72">
        <f t="array" ref="BI7">SUM(IFERROR(IF(OR(Calendar!$E$8="All",Calendar!$E$8=""),LEN(Apr!$C$8:$C$40)&gt;0,Apr!$C$8:$C$40=Calendar!$E$8)*(Apr!$C$9:$C$41="Standard Hours")*Apr!V$9:V$41*INDEX(Employee!$G$7:$G$16,MATCH(Apr!$C$8:$C$40,Employee!$D$7:$D$16,0)),""))</f>
        <v>2080</v>
      </c>
      <c r="BJ7" s="72">
        <f t="array" ref="BJ7">SUM(IFERROR(IF(OR(Calendar!$E$8="All",Calendar!$E$8=""),LEN(Apr!$C$8:$C$40)&gt;0,Apr!$C$8:$C$40=Calendar!$E$8)*(Apr!$C$9:$C$41="Standard Hours")*Apr!W$9:W$41*INDEX(Employee!$G$7:$G$16,MATCH(Apr!$C$8:$C$40,Employee!$D$7:$D$16,0)),""))</f>
        <v>2080</v>
      </c>
      <c r="BK7" s="72">
        <f t="array" ref="BK7">SUM(IFERROR(IF(OR(Calendar!$E$8="All",Calendar!$E$8=""),LEN(Apr!$C$8:$C$40)&gt;0,Apr!$C$8:$C$40=Calendar!$E$8)*(Apr!$C$9:$C$41="Standard Hours")*Apr!X$9:X$41*INDEX(Employee!$G$7:$G$16,MATCH(Apr!$C$8:$C$40,Employee!$D$7:$D$16,0)),""))</f>
        <v>2080</v>
      </c>
      <c r="BL7" s="72">
        <f t="array" ref="BL7">SUM(IFERROR(IF(OR(Calendar!$E$8="All",Calendar!$E$8=""),LEN(Apr!$C$8:$C$40)&gt;0,Apr!$C$8:$C$40=Calendar!$E$8)*(Apr!$C$9:$C$41="Standard Hours")*Apr!Y$9:Y$41*INDEX(Employee!$G$7:$G$16,MATCH(Apr!$C$8:$C$40,Employee!$D$7:$D$16,0)),""))</f>
        <v>0</v>
      </c>
      <c r="BM7" s="72">
        <f t="array" ref="BM7">SUM(IFERROR(IF(OR(Calendar!$E$8="All",Calendar!$E$8=""),LEN(Apr!$C$8:$C$40)&gt;0,Apr!$C$8:$C$40=Calendar!$E$8)*(Apr!$C$9:$C$41="Standard Hours")*Apr!Z$9:Z$41*INDEX(Employee!$G$7:$G$16,MATCH(Apr!$C$8:$C$40,Employee!$D$7:$D$16,0)),""))</f>
        <v>0</v>
      </c>
      <c r="BN7" s="72">
        <f t="array" ref="BN7">SUM(IFERROR(IF(OR(Calendar!$E$8="All",Calendar!$E$8=""),LEN(Apr!$C$8:$C$40)&gt;0,Apr!$C$8:$C$40=Calendar!$E$8)*(Apr!$C$9:$C$41="Standard Hours")*Apr!AA$9:AA$41*INDEX(Employee!$G$7:$G$16,MATCH(Apr!$C$8:$C$40,Employee!$D$7:$D$16,0)),""))</f>
        <v>2080</v>
      </c>
      <c r="BO7" s="72">
        <f t="array" ref="BO7">SUM(IFERROR(IF(OR(Calendar!$E$8="All",Calendar!$E$8=""),LEN(Apr!$C$8:$C$40)&gt;0,Apr!$C$8:$C$40=Calendar!$E$8)*(Apr!$C$9:$C$41="Standard Hours")*Apr!AB$9:AB$41*INDEX(Employee!$G$7:$G$16,MATCH(Apr!$C$8:$C$40,Employee!$D$7:$D$16,0)),""))</f>
        <v>2080</v>
      </c>
      <c r="BP7" s="72">
        <f t="array" ref="BP7">SUM(IFERROR(IF(OR(Calendar!$E$8="All",Calendar!$E$8=""),LEN(Apr!$C$8:$C$40)&gt;0,Apr!$C$8:$C$40=Calendar!$E$8)*(Apr!$C$9:$C$41="Standard Hours")*Apr!AC$9:AC$41*INDEX(Employee!$G$7:$G$16,MATCH(Apr!$C$8:$C$40,Employee!$D$7:$D$16,0)),""))</f>
        <v>2080</v>
      </c>
      <c r="BQ7" s="72">
        <f t="array" ref="BQ7">SUM(IFERROR(IF(OR(Calendar!$E$8="All",Calendar!$E$8=""),LEN(Apr!$C$8:$C$40)&gt;0,Apr!$C$8:$C$40=Calendar!$E$8)*(Apr!$C$9:$C$41="Standard Hours")*Apr!AD$9:AD$41*INDEX(Employee!$G$7:$G$16,MATCH(Apr!$C$8:$C$40,Employee!$D$7:$D$16,0)),""))</f>
        <v>2080</v>
      </c>
      <c r="BR7" s="72">
        <f t="array" ref="BR7">SUM(IFERROR(IF(OR(Calendar!$E$8="All",Calendar!$E$8=""),LEN(Apr!$C$8:$C$40)&gt;0,Apr!$C$8:$C$40=Calendar!$E$8)*(Apr!$C$9:$C$41="Standard Hours")*Apr!AE$9:AE$41*INDEX(Employee!$G$7:$G$16,MATCH(Apr!$C$8:$C$40,Employee!$D$7:$D$16,0)),""))</f>
        <v>2080</v>
      </c>
      <c r="BS7" s="72">
        <f t="array" ref="BS7">SUM(IFERROR(IF(OR(Calendar!$E$8="All",Calendar!$E$8=""),LEN(Apr!$C$8:$C$40)&gt;0,Apr!$C$8:$C$40=Calendar!$E$8)*(Apr!$C$9:$C$41="Standard Hours")*Apr!AF$9:AF$41*INDEX(Employee!$G$7:$G$16,MATCH(Apr!$C$8:$C$40,Employee!$D$7:$D$16,0)),""))</f>
        <v>0</v>
      </c>
      <c r="BT7" s="72">
        <f t="array" ref="BT7">SUM(IFERROR(IF(OR(Calendar!$E$8="All",Calendar!$E$8=""),LEN(Apr!$C$8:$C$40)&gt;0,Apr!$C$8:$C$40=Calendar!$E$8)*(Apr!$C$9:$C$41="Standard Hours")*Apr!AG$9:AG$41*INDEX(Employee!$G$7:$G$16,MATCH(Apr!$C$8:$C$40,Employee!$D$7:$D$16,0)),""))</f>
        <v>0</v>
      </c>
      <c r="BU7" s="72">
        <f t="array" ref="BU7">SUM(IFERROR(IF(OR(Calendar!$E$8="All",Calendar!$E$8=""),LEN(Apr!$C$8:$C$40)&gt;0,Apr!$C$8:$C$40=Calendar!$E$8)*(Apr!$C$9:$C$41="Standard Hours")*Apr!AH$9:AH$41*INDEX(Employee!$G$7:$G$16,MATCH(Apr!$C$8:$C$40,Employee!$D$7:$D$16,0)),""))</f>
        <v>0</v>
      </c>
      <c r="BW7" s="60">
        <v>2</v>
      </c>
      <c r="BX7" s="71" t="str">
        <f>IF(LEN(INDEX(Employee!$D$7:$D$16,Cal!BW7))=0,"",INDEX(Employee!$D$7:$D$16,Cal!BW7))</f>
        <v>Mercedes Banks</v>
      </c>
      <c r="BY7" s="71" t="str">
        <f>IF(LEN(INDEX(Employee!$E$7:$E$16,Cal!BW7))=0,"",INDEX(Employee!$E$7:$E$16,Cal!BW7))</f>
        <v>Accounting</v>
      </c>
      <c r="BZ7" s="71" t="str">
        <f>IF(LEN(INDEX(Employee!$F$7:$F$16,Cal!BW7))=0,"",INDEX(Employee!$F$7:$F$16,Cal!BW7))</f>
        <v>Vice-Director</v>
      </c>
      <c r="CA7" s="71">
        <f>IF(LEN(INDEX(Employee!$G$7:$G$16,Cal!BW7))=0,"",INDEX(Employee!$G$7:$G$16,Cal!BW7))</f>
        <v>55</v>
      </c>
      <c r="CB7" s="71">
        <f t="array" ref="CB7">IFERROR(IF(OR(DMonth=CB$3,DMonth="All",DMonth=""),INDEX(Jan!$AI$9:$AI$46,MATCH(Cal!$BX7,Jan!$C$8:$C$46,0)+IFERROR(INDEX($G$18:$G$21,MATCH($CB$4,$F$18:$F$21,0)),0))*$CO7*IF($CB$4="Standard Payment",CA7,1),""),"")</f>
        <v>176</v>
      </c>
      <c r="CC7" s="71">
        <f t="array" ref="CC7">IFERROR(IF(OR(DMonth=CC$3,DMonth="All",DMonth=""),INDEX(Feb!$AI$9:$AI$46,MATCH(Cal!$BX7,Feb!$C$8:$C$46,0)+IFERROR(INDEX($G$18:$G$21,MATCH($CB$4,$F$18:$F$21,0)),0))*$CO7*IF($CB$4="Standard Payment",CA7,1),""),"")</f>
        <v>142</v>
      </c>
      <c r="CD7" s="71">
        <f t="array" ref="CD7">IFERROR(IF(OR(DMonth=CD$3,DMonth="All",DMonth=""),INDEX(Mar!$AI$9:$AI$46,MATCH(Cal!$BX7,Mar!$C$8:$C$46,0)+IFERROR(INDEX($G$18:$G$21,MATCH($CB$4,$F$18:$F$21,0)),0))*$CO7*IF($CB$4="Standard Payment",CA7,1),""),"")</f>
        <v>184</v>
      </c>
      <c r="CE7" s="71">
        <f t="array" ref="CE7">IFERROR(IF(OR(DMonth=CE$3,DMonth="All",DMonth=""),INDEX(Apr!$AI$9:$AI$46,MATCH(Cal!$BX7,Apr!$C$8:$C$46,0)+IFERROR(INDEX($G$18:$G$21,MATCH($CB$4,$F$18:$F$21,0)),0))*$CO7*IF($CB$4="Standard Payment",CA7,1),""),"")</f>
        <v>160</v>
      </c>
      <c r="CF7" s="71">
        <f t="array" ref="CF7">IFERROR(IF(OR(DMonth=CF$3,DMonth="All",DMonth=""),INDEX(May!$AI$9:$AI$46,MATCH(Cal!$BX7,May!$C$8:$C$46,0)+IFERROR(INDEX($G$18:$G$21,MATCH($CB$4,$F$18:$F$21,0)),0))*$CO7*IF($CB$4="Standard Payment",CA7,1),""),"")</f>
        <v>172</v>
      </c>
      <c r="CG7" s="71" t="str">
        <f t="array" ref="CG7">IFERROR(IF(OR(DMonth=CG$3,DMonth="All",DMonth=""),INDEX(Jun!$AI$9:$AI$46,MATCH(Cal!$BX7,Jun!$C$8:$C$46,0)+IFERROR(INDEX($G$18:$G$21,MATCH($CB$4,$F$18:$F$21,0)),0))*$CO7*IF($CB$4="Standard Payment",CA7,1),""),"")</f>
        <v/>
      </c>
      <c r="CH7" s="71" t="str">
        <f t="array" ref="CH7">IFERROR(IF(OR(DMonth=CH$3,DMonth="All",DMonth=""),INDEX(Jul!$AI$9:$AI$46,MATCH(Cal!$BX7,Jul!$C$8:$C$46,0)+IFERROR(INDEX($G$18:$G$21,MATCH($CB$4,$F$18:$F$21,0)),0))*$CO7*IF($CB$4="Standard Payment",CA7,1),""),"")</f>
        <v/>
      </c>
      <c r="CI7" s="71" t="str">
        <f t="array" ref="CI7">IFERROR(IF(OR(DMonth=CI$3,DMonth="All",DMonth=""),INDEX(Aug!$AI$9:$AI$46,MATCH(Cal!$BX7,Aug!$C$8:$C$46,0)+IFERROR(INDEX($G$18:$G$21,MATCH($CB$4,$F$18:$F$21,0)),0))*$CO7*IF($CB$4="Standard Payment",CA7,1),""),"")</f>
        <v/>
      </c>
      <c r="CJ7" s="71" t="str">
        <f t="array" ref="CJ7">IFERROR(IF(OR(DMonth=CJ$3,DMonth="All",DMonth=""),INDEX(Sep!$AI$9:$AI$46,MATCH(Cal!$BX7,Sep!$C$8:$C$46,0)+IFERROR(INDEX($G$18:$G$21,MATCH($CB$4,$F$18:$F$21,0)),0))*$CO7*IF($CB$4="Standard Payment",CA7,1),""),"")</f>
        <v/>
      </c>
      <c r="CK7" s="71" t="str">
        <f t="array" ref="CK7">IFERROR(IF(OR(DMonth=CK$3,DMonth="All",DMonth=""),INDEX(Oct!$AI$9:$AI$46,MATCH(Cal!$BX7,Oct!$C$8:$C$46,0)+IFERROR(INDEX($G$18:$G$21,MATCH($CB$4,$F$18:$F$21,0)),0))*$CO7*IF($CB$4="Standard Payment",CA7,1),""),"")</f>
        <v/>
      </c>
      <c r="CL7" s="71" t="str">
        <f t="array" ref="CL7">IFERROR(IF(OR(DMonth=CL$3,DMonth="All",DMonth=""),INDEX(Nov!$AI$9:$AI$46,MATCH(Cal!$BX7,Nov!$C$8:$C$46,0)+IFERROR(INDEX($G$18:$G$21,MATCH($CB$4,$F$18:$F$21,0)),0))*$CO7*IF($CB$4="Standard Payment",CA7,1),""),"")</f>
        <v/>
      </c>
      <c r="CM7" s="71" t="str">
        <f t="array" ref="CM7">IFERROR(IF(OR(DMonth=CM$3,DMonth="All",DMonth=""),INDEX(Dec!$AI$9:$AI$46,MATCH(Cal!$BX7,Dec!$C$8:$C$46,0)+IFERROR(INDEX($G$18:$G$21,MATCH($CB$4,$F$18:$F$21,0)),0)),"")*$CO7*IF($CB$4="Standard Payment",CA7,1),"")</f>
        <v/>
      </c>
      <c r="CN7" s="73">
        <f t="shared" ref="CN7:CN15" si="8">SUM(CB7:CM7)</f>
        <v>834</v>
      </c>
      <c r="CO7" s="71">
        <f t="shared" si="5"/>
        <v>1</v>
      </c>
      <c r="CQ7" s="73">
        <v>2</v>
      </c>
      <c r="CR7" s="73">
        <f t="shared" ref="CR7:CR15" si="9">IF(LEN(BX7)=0,"",BW7)</f>
        <v>2</v>
      </c>
      <c r="CS7" s="71" t="str">
        <f t="shared" ref="CS7:CS15" si="10">IFERROR(INDEX($BX$6:$BX$15,SMALL($CR$6:$CR$15,CQ7)),"")</f>
        <v>Mercedes Banks</v>
      </c>
      <c r="CT7" s="71">
        <f t="shared" ref="CT7:CT15" si="11">IF(LEN(CS7)=0,"",SUMIFS($CN$6:$CN$15,$CO$6:$CO$15,1,$BX$6:$BX$15,CS7))</f>
        <v>834</v>
      </c>
      <c r="CU7" s="71">
        <f>IF(OR(LEN(CT7)=0,CT7=0),"",RANK(CT7,$CT$6:$CT$16)+COUNTIF($CT$5:CT6,CT7))</f>
        <v>1</v>
      </c>
      <c r="CV7" s="71" t="str">
        <f t="shared" ref="CV7:CV16" si="12">IFERROR(INDEX($CS$6:$CS$15,MATCH(CQ7,$CU$6:$CU$15,0)),"")</f>
        <v>Jemima Begum</v>
      </c>
      <c r="CW7" s="71">
        <f t="shared" ref="CW7:CW16" si="13">IFERROR(INDEX($CT$6:$CT$15,MATCH(CQ7,$CU$6:$CU$15,0)),"")</f>
        <v>797</v>
      </c>
      <c r="CZ7" s="71">
        <f>IF(AND(LEN(BY7)&gt;0,COUNTIF($BY$6:BY7,BY7)=1),BW7,"")</f>
        <v>2</v>
      </c>
      <c r="DA7" s="71" t="str">
        <f t="shared" si="6"/>
        <v>Accounting</v>
      </c>
      <c r="DC7" s="71">
        <f>IF(AND(LEN(BZ7)&gt;0,COUNTIF($BZ$6:BZ7,BZ7)=1),BW7,"")</f>
        <v>2</v>
      </c>
      <c r="DD7" s="71" t="str">
        <f t="shared" ref="DD7:DD15" si="14">IFERROR(INDEX($BZ$6:$BZ$15,SMALL($DC$6:$DC$15,BW7)),"")</f>
        <v>Vice-Director</v>
      </c>
      <c r="DG7" s="60" t="s">
        <v>7</v>
      </c>
      <c r="DH7" s="71">
        <f>IF(INDEX($CB$5:$CM$5,MATCH(DG7,$CB$3:$CM$3,0))=0,"",INDEX($CB$5:$CM$5,MATCH(DG7,$CB$3:$CM$3,0)))</f>
        <v>524</v>
      </c>
      <c r="DJ7" s="173">
        <f>IF(LEN(DH7)=0,"",MAX($DJ$6:DJ6)+1)</f>
        <v>2</v>
      </c>
    </row>
    <row r="8" spans="1:114" x14ac:dyDescent="0.25">
      <c r="A8" s="1"/>
      <c r="B8" s="46" t="s">
        <v>13</v>
      </c>
      <c r="C8" s="34">
        <f t="shared" si="1"/>
        <v>2023</v>
      </c>
      <c r="D8" s="33">
        <v>5</v>
      </c>
      <c r="E8" s="34">
        <f t="shared" si="2"/>
        <v>31</v>
      </c>
      <c r="F8" s="35">
        <f t="shared" si="3"/>
        <v>5</v>
      </c>
      <c r="G8" s="34">
        <f ca="1">G7+1</f>
        <v>2025</v>
      </c>
      <c r="H8" s="1"/>
      <c r="I8" s="46" t="s">
        <v>13</v>
      </c>
      <c r="J8" s="70">
        <f t="array" ref="J8">SUMPRODUCT((IF(OR(Calendar!$E$8="All",Calendar!$E$8=""),LEN(May!$C$8:$C$40)&gt;0,May!$C$8:$C$40=Calendar!$E$8))*1,(May!$C$9:$C$41="Standard Hours")*1,May!D$9:D$41)</f>
        <v>16</v>
      </c>
      <c r="K8" s="70">
        <f t="array" ref="K8">SUMPRODUCT((IF(OR(Calendar!$E$8="All",Calendar!$E$8=""),LEN(May!$C$8:$C$40)&gt;0,May!$C$8:$C$40=Calendar!$E$8))*1,(May!$C$9:$C$41="Standard Hours")*1,May!E$9:E$41)</f>
        <v>16</v>
      </c>
      <c r="L8" s="70">
        <f t="array" ref="L8">SUMPRODUCT((IF(OR(Calendar!$E$8="All",Calendar!$E$8=""),LEN(May!$C$8:$C$40)&gt;0,May!$C$8:$C$40=Calendar!$E$8))*1,(May!$C$9:$C$41="Standard Hours")*1,May!F$9:F$41)</f>
        <v>16</v>
      </c>
      <c r="M8" s="70">
        <f t="array" ref="M8">SUMPRODUCT((IF(OR(Calendar!$E$8="All",Calendar!$E$8=""),LEN(May!$C$8:$C$40)&gt;0,May!$C$8:$C$40=Calendar!$E$8))*1,(May!$C$9:$C$41="Standard Hours")*1,May!G$9:G$41)</f>
        <v>16</v>
      </c>
      <c r="N8" s="70">
        <f t="array" ref="N8">SUMPRODUCT((IF(OR(Calendar!$E$8="All",Calendar!$E$8=""),LEN(May!$C$8:$C$40)&gt;0,May!$C$8:$C$40=Calendar!$E$8))*1,(May!$C$9:$C$41="Standard Hours")*1,May!H$9:H$41)</f>
        <v>16</v>
      </c>
      <c r="O8" s="70">
        <f t="array" ref="O8">SUMPRODUCT((IF(OR(Calendar!$E$8="All",Calendar!$E$8=""),LEN(May!$C$8:$C$40)&gt;0,May!$C$8:$C$40=Calendar!$E$8))*1,(May!$C$9:$C$41="Standard Hours")*1,May!I$9:I$41)</f>
        <v>0</v>
      </c>
      <c r="P8" s="70">
        <f t="array" ref="P8">SUMPRODUCT((IF(OR(Calendar!$E$8="All",Calendar!$E$8=""),LEN(May!$C$8:$C$40)&gt;0,May!$C$8:$C$40=Calendar!$E$8))*1,(May!$C$9:$C$41="Standard Hours")*1,May!J$9:J$41)</f>
        <v>0</v>
      </c>
      <c r="Q8" s="70">
        <f t="array" ref="Q8">SUMPRODUCT((IF(OR(Calendar!$E$8="All",Calendar!$E$8=""),LEN(May!$C$8:$C$40)&gt;0,May!$C$8:$C$40=Calendar!$E$8))*1,(May!$C$9:$C$41="Standard Hours")*1,May!K$9:K$41)</f>
        <v>14</v>
      </c>
      <c r="R8" s="70">
        <f t="array" ref="R8">SUMPRODUCT((IF(OR(Calendar!$E$8="All",Calendar!$E$8=""),LEN(May!$C$8:$C$40)&gt;0,May!$C$8:$C$40=Calendar!$E$8))*1,(May!$C$9:$C$41="Standard Hours")*1,May!L$9:L$41)</f>
        <v>16</v>
      </c>
      <c r="S8" s="70">
        <f t="array" ref="S8">SUMPRODUCT((IF(OR(Calendar!$E$8="All",Calendar!$E$8=""),LEN(May!$C$8:$C$40)&gt;0,May!$C$8:$C$40=Calendar!$E$8))*1,(May!$C$9:$C$41="Standard Hours")*1,May!M$9:M$41)</f>
        <v>16</v>
      </c>
      <c r="T8" s="70">
        <f t="array" ref="T8">SUMPRODUCT((IF(OR(Calendar!$E$8="All",Calendar!$E$8=""),LEN(May!$C$8:$C$40)&gt;0,May!$C$8:$C$40=Calendar!$E$8))*1,(May!$C$9:$C$41="Standard Hours")*1,May!N$9:N$41)</f>
        <v>16</v>
      </c>
      <c r="U8" s="70">
        <f t="array" ref="U8">SUMPRODUCT((IF(OR(Calendar!$E$8="All",Calendar!$E$8=""),LEN(May!$C$8:$C$40)&gt;0,May!$C$8:$C$40=Calendar!$E$8))*1,(May!$C$9:$C$41="Standard Hours")*1,May!O$9:O$41)</f>
        <v>16</v>
      </c>
      <c r="V8" s="70">
        <f t="array" ref="V8">SUMPRODUCT((IF(OR(Calendar!$E$8="All",Calendar!$E$8=""),LEN(May!$C$8:$C$40)&gt;0,May!$C$8:$C$40=Calendar!$E$8))*1,(May!$C$9:$C$41="Standard Hours")*1,May!P$9:P$41)</f>
        <v>8</v>
      </c>
      <c r="W8" s="70">
        <f t="array" ref="W8">SUMPRODUCT((IF(OR(Calendar!$E$8="All",Calendar!$E$8=""),LEN(May!$C$8:$C$40)&gt;0,May!$C$8:$C$40=Calendar!$E$8))*1,(May!$C$9:$C$41="Standard Hours")*1,May!Q$9:Q$41)</f>
        <v>0</v>
      </c>
      <c r="X8" s="70">
        <f t="array" ref="X8">SUMPRODUCT((IF(OR(Calendar!$E$8="All",Calendar!$E$8=""),LEN(May!$C$8:$C$40)&gt;0,May!$C$8:$C$40=Calendar!$E$8))*1,(May!$C$9:$C$41="Standard Hours")*1,May!R$9:R$41)</f>
        <v>12</v>
      </c>
      <c r="Y8" s="70">
        <f t="array" ref="Y8">SUMPRODUCT((IF(OR(Calendar!$E$8="All",Calendar!$E$8=""),LEN(May!$C$8:$C$40)&gt;0,May!$C$8:$C$40=Calendar!$E$8))*1,(May!$C$9:$C$41="Standard Hours")*1,May!S$9:S$41)</f>
        <v>12</v>
      </c>
      <c r="Z8" s="70">
        <f t="array" ref="Z8">SUMPRODUCT((IF(OR(Calendar!$E$8="All",Calendar!$E$8=""),LEN(May!$C$8:$C$40)&gt;0,May!$C$8:$C$40=Calendar!$E$8))*1,(May!$C$9:$C$41="Standard Hours")*1,May!T$9:T$41)</f>
        <v>12</v>
      </c>
      <c r="AA8" s="70">
        <f t="array" ref="AA8">SUMPRODUCT((IF(OR(Calendar!$E$8="All",Calendar!$E$8=""),LEN(May!$C$8:$C$40)&gt;0,May!$C$8:$C$40=Calendar!$E$8))*1,(May!$C$9:$C$41="Standard Hours")*1,May!U$9:U$41)</f>
        <v>12</v>
      </c>
      <c r="AB8" s="70">
        <f t="array" ref="AB8">SUMPRODUCT((IF(OR(Calendar!$E$8="All",Calendar!$E$8=""),LEN(May!$C$8:$C$40)&gt;0,May!$C$8:$C$40=Calendar!$E$8))*1,(May!$C$9:$C$41="Standard Hours")*1,May!V$9:V$41)</f>
        <v>12</v>
      </c>
      <c r="AC8" s="70">
        <f t="array" ref="AC8">SUMPRODUCT((IF(OR(Calendar!$E$8="All",Calendar!$E$8=""),LEN(May!$C$8:$C$40)&gt;0,May!$C$8:$C$40=Calendar!$E$8))*1,(May!$C$9:$C$41="Standard Hours")*1,May!W$9:W$41)</f>
        <v>4</v>
      </c>
      <c r="AD8" s="70">
        <f t="array" ref="AD8">SUMPRODUCT((IF(OR(Calendar!$E$8="All",Calendar!$E$8=""),LEN(May!$C$8:$C$40)&gt;0,May!$C$8:$C$40=Calendar!$E$8))*1,(May!$C$9:$C$41="Standard Hours")*1,May!X$9:X$41)</f>
        <v>0</v>
      </c>
      <c r="AE8" s="70">
        <f t="array" ref="AE8">SUMPRODUCT((IF(OR(Calendar!$E$8="All",Calendar!$E$8=""),LEN(May!$C$8:$C$40)&gt;0,May!$C$8:$C$40=Calendar!$E$8))*1,(May!$C$9:$C$41="Standard Hours")*1,May!Y$9:Y$41)</f>
        <v>16</v>
      </c>
      <c r="AF8" s="70">
        <f t="array" ref="AF8">SUMPRODUCT((IF(OR(Calendar!$E$8="All",Calendar!$E$8=""),LEN(May!$C$8:$C$40)&gt;0,May!$C$8:$C$40=Calendar!$E$8))*1,(May!$C$9:$C$41="Standard Hours")*1,May!Z$9:Z$41)</f>
        <v>16</v>
      </c>
      <c r="AG8" s="70">
        <f t="array" ref="AG8">SUMPRODUCT((IF(OR(Calendar!$E$8="All",Calendar!$E$8=""),LEN(May!$C$8:$C$40)&gt;0,May!$C$8:$C$40=Calendar!$E$8))*1,(May!$C$9:$C$41="Standard Hours")*1,May!AA$9:AA$41)</f>
        <v>16</v>
      </c>
      <c r="AH8" s="70">
        <f t="array" ref="AH8">SUMPRODUCT((IF(OR(Calendar!$E$8="All",Calendar!$E$8=""),LEN(May!$C$8:$C$40)&gt;0,May!$C$8:$C$40=Calendar!$E$8))*1,(May!$C$9:$C$41="Standard Hours")*1,May!AB$9:AB$41)</f>
        <v>16</v>
      </c>
      <c r="AI8" s="70">
        <f t="array" ref="AI8">SUMPRODUCT((IF(OR(Calendar!$E$8="All",Calendar!$E$8=""),LEN(May!$C$8:$C$40)&gt;0,May!$C$8:$C$40=Calendar!$E$8))*1,(May!$C$9:$C$41="Standard Hours")*1,May!AC$9:AC$41)</f>
        <v>16</v>
      </c>
      <c r="AJ8" s="70">
        <f t="array" ref="AJ8">SUMPRODUCT((IF(OR(Calendar!$E$8="All",Calendar!$E$8=""),LEN(May!$C$8:$C$40)&gt;0,May!$C$8:$C$40=Calendar!$E$8))*1,(May!$C$9:$C$41="Standard Hours")*1,May!AD$9:AD$41)</f>
        <v>0</v>
      </c>
      <c r="AK8" s="70">
        <f t="array" ref="AK8">SUMPRODUCT((IF(OR(Calendar!$E$8="All",Calendar!$E$8=""),LEN(May!$C$8:$C$40)&gt;0,May!$C$8:$C$40=Calendar!$E$8))*1,(May!$C$9:$C$41="Standard Hours")*1,May!AE$9:AE$41)</f>
        <v>0</v>
      </c>
      <c r="AL8" s="70">
        <f t="array" ref="AL8">SUMPRODUCT((IF(OR(Calendar!$E$8="All",Calendar!$E$8=""),LEN(May!$C$8:$C$40)&gt;0,May!$C$8:$C$40=Calendar!$E$8))*1,(May!$C$9:$C$41="Standard Hours")*1,May!AF$9:AF$41)</f>
        <v>12</v>
      </c>
      <c r="AM8" s="70">
        <f t="array" ref="AM8">SUMPRODUCT((IF(OR(Calendar!$E$8="All",Calendar!$E$8=""),LEN(May!$C$8:$C$40)&gt;0,May!$C$8:$C$40=Calendar!$E$8))*1,(May!$C$9:$C$41="Standard Hours")*1,May!AG$9:AG$41)</f>
        <v>12</v>
      </c>
      <c r="AN8" s="70">
        <f t="array" ref="AN8">SUMPRODUCT((IF(OR(Calendar!$E$8="All",Calendar!$E$8=""),LEN(May!$C$8:$C$40)&gt;0,May!$C$8:$C$40=Calendar!$E$8))*1,(May!$C$9:$C$41="Standard Hours")*1,May!AH$9:AH$41)</f>
        <v>12</v>
      </c>
      <c r="AP8" s="43" t="s">
        <v>13</v>
      </c>
      <c r="AQ8" s="72">
        <f t="array" ref="AQ8">SUM(IFERROR(IF(OR(Calendar!$E$8="All",Calendar!$E$8=""),LEN(May!$C$8:$C$40)&gt;0,May!$C$8:$C$40=Calendar!$E$8)*(May!$C$9:$C$41="Standard Hours")*May!D$9:D$41*INDEX(Employee!$G$7:$G$16,MATCH(May!$C$8:$C$40,Employee!$D$7:$D$16,0)),""))</f>
        <v>1040</v>
      </c>
      <c r="AR8" s="72">
        <f t="array" ref="AR8">SUM(IFERROR(IF(OR(Calendar!$E$8="All",Calendar!$E$8=""),LEN(May!$C$8:$C$40)&gt;0,May!$C$8:$C$40=Calendar!$E$8)*(May!$C$9:$C$41="Standard Hours")*May!E$9:E$41*INDEX(Employee!$G$7:$G$16,MATCH(May!$C$8:$C$40,Employee!$D$7:$D$16,0)),""))</f>
        <v>1040</v>
      </c>
      <c r="AS8" s="72">
        <f t="array" ref="AS8">SUM(IFERROR(IF(OR(Calendar!$E$8="All",Calendar!$E$8=""),LEN(May!$C$8:$C$40)&gt;0,May!$C$8:$C$40=Calendar!$E$8)*(May!$C$9:$C$41="Standard Hours")*May!F$9:F$41*INDEX(Employee!$G$7:$G$16,MATCH(May!$C$8:$C$40,Employee!$D$7:$D$16,0)),""))</f>
        <v>1040</v>
      </c>
      <c r="AT8" s="72">
        <f t="array" ref="AT8">SUM(IFERROR(IF(OR(Calendar!$E$8="All",Calendar!$E$8=""),LEN(May!$C$8:$C$40)&gt;0,May!$C$8:$C$40=Calendar!$E$8)*(May!$C$9:$C$41="Standard Hours")*May!G$9:G$41*INDEX(Employee!$G$7:$G$16,MATCH(May!$C$8:$C$40,Employee!$D$7:$D$16,0)),""))</f>
        <v>1040</v>
      </c>
      <c r="AU8" s="72">
        <f t="array" ref="AU8">SUM(IFERROR(IF(OR(Calendar!$E$8="All",Calendar!$E$8=""),LEN(May!$C$8:$C$40)&gt;0,May!$C$8:$C$40=Calendar!$E$8)*(May!$C$9:$C$41="Standard Hours")*May!H$9:H$41*INDEX(Employee!$G$7:$G$16,MATCH(May!$C$8:$C$40,Employee!$D$7:$D$16,0)),""))</f>
        <v>1040</v>
      </c>
      <c r="AV8" s="72">
        <f t="array" ref="AV8">SUM(IFERROR(IF(OR(Calendar!$E$8="All",Calendar!$E$8=""),LEN(May!$C$8:$C$40)&gt;0,May!$C$8:$C$40=Calendar!$E$8)*(May!$C$9:$C$41="Standard Hours")*May!I$9:I$41*INDEX(Employee!$G$7:$G$16,MATCH(May!$C$8:$C$40,Employee!$D$7:$D$16,0)),""))</f>
        <v>0</v>
      </c>
      <c r="AW8" s="72">
        <f t="array" ref="AW8">SUM(IFERROR(IF(OR(Calendar!$E$8="All",Calendar!$E$8=""),LEN(May!$C$8:$C$40)&gt;0,May!$C$8:$C$40=Calendar!$E$8)*(May!$C$9:$C$41="Standard Hours")*May!J$9:J$41*INDEX(Employee!$G$7:$G$16,MATCH(May!$C$8:$C$40,Employee!$D$7:$D$16,0)),""))</f>
        <v>0</v>
      </c>
      <c r="AX8" s="72">
        <f t="array" ref="AX8">SUM(IFERROR(IF(OR(Calendar!$E$8="All",Calendar!$E$8=""),LEN(May!$C$8:$C$40)&gt;0,May!$C$8:$C$40=Calendar!$E$8)*(May!$C$9:$C$41="Standard Hours")*May!K$9:K$41*INDEX(Employee!$G$7:$G$16,MATCH(May!$C$8:$C$40,Employee!$D$7:$D$16,0)),""))</f>
        <v>910</v>
      </c>
      <c r="AY8" s="72">
        <f t="array" ref="AY8">SUM(IFERROR(IF(OR(Calendar!$E$8="All",Calendar!$E$8=""),LEN(May!$C$8:$C$40)&gt;0,May!$C$8:$C$40=Calendar!$E$8)*(May!$C$9:$C$41="Standard Hours")*May!L$9:L$41*INDEX(Employee!$G$7:$G$16,MATCH(May!$C$8:$C$40,Employee!$D$7:$D$16,0)),""))</f>
        <v>1040</v>
      </c>
      <c r="AZ8" s="72">
        <f t="array" ref="AZ8">SUM(IFERROR(IF(OR(Calendar!$E$8="All",Calendar!$E$8=""),LEN(May!$C$8:$C$40)&gt;0,May!$C$8:$C$40=Calendar!$E$8)*(May!$C$9:$C$41="Standard Hours")*May!M$9:M$41*INDEX(Employee!$G$7:$G$16,MATCH(May!$C$8:$C$40,Employee!$D$7:$D$16,0)),""))</f>
        <v>1040</v>
      </c>
      <c r="BA8" s="72">
        <f t="array" ref="BA8">SUM(IFERROR(IF(OR(Calendar!$E$8="All",Calendar!$E$8=""),LEN(May!$C$8:$C$40)&gt;0,May!$C$8:$C$40=Calendar!$E$8)*(May!$C$9:$C$41="Standard Hours")*May!N$9:N$41*INDEX(Employee!$G$7:$G$16,MATCH(May!$C$8:$C$40,Employee!$D$7:$D$16,0)),""))</f>
        <v>1040</v>
      </c>
      <c r="BB8" s="72">
        <f t="array" ref="BB8">SUM(IFERROR(IF(OR(Calendar!$E$8="All",Calendar!$E$8=""),LEN(May!$C$8:$C$40)&gt;0,May!$C$8:$C$40=Calendar!$E$8)*(May!$C$9:$C$41="Standard Hours")*May!O$9:O$41*INDEX(Employee!$G$7:$G$16,MATCH(May!$C$8:$C$40,Employee!$D$7:$D$16,0)),""))</f>
        <v>1040</v>
      </c>
      <c r="BC8" s="72">
        <f t="array" ref="BC8">SUM(IFERROR(IF(OR(Calendar!$E$8="All",Calendar!$E$8=""),LEN(May!$C$8:$C$40)&gt;0,May!$C$8:$C$40=Calendar!$E$8)*(May!$C$9:$C$41="Standard Hours")*May!P$9:P$41*INDEX(Employee!$G$7:$G$16,MATCH(May!$C$8:$C$40,Employee!$D$7:$D$16,0)),""))</f>
        <v>520</v>
      </c>
      <c r="BD8" s="72">
        <f t="array" ref="BD8">SUM(IFERROR(IF(OR(Calendar!$E$8="All",Calendar!$E$8=""),LEN(May!$C$8:$C$40)&gt;0,May!$C$8:$C$40=Calendar!$E$8)*(May!$C$9:$C$41="Standard Hours")*May!Q$9:Q$41*INDEX(Employee!$G$7:$G$16,MATCH(May!$C$8:$C$40,Employee!$D$7:$D$16,0)),""))</f>
        <v>0</v>
      </c>
      <c r="BE8" s="72">
        <f t="array" ref="BE8">SUM(IFERROR(IF(OR(Calendar!$E$8="All",Calendar!$E$8=""),LEN(May!$C$8:$C$40)&gt;0,May!$C$8:$C$40=Calendar!$E$8)*(May!$C$9:$C$41="Standard Hours")*May!R$9:R$41*INDEX(Employee!$G$7:$G$16,MATCH(May!$C$8:$C$40,Employee!$D$7:$D$16,0)),""))</f>
        <v>780</v>
      </c>
      <c r="BF8" s="72">
        <f t="array" ref="BF8">SUM(IFERROR(IF(OR(Calendar!$E$8="All",Calendar!$E$8=""),LEN(May!$C$8:$C$40)&gt;0,May!$C$8:$C$40=Calendar!$E$8)*(May!$C$9:$C$41="Standard Hours")*May!S$9:S$41*INDEX(Employee!$G$7:$G$16,MATCH(May!$C$8:$C$40,Employee!$D$7:$D$16,0)),""))</f>
        <v>780</v>
      </c>
      <c r="BG8" s="72">
        <f t="array" ref="BG8">SUM(IFERROR(IF(OR(Calendar!$E$8="All",Calendar!$E$8=""),LEN(May!$C$8:$C$40)&gt;0,May!$C$8:$C$40=Calendar!$E$8)*(May!$C$9:$C$41="Standard Hours")*May!T$9:T$41*INDEX(Employee!$G$7:$G$16,MATCH(May!$C$8:$C$40,Employee!$D$7:$D$16,0)),""))</f>
        <v>780</v>
      </c>
      <c r="BH8" s="72">
        <f t="array" ref="BH8">SUM(IFERROR(IF(OR(Calendar!$E$8="All",Calendar!$E$8=""),LEN(May!$C$8:$C$40)&gt;0,May!$C$8:$C$40=Calendar!$E$8)*(May!$C$9:$C$41="Standard Hours")*May!U$9:U$41*INDEX(Employee!$G$7:$G$16,MATCH(May!$C$8:$C$40,Employee!$D$7:$D$16,0)),""))</f>
        <v>780</v>
      </c>
      <c r="BI8" s="72">
        <f t="array" ref="BI8">SUM(IFERROR(IF(OR(Calendar!$E$8="All",Calendar!$E$8=""),LEN(May!$C$8:$C$40)&gt;0,May!$C$8:$C$40=Calendar!$E$8)*(May!$C$9:$C$41="Standard Hours")*May!V$9:V$41*INDEX(Employee!$G$7:$G$16,MATCH(May!$C$8:$C$40,Employee!$D$7:$D$16,0)),""))</f>
        <v>780</v>
      </c>
      <c r="BJ8" s="72">
        <f t="array" ref="BJ8">SUM(IFERROR(IF(OR(Calendar!$E$8="All",Calendar!$E$8=""),LEN(May!$C$8:$C$40)&gt;0,May!$C$8:$C$40=Calendar!$E$8)*(May!$C$9:$C$41="Standard Hours")*May!W$9:W$41*INDEX(Employee!$G$7:$G$16,MATCH(May!$C$8:$C$40,Employee!$D$7:$D$16,0)),""))</f>
        <v>260</v>
      </c>
      <c r="BK8" s="72">
        <f t="array" ref="BK8">SUM(IFERROR(IF(OR(Calendar!$E$8="All",Calendar!$E$8=""),LEN(May!$C$8:$C$40)&gt;0,May!$C$8:$C$40=Calendar!$E$8)*(May!$C$9:$C$41="Standard Hours")*May!X$9:X$41*INDEX(Employee!$G$7:$G$16,MATCH(May!$C$8:$C$40,Employee!$D$7:$D$16,0)),""))</f>
        <v>0</v>
      </c>
      <c r="BL8" s="72">
        <f t="array" ref="BL8">SUM(IFERROR(IF(OR(Calendar!$E$8="All",Calendar!$E$8=""),LEN(May!$C$8:$C$40)&gt;0,May!$C$8:$C$40=Calendar!$E$8)*(May!$C$9:$C$41="Standard Hours")*May!Y$9:Y$41*INDEX(Employee!$G$7:$G$16,MATCH(May!$C$8:$C$40,Employee!$D$7:$D$16,0)),""))</f>
        <v>1040</v>
      </c>
      <c r="BM8" s="72">
        <f t="array" ref="BM8">SUM(IFERROR(IF(OR(Calendar!$E$8="All",Calendar!$E$8=""),LEN(May!$C$8:$C$40)&gt;0,May!$C$8:$C$40=Calendar!$E$8)*(May!$C$9:$C$41="Standard Hours")*May!Z$9:Z$41*INDEX(Employee!$G$7:$G$16,MATCH(May!$C$8:$C$40,Employee!$D$7:$D$16,0)),""))</f>
        <v>1040</v>
      </c>
      <c r="BN8" s="72">
        <f t="array" ref="BN8">SUM(IFERROR(IF(OR(Calendar!$E$8="All",Calendar!$E$8=""),LEN(May!$C$8:$C$40)&gt;0,May!$C$8:$C$40=Calendar!$E$8)*(May!$C$9:$C$41="Standard Hours")*May!AA$9:AA$41*INDEX(Employee!$G$7:$G$16,MATCH(May!$C$8:$C$40,Employee!$D$7:$D$16,0)),""))</f>
        <v>1040</v>
      </c>
      <c r="BO8" s="72">
        <f t="array" ref="BO8">SUM(IFERROR(IF(OR(Calendar!$E$8="All",Calendar!$E$8=""),LEN(May!$C$8:$C$40)&gt;0,May!$C$8:$C$40=Calendar!$E$8)*(May!$C$9:$C$41="Standard Hours")*May!AB$9:AB$41*INDEX(Employee!$G$7:$G$16,MATCH(May!$C$8:$C$40,Employee!$D$7:$D$16,0)),""))</f>
        <v>1040</v>
      </c>
      <c r="BP8" s="72">
        <f t="array" ref="BP8">SUM(IFERROR(IF(OR(Calendar!$E$8="All",Calendar!$E$8=""),LEN(May!$C$8:$C$40)&gt;0,May!$C$8:$C$40=Calendar!$E$8)*(May!$C$9:$C$41="Standard Hours")*May!AC$9:AC$41*INDEX(Employee!$G$7:$G$16,MATCH(May!$C$8:$C$40,Employee!$D$7:$D$16,0)),""))</f>
        <v>1040</v>
      </c>
      <c r="BQ8" s="72">
        <f t="array" ref="BQ8">SUM(IFERROR(IF(OR(Calendar!$E$8="All",Calendar!$E$8=""),LEN(May!$C$8:$C$40)&gt;0,May!$C$8:$C$40=Calendar!$E$8)*(May!$C$9:$C$41="Standard Hours")*May!AD$9:AD$41*INDEX(Employee!$G$7:$G$16,MATCH(May!$C$8:$C$40,Employee!$D$7:$D$16,0)),""))</f>
        <v>0</v>
      </c>
      <c r="BR8" s="72">
        <f t="array" ref="BR8">SUM(IFERROR(IF(OR(Calendar!$E$8="All",Calendar!$E$8=""),LEN(May!$C$8:$C$40)&gt;0,May!$C$8:$C$40=Calendar!$E$8)*(May!$C$9:$C$41="Standard Hours")*May!AE$9:AE$41*INDEX(Employee!$G$7:$G$16,MATCH(May!$C$8:$C$40,Employee!$D$7:$D$16,0)),""))</f>
        <v>0</v>
      </c>
      <c r="BS8" s="72">
        <f t="array" ref="BS8">SUM(IFERROR(IF(OR(Calendar!$E$8="All",Calendar!$E$8=""),LEN(May!$C$8:$C$40)&gt;0,May!$C$8:$C$40=Calendar!$E$8)*(May!$C$9:$C$41="Standard Hours")*May!AF$9:AF$41*INDEX(Employee!$G$7:$G$16,MATCH(May!$C$8:$C$40,Employee!$D$7:$D$16,0)),""))</f>
        <v>780</v>
      </c>
      <c r="BT8" s="72">
        <f t="array" ref="BT8">SUM(IFERROR(IF(OR(Calendar!$E$8="All",Calendar!$E$8=""),LEN(May!$C$8:$C$40)&gt;0,May!$C$8:$C$40=Calendar!$E$8)*(May!$C$9:$C$41="Standard Hours")*May!AG$9:AG$41*INDEX(Employee!$G$7:$G$16,MATCH(May!$C$8:$C$40,Employee!$D$7:$D$16,0)),""))</f>
        <v>780</v>
      </c>
      <c r="BU8" s="72">
        <f t="array" ref="BU8">SUM(IFERROR(IF(OR(Calendar!$E$8="All",Calendar!$E$8=""),LEN(May!$C$8:$C$40)&gt;0,May!$C$8:$C$40=Calendar!$E$8)*(May!$C$9:$C$41="Standard Hours")*May!AH$9:AH$41*INDEX(Employee!$G$7:$G$16,MATCH(May!$C$8:$C$40,Employee!$D$7:$D$16,0)),""))</f>
        <v>780</v>
      </c>
      <c r="BW8" s="60">
        <v>3</v>
      </c>
      <c r="BX8" s="71" t="str">
        <f>IF(LEN(INDEX(Employee!$D$7:$D$16,Cal!BW8))=0,"",INDEX(Employee!$D$7:$D$16,Cal!BW8))</f>
        <v>Macauley Peck</v>
      </c>
      <c r="BY8" s="71" t="str">
        <f>IF(LEN(INDEX(Employee!$E$7:$E$16,Cal!BW8))=0,"",INDEX(Employee!$E$7:$E$16,Cal!BW8))</f>
        <v>Marketing</v>
      </c>
      <c r="BZ8" s="71" t="str">
        <f>IF(LEN(INDEX(Employee!$F$7:$F$16,Cal!BW8))=0,"",INDEX(Employee!$F$7:$F$16,Cal!BW8))</f>
        <v>Vice-Director</v>
      </c>
      <c r="CA8" s="71">
        <f>IF(LEN(INDEX(Employee!$G$7:$G$16,Cal!BW8))=0,"",INDEX(Employee!$G$7:$G$16,Cal!BW8))</f>
        <v>55</v>
      </c>
      <c r="CB8" s="71">
        <f t="array" ref="CB8">IFERROR(IF(OR(DMonth=CB$3,DMonth="All",DMonth=""),INDEX(Jan!$AI$9:$AI$46,MATCH(Cal!$BX8,Jan!$C$8:$C$46,0)+IFERROR(INDEX($G$18:$G$21,MATCH($CB$4,$F$18:$F$21,0)),0))*$CO8*IF($CB$4="Standard Payment",CA8,1),""),"")</f>
        <v>176</v>
      </c>
      <c r="CC8" s="71">
        <f t="array" ref="CC8">IFERROR(IF(OR(DMonth=CC$3,DMonth="All",DMonth=""),INDEX(Feb!$AI$9:$AI$46,MATCH(Cal!$BX8,Feb!$C$8:$C$46,0)+IFERROR(INDEX($G$18:$G$21,MATCH($CB$4,$F$18:$F$21,0)),0))*$CO8*IF($CB$4="Standard Payment",CA8,1),""),"")</f>
        <v>168</v>
      </c>
      <c r="CD8" s="71">
        <f t="array" ref="CD8">IFERROR(IF(OR(DMonth=CD$3,DMonth="All",DMonth=""),INDEX(Mar!$AI$9:$AI$46,MATCH(Cal!$BX8,Mar!$C$8:$C$46,0)+IFERROR(INDEX($G$18:$G$21,MATCH($CB$4,$F$18:$F$21,0)),0))*$CO8*IF($CB$4="Standard Payment",CA8,1),""),"")</f>
        <v>184</v>
      </c>
      <c r="CE8" s="71">
        <f t="array" ref="CE8">IFERROR(IF(OR(DMonth=CE$3,DMonth="All",DMonth=""),INDEX(Apr!$AI$9:$AI$46,MATCH(Cal!$BX8,Apr!$C$8:$C$46,0)+IFERROR(INDEX($G$18:$G$21,MATCH($CB$4,$F$18:$F$21,0)),0))*$CO8*IF($CB$4="Standard Payment",CA8,1),""),"")</f>
        <v>144</v>
      </c>
      <c r="CF8" s="71" t="str">
        <f t="array" ref="CF8">IFERROR(IF(OR(DMonth=CF$3,DMonth="All",DMonth=""),INDEX(May!$AI$9:$AI$46,MATCH(Cal!$BX8,May!$C$8:$C$46,0)+IFERROR(INDEX($G$18:$G$21,MATCH($CB$4,$F$18:$F$21,0)),0))*$CO8*IF($CB$4="Standard Payment",CA8,1),""),"")</f>
        <v/>
      </c>
      <c r="CG8" s="71" t="str">
        <f t="array" ref="CG8">IFERROR(IF(OR(DMonth=CG$3,DMonth="All",DMonth=""),INDEX(Jun!$AI$9:$AI$46,MATCH(Cal!$BX8,Jun!$C$8:$C$46,0)+IFERROR(INDEX($G$18:$G$21,MATCH($CB$4,$F$18:$F$21,0)),0))*$CO8*IF($CB$4="Standard Payment",CA8,1),""),"")</f>
        <v/>
      </c>
      <c r="CH8" s="71" t="str">
        <f t="array" ref="CH8">IFERROR(IF(OR(DMonth=CH$3,DMonth="All",DMonth=""),INDEX(Jul!$AI$9:$AI$46,MATCH(Cal!$BX8,Jul!$C$8:$C$46,0)+IFERROR(INDEX($G$18:$G$21,MATCH($CB$4,$F$18:$F$21,0)),0))*$CO8*IF($CB$4="Standard Payment",CA8,1),""),"")</f>
        <v/>
      </c>
      <c r="CI8" s="71" t="str">
        <f t="array" ref="CI8">IFERROR(IF(OR(DMonth=CI$3,DMonth="All",DMonth=""),INDEX(Aug!$AI$9:$AI$46,MATCH(Cal!$BX8,Aug!$C$8:$C$46,0)+IFERROR(INDEX($G$18:$G$21,MATCH($CB$4,$F$18:$F$21,0)),0))*$CO8*IF($CB$4="Standard Payment",CA8,1),""),"")</f>
        <v/>
      </c>
      <c r="CJ8" s="71" t="str">
        <f t="array" ref="CJ8">IFERROR(IF(OR(DMonth=CJ$3,DMonth="All",DMonth=""),INDEX(Sep!$AI$9:$AI$46,MATCH(Cal!$BX8,Sep!$C$8:$C$46,0)+IFERROR(INDEX($G$18:$G$21,MATCH($CB$4,$F$18:$F$21,0)),0))*$CO8*IF($CB$4="Standard Payment",CA8,1),""),"")</f>
        <v/>
      </c>
      <c r="CK8" s="71" t="str">
        <f t="array" ref="CK8">IFERROR(IF(OR(DMonth=CK$3,DMonth="All",DMonth=""),INDEX(Oct!$AI$9:$AI$46,MATCH(Cal!$BX8,Oct!$C$8:$C$46,0)+IFERROR(INDEX($G$18:$G$21,MATCH($CB$4,$F$18:$F$21,0)),0))*$CO8*IF($CB$4="Standard Payment",CA8,1),""),"")</f>
        <v/>
      </c>
      <c r="CL8" s="71" t="str">
        <f t="array" ref="CL8">IFERROR(IF(OR(DMonth=CL$3,DMonth="All",DMonth=""),INDEX(Nov!$AI$9:$AI$46,MATCH(Cal!$BX8,Nov!$C$8:$C$46,0)+IFERROR(INDEX($G$18:$G$21,MATCH($CB$4,$F$18:$F$21,0)),0))*$CO8*IF($CB$4="Standard Payment",CA8,1),""),"")</f>
        <v/>
      </c>
      <c r="CM8" s="71" t="str">
        <f t="array" ref="CM8">IFERROR(IF(OR(DMonth=CM$3,DMonth="All",DMonth=""),INDEX(Dec!$AI$9:$AI$46,MATCH(Cal!$BX8,Dec!$C$8:$C$46,0)+IFERROR(INDEX($G$18:$G$21,MATCH($CB$4,$F$18:$F$21,0)),0)),"")*$CO8*IF($CB$4="Standard Payment",CA8,1),"")</f>
        <v/>
      </c>
      <c r="CN8" s="73">
        <f t="shared" si="8"/>
        <v>672</v>
      </c>
      <c r="CO8" s="71">
        <f t="shared" si="5"/>
        <v>1</v>
      </c>
      <c r="CQ8" s="73">
        <v>3</v>
      </c>
      <c r="CR8" s="73">
        <f t="shared" si="9"/>
        <v>3</v>
      </c>
      <c r="CS8" s="71" t="str">
        <f t="shared" si="10"/>
        <v>Macauley Peck</v>
      </c>
      <c r="CT8" s="71">
        <f t="shared" si="11"/>
        <v>672</v>
      </c>
      <c r="CU8" s="71">
        <f>IF(OR(LEN(CT8)=0,CT8=0),"",RANK(CT8,$CT$6:$CT$16)+COUNTIF($CT$5:CT7,CT8))</f>
        <v>3</v>
      </c>
      <c r="CV8" s="71" t="str">
        <f t="shared" si="12"/>
        <v>Macauley Peck</v>
      </c>
      <c r="CW8" s="71">
        <f t="shared" si="13"/>
        <v>672</v>
      </c>
      <c r="CZ8" s="71">
        <f>IF(AND(LEN(BY8)&gt;0,COUNTIF($BY$6:BY8,BY8)=1),BW8,"")</f>
        <v>3</v>
      </c>
      <c r="DA8" s="71" t="str">
        <f t="shared" si="6"/>
        <v>Marketing</v>
      </c>
      <c r="DC8" s="71" t="str">
        <f>IF(AND(LEN(BZ8)&gt;0,COUNTIF($BZ$6:BZ8,BZ8)=1),BW8,"")</f>
        <v/>
      </c>
      <c r="DD8" s="71" t="str">
        <f t="shared" si="14"/>
        <v>Expert</v>
      </c>
      <c r="DG8" s="60" t="s">
        <v>9</v>
      </c>
      <c r="DH8" s="71">
        <f t="shared" si="7"/>
        <v>713</v>
      </c>
      <c r="DJ8" s="173">
        <f>IF(LEN(DH8)=0,"",MAX($DJ$6:DJ7)+1)</f>
        <v>3</v>
      </c>
    </row>
    <row r="9" spans="1:114" x14ac:dyDescent="0.25">
      <c r="A9" s="1"/>
      <c r="B9" s="46" t="s">
        <v>15</v>
      </c>
      <c r="C9" s="34">
        <f t="shared" si="1"/>
        <v>2023</v>
      </c>
      <c r="D9" s="33">
        <v>6</v>
      </c>
      <c r="E9" s="34">
        <f t="shared" si="2"/>
        <v>30</v>
      </c>
      <c r="F9" s="35">
        <f t="shared" si="3"/>
        <v>5</v>
      </c>
      <c r="G9" s="34">
        <f t="shared" ref="G9:G15" ca="1" si="15">G8+1</f>
        <v>2026</v>
      </c>
      <c r="H9" s="1"/>
      <c r="I9" s="46" t="s">
        <v>15</v>
      </c>
      <c r="J9" s="70">
        <f t="array" ref="J9">SUMPRODUCT((IF(OR(Calendar!$E$8="All",Calendar!$E$8=""),LEN(Jun!$C$8:$C$40)&gt;0,Jun!$C$8:$C$40=Calendar!$E$8))*1,(Jun!$C$9:$C$41="Standard Hours")*1,Jun!D$9:D$41)</f>
        <v>0</v>
      </c>
      <c r="K9" s="70">
        <f t="array" ref="K9">SUMPRODUCT((IF(OR(Calendar!$E$8="All",Calendar!$E$8=""),LEN(Jun!$C$8:$C$40)&gt;0,Jun!$C$8:$C$40=Calendar!$E$8))*1,(Jun!$C$9:$C$41="Standard Hours")*1,Jun!E$9:E$41)</f>
        <v>0</v>
      </c>
      <c r="L9" s="70">
        <f t="array" ref="L9">SUMPRODUCT((IF(OR(Calendar!$E$8="All",Calendar!$E$8=""),LEN(Jun!$C$8:$C$40)&gt;0,Jun!$C$8:$C$40=Calendar!$E$8))*1,(Jun!$C$9:$C$41="Standard Hours")*1,Jun!F$9:F$41)</f>
        <v>0</v>
      </c>
      <c r="M9" s="70">
        <f t="array" ref="M9">SUMPRODUCT((IF(OR(Calendar!$E$8="All",Calendar!$E$8=""),LEN(Jun!$C$8:$C$40)&gt;0,Jun!$C$8:$C$40=Calendar!$E$8))*1,(Jun!$C$9:$C$41="Standard Hours")*1,Jun!G$9:G$41)</f>
        <v>0</v>
      </c>
      <c r="N9" s="70">
        <f t="array" ref="N9">SUMPRODUCT((IF(OR(Calendar!$E$8="All",Calendar!$E$8=""),LEN(Jun!$C$8:$C$40)&gt;0,Jun!$C$8:$C$40=Calendar!$E$8))*1,(Jun!$C$9:$C$41="Standard Hours")*1,Jun!H$9:H$41)</f>
        <v>0</v>
      </c>
      <c r="O9" s="70">
        <f t="array" ref="O9">SUMPRODUCT((IF(OR(Calendar!$E$8="All",Calendar!$E$8=""),LEN(Jun!$C$8:$C$40)&gt;0,Jun!$C$8:$C$40=Calendar!$E$8))*1,(Jun!$C$9:$C$41="Standard Hours")*1,Jun!I$9:I$41)</f>
        <v>0</v>
      </c>
      <c r="P9" s="70">
        <f t="array" ref="P9">SUMPRODUCT((IF(OR(Calendar!$E$8="All",Calendar!$E$8=""),LEN(Jun!$C$8:$C$40)&gt;0,Jun!$C$8:$C$40=Calendar!$E$8))*1,(Jun!$C$9:$C$41="Standard Hours")*1,Jun!J$9:J$41)</f>
        <v>0</v>
      </c>
      <c r="Q9" s="70">
        <f t="array" ref="Q9">SUMPRODUCT((IF(OR(Calendar!$E$8="All",Calendar!$E$8=""),LEN(Jun!$C$8:$C$40)&gt;0,Jun!$C$8:$C$40=Calendar!$E$8))*1,(Jun!$C$9:$C$41="Standard Hours")*1,Jun!K$9:K$41)</f>
        <v>0</v>
      </c>
      <c r="R9" s="70">
        <f t="array" ref="R9">SUMPRODUCT((IF(OR(Calendar!$E$8="All",Calendar!$E$8=""),LEN(Jun!$C$8:$C$40)&gt;0,Jun!$C$8:$C$40=Calendar!$E$8))*1,(Jun!$C$9:$C$41="Standard Hours")*1,Jun!L$9:L$41)</f>
        <v>0</v>
      </c>
      <c r="S9" s="70">
        <f t="array" ref="S9">SUMPRODUCT((IF(OR(Calendar!$E$8="All",Calendar!$E$8=""),LEN(Jun!$C$8:$C$40)&gt;0,Jun!$C$8:$C$40=Calendar!$E$8))*1,(Jun!$C$9:$C$41="Standard Hours")*1,Jun!M$9:M$41)</f>
        <v>0</v>
      </c>
      <c r="T9" s="70">
        <f t="array" ref="T9">SUMPRODUCT((IF(OR(Calendar!$E$8="All",Calendar!$E$8=""),LEN(Jun!$C$8:$C$40)&gt;0,Jun!$C$8:$C$40=Calendar!$E$8))*1,(Jun!$C$9:$C$41="Standard Hours")*1,Jun!N$9:N$41)</f>
        <v>0</v>
      </c>
      <c r="U9" s="70">
        <f t="array" ref="U9">SUMPRODUCT((IF(OR(Calendar!$E$8="All",Calendar!$E$8=""),LEN(Jun!$C$8:$C$40)&gt;0,Jun!$C$8:$C$40=Calendar!$E$8))*1,(Jun!$C$9:$C$41="Standard Hours")*1,Jun!O$9:O$41)</f>
        <v>0</v>
      </c>
      <c r="V9" s="70">
        <f t="array" ref="V9">SUMPRODUCT((IF(OR(Calendar!$E$8="All",Calendar!$E$8=""),LEN(Jun!$C$8:$C$40)&gt;0,Jun!$C$8:$C$40=Calendar!$E$8))*1,(Jun!$C$9:$C$41="Standard Hours")*1,Jun!P$9:P$41)</f>
        <v>0</v>
      </c>
      <c r="W9" s="70">
        <f t="array" ref="W9">SUMPRODUCT((IF(OR(Calendar!$E$8="All",Calendar!$E$8=""),LEN(Jun!$C$8:$C$40)&gt;0,Jun!$C$8:$C$40=Calendar!$E$8))*1,(Jun!$C$9:$C$41="Standard Hours")*1,Jun!Q$9:Q$41)</f>
        <v>0</v>
      </c>
      <c r="X9" s="70">
        <f t="array" ref="X9">SUMPRODUCT((IF(OR(Calendar!$E$8="All",Calendar!$E$8=""),LEN(Jun!$C$8:$C$40)&gt;0,Jun!$C$8:$C$40=Calendar!$E$8))*1,(Jun!$C$9:$C$41="Standard Hours")*1,Jun!R$9:R$41)</f>
        <v>0</v>
      </c>
      <c r="Y9" s="70">
        <f t="array" ref="Y9">SUMPRODUCT((IF(OR(Calendar!$E$8="All",Calendar!$E$8=""),LEN(Jun!$C$8:$C$40)&gt;0,Jun!$C$8:$C$40=Calendar!$E$8))*1,(Jun!$C$9:$C$41="Standard Hours")*1,Jun!S$9:S$41)</f>
        <v>0</v>
      </c>
      <c r="Z9" s="70">
        <f t="array" ref="Z9">SUMPRODUCT((IF(OR(Calendar!$E$8="All",Calendar!$E$8=""),LEN(Jun!$C$8:$C$40)&gt;0,Jun!$C$8:$C$40=Calendar!$E$8))*1,(Jun!$C$9:$C$41="Standard Hours")*1,Jun!T$9:T$41)</f>
        <v>0</v>
      </c>
      <c r="AA9" s="70">
        <f t="array" ref="AA9">SUMPRODUCT((IF(OR(Calendar!$E$8="All",Calendar!$E$8=""),LEN(Jun!$C$8:$C$40)&gt;0,Jun!$C$8:$C$40=Calendar!$E$8))*1,(Jun!$C$9:$C$41="Standard Hours")*1,Jun!U$9:U$41)</f>
        <v>0</v>
      </c>
      <c r="AB9" s="70">
        <f t="array" ref="AB9">SUMPRODUCT((IF(OR(Calendar!$E$8="All",Calendar!$E$8=""),LEN(Jun!$C$8:$C$40)&gt;0,Jun!$C$8:$C$40=Calendar!$E$8))*1,(Jun!$C$9:$C$41="Standard Hours")*1,Jun!V$9:V$41)</f>
        <v>0</v>
      </c>
      <c r="AC9" s="70">
        <f t="array" ref="AC9">SUMPRODUCT((IF(OR(Calendar!$E$8="All",Calendar!$E$8=""),LEN(Jun!$C$8:$C$40)&gt;0,Jun!$C$8:$C$40=Calendar!$E$8))*1,(Jun!$C$9:$C$41="Standard Hours")*1,Jun!W$9:W$41)</f>
        <v>0</v>
      </c>
      <c r="AD9" s="70">
        <f t="array" ref="AD9">SUMPRODUCT((IF(OR(Calendar!$E$8="All",Calendar!$E$8=""),LEN(Jun!$C$8:$C$40)&gt;0,Jun!$C$8:$C$40=Calendar!$E$8))*1,(Jun!$C$9:$C$41="Standard Hours")*1,Jun!X$9:X$41)</f>
        <v>0</v>
      </c>
      <c r="AE9" s="70">
        <f t="array" ref="AE9">SUMPRODUCT((IF(OR(Calendar!$E$8="All",Calendar!$E$8=""),LEN(Jun!$C$8:$C$40)&gt;0,Jun!$C$8:$C$40=Calendar!$E$8))*1,(Jun!$C$9:$C$41="Standard Hours")*1,Jun!Y$9:Y$41)</f>
        <v>0</v>
      </c>
      <c r="AF9" s="70">
        <f t="array" ref="AF9">SUMPRODUCT((IF(OR(Calendar!$E$8="All",Calendar!$E$8=""),LEN(Jun!$C$8:$C$40)&gt;0,Jun!$C$8:$C$40=Calendar!$E$8))*1,(Jun!$C$9:$C$41="Standard Hours")*1,Jun!Z$9:Z$41)</f>
        <v>0</v>
      </c>
      <c r="AG9" s="70">
        <f t="array" ref="AG9">SUMPRODUCT((IF(OR(Calendar!$E$8="All",Calendar!$E$8=""),LEN(Jun!$C$8:$C$40)&gt;0,Jun!$C$8:$C$40=Calendar!$E$8))*1,(Jun!$C$9:$C$41="Standard Hours")*1,Jun!AA$9:AA$41)</f>
        <v>0</v>
      </c>
      <c r="AH9" s="70">
        <f t="array" ref="AH9">SUMPRODUCT((IF(OR(Calendar!$E$8="All",Calendar!$E$8=""),LEN(Jun!$C$8:$C$40)&gt;0,Jun!$C$8:$C$40=Calendar!$E$8))*1,(Jun!$C$9:$C$41="Standard Hours")*1,Jun!AB$9:AB$41)</f>
        <v>0</v>
      </c>
      <c r="AI9" s="70">
        <f t="array" ref="AI9">SUMPRODUCT((IF(OR(Calendar!$E$8="All",Calendar!$E$8=""),LEN(Jun!$C$8:$C$40)&gt;0,Jun!$C$8:$C$40=Calendar!$E$8))*1,(Jun!$C$9:$C$41="Standard Hours")*1,Jun!AC$9:AC$41)</f>
        <v>0</v>
      </c>
      <c r="AJ9" s="70">
        <f t="array" ref="AJ9">SUMPRODUCT((IF(OR(Calendar!$E$8="All",Calendar!$E$8=""),LEN(Jun!$C$8:$C$40)&gt;0,Jun!$C$8:$C$40=Calendar!$E$8))*1,(Jun!$C$9:$C$41="Standard Hours")*1,Jun!AD$9:AD$41)</f>
        <v>0</v>
      </c>
      <c r="AK9" s="70">
        <f t="array" ref="AK9">SUMPRODUCT((IF(OR(Calendar!$E$8="All",Calendar!$E$8=""),LEN(Jun!$C$8:$C$40)&gt;0,Jun!$C$8:$C$40=Calendar!$E$8))*1,(Jun!$C$9:$C$41="Standard Hours")*1,Jun!AE$9:AE$41)</f>
        <v>0</v>
      </c>
      <c r="AL9" s="70">
        <f t="array" ref="AL9">SUMPRODUCT((IF(OR(Calendar!$E$8="All",Calendar!$E$8=""),LEN(Jun!$C$8:$C$40)&gt;0,Jun!$C$8:$C$40=Calendar!$E$8))*1,(Jun!$C$9:$C$41="Standard Hours")*1,Jun!AF$9:AF$41)</f>
        <v>0</v>
      </c>
      <c r="AM9" s="70">
        <f t="array" ref="AM9">SUMPRODUCT((IF(OR(Calendar!$E$8="All",Calendar!$E$8=""),LEN(Jun!$C$8:$C$40)&gt;0,Jun!$C$8:$C$40=Calendar!$E$8))*1,(Jun!$C$9:$C$41="Standard Hours")*1,Jun!AG$9:AG$41)</f>
        <v>0</v>
      </c>
      <c r="AN9" s="70">
        <f t="array" ref="AN9">SUMPRODUCT((IF(OR(Calendar!$E$8="All",Calendar!$E$8=""),LEN(Jun!$C$8:$C$40)&gt;0,Jun!$C$8:$C$40=Calendar!$E$8))*1,(Jun!$C$9:$C$41="Standard Hours")*1,Jun!AH$9:AH$41)</f>
        <v>0</v>
      </c>
      <c r="AP9" s="43" t="s">
        <v>15</v>
      </c>
      <c r="AQ9" s="72">
        <f t="array" ref="AQ9">SUM(IFERROR(IF(OR(Calendar!$E$8="All",Calendar!$E$8=""),LEN(Jun!$C$8:$C$40)&gt;0,Jun!$C$8:$C$40=Calendar!$E$8)*(Jun!$C$9:$C$41="Standard Hours")*Jun!D$9:D$41*INDEX(Employee!$G$7:$G$16,MATCH(Jun!$C$8:$C$40,Employee!$D$7:$D$16,0)),""))</f>
        <v>0</v>
      </c>
      <c r="AR9" s="72">
        <f t="array" ref="AR9">SUM(IFERROR(IF(OR(Calendar!$E$8="All",Calendar!$E$8=""),LEN(Jun!$C$8:$C$40)&gt;0,Jun!$C$8:$C$40=Calendar!$E$8)*(Jun!$C$9:$C$41="Standard Hours")*Jun!E$9:E$41*INDEX(Employee!$G$7:$G$16,MATCH(Jun!$C$8:$C$40,Employee!$D$7:$D$16,0)),""))</f>
        <v>0</v>
      </c>
      <c r="AS9" s="72">
        <f t="array" ref="AS9">SUM(IFERROR(IF(OR(Calendar!$E$8="All",Calendar!$E$8=""),LEN(Jun!$C$8:$C$40)&gt;0,Jun!$C$8:$C$40=Calendar!$E$8)*(Jun!$C$9:$C$41="Standard Hours")*Jun!F$9:F$41*INDEX(Employee!$G$7:$G$16,MATCH(Jun!$C$8:$C$40,Employee!$D$7:$D$16,0)),""))</f>
        <v>0</v>
      </c>
      <c r="AT9" s="72">
        <f t="array" ref="AT9">SUM(IFERROR(IF(OR(Calendar!$E$8="All",Calendar!$E$8=""),LEN(Jun!$C$8:$C$40)&gt;0,Jun!$C$8:$C$40=Calendar!$E$8)*(Jun!$C$9:$C$41="Standard Hours")*Jun!G$9:G$41*INDEX(Employee!$G$7:$G$16,MATCH(Jun!$C$8:$C$40,Employee!$D$7:$D$16,0)),""))</f>
        <v>0</v>
      </c>
      <c r="AU9" s="72">
        <f t="array" ref="AU9">SUM(IFERROR(IF(OR(Calendar!$E$8="All",Calendar!$E$8=""),LEN(Jun!$C$8:$C$40)&gt;0,Jun!$C$8:$C$40=Calendar!$E$8)*(Jun!$C$9:$C$41="Standard Hours")*Jun!H$9:H$41*INDEX(Employee!$G$7:$G$16,MATCH(Jun!$C$8:$C$40,Employee!$D$7:$D$16,0)),""))</f>
        <v>0</v>
      </c>
      <c r="AV9" s="72">
        <f t="array" ref="AV9">SUM(IFERROR(IF(OR(Calendar!$E$8="All",Calendar!$E$8=""),LEN(Jun!$C$8:$C$40)&gt;0,Jun!$C$8:$C$40=Calendar!$E$8)*(Jun!$C$9:$C$41="Standard Hours")*Jun!I$9:I$41*INDEX(Employee!$G$7:$G$16,MATCH(Jun!$C$8:$C$40,Employee!$D$7:$D$16,0)),""))</f>
        <v>0</v>
      </c>
      <c r="AW9" s="72">
        <f t="array" ref="AW9">SUM(IFERROR(IF(OR(Calendar!$E$8="All",Calendar!$E$8=""),LEN(Jun!$C$8:$C$40)&gt;0,Jun!$C$8:$C$40=Calendar!$E$8)*(Jun!$C$9:$C$41="Standard Hours")*Jun!J$9:J$41*INDEX(Employee!$G$7:$G$16,MATCH(Jun!$C$8:$C$40,Employee!$D$7:$D$16,0)),""))</f>
        <v>0</v>
      </c>
      <c r="AX9" s="72">
        <f t="array" ref="AX9">SUM(IFERROR(IF(OR(Calendar!$E$8="All",Calendar!$E$8=""),LEN(Jun!$C$8:$C$40)&gt;0,Jun!$C$8:$C$40=Calendar!$E$8)*(Jun!$C$9:$C$41="Standard Hours")*Jun!K$9:K$41*INDEX(Employee!$G$7:$G$16,MATCH(Jun!$C$8:$C$40,Employee!$D$7:$D$16,0)),""))</f>
        <v>0</v>
      </c>
      <c r="AY9" s="72">
        <f t="array" ref="AY9">SUM(IFERROR(IF(OR(Calendar!$E$8="All",Calendar!$E$8=""),LEN(Jun!$C$8:$C$40)&gt;0,Jun!$C$8:$C$40=Calendar!$E$8)*(Jun!$C$9:$C$41="Standard Hours")*Jun!L$9:L$41*INDEX(Employee!$G$7:$G$16,MATCH(Jun!$C$8:$C$40,Employee!$D$7:$D$16,0)),""))</f>
        <v>0</v>
      </c>
      <c r="AZ9" s="72">
        <f t="array" ref="AZ9">SUM(IFERROR(IF(OR(Calendar!$E$8="All",Calendar!$E$8=""),LEN(Jun!$C$8:$C$40)&gt;0,Jun!$C$8:$C$40=Calendar!$E$8)*(Jun!$C$9:$C$41="Standard Hours")*Jun!M$9:M$41*INDEX(Employee!$G$7:$G$16,MATCH(Jun!$C$8:$C$40,Employee!$D$7:$D$16,0)),""))</f>
        <v>0</v>
      </c>
      <c r="BA9" s="72">
        <f t="array" ref="BA9">SUM(IFERROR(IF(OR(Calendar!$E$8="All",Calendar!$E$8=""),LEN(Jun!$C$8:$C$40)&gt;0,Jun!$C$8:$C$40=Calendar!$E$8)*(Jun!$C$9:$C$41="Standard Hours")*Jun!N$9:N$41*INDEX(Employee!$G$7:$G$16,MATCH(Jun!$C$8:$C$40,Employee!$D$7:$D$16,0)),""))</f>
        <v>0</v>
      </c>
      <c r="BB9" s="72">
        <f t="array" ref="BB9">SUM(IFERROR(IF(OR(Calendar!$E$8="All",Calendar!$E$8=""),LEN(Jun!$C$8:$C$40)&gt;0,Jun!$C$8:$C$40=Calendar!$E$8)*(Jun!$C$9:$C$41="Standard Hours")*Jun!O$9:O$41*INDEX(Employee!$G$7:$G$16,MATCH(Jun!$C$8:$C$40,Employee!$D$7:$D$16,0)),""))</f>
        <v>0</v>
      </c>
      <c r="BC9" s="72">
        <f t="array" ref="BC9">SUM(IFERROR(IF(OR(Calendar!$E$8="All",Calendar!$E$8=""),LEN(Jun!$C$8:$C$40)&gt;0,Jun!$C$8:$C$40=Calendar!$E$8)*(Jun!$C$9:$C$41="Standard Hours")*Jun!P$9:P$41*INDEX(Employee!$G$7:$G$16,MATCH(Jun!$C$8:$C$40,Employee!$D$7:$D$16,0)),""))</f>
        <v>0</v>
      </c>
      <c r="BD9" s="72">
        <f t="array" ref="BD9">SUM(IFERROR(IF(OR(Calendar!$E$8="All",Calendar!$E$8=""),LEN(Jun!$C$8:$C$40)&gt;0,Jun!$C$8:$C$40=Calendar!$E$8)*(Jun!$C$9:$C$41="Standard Hours")*Jun!Q$9:Q$41*INDEX(Employee!$G$7:$G$16,MATCH(Jun!$C$8:$C$40,Employee!$D$7:$D$16,0)),""))</f>
        <v>0</v>
      </c>
      <c r="BE9" s="72">
        <f t="array" ref="BE9">SUM(IFERROR(IF(OR(Calendar!$E$8="All",Calendar!$E$8=""),LEN(Jun!$C$8:$C$40)&gt;0,Jun!$C$8:$C$40=Calendar!$E$8)*(Jun!$C$9:$C$41="Standard Hours")*Jun!R$9:R$41*INDEX(Employee!$G$7:$G$16,MATCH(Jun!$C$8:$C$40,Employee!$D$7:$D$16,0)),""))</f>
        <v>0</v>
      </c>
      <c r="BF9" s="72">
        <f t="array" ref="BF9">SUM(IFERROR(IF(OR(Calendar!$E$8="All",Calendar!$E$8=""),LEN(Jun!$C$8:$C$40)&gt;0,Jun!$C$8:$C$40=Calendar!$E$8)*(Jun!$C$9:$C$41="Standard Hours")*Jun!S$9:S$41*INDEX(Employee!$G$7:$G$16,MATCH(Jun!$C$8:$C$40,Employee!$D$7:$D$16,0)),""))</f>
        <v>0</v>
      </c>
      <c r="BG9" s="72">
        <f t="array" ref="BG9">SUM(IFERROR(IF(OR(Calendar!$E$8="All",Calendar!$E$8=""),LEN(Jun!$C$8:$C$40)&gt;0,Jun!$C$8:$C$40=Calendar!$E$8)*(Jun!$C$9:$C$41="Standard Hours")*Jun!T$9:T$41*INDEX(Employee!$G$7:$G$16,MATCH(Jun!$C$8:$C$40,Employee!$D$7:$D$16,0)),""))</f>
        <v>0</v>
      </c>
      <c r="BH9" s="72">
        <f t="array" ref="BH9">SUM(IFERROR(IF(OR(Calendar!$E$8="All",Calendar!$E$8=""),LEN(Jun!$C$8:$C$40)&gt;0,Jun!$C$8:$C$40=Calendar!$E$8)*(Jun!$C$9:$C$41="Standard Hours")*Jun!U$9:U$41*INDEX(Employee!$G$7:$G$16,MATCH(Jun!$C$8:$C$40,Employee!$D$7:$D$16,0)),""))</f>
        <v>0</v>
      </c>
      <c r="BI9" s="72">
        <f t="array" ref="BI9">SUM(IFERROR(IF(OR(Calendar!$E$8="All",Calendar!$E$8=""),LEN(Jun!$C$8:$C$40)&gt;0,Jun!$C$8:$C$40=Calendar!$E$8)*(Jun!$C$9:$C$41="Standard Hours")*Jun!V$9:V$41*INDEX(Employee!$G$7:$G$16,MATCH(Jun!$C$8:$C$40,Employee!$D$7:$D$16,0)),""))</f>
        <v>0</v>
      </c>
      <c r="BJ9" s="72">
        <f t="array" ref="BJ9">SUM(IFERROR(IF(OR(Calendar!$E$8="All",Calendar!$E$8=""),LEN(Jun!$C$8:$C$40)&gt;0,Jun!$C$8:$C$40=Calendar!$E$8)*(Jun!$C$9:$C$41="Standard Hours")*Jun!W$9:W$41*INDEX(Employee!$G$7:$G$16,MATCH(Jun!$C$8:$C$40,Employee!$D$7:$D$16,0)),""))</f>
        <v>0</v>
      </c>
      <c r="BK9" s="72">
        <f t="array" ref="BK9">SUM(IFERROR(IF(OR(Calendar!$E$8="All",Calendar!$E$8=""),LEN(Jun!$C$8:$C$40)&gt;0,Jun!$C$8:$C$40=Calendar!$E$8)*(Jun!$C$9:$C$41="Standard Hours")*Jun!X$9:X$41*INDEX(Employee!$G$7:$G$16,MATCH(Jun!$C$8:$C$40,Employee!$D$7:$D$16,0)),""))</f>
        <v>0</v>
      </c>
      <c r="BL9" s="72">
        <f t="array" ref="BL9">SUM(IFERROR(IF(OR(Calendar!$E$8="All",Calendar!$E$8=""),LEN(Jun!$C$8:$C$40)&gt;0,Jun!$C$8:$C$40=Calendar!$E$8)*(Jun!$C$9:$C$41="Standard Hours")*Jun!Y$9:Y$41*INDEX(Employee!$G$7:$G$16,MATCH(Jun!$C$8:$C$40,Employee!$D$7:$D$16,0)),""))</f>
        <v>0</v>
      </c>
      <c r="BM9" s="72">
        <f t="array" ref="BM9">SUM(IFERROR(IF(OR(Calendar!$E$8="All",Calendar!$E$8=""),LEN(Jun!$C$8:$C$40)&gt;0,Jun!$C$8:$C$40=Calendar!$E$8)*(Jun!$C$9:$C$41="Standard Hours")*Jun!Z$9:Z$41*INDEX(Employee!$G$7:$G$16,MATCH(Jun!$C$8:$C$40,Employee!$D$7:$D$16,0)),""))</f>
        <v>0</v>
      </c>
      <c r="BN9" s="72">
        <f t="array" ref="BN9">SUM(IFERROR(IF(OR(Calendar!$E$8="All",Calendar!$E$8=""),LEN(Jun!$C$8:$C$40)&gt;0,Jun!$C$8:$C$40=Calendar!$E$8)*(Jun!$C$9:$C$41="Standard Hours")*Jun!AA$9:AA$41*INDEX(Employee!$G$7:$G$16,MATCH(Jun!$C$8:$C$40,Employee!$D$7:$D$16,0)),""))</f>
        <v>0</v>
      </c>
      <c r="BO9" s="72">
        <f t="array" ref="BO9">SUM(IFERROR(IF(OR(Calendar!$E$8="All",Calendar!$E$8=""),LEN(Jun!$C$8:$C$40)&gt;0,Jun!$C$8:$C$40=Calendar!$E$8)*(Jun!$C$9:$C$41="Standard Hours")*Jun!AB$9:AB$41*INDEX(Employee!$G$7:$G$16,MATCH(Jun!$C$8:$C$40,Employee!$D$7:$D$16,0)),""))</f>
        <v>0</v>
      </c>
      <c r="BP9" s="72">
        <f t="array" ref="BP9">SUM(IFERROR(IF(OR(Calendar!$E$8="All",Calendar!$E$8=""),LEN(Jun!$C$8:$C$40)&gt;0,Jun!$C$8:$C$40=Calendar!$E$8)*(Jun!$C$9:$C$41="Standard Hours")*Jun!AC$9:AC$41*INDEX(Employee!$G$7:$G$16,MATCH(Jun!$C$8:$C$40,Employee!$D$7:$D$16,0)),""))</f>
        <v>0</v>
      </c>
      <c r="BQ9" s="72">
        <f t="array" ref="BQ9">SUM(IFERROR(IF(OR(Calendar!$E$8="All",Calendar!$E$8=""),LEN(Jun!$C$8:$C$40)&gt;0,Jun!$C$8:$C$40=Calendar!$E$8)*(Jun!$C$9:$C$41="Standard Hours")*Jun!AD$9:AD$41*INDEX(Employee!$G$7:$G$16,MATCH(Jun!$C$8:$C$40,Employee!$D$7:$D$16,0)),""))</f>
        <v>0</v>
      </c>
      <c r="BR9" s="72">
        <f t="array" ref="BR9">SUM(IFERROR(IF(OR(Calendar!$E$8="All",Calendar!$E$8=""),LEN(Jun!$C$8:$C$40)&gt;0,Jun!$C$8:$C$40=Calendar!$E$8)*(Jun!$C$9:$C$41="Standard Hours")*Jun!AE$9:AE$41*INDEX(Employee!$G$7:$G$16,MATCH(Jun!$C$8:$C$40,Employee!$D$7:$D$16,0)),""))</f>
        <v>0</v>
      </c>
      <c r="BS9" s="72">
        <f t="array" ref="BS9">SUM(IFERROR(IF(OR(Calendar!$E$8="All",Calendar!$E$8=""),LEN(Jun!$C$8:$C$40)&gt;0,Jun!$C$8:$C$40=Calendar!$E$8)*(Jun!$C$9:$C$41="Standard Hours")*Jun!AF$9:AF$41*INDEX(Employee!$G$7:$G$16,MATCH(Jun!$C$8:$C$40,Employee!$D$7:$D$16,0)),""))</f>
        <v>0</v>
      </c>
      <c r="BT9" s="72">
        <f t="array" ref="BT9">SUM(IFERROR(IF(OR(Calendar!$E$8="All",Calendar!$E$8=""),LEN(Jun!$C$8:$C$40)&gt;0,Jun!$C$8:$C$40=Calendar!$E$8)*(Jun!$C$9:$C$41="Standard Hours")*Jun!AG$9:AG$41*INDEX(Employee!$G$7:$G$16,MATCH(Jun!$C$8:$C$40,Employee!$D$7:$D$16,0)),""))</f>
        <v>0</v>
      </c>
      <c r="BU9" s="72">
        <f t="array" ref="BU9">SUM(IFERROR(IF(OR(Calendar!$E$8="All",Calendar!$E$8=""),LEN(Jun!$C$8:$C$40)&gt;0,Jun!$C$8:$C$40=Calendar!$E$8)*(Jun!$C$9:$C$41="Standard Hours")*Jun!AH$9:AH$41*INDEX(Employee!$G$7:$G$16,MATCH(Jun!$C$8:$C$40,Employee!$D$7:$D$16,0)),""))</f>
        <v>0</v>
      </c>
      <c r="BW9" s="60">
        <v>4</v>
      </c>
      <c r="BX9" s="71" t="str">
        <f>IF(LEN(INDEX(Employee!$D$7:$D$16,Cal!BW9))=0,"",INDEX(Employee!$D$7:$D$16,Cal!BW9))</f>
        <v>Hannah Shaw</v>
      </c>
      <c r="BY9" s="71" t="str">
        <f>IF(LEN(INDEX(Employee!$E$7:$E$16,Cal!BW9))=0,"",INDEX(Employee!$E$7:$E$16,Cal!BW9))</f>
        <v>Sales</v>
      </c>
      <c r="BZ9" s="71" t="str">
        <f>IF(LEN(INDEX(Employee!$F$7:$F$16,Cal!BW9))=0,"",INDEX(Employee!$F$7:$F$16,Cal!BW9))</f>
        <v>Expert</v>
      </c>
      <c r="CA9" s="71">
        <f>IF(LEN(INDEX(Employee!$G$7:$G$16,Cal!BW9))=0,"",INDEX(Employee!$G$7:$G$16,Cal!BW9))</f>
        <v>25</v>
      </c>
      <c r="CB9" s="71" t="str">
        <f t="array" ref="CB9">IFERROR(IF(OR(DMonth=CB$3,DMonth="All",DMonth=""),INDEX(Jan!$AI$9:$AI$46,MATCH(Cal!$BX9,Jan!$C$8:$C$46,0)+IFERROR(INDEX($G$18:$G$21,MATCH($CB$4,$F$18:$F$21,0)),0))*$CO9*IF($CB$4="Standard Payment",CA9,1),""),"")</f>
        <v/>
      </c>
      <c r="CC9" s="71" t="str">
        <f t="array" ref="CC9">IFERROR(IF(OR(DMonth=CC$3,DMonth="All",DMonth=""),INDEX(Feb!$AI$9:$AI$46,MATCH(Cal!$BX9,Feb!$C$8:$C$46,0)+IFERROR(INDEX($G$18:$G$21,MATCH($CB$4,$F$18:$F$21,0)),0))*$CO9*IF($CB$4="Standard Payment",CA9,1),""),"")</f>
        <v/>
      </c>
      <c r="CD9" s="71" t="str">
        <f t="array" ref="CD9">IFERROR(IF(OR(DMonth=CD$3,DMonth="All",DMonth=""),INDEX(Mar!$AI$9:$AI$46,MATCH(Cal!$BX9,Mar!$C$8:$C$46,0)+IFERROR(INDEX($G$18:$G$21,MATCH($CB$4,$F$18:$F$21,0)),0))*$CO9*IF($CB$4="Standard Payment",CA9,1),""),"")</f>
        <v/>
      </c>
      <c r="CE9" s="71" t="str">
        <f t="array" ref="CE9">IFERROR(IF(OR(DMonth=CE$3,DMonth="All",DMonth=""),INDEX(Apr!$AI$9:$AI$46,MATCH(Cal!$BX9,Apr!$C$8:$C$46,0)+IFERROR(INDEX($G$18:$G$21,MATCH($CB$4,$F$18:$F$21,0)),0))*$CO9*IF($CB$4="Standard Payment",CA9,1),""),"")</f>
        <v/>
      </c>
      <c r="CF9" s="71" t="str">
        <f t="array" ref="CF9">IFERROR(IF(OR(DMonth=CF$3,DMonth="All",DMonth=""),INDEX(May!$AI$9:$AI$46,MATCH(Cal!$BX9,May!$C$8:$C$46,0)+IFERROR(INDEX($G$18:$G$21,MATCH($CB$4,$F$18:$F$21,0)),0))*$CO9*IF($CB$4="Standard Payment",CA9,1),""),"")</f>
        <v/>
      </c>
      <c r="CG9" s="71" t="str">
        <f t="array" ref="CG9">IFERROR(IF(OR(DMonth=CG$3,DMonth="All",DMonth=""),INDEX(Jun!$AI$9:$AI$46,MATCH(Cal!$BX9,Jun!$C$8:$C$46,0)+IFERROR(INDEX($G$18:$G$21,MATCH($CB$4,$F$18:$F$21,0)),0))*$CO9*IF($CB$4="Standard Payment",CA9,1),""),"")</f>
        <v/>
      </c>
      <c r="CH9" s="71" t="str">
        <f t="array" ref="CH9">IFERROR(IF(OR(DMonth=CH$3,DMonth="All",DMonth=""),INDEX(Jul!$AI$9:$AI$46,MATCH(Cal!$BX9,Jul!$C$8:$C$46,0)+IFERROR(INDEX($G$18:$G$21,MATCH($CB$4,$F$18:$F$21,0)),0))*$CO9*IF($CB$4="Standard Payment",CA9,1),""),"")</f>
        <v/>
      </c>
      <c r="CI9" s="71" t="str">
        <f t="array" ref="CI9">IFERROR(IF(OR(DMonth=CI$3,DMonth="All",DMonth=""),INDEX(Aug!$AI$9:$AI$46,MATCH(Cal!$BX9,Aug!$C$8:$C$46,0)+IFERROR(INDEX($G$18:$G$21,MATCH($CB$4,$F$18:$F$21,0)),0))*$CO9*IF($CB$4="Standard Payment",CA9,1),""),"")</f>
        <v/>
      </c>
      <c r="CJ9" s="71" t="str">
        <f t="array" ref="CJ9">IFERROR(IF(OR(DMonth=CJ$3,DMonth="All",DMonth=""),INDEX(Sep!$AI$9:$AI$46,MATCH(Cal!$BX9,Sep!$C$8:$C$46,0)+IFERROR(INDEX($G$18:$G$21,MATCH($CB$4,$F$18:$F$21,0)),0))*$CO9*IF($CB$4="Standard Payment",CA9,1),""),"")</f>
        <v/>
      </c>
      <c r="CK9" s="71" t="str">
        <f t="array" ref="CK9">IFERROR(IF(OR(DMonth=CK$3,DMonth="All",DMonth=""),INDEX(Oct!$AI$9:$AI$46,MATCH(Cal!$BX9,Oct!$C$8:$C$46,0)+IFERROR(INDEX($G$18:$G$21,MATCH($CB$4,$F$18:$F$21,0)),0))*$CO9*IF($CB$4="Standard Payment",CA9,1),""),"")</f>
        <v/>
      </c>
      <c r="CL9" s="71" t="str">
        <f t="array" ref="CL9">IFERROR(IF(OR(DMonth=CL$3,DMonth="All",DMonth=""),INDEX(Nov!$AI$9:$AI$46,MATCH(Cal!$BX9,Nov!$C$8:$C$46,0)+IFERROR(INDEX($G$18:$G$21,MATCH($CB$4,$F$18:$F$21,0)),0))*$CO9*IF($CB$4="Standard Payment",CA9,1),""),"")</f>
        <v/>
      </c>
      <c r="CM9" s="71" t="str">
        <f t="array" ref="CM9">IFERROR(IF(OR(DMonth=CM$3,DMonth="All",DMonth=""),INDEX(Dec!$AI$9:$AI$46,MATCH(Cal!$BX9,Dec!$C$8:$C$46,0)+IFERROR(INDEX($G$18:$G$21,MATCH($CB$4,$F$18:$F$21,0)),0)),"")*$CO9*IF($CB$4="Standard Payment",CA9,1),"")</f>
        <v/>
      </c>
      <c r="CN9" s="73">
        <f t="shared" si="8"/>
        <v>0</v>
      </c>
      <c r="CO9" s="71">
        <f t="shared" si="5"/>
        <v>1</v>
      </c>
      <c r="CQ9" s="73">
        <v>4</v>
      </c>
      <c r="CR9" s="73">
        <f t="shared" si="9"/>
        <v>4</v>
      </c>
      <c r="CS9" s="71" t="str">
        <f t="shared" si="10"/>
        <v>Hannah Shaw</v>
      </c>
      <c r="CT9" s="71">
        <f t="shared" si="11"/>
        <v>0</v>
      </c>
      <c r="CU9" s="71" t="str">
        <f>IF(OR(LEN(CT9)=0,CT9=0),"",RANK(CT9,$CT$6:$CT$16)+COUNTIF($CT$5:CT8,CT9))</f>
        <v/>
      </c>
      <c r="CV9" s="71" t="str">
        <f t="shared" si="12"/>
        <v>Sarah-Jayne Morrison</v>
      </c>
      <c r="CW9" s="71">
        <f t="shared" si="13"/>
        <v>598</v>
      </c>
      <c r="CZ9" s="71">
        <f>IF(AND(LEN(BY9)&gt;0,COUNTIF($BY$6:BY9,BY9)=1),BW9,"")</f>
        <v>4</v>
      </c>
      <c r="DA9" s="71" t="str">
        <f t="shared" si="6"/>
        <v>Sales</v>
      </c>
      <c r="DC9" s="71">
        <f>IF(AND(LEN(BZ9)&gt;0,COUNTIF($BZ$6:BZ9,BZ9)=1),BW9,"")</f>
        <v>4</v>
      </c>
      <c r="DD9" s="71" t="str">
        <f t="shared" si="14"/>
        <v>Salesman</v>
      </c>
      <c r="DG9" s="60" t="s">
        <v>11</v>
      </c>
      <c r="DH9" s="71">
        <f t="shared" si="7"/>
        <v>616</v>
      </c>
      <c r="DJ9" s="173">
        <f>IF(LEN(DH9)=0,"",MAX($DJ$6:DJ8)+1)</f>
        <v>4</v>
      </c>
    </row>
    <row r="10" spans="1:114" x14ac:dyDescent="0.25">
      <c r="A10" s="1"/>
      <c r="B10" s="46" t="s">
        <v>6</v>
      </c>
      <c r="C10" s="34">
        <f t="shared" si="1"/>
        <v>2023</v>
      </c>
      <c r="D10" s="33">
        <v>7</v>
      </c>
      <c r="E10" s="34">
        <f t="shared" si="2"/>
        <v>31</v>
      </c>
      <c r="F10" s="35">
        <f t="shared" si="3"/>
        <v>6</v>
      </c>
      <c r="G10" s="34">
        <f t="shared" ca="1" si="15"/>
        <v>2027</v>
      </c>
      <c r="H10" s="1"/>
      <c r="I10" s="46" t="s">
        <v>6</v>
      </c>
      <c r="J10" s="70">
        <f t="array" ref="J10">SUMPRODUCT((IF(OR(Calendar!$E$8="All",Calendar!$E$8=""),LEN(Jul!$C$8:$C$40)&gt;0,Jul!$C$8:$C$40=Calendar!$E$8))*1,(Jul!$C$9:$C$41="Standard Hours")*1,Jul!D$9:D$41)</f>
        <v>0</v>
      </c>
      <c r="K10" s="70">
        <f t="array" ref="K10">SUMPRODUCT((IF(OR(Calendar!$E$8="All",Calendar!$E$8=""),LEN(Jul!$C$8:$C$40)&gt;0,Jul!$C$8:$C$40=Calendar!$E$8))*1,(Jul!$C$9:$C$41="Standard Hours")*1,Jul!E$9:E$41)</f>
        <v>0</v>
      </c>
      <c r="L10" s="70">
        <f t="array" ref="L10">SUMPRODUCT((IF(OR(Calendar!$E$8="All",Calendar!$E$8=""),LEN(Jul!$C$8:$C$40)&gt;0,Jul!$C$8:$C$40=Calendar!$E$8))*1,(Jul!$C$9:$C$41="Standard Hours")*1,Jul!F$9:F$41)</f>
        <v>0</v>
      </c>
      <c r="M10" s="70">
        <f t="array" ref="M10">SUMPRODUCT((IF(OR(Calendar!$E$8="All",Calendar!$E$8=""),LEN(Jul!$C$8:$C$40)&gt;0,Jul!$C$8:$C$40=Calendar!$E$8))*1,(Jul!$C$9:$C$41="Standard Hours")*1,Jul!G$9:G$41)</f>
        <v>0</v>
      </c>
      <c r="N10" s="70">
        <f t="array" ref="N10">SUMPRODUCT((IF(OR(Calendar!$E$8="All",Calendar!$E$8=""),LEN(Jul!$C$8:$C$40)&gt;0,Jul!$C$8:$C$40=Calendar!$E$8))*1,(Jul!$C$9:$C$41="Standard Hours")*1,Jul!H$9:H$41)</f>
        <v>0</v>
      </c>
      <c r="O10" s="70">
        <f t="array" ref="O10">SUMPRODUCT((IF(OR(Calendar!$E$8="All",Calendar!$E$8=""),LEN(Jul!$C$8:$C$40)&gt;0,Jul!$C$8:$C$40=Calendar!$E$8))*1,(Jul!$C$9:$C$41="Standard Hours")*1,Jul!I$9:I$41)</f>
        <v>0</v>
      </c>
      <c r="P10" s="70">
        <f t="array" ref="P10">SUMPRODUCT((IF(OR(Calendar!$E$8="All",Calendar!$E$8=""),LEN(Jul!$C$8:$C$40)&gt;0,Jul!$C$8:$C$40=Calendar!$E$8))*1,(Jul!$C$9:$C$41="Standard Hours")*1,Jul!J$9:J$41)</f>
        <v>0</v>
      </c>
      <c r="Q10" s="70">
        <f t="array" ref="Q10">SUMPRODUCT((IF(OR(Calendar!$E$8="All",Calendar!$E$8=""),LEN(Jul!$C$8:$C$40)&gt;0,Jul!$C$8:$C$40=Calendar!$E$8))*1,(Jul!$C$9:$C$41="Standard Hours")*1,Jul!K$9:K$41)</f>
        <v>0</v>
      </c>
      <c r="R10" s="70">
        <f t="array" ref="R10">SUMPRODUCT((IF(OR(Calendar!$E$8="All",Calendar!$E$8=""),LEN(Jul!$C$8:$C$40)&gt;0,Jul!$C$8:$C$40=Calendar!$E$8))*1,(Jul!$C$9:$C$41="Standard Hours")*1,Jul!L$9:L$41)</f>
        <v>0</v>
      </c>
      <c r="S10" s="70">
        <f t="array" ref="S10">SUMPRODUCT((IF(OR(Calendar!$E$8="All",Calendar!$E$8=""),LEN(Jul!$C$8:$C$40)&gt;0,Jul!$C$8:$C$40=Calendar!$E$8))*1,(Jul!$C$9:$C$41="Standard Hours")*1,Jul!M$9:M$41)</f>
        <v>0</v>
      </c>
      <c r="T10" s="70">
        <f t="array" ref="T10">SUMPRODUCT((IF(OR(Calendar!$E$8="All",Calendar!$E$8=""),LEN(Jul!$C$8:$C$40)&gt;0,Jul!$C$8:$C$40=Calendar!$E$8))*1,(Jul!$C$9:$C$41="Standard Hours")*1,Jul!N$9:N$41)</f>
        <v>0</v>
      </c>
      <c r="U10" s="70">
        <f t="array" ref="U10">SUMPRODUCT((IF(OR(Calendar!$E$8="All",Calendar!$E$8=""),LEN(Jul!$C$8:$C$40)&gt;0,Jul!$C$8:$C$40=Calendar!$E$8))*1,(Jul!$C$9:$C$41="Standard Hours")*1,Jul!O$9:O$41)</f>
        <v>0</v>
      </c>
      <c r="V10" s="70">
        <f t="array" ref="V10">SUMPRODUCT((IF(OR(Calendar!$E$8="All",Calendar!$E$8=""),LEN(Jul!$C$8:$C$40)&gt;0,Jul!$C$8:$C$40=Calendar!$E$8))*1,(Jul!$C$9:$C$41="Standard Hours")*1,Jul!P$9:P$41)</f>
        <v>0</v>
      </c>
      <c r="W10" s="70">
        <f t="array" ref="W10">SUMPRODUCT((IF(OR(Calendar!$E$8="All",Calendar!$E$8=""),LEN(Jul!$C$8:$C$40)&gt;0,Jul!$C$8:$C$40=Calendar!$E$8))*1,(Jul!$C$9:$C$41="Standard Hours")*1,Jul!Q$9:Q$41)</f>
        <v>0</v>
      </c>
      <c r="X10" s="70">
        <f t="array" ref="X10">SUMPRODUCT((IF(OR(Calendar!$E$8="All",Calendar!$E$8=""),LEN(Jul!$C$8:$C$40)&gt;0,Jul!$C$8:$C$40=Calendar!$E$8))*1,(Jul!$C$9:$C$41="Standard Hours")*1,Jul!R$9:R$41)</f>
        <v>0</v>
      </c>
      <c r="Y10" s="70">
        <f t="array" ref="Y10">SUMPRODUCT((IF(OR(Calendar!$E$8="All",Calendar!$E$8=""),LEN(Jul!$C$8:$C$40)&gt;0,Jul!$C$8:$C$40=Calendar!$E$8))*1,(Jul!$C$9:$C$41="Standard Hours")*1,Jul!S$9:S$41)</f>
        <v>0</v>
      </c>
      <c r="Z10" s="70">
        <f t="array" ref="Z10">SUMPRODUCT((IF(OR(Calendar!$E$8="All",Calendar!$E$8=""),LEN(Jul!$C$8:$C$40)&gt;0,Jul!$C$8:$C$40=Calendar!$E$8))*1,(Jul!$C$9:$C$41="Standard Hours")*1,Jul!T$9:T$41)</f>
        <v>0</v>
      </c>
      <c r="AA10" s="70">
        <f t="array" ref="AA10">SUMPRODUCT((IF(OR(Calendar!$E$8="All",Calendar!$E$8=""),LEN(Jul!$C$8:$C$40)&gt;0,Jul!$C$8:$C$40=Calendar!$E$8))*1,(Jul!$C$9:$C$41="Standard Hours")*1,Jul!U$9:U$41)</f>
        <v>0</v>
      </c>
      <c r="AB10" s="70">
        <f t="array" ref="AB10">SUMPRODUCT((IF(OR(Calendar!$E$8="All",Calendar!$E$8=""),LEN(Jul!$C$8:$C$40)&gt;0,Jul!$C$8:$C$40=Calendar!$E$8))*1,(Jul!$C$9:$C$41="Standard Hours")*1,Jul!V$9:V$41)</f>
        <v>0</v>
      </c>
      <c r="AC10" s="70">
        <f t="array" ref="AC10">SUMPRODUCT((IF(OR(Calendar!$E$8="All",Calendar!$E$8=""),LEN(Jul!$C$8:$C$40)&gt;0,Jul!$C$8:$C$40=Calendar!$E$8))*1,(Jul!$C$9:$C$41="Standard Hours")*1,Jul!W$9:W$41)</f>
        <v>0</v>
      </c>
      <c r="AD10" s="70">
        <f t="array" ref="AD10">SUMPRODUCT((IF(OR(Calendar!$E$8="All",Calendar!$E$8=""),LEN(Jul!$C$8:$C$40)&gt;0,Jul!$C$8:$C$40=Calendar!$E$8))*1,(Jul!$C$9:$C$41="Standard Hours")*1,Jul!X$9:X$41)</f>
        <v>0</v>
      </c>
      <c r="AE10" s="70">
        <f t="array" ref="AE10">SUMPRODUCT((IF(OR(Calendar!$E$8="All",Calendar!$E$8=""),LEN(Jul!$C$8:$C$40)&gt;0,Jul!$C$8:$C$40=Calendar!$E$8))*1,(Jul!$C$9:$C$41="Standard Hours")*1,Jul!Y$9:Y$41)</f>
        <v>0</v>
      </c>
      <c r="AF10" s="70">
        <f t="array" ref="AF10">SUMPRODUCT((IF(OR(Calendar!$E$8="All",Calendar!$E$8=""),LEN(Jul!$C$8:$C$40)&gt;0,Jul!$C$8:$C$40=Calendar!$E$8))*1,(Jul!$C$9:$C$41="Standard Hours")*1,Jul!Z$9:Z$41)</f>
        <v>0</v>
      </c>
      <c r="AG10" s="70">
        <f t="array" ref="AG10">SUMPRODUCT((IF(OR(Calendar!$E$8="All",Calendar!$E$8=""),LEN(Jul!$C$8:$C$40)&gt;0,Jul!$C$8:$C$40=Calendar!$E$8))*1,(Jul!$C$9:$C$41="Standard Hours")*1,Jul!AA$9:AA$41)</f>
        <v>0</v>
      </c>
      <c r="AH10" s="70">
        <f t="array" ref="AH10">SUMPRODUCT((IF(OR(Calendar!$E$8="All",Calendar!$E$8=""),LEN(Jul!$C$8:$C$40)&gt;0,Jul!$C$8:$C$40=Calendar!$E$8))*1,(Jul!$C$9:$C$41="Standard Hours")*1,Jul!AB$9:AB$41)</f>
        <v>0</v>
      </c>
      <c r="AI10" s="70">
        <f t="array" ref="AI10">SUMPRODUCT((IF(OR(Calendar!$E$8="All",Calendar!$E$8=""),LEN(Jul!$C$8:$C$40)&gt;0,Jul!$C$8:$C$40=Calendar!$E$8))*1,(Jul!$C$9:$C$41="Standard Hours")*1,Jul!AC$9:AC$41)</f>
        <v>0</v>
      </c>
      <c r="AJ10" s="70">
        <f t="array" ref="AJ10">SUMPRODUCT((IF(OR(Calendar!$E$8="All",Calendar!$E$8=""),LEN(Jul!$C$8:$C$40)&gt;0,Jul!$C$8:$C$40=Calendar!$E$8))*1,(Jul!$C$9:$C$41="Standard Hours")*1,Jul!AD$9:AD$41)</f>
        <v>0</v>
      </c>
      <c r="AK10" s="70">
        <f t="array" ref="AK10">SUMPRODUCT((IF(OR(Calendar!$E$8="All",Calendar!$E$8=""),LEN(Jul!$C$8:$C$40)&gt;0,Jul!$C$8:$C$40=Calendar!$E$8))*1,(Jul!$C$9:$C$41="Standard Hours")*1,Jul!AE$9:AE$41)</f>
        <v>0</v>
      </c>
      <c r="AL10" s="70">
        <f t="array" ref="AL10">SUMPRODUCT((IF(OR(Calendar!$E$8="All",Calendar!$E$8=""),LEN(Jul!$C$8:$C$40)&gt;0,Jul!$C$8:$C$40=Calendar!$E$8))*1,(Jul!$C$9:$C$41="Standard Hours")*1,Jul!AF$9:AF$41)</f>
        <v>0</v>
      </c>
      <c r="AM10" s="70">
        <f t="array" ref="AM10">SUMPRODUCT((IF(OR(Calendar!$E$8="All",Calendar!$E$8=""),LEN(Jul!$C$8:$C$40)&gt;0,Jul!$C$8:$C$40=Calendar!$E$8))*1,(Jul!$C$9:$C$41="Standard Hours")*1,Jul!AG$9:AG$41)</f>
        <v>0</v>
      </c>
      <c r="AN10" s="70">
        <f t="array" ref="AN10">SUMPRODUCT((IF(OR(Calendar!$E$8="All",Calendar!$E$8=""),LEN(Jul!$C$8:$C$40)&gt;0,Jul!$C$8:$C$40=Calendar!$E$8))*1,(Jul!$C$9:$C$41="Standard Hours")*1,Jul!AH$9:AH$41)</f>
        <v>0</v>
      </c>
      <c r="AP10" s="43" t="s">
        <v>6</v>
      </c>
      <c r="AQ10" s="72">
        <f t="array" ref="AQ10">SUM(IFERROR(IF(OR(Calendar!$E$8="All",Calendar!$E$8=""),LEN(Jul!$C$8:$C$40)&gt;0,Jul!$C$8:$C$40=Calendar!$E$8)*(Jul!$C$9:$C$41="Standard Hours")*Jul!D$9:D$41*INDEX(Employee!$G$7:$G$16,MATCH(Jul!$C$8:$C$40,Employee!$D$7:$D$16,0)),""))</f>
        <v>0</v>
      </c>
      <c r="AR10" s="72">
        <f t="array" ref="AR10">SUM(IFERROR(IF(OR(Calendar!$E$8="All",Calendar!$E$8=""),LEN(Jul!$C$8:$C$40)&gt;0,Jul!$C$8:$C$40=Calendar!$E$8)*(Jul!$C$9:$C$41="Standard Hours")*Jul!E$9:E$41*INDEX(Employee!$G$7:$G$16,MATCH(Jul!$C$8:$C$40,Employee!$D$7:$D$16,0)),""))</f>
        <v>0</v>
      </c>
      <c r="AS10" s="72">
        <f t="array" ref="AS10">SUM(IFERROR(IF(OR(Calendar!$E$8="All",Calendar!$E$8=""),LEN(Jul!$C$8:$C$40)&gt;0,Jul!$C$8:$C$40=Calendar!$E$8)*(Jul!$C$9:$C$41="Standard Hours")*Jul!F$9:F$41*INDEX(Employee!$G$7:$G$16,MATCH(Jul!$C$8:$C$40,Employee!$D$7:$D$16,0)),""))</f>
        <v>0</v>
      </c>
      <c r="AT10" s="72">
        <f t="array" ref="AT10">SUM(IFERROR(IF(OR(Calendar!$E$8="All",Calendar!$E$8=""),LEN(Jul!$C$8:$C$40)&gt;0,Jul!$C$8:$C$40=Calendar!$E$8)*(Jul!$C$9:$C$41="Standard Hours")*Jul!G$9:G$41*INDEX(Employee!$G$7:$G$16,MATCH(Jul!$C$8:$C$40,Employee!$D$7:$D$16,0)),""))</f>
        <v>0</v>
      </c>
      <c r="AU10" s="72">
        <f t="array" ref="AU10">SUM(IFERROR(IF(OR(Calendar!$E$8="All",Calendar!$E$8=""),LEN(Jul!$C$8:$C$40)&gt;0,Jul!$C$8:$C$40=Calendar!$E$8)*(Jul!$C$9:$C$41="Standard Hours")*Jul!H$9:H$41*INDEX(Employee!$G$7:$G$16,MATCH(Jul!$C$8:$C$40,Employee!$D$7:$D$16,0)),""))</f>
        <v>0</v>
      </c>
      <c r="AV10" s="72">
        <f t="array" ref="AV10">SUM(IFERROR(IF(OR(Calendar!$E$8="All",Calendar!$E$8=""),LEN(Jul!$C$8:$C$40)&gt;0,Jul!$C$8:$C$40=Calendar!$E$8)*(Jul!$C$9:$C$41="Standard Hours")*Jul!I$9:I$41*INDEX(Employee!$G$7:$G$16,MATCH(Jul!$C$8:$C$40,Employee!$D$7:$D$16,0)),""))</f>
        <v>0</v>
      </c>
      <c r="AW10" s="72">
        <f t="array" ref="AW10">SUM(IFERROR(IF(OR(Calendar!$E$8="All",Calendar!$E$8=""),LEN(Jul!$C$8:$C$40)&gt;0,Jul!$C$8:$C$40=Calendar!$E$8)*(Jul!$C$9:$C$41="Standard Hours")*Jul!J$9:J$41*INDEX(Employee!$G$7:$G$16,MATCH(Jul!$C$8:$C$40,Employee!$D$7:$D$16,0)),""))</f>
        <v>0</v>
      </c>
      <c r="AX10" s="72">
        <f t="array" ref="AX10">SUM(IFERROR(IF(OR(Calendar!$E$8="All",Calendar!$E$8=""),LEN(Jul!$C$8:$C$40)&gt;0,Jul!$C$8:$C$40=Calendar!$E$8)*(Jul!$C$9:$C$41="Standard Hours")*Jul!K$9:K$41*INDEX(Employee!$G$7:$G$16,MATCH(Jul!$C$8:$C$40,Employee!$D$7:$D$16,0)),""))</f>
        <v>0</v>
      </c>
      <c r="AY10" s="72">
        <f t="array" ref="AY10">SUM(IFERROR(IF(OR(Calendar!$E$8="All",Calendar!$E$8=""),LEN(Jul!$C$8:$C$40)&gt;0,Jul!$C$8:$C$40=Calendar!$E$8)*(Jul!$C$9:$C$41="Standard Hours")*Jul!L$9:L$41*INDEX(Employee!$G$7:$G$16,MATCH(Jul!$C$8:$C$40,Employee!$D$7:$D$16,0)),""))</f>
        <v>0</v>
      </c>
      <c r="AZ10" s="72">
        <f t="array" ref="AZ10">SUM(IFERROR(IF(OR(Calendar!$E$8="All",Calendar!$E$8=""),LEN(Jul!$C$8:$C$40)&gt;0,Jul!$C$8:$C$40=Calendar!$E$8)*(Jul!$C$9:$C$41="Standard Hours")*Jul!M$9:M$41*INDEX(Employee!$G$7:$G$16,MATCH(Jul!$C$8:$C$40,Employee!$D$7:$D$16,0)),""))</f>
        <v>0</v>
      </c>
      <c r="BA10" s="72">
        <f t="array" ref="BA10">SUM(IFERROR(IF(OR(Calendar!$E$8="All",Calendar!$E$8=""),LEN(Jul!$C$8:$C$40)&gt;0,Jul!$C$8:$C$40=Calendar!$E$8)*(Jul!$C$9:$C$41="Standard Hours")*Jul!N$9:N$41*INDEX(Employee!$G$7:$G$16,MATCH(Jul!$C$8:$C$40,Employee!$D$7:$D$16,0)),""))</f>
        <v>0</v>
      </c>
      <c r="BB10" s="72">
        <f t="array" ref="BB10">SUM(IFERROR(IF(OR(Calendar!$E$8="All",Calendar!$E$8=""),LEN(Jul!$C$8:$C$40)&gt;0,Jul!$C$8:$C$40=Calendar!$E$8)*(Jul!$C$9:$C$41="Standard Hours")*Jul!O$9:O$41*INDEX(Employee!$G$7:$G$16,MATCH(Jul!$C$8:$C$40,Employee!$D$7:$D$16,0)),""))</f>
        <v>0</v>
      </c>
      <c r="BC10" s="72">
        <f t="array" ref="BC10">SUM(IFERROR(IF(OR(Calendar!$E$8="All",Calendar!$E$8=""),LEN(Jul!$C$8:$C$40)&gt;0,Jul!$C$8:$C$40=Calendar!$E$8)*(Jul!$C$9:$C$41="Standard Hours")*Jul!P$9:P$41*INDEX(Employee!$G$7:$G$16,MATCH(Jul!$C$8:$C$40,Employee!$D$7:$D$16,0)),""))</f>
        <v>0</v>
      </c>
      <c r="BD10" s="72">
        <f t="array" ref="BD10">SUM(IFERROR(IF(OR(Calendar!$E$8="All",Calendar!$E$8=""),LEN(Jul!$C$8:$C$40)&gt;0,Jul!$C$8:$C$40=Calendar!$E$8)*(Jul!$C$9:$C$41="Standard Hours")*Jul!Q$9:Q$41*INDEX(Employee!$G$7:$G$16,MATCH(Jul!$C$8:$C$40,Employee!$D$7:$D$16,0)),""))</f>
        <v>0</v>
      </c>
      <c r="BE10" s="72">
        <f t="array" ref="BE10">SUM(IFERROR(IF(OR(Calendar!$E$8="All",Calendar!$E$8=""),LEN(Jul!$C$8:$C$40)&gt;0,Jul!$C$8:$C$40=Calendar!$E$8)*(Jul!$C$9:$C$41="Standard Hours")*Jul!R$9:R$41*INDEX(Employee!$G$7:$G$16,MATCH(Jul!$C$8:$C$40,Employee!$D$7:$D$16,0)),""))</f>
        <v>0</v>
      </c>
      <c r="BF10" s="72">
        <f t="array" ref="BF10">SUM(IFERROR(IF(OR(Calendar!$E$8="All",Calendar!$E$8=""),LEN(Jul!$C$8:$C$40)&gt;0,Jul!$C$8:$C$40=Calendar!$E$8)*(Jul!$C$9:$C$41="Standard Hours")*Jul!S$9:S$41*INDEX(Employee!$G$7:$G$16,MATCH(Jul!$C$8:$C$40,Employee!$D$7:$D$16,0)),""))</f>
        <v>0</v>
      </c>
      <c r="BG10" s="72">
        <f t="array" ref="BG10">SUM(IFERROR(IF(OR(Calendar!$E$8="All",Calendar!$E$8=""),LEN(Jul!$C$8:$C$40)&gt;0,Jul!$C$8:$C$40=Calendar!$E$8)*(Jul!$C$9:$C$41="Standard Hours")*Jul!T$9:T$41*INDEX(Employee!$G$7:$G$16,MATCH(Jul!$C$8:$C$40,Employee!$D$7:$D$16,0)),""))</f>
        <v>0</v>
      </c>
      <c r="BH10" s="72">
        <f t="array" ref="BH10">SUM(IFERROR(IF(OR(Calendar!$E$8="All",Calendar!$E$8=""),LEN(Jul!$C$8:$C$40)&gt;0,Jul!$C$8:$C$40=Calendar!$E$8)*(Jul!$C$9:$C$41="Standard Hours")*Jul!U$9:U$41*INDEX(Employee!$G$7:$G$16,MATCH(Jul!$C$8:$C$40,Employee!$D$7:$D$16,0)),""))</f>
        <v>0</v>
      </c>
      <c r="BI10" s="72">
        <f t="array" ref="BI10">SUM(IFERROR(IF(OR(Calendar!$E$8="All",Calendar!$E$8=""),LEN(Jul!$C$8:$C$40)&gt;0,Jul!$C$8:$C$40=Calendar!$E$8)*(Jul!$C$9:$C$41="Standard Hours")*Jul!V$9:V$41*INDEX(Employee!$G$7:$G$16,MATCH(Jul!$C$8:$C$40,Employee!$D$7:$D$16,0)),""))</f>
        <v>0</v>
      </c>
      <c r="BJ10" s="72">
        <f t="array" ref="BJ10">SUM(IFERROR(IF(OR(Calendar!$E$8="All",Calendar!$E$8=""),LEN(Jul!$C$8:$C$40)&gt;0,Jul!$C$8:$C$40=Calendar!$E$8)*(Jul!$C$9:$C$41="Standard Hours")*Jul!W$9:W$41*INDEX(Employee!$G$7:$G$16,MATCH(Jul!$C$8:$C$40,Employee!$D$7:$D$16,0)),""))</f>
        <v>0</v>
      </c>
      <c r="BK10" s="72">
        <f t="array" ref="BK10">SUM(IFERROR(IF(OR(Calendar!$E$8="All",Calendar!$E$8=""),LEN(Jul!$C$8:$C$40)&gt;0,Jul!$C$8:$C$40=Calendar!$E$8)*(Jul!$C$9:$C$41="Standard Hours")*Jul!X$9:X$41*INDEX(Employee!$G$7:$G$16,MATCH(Jul!$C$8:$C$40,Employee!$D$7:$D$16,0)),""))</f>
        <v>0</v>
      </c>
      <c r="BL10" s="72">
        <f t="array" ref="BL10">SUM(IFERROR(IF(OR(Calendar!$E$8="All",Calendar!$E$8=""),LEN(Jul!$C$8:$C$40)&gt;0,Jul!$C$8:$C$40=Calendar!$E$8)*(Jul!$C$9:$C$41="Standard Hours")*Jul!Y$9:Y$41*INDEX(Employee!$G$7:$G$16,MATCH(Jul!$C$8:$C$40,Employee!$D$7:$D$16,0)),""))</f>
        <v>0</v>
      </c>
      <c r="BM10" s="72">
        <f t="array" ref="BM10">SUM(IFERROR(IF(OR(Calendar!$E$8="All",Calendar!$E$8=""),LEN(Jul!$C$8:$C$40)&gt;0,Jul!$C$8:$C$40=Calendar!$E$8)*(Jul!$C$9:$C$41="Standard Hours")*Jul!Z$9:Z$41*INDEX(Employee!$G$7:$G$16,MATCH(Jul!$C$8:$C$40,Employee!$D$7:$D$16,0)),""))</f>
        <v>0</v>
      </c>
      <c r="BN10" s="72">
        <f t="array" ref="BN10">SUM(IFERROR(IF(OR(Calendar!$E$8="All",Calendar!$E$8=""),LEN(Jul!$C$8:$C$40)&gt;0,Jul!$C$8:$C$40=Calendar!$E$8)*(Jul!$C$9:$C$41="Standard Hours")*Jul!AA$9:AA$41*INDEX(Employee!$G$7:$G$16,MATCH(Jul!$C$8:$C$40,Employee!$D$7:$D$16,0)),""))</f>
        <v>0</v>
      </c>
      <c r="BO10" s="72">
        <f t="array" ref="BO10">SUM(IFERROR(IF(OR(Calendar!$E$8="All",Calendar!$E$8=""),LEN(Jul!$C$8:$C$40)&gt;0,Jul!$C$8:$C$40=Calendar!$E$8)*(Jul!$C$9:$C$41="Standard Hours")*Jul!AB$9:AB$41*INDEX(Employee!$G$7:$G$16,MATCH(Jul!$C$8:$C$40,Employee!$D$7:$D$16,0)),""))</f>
        <v>0</v>
      </c>
      <c r="BP10" s="72">
        <f t="array" ref="BP10">SUM(IFERROR(IF(OR(Calendar!$E$8="All",Calendar!$E$8=""),LEN(Jul!$C$8:$C$40)&gt;0,Jul!$C$8:$C$40=Calendar!$E$8)*(Jul!$C$9:$C$41="Standard Hours")*Jul!AC$9:AC$41*INDEX(Employee!$G$7:$G$16,MATCH(Jul!$C$8:$C$40,Employee!$D$7:$D$16,0)),""))</f>
        <v>0</v>
      </c>
      <c r="BQ10" s="72">
        <f t="array" ref="BQ10">SUM(IFERROR(IF(OR(Calendar!$E$8="All",Calendar!$E$8=""),LEN(Jul!$C$8:$C$40)&gt;0,Jul!$C$8:$C$40=Calendar!$E$8)*(Jul!$C$9:$C$41="Standard Hours")*Jul!AD$9:AD$41*INDEX(Employee!$G$7:$G$16,MATCH(Jul!$C$8:$C$40,Employee!$D$7:$D$16,0)),""))</f>
        <v>0</v>
      </c>
      <c r="BR10" s="72">
        <f t="array" ref="BR10">SUM(IFERROR(IF(OR(Calendar!$E$8="All",Calendar!$E$8=""),LEN(Jul!$C$8:$C$40)&gt;0,Jul!$C$8:$C$40=Calendar!$E$8)*(Jul!$C$9:$C$41="Standard Hours")*Jul!AE$9:AE$41*INDEX(Employee!$G$7:$G$16,MATCH(Jul!$C$8:$C$40,Employee!$D$7:$D$16,0)),""))</f>
        <v>0</v>
      </c>
      <c r="BS10" s="72">
        <f t="array" ref="BS10">SUM(IFERROR(IF(OR(Calendar!$E$8="All",Calendar!$E$8=""),LEN(Jul!$C$8:$C$40)&gt;0,Jul!$C$8:$C$40=Calendar!$E$8)*(Jul!$C$9:$C$41="Standard Hours")*Jul!AF$9:AF$41*INDEX(Employee!$G$7:$G$16,MATCH(Jul!$C$8:$C$40,Employee!$D$7:$D$16,0)),""))</f>
        <v>0</v>
      </c>
      <c r="BT10" s="72">
        <f t="array" ref="BT10">SUM(IFERROR(IF(OR(Calendar!$E$8="All",Calendar!$E$8=""),LEN(Jul!$C$8:$C$40)&gt;0,Jul!$C$8:$C$40=Calendar!$E$8)*(Jul!$C$9:$C$41="Standard Hours")*Jul!AG$9:AG$41*INDEX(Employee!$G$7:$G$16,MATCH(Jul!$C$8:$C$40,Employee!$D$7:$D$16,0)),""))</f>
        <v>0</v>
      </c>
      <c r="BU10" s="72">
        <f t="array" ref="BU10">SUM(IFERROR(IF(OR(Calendar!$E$8="All",Calendar!$E$8=""),LEN(Jul!$C$8:$C$40)&gt;0,Jul!$C$8:$C$40=Calendar!$E$8)*(Jul!$C$9:$C$41="Standard Hours")*Jul!AH$9:AH$41*INDEX(Employee!$G$7:$G$16,MATCH(Jul!$C$8:$C$40,Employee!$D$7:$D$16,0)),""))</f>
        <v>0</v>
      </c>
      <c r="BW10" s="60">
        <v>5</v>
      </c>
      <c r="BX10" s="71" t="str">
        <f>IF(LEN(INDEX(Employee!$D$7:$D$16,Cal!BW10))=0,"",INDEX(Employee!$D$7:$D$16,Cal!BW10))</f>
        <v>Carmel Beltran</v>
      </c>
      <c r="BY10" s="71" t="str">
        <f>IF(LEN(INDEX(Employee!$E$7:$E$16,Cal!BW10))=0,"",INDEX(Employee!$E$7:$E$16,Cal!BW10))</f>
        <v>Sales</v>
      </c>
      <c r="BZ10" s="71" t="str">
        <f>IF(LEN(INDEX(Employee!$F$7:$F$16,Cal!BW10))=0,"",INDEX(Employee!$F$7:$F$16,Cal!BW10))</f>
        <v>Salesman</v>
      </c>
      <c r="CA10" s="71">
        <f>IF(LEN(INDEX(Employee!$G$7:$G$16,Cal!BW10))=0,"",INDEX(Employee!$G$7:$G$16,Cal!BW10))</f>
        <v>20</v>
      </c>
      <c r="CB10" s="71" t="str">
        <f t="array" ref="CB10">IFERROR(IF(OR(DMonth=CB$3,DMonth="All",DMonth=""),INDEX(Jan!$AI$9:$AI$46,MATCH(Cal!$BX10,Jan!$C$8:$C$46,0)+IFERROR(INDEX($G$18:$G$21,MATCH($CB$4,$F$18:$F$21,0)),0))*$CO10*IF($CB$4="Standard Payment",CA10,1),""),"")</f>
        <v/>
      </c>
      <c r="CC10" s="71" t="str">
        <f t="array" ref="CC10">IFERROR(IF(OR(DMonth=CC$3,DMonth="All",DMonth=""),INDEX(Feb!$AI$9:$AI$46,MATCH(Cal!$BX10,Feb!$C$8:$C$46,0)+IFERROR(INDEX($G$18:$G$21,MATCH($CB$4,$F$18:$F$21,0)),0))*$CO10*IF($CB$4="Standard Payment",CA10,1),""),"")</f>
        <v/>
      </c>
      <c r="CD10" s="71" t="str">
        <f t="array" ref="CD10">IFERROR(IF(OR(DMonth=CD$3,DMonth="All",DMonth=""),INDEX(Mar!$AI$9:$AI$46,MATCH(Cal!$BX10,Mar!$C$8:$C$46,0)+IFERROR(INDEX($G$18:$G$21,MATCH($CB$4,$F$18:$F$21,0)),0))*$CO10*IF($CB$4="Standard Payment",CA10,1),""),"")</f>
        <v/>
      </c>
      <c r="CE10" s="71" t="str">
        <f t="array" ref="CE10">IFERROR(IF(OR(DMonth=CE$3,DMonth="All",DMonth=""),INDEX(Apr!$AI$9:$AI$46,MATCH(Cal!$BX10,Apr!$C$8:$C$46,0)+IFERROR(INDEX($G$18:$G$21,MATCH($CB$4,$F$18:$F$21,0)),0))*$CO10*IF($CB$4="Standard Payment",CA10,1),""),"")</f>
        <v/>
      </c>
      <c r="CF10" s="71" t="str">
        <f t="array" ref="CF10">IFERROR(IF(OR(DMonth=CF$3,DMonth="All",DMonth=""),INDEX(May!$AI$9:$AI$46,MATCH(Cal!$BX10,May!$C$8:$C$46,0)+IFERROR(INDEX($G$18:$G$21,MATCH($CB$4,$F$18:$F$21,0)),0))*$CO10*IF($CB$4="Standard Payment",CA10,1),""),"")</f>
        <v/>
      </c>
      <c r="CG10" s="71" t="str">
        <f t="array" ref="CG10">IFERROR(IF(OR(DMonth=CG$3,DMonth="All",DMonth=""),INDEX(Jun!$AI$9:$AI$46,MATCH(Cal!$BX10,Jun!$C$8:$C$46,0)+IFERROR(INDEX($G$18:$G$21,MATCH($CB$4,$F$18:$F$21,0)),0))*$CO10*IF($CB$4="Standard Payment",CA10,1),""),"")</f>
        <v/>
      </c>
      <c r="CH10" s="71" t="str">
        <f t="array" ref="CH10">IFERROR(IF(OR(DMonth=CH$3,DMonth="All",DMonth=""),INDEX(Jul!$AI$9:$AI$46,MATCH(Cal!$BX10,Jul!$C$8:$C$46,0)+IFERROR(INDEX($G$18:$G$21,MATCH($CB$4,$F$18:$F$21,0)),0))*$CO10*IF($CB$4="Standard Payment",CA10,1),""),"")</f>
        <v/>
      </c>
      <c r="CI10" s="71" t="str">
        <f t="array" ref="CI10">IFERROR(IF(OR(DMonth=CI$3,DMonth="All",DMonth=""),INDEX(Aug!$AI$9:$AI$46,MATCH(Cal!$BX10,Aug!$C$8:$C$46,0)+IFERROR(INDEX($G$18:$G$21,MATCH($CB$4,$F$18:$F$21,0)),0))*$CO10*IF($CB$4="Standard Payment",CA10,1),""),"")</f>
        <v/>
      </c>
      <c r="CJ10" s="71" t="str">
        <f t="array" ref="CJ10">IFERROR(IF(OR(DMonth=CJ$3,DMonth="All",DMonth=""),INDEX(Sep!$AI$9:$AI$46,MATCH(Cal!$BX10,Sep!$C$8:$C$46,0)+IFERROR(INDEX($G$18:$G$21,MATCH($CB$4,$F$18:$F$21,0)),0))*$CO10*IF($CB$4="Standard Payment",CA10,1),""),"")</f>
        <v/>
      </c>
      <c r="CK10" s="71" t="str">
        <f t="array" ref="CK10">IFERROR(IF(OR(DMonth=CK$3,DMonth="All",DMonth=""),INDEX(Oct!$AI$9:$AI$46,MATCH(Cal!$BX10,Oct!$C$8:$C$46,0)+IFERROR(INDEX($G$18:$G$21,MATCH($CB$4,$F$18:$F$21,0)),0))*$CO10*IF($CB$4="Standard Payment",CA10,1),""),"")</f>
        <v/>
      </c>
      <c r="CL10" s="71" t="str">
        <f t="array" ref="CL10">IFERROR(IF(OR(DMonth=CL$3,DMonth="All",DMonth=""),INDEX(Nov!$AI$9:$AI$46,MATCH(Cal!$BX10,Nov!$C$8:$C$46,0)+IFERROR(INDEX($G$18:$G$21,MATCH($CB$4,$F$18:$F$21,0)),0))*$CO10*IF($CB$4="Standard Payment",CA10,1),""),"")</f>
        <v/>
      </c>
      <c r="CM10" s="71" t="str">
        <f t="array" ref="CM10">IFERROR(IF(OR(DMonth=CM$3,DMonth="All",DMonth=""),INDEX(Dec!$AI$9:$AI$46,MATCH(Cal!$BX10,Dec!$C$8:$C$46,0)+IFERROR(INDEX($G$18:$G$21,MATCH($CB$4,$F$18:$F$21,0)),0)),"")*$CO10*IF($CB$4="Standard Payment",CA10,1),"")</f>
        <v/>
      </c>
      <c r="CN10" s="73">
        <f t="shared" si="8"/>
        <v>0</v>
      </c>
      <c r="CO10" s="71">
        <f t="shared" si="5"/>
        <v>1</v>
      </c>
      <c r="CQ10" s="73">
        <v>5</v>
      </c>
      <c r="CR10" s="73">
        <f t="shared" si="9"/>
        <v>5</v>
      </c>
      <c r="CS10" s="71" t="str">
        <f t="shared" si="10"/>
        <v>Carmel Beltran</v>
      </c>
      <c r="CT10" s="71">
        <f t="shared" si="11"/>
        <v>0</v>
      </c>
      <c r="CU10" s="71" t="str">
        <f>IF(OR(LEN(CT10)=0,CT10=0),"",RANK(CT10,$CT$6:$CT$16)+COUNTIF($CT$5:CT9,CT10))</f>
        <v/>
      </c>
      <c r="CV10" s="71" t="str">
        <f t="shared" si="12"/>
        <v/>
      </c>
      <c r="CW10" s="71" t="str">
        <f t="shared" si="13"/>
        <v/>
      </c>
      <c r="CZ10" s="71" t="str">
        <f>IF(AND(LEN(BY10)&gt;0,COUNTIF($BY$6:BY10,BY10)=1),BW10,"")</f>
        <v/>
      </c>
      <c r="DA10" s="71" t="str">
        <f t="shared" si="6"/>
        <v/>
      </c>
      <c r="DC10" s="71">
        <f>IF(AND(LEN(BZ10)&gt;0,COUNTIF($BZ$6:BZ10,BZ10)=1),BW10,"")</f>
        <v>5</v>
      </c>
      <c r="DD10" s="71" t="str">
        <f t="shared" si="14"/>
        <v/>
      </c>
      <c r="DG10" s="60" t="s">
        <v>13</v>
      </c>
      <c r="DH10" s="71">
        <f t="shared" si="7"/>
        <v>346</v>
      </c>
      <c r="DJ10" s="173">
        <f>IF(LEN(DH10)=0,"",MAX($DJ$6:DJ9)+1)</f>
        <v>5</v>
      </c>
    </row>
    <row r="11" spans="1:114" x14ac:dyDescent="0.25">
      <c r="A11" s="1"/>
      <c r="B11" s="46" t="s">
        <v>8</v>
      </c>
      <c r="C11" s="34">
        <f t="shared" si="1"/>
        <v>2023</v>
      </c>
      <c r="D11" s="33">
        <v>8</v>
      </c>
      <c r="E11" s="34">
        <f t="shared" si="2"/>
        <v>31</v>
      </c>
      <c r="F11" s="35">
        <f t="shared" si="3"/>
        <v>5</v>
      </c>
      <c r="G11" s="34">
        <f t="shared" ca="1" si="15"/>
        <v>2028</v>
      </c>
      <c r="H11" s="1"/>
      <c r="I11" s="46" t="s">
        <v>8</v>
      </c>
      <c r="J11" s="70">
        <f t="array" ref="J11">SUMPRODUCT((IF(OR(Calendar!$E$8="All",Calendar!$E$8=""),LEN(Aug!$C$8:$C$40)&gt;0,Aug!$C$8:$C$40=Calendar!$E$8))*1,(Aug!$C$9:$C$41="Standard Hours")*1,Aug!D$9:D$41)</f>
        <v>0</v>
      </c>
      <c r="K11" s="70">
        <f t="array" ref="K11">SUMPRODUCT((IF(OR(Calendar!$E$8="All",Calendar!$E$8=""),LEN(Aug!$C$8:$C$40)&gt;0,Aug!$C$8:$C$40=Calendar!$E$8))*1,(Aug!$C$9:$C$41="Standard Hours")*1,Aug!E$9:E$41)</f>
        <v>0</v>
      </c>
      <c r="L11" s="70">
        <f t="array" ref="L11">SUMPRODUCT((IF(OR(Calendar!$E$8="All",Calendar!$E$8=""),LEN(Aug!$C$8:$C$40)&gt;0,Aug!$C$8:$C$40=Calendar!$E$8))*1,(Aug!$C$9:$C$41="Standard Hours")*1,Aug!F$9:F$41)</f>
        <v>0</v>
      </c>
      <c r="M11" s="70">
        <f t="array" ref="M11">SUMPRODUCT((IF(OR(Calendar!$E$8="All",Calendar!$E$8=""),LEN(Aug!$C$8:$C$40)&gt;0,Aug!$C$8:$C$40=Calendar!$E$8))*1,(Aug!$C$9:$C$41="Standard Hours")*1,Aug!G$9:G$41)</f>
        <v>0</v>
      </c>
      <c r="N11" s="70">
        <f t="array" ref="N11">SUMPRODUCT((IF(OR(Calendar!$E$8="All",Calendar!$E$8=""),LEN(Aug!$C$8:$C$40)&gt;0,Aug!$C$8:$C$40=Calendar!$E$8))*1,(Aug!$C$9:$C$41="Standard Hours")*1,Aug!H$9:H$41)</f>
        <v>0</v>
      </c>
      <c r="O11" s="70">
        <f t="array" ref="O11">SUMPRODUCT((IF(OR(Calendar!$E$8="All",Calendar!$E$8=""),LEN(Aug!$C$8:$C$40)&gt;0,Aug!$C$8:$C$40=Calendar!$E$8))*1,(Aug!$C$9:$C$41="Standard Hours")*1,Aug!I$9:I$41)</f>
        <v>0</v>
      </c>
      <c r="P11" s="70">
        <f t="array" ref="P11">SUMPRODUCT((IF(OR(Calendar!$E$8="All",Calendar!$E$8=""),LEN(Aug!$C$8:$C$40)&gt;0,Aug!$C$8:$C$40=Calendar!$E$8))*1,(Aug!$C$9:$C$41="Standard Hours")*1,Aug!J$9:J$41)</f>
        <v>0</v>
      </c>
      <c r="Q11" s="70">
        <f t="array" ref="Q11">SUMPRODUCT((IF(OR(Calendar!$E$8="All",Calendar!$E$8=""),LEN(Aug!$C$8:$C$40)&gt;0,Aug!$C$8:$C$40=Calendar!$E$8))*1,(Aug!$C$9:$C$41="Standard Hours")*1,Aug!K$9:K$41)</f>
        <v>0</v>
      </c>
      <c r="R11" s="70">
        <f t="array" ref="R11">SUMPRODUCT((IF(OR(Calendar!$E$8="All",Calendar!$E$8=""),LEN(Aug!$C$8:$C$40)&gt;0,Aug!$C$8:$C$40=Calendar!$E$8))*1,(Aug!$C$9:$C$41="Standard Hours")*1,Aug!L$9:L$41)</f>
        <v>0</v>
      </c>
      <c r="S11" s="70">
        <f t="array" ref="S11">SUMPRODUCT((IF(OR(Calendar!$E$8="All",Calendar!$E$8=""),LEN(Aug!$C$8:$C$40)&gt;0,Aug!$C$8:$C$40=Calendar!$E$8))*1,(Aug!$C$9:$C$41="Standard Hours")*1,Aug!M$9:M$41)</f>
        <v>0</v>
      </c>
      <c r="T11" s="70">
        <f t="array" ref="T11">SUMPRODUCT((IF(OR(Calendar!$E$8="All",Calendar!$E$8=""),LEN(Aug!$C$8:$C$40)&gt;0,Aug!$C$8:$C$40=Calendar!$E$8))*1,(Aug!$C$9:$C$41="Standard Hours")*1,Aug!N$9:N$41)</f>
        <v>0</v>
      </c>
      <c r="U11" s="70">
        <f t="array" ref="U11">SUMPRODUCT((IF(OR(Calendar!$E$8="All",Calendar!$E$8=""),LEN(Aug!$C$8:$C$40)&gt;0,Aug!$C$8:$C$40=Calendar!$E$8))*1,(Aug!$C$9:$C$41="Standard Hours")*1,Aug!O$9:O$41)</f>
        <v>0</v>
      </c>
      <c r="V11" s="70">
        <f t="array" ref="V11">SUMPRODUCT((IF(OR(Calendar!$E$8="All",Calendar!$E$8=""),LEN(Aug!$C$8:$C$40)&gt;0,Aug!$C$8:$C$40=Calendar!$E$8))*1,(Aug!$C$9:$C$41="Standard Hours")*1,Aug!P$9:P$41)</f>
        <v>0</v>
      </c>
      <c r="W11" s="70">
        <f t="array" ref="W11">SUMPRODUCT((IF(OR(Calendar!$E$8="All",Calendar!$E$8=""),LEN(Aug!$C$8:$C$40)&gt;0,Aug!$C$8:$C$40=Calendar!$E$8))*1,(Aug!$C$9:$C$41="Standard Hours")*1,Aug!Q$9:Q$41)</f>
        <v>0</v>
      </c>
      <c r="X11" s="70">
        <f t="array" ref="X11">SUMPRODUCT((IF(OR(Calendar!$E$8="All",Calendar!$E$8=""),LEN(Aug!$C$8:$C$40)&gt;0,Aug!$C$8:$C$40=Calendar!$E$8))*1,(Aug!$C$9:$C$41="Standard Hours")*1,Aug!R$9:R$41)</f>
        <v>0</v>
      </c>
      <c r="Y11" s="70">
        <f t="array" ref="Y11">SUMPRODUCT((IF(OR(Calendar!$E$8="All",Calendar!$E$8=""),LEN(Aug!$C$8:$C$40)&gt;0,Aug!$C$8:$C$40=Calendar!$E$8))*1,(Aug!$C$9:$C$41="Standard Hours")*1,Aug!S$9:S$41)</f>
        <v>0</v>
      </c>
      <c r="Z11" s="70">
        <f t="array" ref="Z11">SUMPRODUCT((IF(OR(Calendar!$E$8="All",Calendar!$E$8=""),LEN(Aug!$C$8:$C$40)&gt;0,Aug!$C$8:$C$40=Calendar!$E$8))*1,(Aug!$C$9:$C$41="Standard Hours")*1,Aug!T$9:T$41)</f>
        <v>0</v>
      </c>
      <c r="AA11" s="70">
        <f t="array" ref="AA11">SUMPRODUCT((IF(OR(Calendar!$E$8="All",Calendar!$E$8=""),LEN(Aug!$C$8:$C$40)&gt;0,Aug!$C$8:$C$40=Calendar!$E$8))*1,(Aug!$C$9:$C$41="Standard Hours")*1,Aug!U$9:U$41)</f>
        <v>0</v>
      </c>
      <c r="AB11" s="70">
        <f t="array" ref="AB11">SUMPRODUCT((IF(OR(Calendar!$E$8="All",Calendar!$E$8=""),LEN(Aug!$C$8:$C$40)&gt;0,Aug!$C$8:$C$40=Calendar!$E$8))*1,(Aug!$C$9:$C$41="Standard Hours")*1,Aug!V$9:V$41)</f>
        <v>0</v>
      </c>
      <c r="AC11" s="70">
        <f t="array" ref="AC11">SUMPRODUCT((IF(OR(Calendar!$E$8="All",Calendar!$E$8=""),LEN(Aug!$C$8:$C$40)&gt;0,Aug!$C$8:$C$40=Calendar!$E$8))*1,(Aug!$C$9:$C$41="Standard Hours")*1,Aug!W$9:W$41)</f>
        <v>0</v>
      </c>
      <c r="AD11" s="70">
        <f t="array" ref="AD11">SUMPRODUCT((IF(OR(Calendar!$E$8="All",Calendar!$E$8=""),LEN(Aug!$C$8:$C$40)&gt;0,Aug!$C$8:$C$40=Calendar!$E$8))*1,(Aug!$C$9:$C$41="Standard Hours")*1,Aug!X$9:X$41)</f>
        <v>0</v>
      </c>
      <c r="AE11" s="70">
        <f t="array" ref="AE11">SUMPRODUCT((IF(OR(Calendar!$E$8="All",Calendar!$E$8=""),LEN(Aug!$C$8:$C$40)&gt;0,Aug!$C$8:$C$40=Calendar!$E$8))*1,(Aug!$C$9:$C$41="Standard Hours")*1,Aug!Y$9:Y$41)</f>
        <v>0</v>
      </c>
      <c r="AF11" s="70">
        <f t="array" ref="AF11">SUMPRODUCT((IF(OR(Calendar!$E$8="All",Calendar!$E$8=""),LEN(Aug!$C$8:$C$40)&gt;0,Aug!$C$8:$C$40=Calendar!$E$8))*1,(Aug!$C$9:$C$41="Standard Hours")*1,Aug!Z$9:Z$41)</f>
        <v>0</v>
      </c>
      <c r="AG11" s="70">
        <f t="array" ref="AG11">SUMPRODUCT((IF(OR(Calendar!$E$8="All",Calendar!$E$8=""),LEN(Aug!$C$8:$C$40)&gt;0,Aug!$C$8:$C$40=Calendar!$E$8))*1,(Aug!$C$9:$C$41="Standard Hours")*1,Aug!AA$9:AA$41)</f>
        <v>0</v>
      </c>
      <c r="AH11" s="70">
        <f t="array" ref="AH11">SUMPRODUCT((IF(OR(Calendar!$E$8="All",Calendar!$E$8=""),LEN(Aug!$C$8:$C$40)&gt;0,Aug!$C$8:$C$40=Calendar!$E$8))*1,(Aug!$C$9:$C$41="Standard Hours")*1,Aug!AB$9:AB$41)</f>
        <v>0</v>
      </c>
      <c r="AI11" s="70">
        <f t="array" ref="AI11">SUMPRODUCT((IF(OR(Calendar!$E$8="All",Calendar!$E$8=""),LEN(Aug!$C$8:$C$40)&gt;0,Aug!$C$8:$C$40=Calendar!$E$8))*1,(Aug!$C$9:$C$41="Standard Hours")*1,Aug!AC$9:AC$41)</f>
        <v>0</v>
      </c>
      <c r="AJ11" s="70">
        <f t="array" ref="AJ11">SUMPRODUCT((IF(OR(Calendar!$E$8="All",Calendar!$E$8=""),LEN(Aug!$C$8:$C$40)&gt;0,Aug!$C$8:$C$40=Calendar!$E$8))*1,(Aug!$C$9:$C$41="Standard Hours")*1,Aug!AD$9:AD$41)</f>
        <v>0</v>
      </c>
      <c r="AK11" s="70">
        <f t="array" ref="AK11">SUMPRODUCT((IF(OR(Calendar!$E$8="All",Calendar!$E$8=""),LEN(Aug!$C$8:$C$40)&gt;0,Aug!$C$8:$C$40=Calendar!$E$8))*1,(Aug!$C$9:$C$41="Standard Hours")*1,Aug!AE$9:AE$41)</f>
        <v>0</v>
      </c>
      <c r="AL11" s="70">
        <f t="array" ref="AL11">SUMPRODUCT((IF(OR(Calendar!$E$8="All",Calendar!$E$8=""),LEN(Aug!$C$8:$C$40)&gt;0,Aug!$C$8:$C$40=Calendar!$E$8))*1,(Aug!$C$9:$C$41="Standard Hours")*1,Aug!AF$9:AF$41)</f>
        <v>0</v>
      </c>
      <c r="AM11" s="70">
        <f t="array" ref="AM11">SUMPRODUCT((IF(OR(Calendar!$E$8="All",Calendar!$E$8=""),LEN(Aug!$C$8:$C$40)&gt;0,Aug!$C$8:$C$40=Calendar!$E$8))*1,(Aug!$C$9:$C$41="Standard Hours")*1,Aug!AG$9:AG$41)</f>
        <v>0</v>
      </c>
      <c r="AN11" s="70">
        <f t="array" ref="AN11">SUMPRODUCT((IF(OR(Calendar!$E$8="All",Calendar!$E$8=""),LEN(Aug!$C$8:$C$40)&gt;0,Aug!$C$8:$C$40=Calendar!$E$8))*1,(Aug!$C$9:$C$41="Standard Hours")*1,Aug!AH$9:AH$41)</f>
        <v>0</v>
      </c>
      <c r="AP11" s="43" t="s">
        <v>8</v>
      </c>
      <c r="AQ11" s="72">
        <f t="array" ref="AQ11">SUM(IFERROR(IF(OR(Calendar!$E$8="All",Calendar!$E$8=""),LEN(Aug!$C$8:$C$40)&gt;0,Aug!$C$8:$C$40=Calendar!$E$8)*(Aug!$C$9:$C$41="Standard Hours")*Aug!D$9:D$41*INDEX(Employee!$G$7:$G$16,MATCH(Aug!$C$8:$C$40,Employee!$D$7:$D$16,0)),""))</f>
        <v>0</v>
      </c>
      <c r="AR11" s="72">
        <f t="array" ref="AR11">SUM(IFERROR(IF(OR(Calendar!$E$8="All",Calendar!$E$8=""),LEN(Aug!$C$8:$C$40)&gt;0,Aug!$C$8:$C$40=Calendar!$E$8)*(Aug!$C$9:$C$41="Standard Hours")*Aug!E$9:E$41*INDEX(Employee!$G$7:$G$16,MATCH(Aug!$C$8:$C$40,Employee!$D$7:$D$16,0)),""))</f>
        <v>0</v>
      </c>
      <c r="AS11" s="72">
        <f t="array" ref="AS11">SUM(IFERROR(IF(OR(Calendar!$E$8="All",Calendar!$E$8=""),LEN(Aug!$C$8:$C$40)&gt;0,Aug!$C$8:$C$40=Calendar!$E$8)*(Aug!$C$9:$C$41="Standard Hours")*Aug!F$9:F$41*INDEX(Employee!$G$7:$G$16,MATCH(Aug!$C$8:$C$40,Employee!$D$7:$D$16,0)),""))</f>
        <v>0</v>
      </c>
      <c r="AT11" s="72">
        <f t="array" ref="AT11">SUM(IFERROR(IF(OR(Calendar!$E$8="All",Calendar!$E$8=""),LEN(Aug!$C$8:$C$40)&gt;0,Aug!$C$8:$C$40=Calendar!$E$8)*(Aug!$C$9:$C$41="Standard Hours")*Aug!G$9:G$41*INDEX(Employee!$G$7:$G$16,MATCH(Aug!$C$8:$C$40,Employee!$D$7:$D$16,0)),""))</f>
        <v>0</v>
      </c>
      <c r="AU11" s="72">
        <f t="array" ref="AU11">SUM(IFERROR(IF(OR(Calendar!$E$8="All",Calendar!$E$8=""),LEN(Aug!$C$8:$C$40)&gt;0,Aug!$C$8:$C$40=Calendar!$E$8)*(Aug!$C$9:$C$41="Standard Hours")*Aug!H$9:H$41*INDEX(Employee!$G$7:$G$16,MATCH(Aug!$C$8:$C$40,Employee!$D$7:$D$16,0)),""))</f>
        <v>0</v>
      </c>
      <c r="AV11" s="72">
        <f t="array" ref="AV11">SUM(IFERROR(IF(OR(Calendar!$E$8="All",Calendar!$E$8=""),LEN(Aug!$C$8:$C$40)&gt;0,Aug!$C$8:$C$40=Calendar!$E$8)*(Aug!$C$9:$C$41="Standard Hours")*Aug!I$9:I$41*INDEX(Employee!$G$7:$G$16,MATCH(Aug!$C$8:$C$40,Employee!$D$7:$D$16,0)),""))</f>
        <v>0</v>
      </c>
      <c r="AW11" s="72">
        <f t="array" ref="AW11">SUM(IFERROR(IF(OR(Calendar!$E$8="All",Calendar!$E$8=""),LEN(Aug!$C$8:$C$40)&gt;0,Aug!$C$8:$C$40=Calendar!$E$8)*(Aug!$C$9:$C$41="Standard Hours")*Aug!J$9:J$41*INDEX(Employee!$G$7:$G$16,MATCH(Aug!$C$8:$C$40,Employee!$D$7:$D$16,0)),""))</f>
        <v>0</v>
      </c>
      <c r="AX11" s="72">
        <f t="array" ref="AX11">SUM(IFERROR(IF(OR(Calendar!$E$8="All",Calendar!$E$8=""),LEN(Aug!$C$8:$C$40)&gt;0,Aug!$C$8:$C$40=Calendar!$E$8)*(Aug!$C$9:$C$41="Standard Hours")*Aug!K$9:K$41*INDEX(Employee!$G$7:$G$16,MATCH(Aug!$C$8:$C$40,Employee!$D$7:$D$16,0)),""))</f>
        <v>0</v>
      </c>
      <c r="AY11" s="72">
        <f t="array" ref="AY11">SUM(IFERROR(IF(OR(Calendar!$E$8="All",Calendar!$E$8=""),LEN(Aug!$C$8:$C$40)&gt;0,Aug!$C$8:$C$40=Calendar!$E$8)*(Aug!$C$9:$C$41="Standard Hours")*Aug!L$9:L$41*INDEX(Employee!$G$7:$G$16,MATCH(Aug!$C$8:$C$40,Employee!$D$7:$D$16,0)),""))</f>
        <v>0</v>
      </c>
      <c r="AZ11" s="72">
        <f t="array" ref="AZ11">SUM(IFERROR(IF(OR(Calendar!$E$8="All",Calendar!$E$8=""),LEN(Aug!$C$8:$C$40)&gt;0,Aug!$C$8:$C$40=Calendar!$E$8)*(Aug!$C$9:$C$41="Standard Hours")*Aug!M$9:M$41*INDEX(Employee!$G$7:$G$16,MATCH(Aug!$C$8:$C$40,Employee!$D$7:$D$16,0)),""))</f>
        <v>0</v>
      </c>
      <c r="BA11" s="72">
        <f t="array" ref="BA11">SUM(IFERROR(IF(OR(Calendar!$E$8="All",Calendar!$E$8=""),LEN(Aug!$C$8:$C$40)&gt;0,Aug!$C$8:$C$40=Calendar!$E$8)*(Aug!$C$9:$C$41="Standard Hours")*Aug!N$9:N$41*INDEX(Employee!$G$7:$G$16,MATCH(Aug!$C$8:$C$40,Employee!$D$7:$D$16,0)),""))</f>
        <v>0</v>
      </c>
      <c r="BB11" s="72">
        <f t="array" ref="BB11">SUM(IFERROR(IF(OR(Calendar!$E$8="All",Calendar!$E$8=""),LEN(Aug!$C$8:$C$40)&gt;0,Aug!$C$8:$C$40=Calendar!$E$8)*(Aug!$C$9:$C$41="Standard Hours")*Aug!O$9:O$41*INDEX(Employee!$G$7:$G$16,MATCH(Aug!$C$8:$C$40,Employee!$D$7:$D$16,0)),""))</f>
        <v>0</v>
      </c>
      <c r="BC11" s="72">
        <f t="array" ref="BC11">SUM(IFERROR(IF(OR(Calendar!$E$8="All",Calendar!$E$8=""),LEN(Aug!$C$8:$C$40)&gt;0,Aug!$C$8:$C$40=Calendar!$E$8)*(Aug!$C$9:$C$41="Standard Hours")*Aug!P$9:P$41*INDEX(Employee!$G$7:$G$16,MATCH(Aug!$C$8:$C$40,Employee!$D$7:$D$16,0)),""))</f>
        <v>0</v>
      </c>
      <c r="BD11" s="72">
        <f t="array" ref="BD11">SUM(IFERROR(IF(OR(Calendar!$E$8="All",Calendar!$E$8=""),LEN(Aug!$C$8:$C$40)&gt;0,Aug!$C$8:$C$40=Calendar!$E$8)*(Aug!$C$9:$C$41="Standard Hours")*Aug!Q$9:Q$41*INDEX(Employee!$G$7:$G$16,MATCH(Aug!$C$8:$C$40,Employee!$D$7:$D$16,0)),""))</f>
        <v>0</v>
      </c>
      <c r="BE11" s="72">
        <f t="array" ref="BE11">SUM(IFERROR(IF(OR(Calendar!$E$8="All",Calendar!$E$8=""),LEN(Aug!$C$8:$C$40)&gt;0,Aug!$C$8:$C$40=Calendar!$E$8)*(Aug!$C$9:$C$41="Standard Hours")*Aug!R$9:R$41*INDEX(Employee!$G$7:$G$16,MATCH(Aug!$C$8:$C$40,Employee!$D$7:$D$16,0)),""))</f>
        <v>0</v>
      </c>
      <c r="BF11" s="72">
        <f t="array" ref="BF11">SUM(IFERROR(IF(OR(Calendar!$E$8="All",Calendar!$E$8=""),LEN(Aug!$C$8:$C$40)&gt;0,Aug!$C$8:$C$40=Calendar!$E$8)*(Aug!$C$9:$C$41="Standard Hours")*Aug!S$9:S$41*INDEX(Employee!$G$7:$G$16,MATCH(Aug!$C$8:$C$40,Employee!$D$7:$D$16,0)),""))</f>
        <v>0</v>
      </c>
      <c r="BG11" s="72">
        <f t="array" ref="BG11">SUM(IFERROR(IF(OR(Calendar!$E$8="All",Calendar!$E$8=""),LEN(Aug!$C$8:$C$40)&gt;0,Aug!$C$8:$C$40=Calendar!$E$8)*(Aug!$C$9:$C$41="Standard Hours")*Aug!T$9:T$41*INDEX(Employee!$G$7:$G$16,MATCH(Aug!$C$8:$C$40,Employee!$D$7:$D$16,0)),""))</f>
        <v>0</v>
      </c>
      <c r="BH11" s="72">
        <f t="array" ref="BH11">SUM(IFERROR(IF(OR(Calendar!$E$8="All",Calendar!$E$8=""),LEN(Aug!$C$8:$C$40)&gt;0,Aug!$C$8:$C$40=Calendar!$E$8)*(Aug!$C$9:$C$41="Standard Hours")*Aug!U$9:U$41*INDEX(Employee!$G$7:$G$16,MATCH(Aug!$C$8:$C$40,Employee!$D$7:$D$16,0)),""))</f>
        <v>0</v>
      </c>
      <c r="BI11" s="72">
        <f t="array" ref="BI11">SUM(IFERROR(IF(OR(Calendar!$E$8="All",Calendar!$E$8=""),LEN(Aug!$C$8:$C$40)&gt;0,Aug!$C$8:$C$40=Calendar!$E$8)*(Aug!$C$9:$C$41="Standard Hours")*Aug!V$9:V$41*INDEX(Employee!$G$7:$G$16,MATCH(Aug!$C$8:$C$40,Employee!$D$7:$D$16,0)),""))</f>
        <v>0</v>
      </c>
      <c r="BJ11" s="72">
        <f t="array" ref="BJ11">SUM(IFERROR(IF(OR(Calendar!$E$8="All",Calendar!$E$8=""),LEN(Aug!$C$8:$C$40)&gt;0,Aug!$C$8:$C$40=Calendar!$E$8)*(Aug!$C$9:$C$41="Standard Hours")*Aug!W$9:W$41*INDEX(Employee!$G$7:$G$16,MATCH(Aug!$C$8:$C$40,Employee!$D$7:$D$16,0)),""))</f>
        <v>0</v>
      </c>
      <c r="BK11" s="72">
        <f t="array" ref="BK11">SUM(IFERROR(IF(OR(Calendar!$E$8="All",Calendar!$E$8=""),LEN(Aug!$C$8:$C$40)&gt;0,Aug!$C$8:$C$40=Calendar!$E$8)*(Aug!$C$9:$C$41="Standard Hours")*Aug!X$9:X$41*INDEX(Employee!$G$7:$G$16,MATCH(Aug!$C$8:$C$40,Employee!$D$7:$D$16,0)),""))</f>
        <v>0</v>
      </c>
      <c r="BL11" s="72">
        <f t="array" ref="BL11">SUM(IFERROR(IF(OR(Calendar!$E$8="All",Calendar!$E$8=""),LEN(Aug!$C$8:$C$40)&gt;0,Aug!$C$8:$C$40=Calendar!$E$8)*(Aug!$C$9:$C$41="Standard Hours")*Aug!Y$9:Y$41*INDEX(Employee!$G$7:$G$16,MATCH(Aug!$C$8:$C$40,Employee!$D$7:$D$16,0)),""))</f>
        <v>0</v>
      </c>
      <c r="BM11" s="72">
        <f t="array" ref="BM11">SUM(IFERROR(IF(OR(Calendar!$E$8="All",Calendar!$E$8=""),LEN(Aug!$C$8:$C$40)&gt;0,Aug!$C$8:$C$40=Calendar!$E$8)*(Aug!$C$9:$C$41="Standard Hours")*Aug!Z$9:Z$41*INDEX(Employee!$G$7:$G$16,MATCH(Aug!$C$8:$C$40,Employee!$D$7:$D$16,0)),""))</f>
        <v>0</v>
      </c>
      <c r="BN11" s="72">
        <f t="array" ref="BN11">SUM(IFERROR(IF(OR(Calendar!$E$8="All",Calendar!$E$8=""),LEN(Aug!$C$8:$C$40)&gt;0,Aug!$C$8:$C$40=Calendar!$E$8)*(Aug!$C$9:$C$41="Standard Hours")*Aug!AA$9:AA$41*INDEX(Employee!$G$7:$G$16,MATCH(Aug!$C$8:$C$40,Employee!$D$7:$D$16,0)),""))</f>
        <v>0</v>
      </c>
      <c r="BO11" s="72">
        <f t="array" ref="BO11">SUM(IFERROR(IF(OR(Calendar!$E$8="All",Calendar!$E$8=""),LEN(Aug!$C$8:$C$40)&gt;0,Aug!$C$8:$C$40=Calendar!$E$8)*(Aug!$C$9:$C$41="Standard Hours")*Aug!AB$9:AB$41*INDEX(Employee!$G$7:$G$16,MATCH(Aug!$C$8:$C$40,Employee!$D$7:$D$16,0)),""))</f>
        <v>0</v>
      </c>
      <c r="BP11" s="72">
        <f t="array" ref="BP11">SUM(IFERROR(IF(OR(Calendar!$E$8="All",Calendar!$E$8=""),LEN(Aug!$C$8:$C$40)&gt;0,Aug!$C$8:$C$40=Calendar!$E$8)*(Aug!$C$9:$C$41="Standard Hours")*Aug!AC$9:AC$41*INDEX(Employee!$G$7:$G$16,MATCH(Aug!$C$8:$C$40,Employee!$D$7:$D$16,0)),""))</f>
        <v>0</v>
      </c>
      <c r="BQ11" s="72">
        <f t="array" ref="BQ11">SUM(IFERROR(IF(OR(Calendar!$E$8="All",Calendar!$E$8=""),LEN(Aug!$C$8:$C$40)&gt;0,Aug!$C$8:$C$40=Calendar!$E$8)*(Aug!$C$9:$C$41="Standard Hours")*Aug!AD$9:AD$41*INDEX(Employee!$G$7:$G$16,MATCH(Aug!$C$8:$C$40,Employee!$D$7:$D$16,0)),""))</f>
        <v>0</v>
      </c>
      <c r="BR11" s="72">
        <f t="array" ref="BR11">SUM(IFERROR(IF(OR(Calendar!$E$8="All",Calendar!$E$8=""),LEN(Aug!$C$8:$C$40)&gt;0,Aug!$C$8:$C$40=Calendar!$E$8)*(Aug!$C$9:$C$41="Standard Hours")*Aug!AE$9:AE$41*INDEX(Employee!$G$7:$G$16,MATCH(Aug!$C$8:$C$40,Employee!$D$7:$D$16,0)),""))</f>
        <v>0</v>
      </c>
      <c r="BS11" s="72">
        <f t="array" ref="BS11">SUM(IFERROR(IF(OR(Calendar!$E$8="All",Calendar!$E$8=""),LEN(Aug!$C$8:$C$40)&gt;0,Aug!$C$8:$C$40=Calendar!$E$8)*(Aug!$C$9:$C$41="Standard Hours")*Aug!AF$9:AF$41*INDEX(Employee!$G$7:$G$16,MATCH(Aug!$C$8:$C$40,Employee!$D$7:$D$16,0)),""))</f>
        <v>0</v>
      </c>
      <c r="BT11" s="72">
        <f t="array" ref="BT11">SUM(IFERROR(IF(OR(Calendar!$E$8="All",Calendar!$E$8=""),LEN(Aug!$C$8:$C$40)&gt;0,Aug!$C$8:$C$40=Calendar!$E$8)*(Aug!$C$9:$C$41="Standard Hours")*Aug!AG$9:AG$41*INDEX(Employee!$G$7:$G$16,MATCH(Aug!$C$8:$C$40,Employee!$D$7:$D$16,0)),""))</f>
        <v>0</v>
      </c>
      <c r="BU11" s="72">
        <f t="array" ref="BU11">SUM(IFERROR(IF(OR(Calendar!$E$8="All",Calendar!$E$8=""),LEN(Aug!$C$8:$C$40)&gt;0,Aug!$C$8:$C$40=Calendar!$E$8)*(Aug!$C$9:$C$41="Standard Hours")*Aug!AH$9:AH$41*INDEX(Employee!$G$7:$G$16,MATCH(Aug!$C$8:$C$40,Employee!$D$7:$D$16,0)),""))</f>
        <v>0</v>
      </c>
      <c r="BW11" s="60">
        <v>6</v>
      </c>
      <c r="BX11" s="71" t="str">
        <f>IF(LEN(INDEX(Employee!$D$7:$D$16,Cal!BW11))=0,"",INDEX(Employee!$D$7:$D$16,Cal!BW11))</f>
        <v>Sarah-Jayne Morrison</v>
      </c>
      <c r="BY11" s="71" t="str">
        <f>IF(LEN(INDEX(Employee!$E$7:$E$16,Cal!BW11))=0,"",INDEX(Employee!$E$7:$E$16,Cal!BW11))</f>
        <v>Sales</v>
      </c>
      <c r="BZ11" s="71" t="str">
        <f>IF(LEN(INDEX(Employee!$F$7:$F$16,Cal!BW11))=0,"",INDEX(Employee!$F$7:$F$16,Cal!BW11))</f>
        <v>Salesman</v>
      </c>
      <c r="CA11" s="71">
        <f>IF(LEN(INDEX(Employee!$G$7:$G$16,Cal!BW11))=0,"",INDEX(Employee!$G$7:$G$16,Cal!BW11))</f>
        <v>20</v>
      </c>
      <c r="CB11" s="71">
        <f t="array" ref="CB11">IFERROR(IF(OR(DMonth=CB$3,DMonth="All",DMonth=""),INDEX(Jan!$AI$9:$AI$46,MATCH(Cal!$BX11,Jan!$C$8:$C$46,0)+IFERROR(INDEX($G$18:$G$21,MATCH($CB$4,$F$18:$F$21,0)),0))*$CO11*IF($CB$4="Standard Payment",CA11,1),""),"")</f>
        <v>174</v>
      </c>
      <c r="CC11" s="71">
        <f t="array" ref="CC11">IFERROR(IF(OR(DMonth=CC$3,DMonth="All",DMonth=""),INDEX(Feb!$AI$9:$AI$46,MATCH(Cal!$BX11,Feb!$C$8:$C$46,0)+IFERROR(INDEX($G$18:$G$21,MATCH($CB$4,$F$18:$F$21,0)),0))*$CO11*IF($CB$4="Standard Payment",CA11,1),""),"")</f>
        <v>88</v>
      </c>
      <c r="CD11" s="71">
        <f t="array" ref="CD11">IFERROR(IF(OR(DMonth=CD$3,DMonth="All",DMonth=""),INDEX(Mar!$AI$9:$AI$46,MATCH(Cal!$BX11,Mar!$C$8:$C$46,0)+IFERROR(INDEX($G$18:$G$21,MATCH($CB$4,$F$18:$F$21,0)),0))*$CO11*IF($CB$4="Standard Payment",CA11,1),""),"")</f>
        <v>184</v>
      </c>
      <c r="CE11" s="71">
        <f t="array" ref="CE11">IFERROR(IF(OR(DMonth=CE$3,DMonth="All",DMonth=""),INDEX(Apr!$AI$9:$AI$46,MATCH(Cal!$BX11,Apr!$C$8:$C$46,0)+IFERROR(INDEX($G$18:$G$21,MATCH($CB$4,$F$18:$F$21,0)),0))*$CO11*IF($CB$4="Standard Payment",CA11,1),""),"")</f>
        <v>152</v>
      </c>
      <c r="CF11" s="71" t="str">
        <f t="array" ref="CF11">IFERROR(IF(OR(DMonth=CF$3,DMonth="All",DMonth=""),INDEX(May!$AI$9:$AI$46,MATCH(Cal!$BX11,May!$C$8:$C$46,0)+IFERROR(INDEX($G$18:$G$21,MATCH($CB$4,$F$18:$F$21,0)),0))*$CO11*IF($CB$4="Standard Payment",CA11,1),""),"")</f>
        <v/>
      </c>
      <c r="CG11" s="71" t="str">
        <f t="array" ref="CG11">IFERROR(IF(OR(DMonth=CG$3,DMonth="All",DMonth=""),INDEX(Jun!$AI$9:$AI$46,MATCH(Cal!$BX11,Jun!$C$8:$C$46,0)+IFERROR(INDEX($G$18:$G$21,MATCH($CB$4,$F$18:$F$21,0)),0))*$CO11*IF($CB$4="Standard Payment",CA11,1),""),"")</f>
        <v/>
      </c>
      <c r="CH11" s="71" t="str">
        <f t="array" ref="CH11">IFERROR(IF(OR(DMonth=CH$3,DMonth="All",DMonth=""),INDEX(Jul!$AI$9:$AI$46,MATCH(Cal!$BX11,Jul!$C$8:$C$46,0)+IFERROR(INDEX($G$18:$G$21,MATCH($CB$4,$F$18:$F$21,0)),0))*$CO11*IF($CB$4="Standard Payment",CA11,1),""),"")</f>
        <v/>
      </c>
      <c r="CI11" s="71" t="str">
        <f t="array" ref="CI11">IFERROR(IF(OR(DMonth=CI$3,DMonth="All",DMonth=""),INDEX(Aug!$AI$9:$AI$46,MATCH(Cal!$BX11,Aug!$C$8:$C$46,0)+IFERROR(INDEX($G$18:$G$21,MATCH($CB$4,$F$18:$F$21,0)),0))*$CO11*IF($CB$4="Standard Payment",CA11,1),""),"")</f>
        <v/>
      </c>
      <c r="CJ11" s="71" t="str">
        <f t="array" ref="CJ11">IFERROR(IF(OR(DMonth=CJ$3,DMonth="All",DMonth=""),INDEX(Sep!$AI$9:$AI$46,MATCH(Cal!$BX11,Sep!$C$8:$C$46,0)+IFERROR(INDEX($G$18:$G$21,MATCH($CB$4,$F$18:$F$21,0)),0))*$CO11*IF($CB$4="Standard Payment",CA11,1),""),"")</f>
        <v/>
      </c>
      <c r="CK11" s="71" t="str">
        <f t="array" ref="CK11">IFERROR(IF(OR(DMonth=CK$3,DMonth="All",DMonth=""),INDEX(Oct!$AI$9:$AI$46,MATCH(Cal!$BX11,Oct!$C$8:$C$46,0)+IFERROR(INDEX($G$18:$G$21,MATCH($CB$4,$F$18:$F$21,0)),0))*$CO11*IF($CB$4="Standard Payment",CA11,1),""),"")</f>
        <v/>
      </c>
      <c r="CL11" s="71" t="str">
        <f t="array" ref="CL11">IFERROR(IF(OR(DMonth=CL$3,DMonth="All",DMonth=""),INDEX(Nov!$AI$9:$AI$46,MATCH(Cal!$BX11,Nov!$C$8:$C$46,0)+IFERROR(INDEX($G$18:$G$21,MATCH($CB$4,$F$18:$F$21,0)),0))*$CO11*IF($CB$4="Standard Payment",CA11,1),""),"")</f>
        <v/>
      </c>
      <c r="CM11" s="71" t="str">
        <f t="array" ref="CM11">IFERROR(IF(OR(DMonth=CM$3,DMonth="All",DMonth=""),INDEX(Dec!$AI$9:$AI$46,MATCH(Cal!$BX11,Dec!$C$8:$C$46,0)+IFERROR(INDEX($G$18:$G$21,MATCH($CB$4,$F$18:$F$21,0)),0)),"")*$CO11*IF($CB$4="Standard Payment",CA11,1),"")</f>
        <v/>
      </c>
      <c r="CN11" s="73">
        <f t="shared" si="8"/>
        <v>598</v>
      </c>
      <c r="CO11" s="71">
        <f t="shared" si="5"/>
        <v>1</v>
      </c>
      <c r="CQ11" s="73">
        <v>6</v>
      </c>
      <c r="CR11" s="73">
        <f t="shared" si="9"/>
        <v>6</v>
      </c>
      <c r="CS11" s="71" t="str">
        <f t="shared" si="10"/>
        <v>Sarah-Jayne Morrison</v>
      </c>
      <c r="CT11" s="71">
        <f t="shared" si="11"/>
        <v>598</v>
      </c>
      <c r="CU11" s="71">
        <f>IF(OR(LEN(CT11)=0,CT11=0),"",RANK(CT11,$CT$6:$CT$16)+COUNTIF($CT$5:CT10,CT11))</f>
        <v>4</v>
      </c>
      <c r="CV11" s="71" t="str">
        <f t="shared" si="12"/>
        <v/>
      </c>
      <c r="CW11" s="71" t="str">
        <f t="shared" si="13"/>
        <v/>
      </c>
      <c r="CZ11" s="71" t="str">
        <f>IF(AND(LEN(BY11)&gt;0,COUNTIF($BY$6:BY11,BY11)=1),BW11,"")</f>
        <v/>
      </c>
      <c r="DA11" s="71" t="str">
        <f t="shared" si="6"/>
        <v/>
      </c>
      <c r="DC11" s="71" t="str">
        <f>IF(AND(LEN(BZ11)&gt;0,COUNTIF($BZ$6:BZ11,BZ11)=1),BW11,"")</f>
        <v/>
      </c>
      <c r="DD11" s="71" t="str">
        <f t="shared" si="14"/>
        <v/>
      </c>
      <c r="DG11" s="60" t="s">
        <v>15</v>
      </c>
      <c r="DH11" s="71" t="str">
        <f>IF(INDEX($CB$5:$CM$5,MATCH(DG11,$CB$3:$CM$3,0))=0,"",INDEX($CB$5:$CM$5,MATCH(DG11,$CB$3:$CM$3,0)))</f>
        <v/>
      </c>
      <c r="DJ11" s="173" t="str">
        <f>IF(LEN(DH11)=0,"",MAX($DJ$6:DJ10)+1)</f>
        <v/>
      </c>
    </row>
    <row r="12" spans="1:114" x14ac:dyDescent="0.25">
      <c r="A12" s="1"/>
      <c r="B12" s="46" t="s">
        <v>10</v>
      </c>
      <c r="C12" s="34">
        <f t="shared" si="1"/>
        <v>2023</v>
      </c>
      <c r="D12" s="33">
        <v>9</v>
      </c>
      <c r="E12" s="34">
        <f t="shared" si="2"/>
        <v>30</v>
      </c>
      <c r="F12" s="35">
        <f t="shared" si="3"/>
        <v>5</v>
      </c>
      <c r="G12" s="34">
        <f t="shared" ca="1" si="15"/>
        <v>2029</v>
      </c>
      <c r="H12" s="1"/>
      <c r="I12" s="46" t="s">
        <v>10</v>
      </c>
      <c r="J12" s="70">
        <f t="array" ref="J12">SUMPRODUCT((IF(OR(Calendar!$E$8="All",Calendar!$E$8=""),LEN(Sep!$C$8:$C$40)&gt;0,Sep!$C$8:$C$40=Calendar!$E$8))*1,(Sep!$C$9:$C$41="Standard Hours")*1,Sep!D$9:D$41)</f>
        <v>0</v>
      </c>
      <c r="K12" s="70">
        <f t="array" ref="K12">SUMPRODUCT((IF(OR(Calendar!$E$8="All",Calendar!$E$8=""),LEN(Sep!$C$8:$C$40)&gt;0,Sep!$C$8:$C$40=Calendar!$E$8))*1,(Sep!$C$9:$C$41="Standard Hours")*1,Sep!E$9:E$41)</f>
        <v>0</v>
      </c>
      <c r="L12" s="70">
        <f t="array" ref="L12">SUMPRODUCT((IF(OR(Calendar!$E$8="All",Calendar!$E$8=""),LEN(Sep!$C$8:$C$40)&gt;0,Sep!$C$8:$C$40=Calendar!$E$8))*1,(Sep!$C$9:$C$41="Standard Hours")*1,Sep!F$9:F$41)</f>
        <v>0</v>
      </c>
      <c r="M12" s="70">
        <f t="array" ref="M12">SUMPRODUCT((IF(OR(Calendar!$E$8="All",Calendar!$E$8=""),LEN(Sep!$C$8:$C$40)&gt;0,Sep!$C$8:$C$40=Calendar!$E$8))*1,(Sep!$C$9:$C$41="Standard Hours")*1,Sep!G$9:G$41)</f>
        <v>0</v>
      </c>
      <c r="N12" s="70">
        <f t="array" ref="N12">SUMPRODUCT((IF(OR(Calendar!$E$8="All",Calendar!$E$8=""),LEN(Sep!$C$8:$C$40)&gt;0,Sep!$C$8:$C$40=Calendar!$E$8))*1,(Sep!$C$9:$C$41="Standard Hours")*1,Sep!H$9:H$41)</f>
        <v>0</v>
      </c>
      <c r="O12" s="70">
        <f t="array" ref="O12">SUMPRODUCT((IF(OR(Calendar!$E$8="All",Calendar!$E$8=""),LEN(Sep!$C$8:$C$40)&gt;0,Sep!$C$8:$C$40=Calendar!$E$8))*1,(Sep!$C$9:$C$41="Standard Hours")*1,Sep!I$9:I$41)</f>
        <v>0</v>
      </c>
      <c r="P12" s="70">
        <f t="array" ref="P12">SUMPRODUCT((IF(OR(Calendar!$E$8="All",Calendar!$E$8=""),LEN(Sep!$C$8:$C$40)&gt;0,Sep!$C$8:$C$40=Calendar!$E$8))*1,(Sep!$C$9:$C$41="Standard Hours")*1,Sep!J$9:J$41)</f>
        <v>0</v>
      </c>
      <c r="Q12" s="70">
        <f t="array" ref="Q12">SUMPRODUCT((IF(OR(Calendar!$E$8="All",Calendar!$E$8=""),LEN(Sep!$C$8:$C$40)&gt;0,Sep!$C$8:$C$40=Calendar!$E$8))*1,(Sep!$C$9:$C$41="Standard Hours")*1,Sep!K$9:K$41)</f>
        <v>0</v>
      </c>
      <c r="R12" s="70">
        <f t="array" ref="R12">SUMPRODUCT((IF(OR(Calendar!$E$8="All",Calendar!$E$8=""),LEN(Sep!$C$8:$C$40)&gt;0,Sep!$C$8:$C$40=Calendar!$E$8))*1,(Sep!$C$9:$C$41="Standard Hours")*1,Sep!L$9:L$41)</f>
        <v>0</v>
      </c>
      <c r="S12" s="70">
        <f t="array" ref="S12">SUMPRODUCT((IF(OR(Calendar!$E$8="All",Calendar!$E$8=""),LEN(Sep!$C$8:$C$40)&gt;0,Sep!$C$8:$C$40=Calendar!$E$8))*1,(Sep!$C$9:$C$41="Standard Hours")*1,Sep!M$9:M$41)</f>
        <v>0</v>
      </c>
      <c r="T12" s="70">
        <f t="array" ref="T12">SUMPRODUCT((IF(OR(Calendar!$E$8="All",Calendar!$E$8=""),LEN(Sep!$C$8:$C$40)&gt;0,Sep!$C$8:$C$40=Calendar!$E$8))*1,(Sep!$C$9:$C$41="Standard Hours")*1,Sep!N$9:N$41)</f>
        <v>0</v>
      </c>
      <c r="U12" s="70">
        <f t="array" ref="U12">SUMPRODUCT((IF(OR(Calendar!$E$8="All",Calendar!$E$8=""),LEN(Sep!$C$8:$C$40)&gt;0,Sep!$C$8:$C$40=Calendar!$E$8))*1,(Sep!$C$9:$C$41="Standard Hours")*1,Sep!O$9:O$41)</f>
        <v>0</v>
      </c>
      <c r="V12" s="70">
        <f t="array" ref="V12">SUMPRODUCT((IF(OR(Calendar!$E$8="All",Calendar!$E$8=""),LEN(Sep!$C$8:$C$40)&gt;0,Sep!$C$8:$C$40=Calendar!$E$8))*1,(Sep!$C$9:$C$41="Standard Hours")*1,Sep!P$9:P$41)</f>
        <v>0</v>
      </c>
      <c r="W12" s="70">
        <f t="array" ref="W12">SUMPRODUCT((IF(OR(Calendar!$E$8="All",Calendar!$E$8=""),LEN(Sep!$C$8:$C$40)&gt;0,Sep!$C$8:$C$40=Calendar!$E$8))*1,(Sep!$C$9:$C$41="Standard Hours")*1,Sep!Q$9:Q$41)</f>
        <v>0</v>
      </c>
      <c r="X12" s="70">
        <f t="array" ref="X12">SUMPRODUCT((IF(OR(Calendar!$E$8="All",Calendar!$E$8=""),LEN(Sep!$C$8:$C$40)&gt;0,Sep!$C$8:$C$40=Calendar!$E$8))*1,(Sep!$C$9:$C$41="Standard Hours")*1,Sep!R$9:R$41)</f>
        <v>0</v>
      </c>
      <c r="Y12" s="70">
        <f t="array" ref="Y12">SUMPRODUCT((IF(OR(Calendar!$E$8="All",Calendar!$E$8=""),LEN(Sep!$C$8:$C$40)&gt;0,Sep!$C$8:$C$40=Calendar!$E$8))*1,(Sep!$C$9:$C$41="Standard Hours")*1,Sep!S$9:S$41)</f>
        <v>0</v>
      </c>
      <c r="Z12" s="70">
        <f t="array" ref="Z12">SUMPRODUCT((IF(OR(Calendar!$E$8="All",Calendar!$E$8=""),LEN(Sep!$C$8:$C$40)&gt;0,Sep!$C$8:$C$40=Calendar!$E$8))*1,(Sep!$C$9:$C$41="Standard Hours")*1,Sep!T$9:T$41)</f>
        <v>0</v>
      </c>
      <c r="AA12" s="70">
        <f t="array" ref="AA12">SUMPRODUCT((IF(OR(Calendar!$E$8="All",Calendar!$E$8=""),LEN(Sep!$C$8:$C$40)&gt;0,Sep!$C$8:$C$40=Calendar!$E$8))*1,(Sep!$C$9:$C$41="Standard Hours")*1,Sep!U$9:U$41)</f>
        <v>0</v>
      </c>
      <c r="AB12" s="70">
        <f t="array" ref="AB12">SUMPRODUCT((IF(OR(Calendar!$E$8="All",Calendar!$E$8=""),LEN(Sep!$C$8:$C$40)&gt;0,Sep!$C$8:$C$40=Calendar!$E$8))*1,(Sep!$C$9:$C$41="Standard Hours")*1,Sep!V$9:V$41)</f>
        <v>0</v>
      </c>
      <c r="AC12" s="70">
        <f t="array" ref="AC12">SUMPRODUCT((IF(OR(Calendar!$E$8="All",Calendar!$E$8=""),LEN(Sep!$C$8:$C$40)&gt;0,Sep!$C$8:$C$40=Calendar!$E$8))*1,(Sep!$C$9:$C$41="Standard Hours")*1,Sep!W$9:W$41)</f>
        <v>0</v>
      </c>
      <c r="AD12" s="70">
        <f t="array" ref="AD12">SUMPRODUCT((IF(OR(Calendar!$E$8="All",Calendar!$E$8=""),LEN(Sep!$C$8:$C$40)&gt;0,Sep!$C$8:$C$40=Calendar!$E$8))*1,(Sep!$C$9:$C$41="Standard Hours")*1,Sep!X$9:X$41)</f>
        <v>0</v>
      </c>
      <c r="AE12" s="70">
        <f t="array" ref="AE12">SUMPRODUCT((IF(OR(Calendar!$E$8="All",Calendar!$E$8=""),LEN(Sep!$C$8:$C$40)&gt;0,Sep!$C$8:$C$40=Calendar!$E$8))*1,(Sep!$C$9:$C$41="Standard Hours")*1,Sep!Y$9:Y$41)</f>
        <v>0</v>
      </c>
      <c r="AF12" s="70">
        <f t="array" ref="AF12">SUMPRODUCT((IF(OR(Calendar!$E$8="All",Calendar!$E$8=""),LEN(Sep!$C$8:$C$40)&gt;0,Sep!$C$8:$C$40=Calendar!$E$8))*1,(Sep!$C$9:$C$41="Standard Hours")*1,Sep!Z$9:Z$41)</f>
        <v>0</v>
      </c>
      <c r="AG12" s="70">
        <f t="array" ref="AG12">SUMPRODUCT((IF(OR(Calendar!$E$8="All",Calendar!$E$8=""),LEN(Sep!$C$8:$C$40)&gt;0,Sep!$C$8:$C$40=Calendar!$E$8))*1,(Sep!$C$9:$C$41="Standard Hours")*1,Sep!AA$9:AA$41)</f>
        <v>0</v>
      </c>
      <c r="AH12" s="70">
        <f t="array" ref="AH12">SUMPRODUCT((IF(OR(Calendar!$E$8="All",Calendar!$E$8=""),LEN(Sep!$C$8:$C$40)&gt;0,Sep!$C$8:$C$40=Calendar!$E$8))*1,(Sep!$C$9:$C$41="Standard Hours")*1,Sep!AB$9:AB$41)</f>
        <v>0</v>
      </c>
      <c r="AI12" s="70">
        <f t="array" ref="AI12">SUMPRODUCT((IF(OR(Calendar!$E$8="All",Calendar!$E$8=""),LEN(Sep!$C$8:$C$40)&gt;0,Sep!$C$8:$C$40=Calendar!$E$8))*1,(Sep!$C$9:$C$41="Standard Hours")*1,Sep!AC$9:AC$41)</f>
        <v>0</v>
      </c>
      <c r="AJ12" s="70">
        <f t="array" ref="AJ12">SUMPRODUCT((IF(OR(Calendar!$E$8="All",Calendar!$E$8=""),LEN(Sep!$C$8:$C$40)&gt;0,Sep!$C$8:$C$40=Calendar!$E$8))*1,(Sep!$C$9:$C$41="Standard Hours")*1,Sep!AD$9:AD$41)</f>
        <v>0</v>
      </c>
      <c r="AK12" s="70">
        <f t="array" ref="AK12">SUMPRODUCT((IF(OR(Calendar!$E$8="All",Calendar!$E$8=""),LEN(Sep!$C$8:$C$40)&gt;0,Sep!$C$8:$C$40=Calendar!$E$8))*1,(Sep!$C$9:$C$41="Standard Hours")*1,Sep!AE$9:AE$41)</f>
        <v>0</v>
      </c>
      <c r="AL12" s="70">
        <f t="array" ref="AL12">SUMPRODUCT((IF(OR(Calendar!$E$8="All",Calendar!$E$8=""),LEN(Sep!$C$8:$C$40)&gt;0,Sep!$C$8:$C$40=Calendar!$E$8))*1,(Sep!$C$9:$C$41="Standard Hours")*1,Sep!AF$9:AF$41)</f>
        <v>0</v>
      </c>
      <c r="AM12" s="70">
        <f t="array" ref="AM12">SUMPRODUCT((IF(OR(Calendar!$E$8="All",Calendar!$E$8=""),LEN(Sep!$C$8:$C$40)&gt;0,Sep!$C$8:$C$40=Calendar!$E$8))*1,(Sep!$C$9:$C$41="Standard Hours")*1,Sep!AG$9:AG$41)</f>
        <v>0</v>
      </c>
      <c r="AN12" s="70">
        <f t="array" ref="AN12">SUMPRODUCT((IF(OR(Calendar!$E$8="All",Calendar!$E$8=""),LEN(Sep!$C$8:$C$40)&gt;0,Sep!$C$8:$C$40=Calendar!$E$8))*1,(Sep!$C$9:$C$41="Standard Hours")*1,Sep!AH$9:AH$41)</f>
        <v>0</v>
      </c>
      <c r="AP12" s="43" t="s">
        <v>10</v>
      </c>
      <c r="AQ12" s="72">
        <f t="array" ref="AQ12">SUM(IFERROR(IF(OR(Calendar!$E$8="All",Calendar!$E$8=""),LEN(Sep!$C$8:$C$40)&gt;0,Sep!$C$8:$C$40=Calendar!$E$8)*(Sep!$C$9:$C$41="Standard Hours")*Sep!D$9:D$41*INDEX(Employee!$G$7:$G$16,MATCH(Sep!$C$8:$C$40,Employee!$D$7:$D$16,0)),""))</f>
        <v>0</v>
      </c>
      <c r="AR12" s="72">
        <f t="array" ref="AR12">SUM(IFERROR(IF(OR(Calendar!$E$8="All",Calendar!$E$8=""),LEN(Sep!$C$8:$C$40)&gt;0,Sep!$C$8:$C$40=Calendar!$E$8)*(Sep!$C$9:$C$41="Standard Hours")*Sep!E$9:E$41*INDEX(Employee!$G$7:$G$16,MATCH(Sep!$C$8:$C$40,Employee!$D$7:$D$16,0)),""))</f>
        <v>0</v>
      </c>
      <c r="AS12" s="72">
        <f t="array" ref="AS12">SUM(IFERROR(IF(OR(Calendar!$E$8="All",Calendar!$E$8=""),LEN(Sep!$C$8:$C$40)&gt;0,Sep!$C$8:$C$40=Calendar!$E$8)*(Sep!$C$9:$C$41="Standard Hours")*Sep!F$9:F$41*INDEX(Employee!$G$7:$G$16,MATCH(Sep!$C$8:$C$40,Employee!$D$7:$D$16,0)),""))</f>
        <v>0</v>
      </c>
      <c r="AT12" s="72">
        <f t="array" ref="AT12">SUM(IFERROR(IF(OR(Calendar!$E$8="All",Calendar!$E$8=""),LEN(Sep!$C$8:$C$40)&gt;0,Sep!$C$8:$C$40=Calendar!$E$8)*(Sep!$C$9:$C$41="Standard Hours")*Sep!G$9:G$41*INDEX(Employee!$G$7:$G$16,MATCH(Sep!$C$8:$C$40,Employee!$D$7:$D$16,0)),""))</f>
        <v>0</v>
      </c>
      <c r="AU12" s="72">
        <f t="array" ref="AU12">SUM(IFERROR(IF(OR(Calendar!$E$8="All",Calendar!$E$8=""),LEN(Sep!$C$8:$C$40)&gt;0,Sep!$C$8:$C$40=Calendar!$E$8)*(Sep!$C$9:$C$41="Standard Hours")*Sep!H$9:H$41*INDEX(Employee!$G$7:$G$16,MATCH(Sep!$C$8:$C$40,Employee!$D$7:$D$16,0)),""))</f>
        <v>0</v>
      </c>
      <c r="AV12" s="72">
        <f t="array" ref="AV12">SUM(IFERROR(IF(OR(Calendar!$E$8="All",Calendar!$E$8=""),LEN(Sep!$C$8:$C$40)&gt;0,Sep!$C$8:$C$40=Calendar!$E$8)*(Sep!$C$9:$C$41="Standard Hours")*Sep!I$9:I$41*INDEX(Employee!$G$7:$G$16,MATCH(Sep!$C$8:$C$40,Employee!$D$7:$D$16,0)),""))</f>
        <v>0</v>
      </c>
      <c r="AW12" s="72">
        <f t="array" ref="AW12">SUM(IFERROR(IF(OR(Calendar!$E$8="All",Calendar!$E$8=""),LEN(Sep!$C$8:$C$40)&gt;0,Sep!$C$8:$C$40=Calendar!$E$8)*(Sep!$C$9:$C$41="Standard Hours")*Sep!J$9:J$41*INDEX(Employee!$G$7:$G$16,MATCH(Sep!$C$8:$C$40,Employee!$D$7:$D$16,0)),""))</f>
        <v>0</v>
      </c>
      <c r="AX12" s="72">
        <f t="array" ref="AX12">SUM(IFERROR(IF(OR(Calendar!$E$8="All",Calendar!$E$8=""),LEN(Sep!$C$8:$C$40)&gt;0,Sep!$C$8:$C$40=Calendar!$E$8)*(Sep!$C$9:$C$41="Standard Hours")*Sep!K$9:K$41*INDEX(Employee!$G$7:$G$16,MATCH(Sep!$C$8:$C$40,Employee!$D$7:$D$16,0)),""))</f>
        <v>0</v>
      </c>
      <c r="AY12" s="72">
        <f t="array" ref="AY12">SUM(IFERROR(IF(OR(Calendar!$E$8="All",Calendar!$E$8=""),LEN(Sep!$C$8:$C$40)&gt;0,Sep!$C$8:$C$40=Calendar!$E$8)*(Sep!$C$9:$C$41="Standard Hours")*Sep!L$9:L$41*INDEX(Employee!$G$7:$G$16,MATCH(Sep!$C$8:$C$40,Employee!$D$7:$D$16,0)),""))</f>
        <v>0</v>
      </c>
      <c r="AZ12" s="72">
        <f t="array" ref="AZ12">SUM(IFERROR(IF(OR(Calendar!$E$8="All",Calendar!$E$8=""),LEN(Sep!$C$8:$C$40)&gt;0,Sep!$C$8:$C$40=Calendar!$E$8)*(Sep!$C$9:$C$41="Standard Hours")*Sep!M$9:M$41*INDEX(Employee!$G$7:$G$16,MATCH(Sep!$C$8:$C$40,Employee!$D$7:$D$16,0)),""))</f>
        <v>0</v>
      </c>
      <c r="BA12" s="72">
        <f t="array" ref="BA12">SUM(IFERROR(IF(OR(Calendar!$E$8="All",Calendar!$E$8=""),LEN(Sep!$C$8:$C$40)&gt;0,Sep!$C$8:$C$40=Calendar!$E$8)*(Sep!$C$9:$C$41="Standard Hours")*Sep!N$9:N$41*INDEX(Employee!$G$7:$G$16,MATCH(Sep!$C$8:$C$40,Employee!$D$7:$D$16,0)),""))</f>
        <v>0</v>
      </c>
      <c r="BB12" s="72">
        <f t="array" ref="BB12">SUM(IFERROR(IF(OR(Calendar!$E$8="All",Calendar!$E$8=""),LEN(Sep!$C$8:$C$40)&gt;0,Sep!$C$8:$C$40=Calendar!$E$8)*(Sep!$C$9:$C$41="Standard Hours")*Sep!O$9:O$41*INDEX(Employee!$G$7:$G$16,MATCH(Sep!$C$8:$C$40,Employee!$D$7:$D$16,0)),""))</f>
        <v>0</v>
      </c>
      <c r="BC12" s="72">
        <f t="array" ref="BC12">SUM(IFERROR(IF(OR(Calendar!$E$8="All",Calendar!$E$8=""),LEN(Sep!$C$8:$C$40)&gt;0,Sep!$C$8:$C$40=Calendar!$E$8)*(Sep!$C$9:$C$41="Standard Hours")*Sep!P$9:P$41*INDEX(Employee!$G$7:$G$16,MATCH(Sep!$C$8:$C$40,Employee!$D$7:$D$16,0)),""))</f>
        <v>0</v>
      </c>
      <c r="BD12" s="72">
        <f t="array" ref="BD12">SUM(IFERROR(IF(OR(Calendar!$E$8="All",Calendar!$E$8=""),LEN(Sep!$C$8:$C$40)&gt;0,Sep!$C$8:$C$40=Calendar!$E$8)*(Sep!$C$9:$C$41="Standard Hours")*Sep!Q$9:Q$41*INDEX(Employee!$G$7:$G$16,MATCH(Sep!$C$8:$C$40,Employee!$D$7:$D$16,0)),""))</f>
        <v>0</v>
      </c>
      <c r="BE12" s="72">
        <f t="array" ref="BE12">SUM(IFERROR(IF(OR(Calendar!$E$8="All",Calendar!$E$8=""),LEN(Sep!$C$8:$C$40)&gt;0,Sep!$C$8:$C$40=Calendar!$E$8)*(Sep!$C$9:$C$41="Standard Hours")*Sep!R$9:R$41*INDEX(Employee!$G$7:$G$16,MATCH(Sep!$C$8:$C$40,Employee!$D$7:$D$16,0)),""))</f>
        <v>0</v>
      </c>
      <c r="BF12" s="72">
        <f t="array" ref="BF12">SUM(IFERROR(IF(OR(Calendar!$E$8="All",Calendar!$E$8=""),LEN(Sep!$C$8:$C$40)&gt;0,Sep!$C$8:$C$40=Calendar!$E$8)*(Sep!$C$9:$C$41="Standard Hours")*Sep!S$9:S$41*INDEX(Employee!$G$7:$G$16,MATCH(Sep!$C$8:$C$40,Employee!$D$7:$D$16,0)),""))</f>
        <v>0</v>
      </c>
      <c r="BG12" s="72">
        <f t="array" ref="BG12">SUM(IFERROR(IF(OR(Calendar!$E$8="All",Calendar!$E$8=""),LEN(Sep!$C$8:$C$40)&gt;0,Sep!$C$8:$C$40=Calendar!$E$8)*(Sep!$C$9:$C$41="Standard Hours")*Sep!T$9:T$41*INDEX(Employee!$G$7:$G$16,MATCH(Sep!$C$8:$C$40,Employee!$D$7:$D$16,0)),""))</f>
        <v>0</v>
      </c>
      <c r="BH12" s="72">
        <f t="array" ref="BH12">SUM(IFERROR(IF(OR(Calendar!$E$8="All",Calendar!$E$8=""),LEN(Sep!$C$8:$C$40)&gt;0,Sep!$C$8:$C$40=Calendar!$E$8)*(Sep!$C$9:$C$41="Standard Hours")*Sep!U$9:U$41*INDEX(Employee!$G$7:$G$16,MATCH(Sep!$C$8:$C$40,Employee!$D$7:$D$16,0)),""))</f>
        <v>0</v>
      </c>
      <c r="BI12" s="72">
        <f t="array" ref="BI12">SUM(IFERROR(IF(OR(Calendar!$E$8="All",Calendar!$E$8=""),LEN(Sep!$C$8:$C$40)&gt;0,Sep!$C$8:$C$40=Calendar!$E$8)*(Sep!$C$9:$C$41="Standard Hours")*Sep!V$9:V$41*INDEX(Employee!$G$7:$G$16,MATCH(Sep!$C$8:$C$40,Employee!$D$7:$D$16,0)),""))</f>
        <v>0</v>
      </c>
      <c r="BJ12" s="72">
        <f t="array" ref="BJ12">SUM(IFERROR(IF(OR(Calendar!$E$8="All",Calendar!$E$8=""),LEN(Sep!$C$8:$C$40)&gt;0,Sep!$C$8:$C$40=Calendar!$E$8)*(Sep!$C$9:$C$41="Standard Hours")*Sep!W$9:W$41*INDEX(Employee!$G$7:$G$16,MATCH(Sep!$C$8:$C$40,Employee!$D$7:$D$16,0)),""))</f>
        <v>0</v>
      </c>
      <c r="BK12" s="72">
        <f t="array" ref="BK12">SUM(IFERROR(IF(OR(Calendar!$E$8="All",Calendar!$E$8=""),LEN(Sep!$C$8:$C$40)&gt;0,Sep!$C$8:$C$40=Calendar!$E$8)*(Sep!$C$9:$C$41="Standard Hours")*Sep!X$9:X$41*INDEX(Employee!$G$7:$G$16,MATCH(Sep!$C$8:$C$40,Employee!$D$7:$D$16,0)),""))</f>
        <v>0</v>
      </c>
      <c r="BL12" s="72">
        <f t="array" ref="BL12">SUM(IFERROR(IF(OR(Calendar!$E$8="All",Calendar!$E$8=""),LEN(Sep!$C$8:$C$40)&gt;0,Sep!$C$8:$C$40=Calendar!$E$8)*(Sep!$C$9:$C$41="Standard Hours")*Sep!Y$9:Y$41*INDEX(Employee!$G$7:$G$16,MATCH(Sep!$C$8:$C$40,Employee!$D$7:$D$16,0)),""))</f>
        <v>0</v>
      </c>
      <c r="BM12" s="72">
        <f t="array" ref="BM12">SUM(IFERROR(IF(OR(Calendar!$E$8="All",Calendar!$E$8=""),LEN(Sep!$C$8:$C$40)&gt;0,Sep!$C$8:$C$40=Calendar!$E$8)*(Sep!$C$9:$C$41="Standard Hours")*Sep!Z$9:Z$41*INDEX(Employee!$G$7:$G$16,MATCH(Sep!$C$8:$C$40,Employee!$D$7:$D$16,0)),""))</f>
        <v>0</v>
      </c>
      <c r="BN12" s="72">
        <f t="array" ref="BN12">SUM(IFERROR(IF(OR(Calendar!$E$8="All",Calendar!$E$8=""),LEN(Sep!$C$8:$C$40)&gt;0,Sep!$C$8:$C$40=Calendar!$E$8)*(Sep!$C$9:$C$41="Standard Hours")*Sep!AA$9:AA$41*INDEX(Employee!$G$7:$G$16,MATCH(Sep!$C$8:$C$40,Employee!$D$7:$D$16,0)),""))</f>
        <v>0</v>
      </c>
      <c r="BO12" s="72">
        <f t="array" ref="BO12">SUM(IFERROR(IF(OR(Calendar!$E$8="All",Calendar!$E$8=""),LEN(Sep!$C$8:$C$40)&gt;0,Sep!$C$8:$C$40=Calendar!$E$8)*(Sep!$C$9:$C$41="Standard Hours")*Sep!AB$9:AB$41*INDEX(Employee!$G$7:$G$16,MATCH(Sep!$C$8:$C$40,Employee!$D$7:$D$16,0)),""))</f>
        <v>0</v>
      </c>
      <c r="BP12" s="72">
        <f t="array" ref="BP12">SUM(IFERROR(IF(OR(Calendar!$E$8="All",Calendar!$E$8=""),LEN(Sep!$C$8:$C$40)&gt;0,Sep!$C$8:$C$40=Calendar!$E$8)*(Sep!$C$9:$C$41="Standard Hours")*Sep!AC$9:AC$41*INDEX(Employee!$G$7:$G$16,MATCH(Sep!$C$8:$C$40,Employee!$D$7:$D$16,0)),""))</f>
        <v>0</v>
      </c>
      <c r="BQ12" s="72">
        <f t="array" ref="BQ12">SUM(IFERROR(IF(OR(Calendar!$E$8="All",Calendar!$E$8=""),LEN(Sep!$C$8:$C$40)&gt;0,Sep!$C$8:$C$40=Calendar!$E$8)*(Sep!$C$9:$C$41="Standard Hours")*Sep!AD$9:AD$41*INDEX(Employee!$G$7:$G$16,MATCH(Sep!$C$8:$C$40,Employee!$D$7:$D$16,0)),""))</f>
        <v>0</v>
      </c>
      <c r="BR12" s="72">
        <f t="array" ref="BR12">SUM(IFERROR(IF(OR(Calendar!$E$8="All",Calendar!$E$8=""),LEN(Sep!$C$8:$C$40)&gt;0,Sep!$C$8:$C$40=Calendar!$E$8)*(Sep!$C$9:$C$41="Standard Hours")*Sep!AE$9:AE$41*INDEX(Employee!$G$7:$G$16,MATCH(Sep!$C$8:$C$40,Employee!$D$7:$D$16,0)),""))</f>
        <v>0</v>
      </c>
      <c r="BS12" s="72">
        <f t="array" ref="BS12">SUM(IFERROR(IF(OR(Calendar!$E$8="All",Calendar!$E$8=""),LEN(Sep!$C$8:$C$40)&gt;0,Sep!$C$8:$C$40=Calendar!$E$8)*(Sep!$C$9:$C$41="Standard Hours")*Sep!AF$9:AF$41*INDEX(Employee!$G$7:$G$16,MATCH(Sep!$C$8:$C$40,Employee!$D$7:$D$16,0)),""))</f>
        <v>0</v>
      </c>
      <c r="BT12" s="72">
        <f t="array" ref="BT12">SUM(IFERROR(IF(OR(Calendar!$E$8="All",Calendar!$E$8=""),LEN(Sep!$C$8:$C$40)&gt;0,Sep!$C$8:$C$40=Calendar!$E$8)*(Sep!$C$9:$C$41="Standard Hours")*Sep!AG$9:AG$41*INDEX(Employee!$G$7:$G$16,MATCH(Sep!$C$8:$C$40,Employee!$D$7:$D$16,0)),""))</f>
        <v>0</v>
      </c>
      <c r="BU12" s="72">
        <f t="array" ref="BU12">SUM(IFERROR(IF(OR(Calendar!$E$8="All",Calendar!$E$8=""),LEN(Sep!$C$8:$C$40)&gt;0,Sep!$C$8:$C$40=Calendar!$E$8)*(Sep!$C$9:$C$41="Standard Hours")*Sep!AH$9:AH$41*INDEX(Employee!$G$7:$G$16,MATCH(Sep!$C$8:$C$40,Employee!$D$7:$D$16,0)),""))</f>
        <v>0</v>
      </c>
      <c r="BW12" s="60">
        <v>7</v>
      </c>
      <c r="BX12" s="71" t="str">
        <f>IF(LEN(INDEX(Employee!$D$7:$D$16,Cal!BW12))=0,"",INDEX(Employee!$D$7:$D$16,Cal!BW12))</f>
        <v>Alyce Milner</v>
      </c>
      <c r="BY12" s="71" t="str">
        <f>IF(LEN(INDEX(Employee!$E$7:$E$16,Cal!BW12))=0,"",INDEX(Employee!$E$7:$E$16,Cal!BW12))</f>
        <v>Sales</v>
      </c>
      <c r="BZ12" s="71" t="str">
        <f>IF(LEN(INDEX(Employee!$F$7:$F$16,Cal!BW12))=0,"",INDEX(Employee!$F$7:$F$16,Cal!BW12))</f>
        <v>Salesman</v>
      </c>
      <c r="CA12" s="71">
        <f>IF(LEN(INDEX(Employee!$G$7:$G$16,Cal!BW12))=0,"",INDEX(Employee!$G$7:$G$16,Cal!BW12))</f>
        <v>16</v>
      </c>
      <c r="CB12" s="71" t="str">
        <f t="array" ref="CB12">IFERROR(IF(OR(DMonth=CB$3,DMonth="All",DMonth=""),INDEX(Jan!$AI$9:$AI$46,MATCH(Cal!$BX12,Jan!$C$8:$C$46,0)+IFERROR(INDEX($G$18:$G$21,MATCH($CB$4,$F$18:$F$21,0)),0))*$CO12*IF($CB$4="Standard Payment",CA12,1),""),"")</f>
        <v/>
      </c>
      <c r="CC12" s="71" t="str">
        <f t="array" ref="CC12">IFERROR(IF(OR(DMonth=CC$3,DMonth="All",DMonth=""),INDEX(Feb!$AI$9:$AI$46,MATCH(Cal!$BX12,Feb!$C$8:$C$46,0)+IFERROR(INDEX($G$18:$G$21,MATCH($CB$4,$F$18:$F$21,0)),0))*$CO12*IF($CB$4="Standard Payment",CA12,1),""),"")</f>
        <v/>
      </c>
      <c r="CD12" s="71" t="str">
        <f t="array" ref="CD12">IFERROR(IF(OR(DMonth=CD$3,DMonth="All",DMonth=""),INDEX(Mar!$AI$9:$AI$46,MATCH(Cal!$BX12,Mar!$C$8:$C$46,0)+IFERROR(INDEX($G$18:$G$21,MATCH($CB$4,$F$18:$F$21,0)),0))*$CO12*IF($CB$4="Standard Payment",CA12,1),""),"")</f>
        <v/>
      </c>
      <c r="CE12" s="71" t="str">
        <f t="array" ref="CE12">IFERROR(IF(OR(DMonth=CE$3,DMonth="All",DMonth=""),INDEX(Apr!$AI$9:$AI$46,MATCH(Cal!$BX12,Apr!$C$8:$C$46,0)+IFERROR(INDEX($G$18:$G$21,MATCH($CB$4,$F$18:$F$21,0)),0))*$CO12*IF($CB$4="Standard Payment",CA12,1),""),"")</f>
        <v/>
      </c>
      <c r="CF12" s="71" t="str">
        <f t="array" ref="CF12">IFERROR(IF(OR(DMonth=CF$3,DMonth="All",DMonth=""),INDEX(May!$AI$9:$AI$46,MATCH(Cal!$BX12,May!$C$8:$C$46,0)+IFERROR(INDEX($G$18:$G$21,MATCH($CB$4,$F$18:$F$21,0)),0))*$CO12*IF($CB$4="Standard Payment",CA12,1),""),"")</f>
        <v/>
      </c>
      <c r="CG12" s="71" t="str">
        <f t="array" ref="CG12">IFERROR(IF(OR(DMonth=CG$3,DMonth="All",DMonth=""),INDEX(Jun!$AI$9:$AI$46,MATCH(Cal!$BX12,Jun!$C$8:$C$46,0)+IFERROR(INDEX($G$18:$G$21,MATCH($CB$4,$F$18:$F$21,0)),0))*$CO12*IF($CB$4="Standard Payment",CA12,1),""),"")</f>
        <v/>
      </c>
      <c r="CH12" s="71" t="str">
        <f t="array" ref="CH12">IFERROR(IF(OR(DMonth=CH$3,DMonth="All",DMonth=""),INDEX(Jul!$AI$9:$AI$46,MATCH(Cal!$BX12,Jul!$C$8:$C$46,0)+IFERROR(INDEX($G$18:$G$21,MATCH($CB$4,$F$18:$F$21,0)),0))*$CO12*IF($CB$4="Standard Payment",CA12,1),""),"")</f>
        <v/>
      </c>
      <c r="CI12" s="71" t="str">
        <f t="array" ref="CI12">IFERROR(IF(OR(DMonth=CI$3,DMonth="All",DMonth=""),INDEX(Aug!$AI$9:$AI$46,MATCH(Cal!$BX12,Aug!$C$8:$C$46,0)+IFERROR(INDEX($G$18:$G$21,MATCH($CB$4,$F$18:$F$21,0)),0))*$CO12*IF($CB$4="Standard Payment",CA12,1),""),"")</f>
        <v/>
      </c>
      <c r="CJ12" s="71" t="str">
        <f t="array" ref="CJ12">IFERROR(IF(OR(DMonth=CJ$3,DMonth="All",DMonth=""),INDEX(Sep!$AI$9:$AI$46,MATCH(Cal!$BX12,Sep!$C$8:$C$46,0)+IFERROR(INDEX($G$18:$G$21,MATCH($CB$4,$F$18:$F$21,0)),0))*$CO12*IF($CB$4="Standard Payment",CA12,1),""),"")</f>
        <v/>
      </c>
      <c r="CK12" s="71" t="str">
        <f t="array" ref="CK12">IFERROR(IF(OR(DMonth=CK$3,DMonth="All",DMonth=""),INDEX(Oct!$AI$9:$AI$46,MATCH(Cal!$BX12,Oct!$C$8:$C$46,0)+IFERROR(INDEX($G$18:$G$21,MATCH($CB$4,$F$18:$F$21,0)),0))*$CO12*IF($CB$4="Standard Payment",CA12,1),""),"")</f>
        <v/>
      </c>
      <c r="CL12" s="71" t="str">
        <f t="array" ref="CL12">IFERROR(IF(OR(DMonth=CL$3,DMonth="All",DMonth=""),INDEX(Nov!$AI$9:$AI$46,MATCH(Cal!$BX12,Nov!$C$8:$C$46,0)+IFERROR(INDEX($G$18:$G$21,MATCH($CB$4,$F$18:$F$21,0)),0))*$CO12*IF($CB$4="Standard Payment",CA12,1),""),"")</f>
        <v/>
      </c>
      <c r="CM12" s="71" t="str">
        <f t="array" ref="CM12">IFERROR(IF(OR(DMonth=CM$3,DMonth="All",DMonth=""),INDEX(Dec!$AI$9:$AI$46,MATCH(Cal!$BX12,Dec!$C$8:$C$46,0)+IFERROR(INDEX($G$18:$G$21,MATCH($CB$4,$F$18:$F$21,0)),0)),"")*$CO12*IF($CB$4="Standard Payment",CA12,1),"")</f>
        <v/>
      </c>
      <c r="CN12" s="73">
        <f t="shared" si="8"/>
        <v>0</v>
      </c>
      <c r="CO12" s="71">
        <f t="shared" si="5"/>
        <v>1</v>
      </c>
      <c r="CQ12" s="73">
        <v>7</v>
      </c>
      <c r="CR12" s="73">
        <f t="shared" si="9"/>
        <v>7</v>
      </c>
      <c r="CS12" s="71" t="str">
        <f t="shared" si="10"/>
        <v>Alyce Milner</v>
      </c>
      <c r="CT12" s="71">
        <f t="shared" si="11"/>
        <v>0</v>
      </c>
      <c r="CU12" s="71" t="str">
        <f>IF(OR(LEN(CT12)=0,CT12=0),"",RANK(CT12,$CT$6:$CT$16)+COUNTIF($CT$5:CT11,CT12))</f>
        <v/>
      </c>
      <c r="CV12" s="71" t="str">
        <f t="shared" si="12"/>
        <v/>
      </c>
      <c r="CW12" s="71" t="str">
        <f t="shared" si="13"/>
        <v/>
      </c>
      <c r="CZ12" s="71" t="str">
        <f>IF(AND(LEN(BY12)&gt;0,COUNTIF($BY$6:BY12,BY12)=1),BW12,"")</f>
        <v/>
      </c>
      <c r="DA12" s="71" t="str">
        <f t="shared" si="6"/>
        <v/>
      </c>
      <c r="DC12" s="71" t="str">
        <f>IF(AND(LEN(BZ12)&gt;0,COUNTIF($BZ$6:BZ12,BZ12)=1),BW12,"")</f>
        <v/>
      </c>
      <c r="DD12" s="71" t="str">
        <f t="shared" si="14"/>
        <v/>
      </c>
      <c r="DG12" s="60" t="s">
        <v>6</v>
      </c>
      <c r="DH12" s="71" t="str">
        <f t="shared" ref="DH12:DH17" si="16">IF(INDEX($CB$5:$CM$5,MATCH(DG12,$CB$3:$CM$3,0))=0,"",INDEX($CB$5:$CM$5,MATCH(DG12,$CB$3:$CM$3,0)))</f>
        <v/>
      </c>
      <c r="DJ12" s="173" t="str">
        <f>IF(LEN(DH12)=0,"",MAX($DJ$6:DJ11)+1)</f>
        <v/>
      </c>
    </row>
    <row r="13" spans="1:114" x14ac:dyDescent="0.25">
      <c r="A13" s="1"/>
      <c r="B13" s="46" t="s">
        <v>12</v>
      </c>
      <c r="C13" s="34">
        <f t="shared" si="1"/>
        <v>2023</v>
      </c>
      <c r="D13" s="33">
        <v>10</v>
      </c>
      <c r="E13" s="34">
        <f t="shared" si="2"/>
        <v>31</v>
      </c>
      <c r="F13" s="35">
        <f t="shared" si="3"/>
        <v>5</v>
      </c>
      <c r="G13" s="34">
        <f t="shared" ca="1" si="15"/>
        <v>2030</v>
      </c>
      <c r="H13" s="1"/>
      <c r="I13" s="46" t="s">
        <v>12</v>
      </c>
      <c r="J13" s="70">
        <f t="array" ref="J13">SUMPRODUCT((IF(OR(Calendar!$E$8="All",Calendar!$E$8=""),LEN(Oct!$C$8:$C$40)&gt;0,Oct!$C$8:$C$40=Calendar!$E$8))*1,(Oct!$C$9:$C$41="Standard Hours")*1,Oct!D$9:D$41)</f>
        <v>0</v>
      </c>
      <c r="K13" s="70">
        <f t="array" ref="K13">SUMPRODUCT((IF(OR(Calendar!$E$8="All",Calendar!$E$8=""),LEN(Oct!$C$8:$C$40)&gt;0,Oct!$C$8:$C$40=Calendar!$E$8))*1,(Oct!$C$9:$C$41="Standard Hours")*1,Oct!E$9:E$41)</f>
        <v>0</v>
      </c>
      <c r="L13" s="70">
        <f t="array" ref="L13">SUMPRODUCT((IF(OR(Calendar!$E$8="All",Calendar!$E$8=""),LEN(Oct!$C$8:$C$40)&gt;0,Oct!$C$8:$C$40=Calendar!$E$8))*1,(Oct!$C$9:$C$41="Standard Hours")*1,Oct!F$9:F$41)</f>
        <v>0</v>
      </c>
      <c r="M13" s="70">
        <f t="array" ref="M13">SUMPRODUCT((IF(OR(Calendar!$E$8="All",Calendar!$E$8=""),LEN(Oct!$C$8:$C$40)&gt;0,Oct!$C$8:$C$40=Calendar!$E$8))*1,(Oct!$C$9:$C$41="Standard Hours")*1,Oct!G$9:G$41)</f>
        <v>0</v>
      </c>
      <c r="N13" s="70">
        <f t="array" ref="N13">SUMPRODUCT((IF(OR(Calendar!$E$8="All",Calendar!$E$8=""),LEN(Oct!$C$8:$C$40)&gt;0,Oct!$C$8:$C$40=Calendar!$E$8))*1,(Oct!$C$9:$C$41="Standard Hours")*1,Oct!H$9:H$41)</f>
        <v>0</v>
      </c>
      <c r="O13" s="70">
        <f t="array" ref="O13">SUMPRODUCT((IF(OR(Calendar!$E$8="All",Calendar!$E$8=""),LEN(Oct!$C$8:$C$40)&gt;0,Oct!$C$8:$C$40=Calendar!$E$8))*1,(Oct!$C$9:$C$41="Standard Hours")*1,Oct!I$9:I$41)</f>
        <v>0</v>
      </c>
      <c r="P13" s="70">
        <f t="array" ref="P13">SUMPRODUCT((IF(OR(Calendar!$E$8="All",Calendar!$E$8=""),LEN(Oct!$C$8:$C$40)&gt;0,Oct!$C$8:$C$40=Calendar!$E$8))*1,(Oct!$C$9:$C$41="Standard Hours")*1,Oct!J$9:J$41)</f>
        <v>0</v>
      </c>
      <c r="Q13" s="70">
        <f t="array" ref="Q13">SUMPRODUCT((IF(OR(Calendar!$E$8="All",Calendar!$E$8=""),LEN(Oct!$C$8:$C$40)&gt;0,Oct!$C$8:$C$40=Calendar!$E$8))*1,(Oct!$C$9:$C$41="Standard Hours")*1,Oct!K$9:K$41)</f>
        <v>0</v>
      </c>
      <c r="R13" s="70">
        <f t="array" ref="R13">SUMPRODUCT((IF(OR(Calendar!$E$8="All",Calendar!$E$8=""),LEN(Oct!$C$8:$C$40)&gt;0,Oct!$C$8:$C$40=Calendar!$E$8))*1,(Oct!$C$9:$C$41="Standard Hours")*1,Oct!L$9:L$41)</f>
        <v>0</v>
      </c>
      <c r="S13" s="70">
        <f t="array" ref="S13">SUMPRODUCT((IF(OR(Calendar!$E$8="All",Calendar!$E$8=""),LEN(Oct!$C$8:$C$40)&gt;0,Oct!$C$8:$C$40=Calendar!$E$8))*1,(Oct!$C$9:$C$41="Standard Hours")*1,Oct!M$9:M$41)</f>
        <v>0</v>
      </c>
      <c r="T13" s="70">
        <f t="array" ref="T13">SUMPRODUCT((IF(OR(Calendar!$E$8="All",Calendar!$E$8=""),LEN(Oct!$C$8:$C$40)&gt;0,Oct!$C$8:$C$40=Calendar!$E$8))*1,(Oct!$C$9:$C$41="Standard Hours")*1,Oct!N$9:N$41)</f>
        <v>0</v>
      </c>
      <c r="U13" s="70">
        <f t="array" ref="U13">SUMPRODUCT((IF(OR(Calendar!$E$8="All",Calendar!$E$8=""),LEN(Oct!$C$8:$C$40)&gt;0,Oct!$C$8:$C$40=Calendar!$E$8))*1,(Oct!$C$9:$C$41="Standard Hours")*1,Oct!O$9:O$41)</f>
        <v>0</v>
      </c>
      <c r="V13" s="70">
        <f t="array" ref="V13">SUMPRODUCT((IF(OR(Calendar!$E$8="All",Calendar!$E$8=""),LEN(Oct!$C$8:$C$40)&gt;0,Oct!$C$8:$C$40=Calendar!$E$8))*1,(Oct!$C$9:$C$41="Standard Hours")*1,Oct!P$9:P$41)</f>
        <v>0</v>
      </c>
      <c r="W13" s="70">
        <f t="array" ref="W13">SUMPRODUCT((IF(OR(Calendar!$E$8="All",Calendar!$E$8=""),LEN(Oct!$C$8:$C$40)&gt;0,Oct!$C$8:$C$40=Calendar!$E$8))*1,(Oct!$C$9:$C$41="Standard Hours")*1,Oct!Q$9:Q$41)</f>
        <v>0</v>
      </c>
      <c r="X13" s="70">
        <f t="array" ref="X13">SUMPRODUCT((IF(OR(Calendar!$E$8="All",Calendar!$E$8=""),LEN(Oct!$C$8:$C$40)&gt;0,Oct!$C$8:$C$40=Calendar!$E$8))*1,(Oct!$C$9:$C$41="Standard Hours")*1,Oct!R$9:R$41)</f>
        <v>0</v>
      </c>
      <c r="Y13" s="70">
        <f t="array" ref="Y13">SUMPRODUCT((IF(OR(Calendar!$E$8="All",Calendar!$E$8=""),LEN(Oct!$C$8:$C$40)&gt;0,Oct!$C$8:$C$40=Calendar!$E$8))*1,(Oct!$C$9:$C$41="Standard Hours")*1,Oct!S$9:S$41)</f>
        <v>0</v>
      </c>
      <c r="Z13" s="70">
        <f t="array" ref="Z13">SUMPRODUCT((IF(OR(Calendar!$E$8="All",Calendar!$E$8=""),LEN(Oct!$C$8:$C$40)&gt;0,Oct!$C$8:$C$40=Calendar!$E$8))*1,(Oct!$C$9:$C$41="Standard Hours")*1,Oct!T$9:T$41)</f>
        <v>0</v>
      </c>
      <c r="AA13" s="70">
        <f t="array" ref="AA13">SUMPRODUCT((IF(OR(Calendar!$E$8="All",Calendar!$E$8=""),LEN(Oct!$C$8:$C$40)&gt;0,Oct!$C$8:$C$40=Calendar!$E$8))*1,(Oct!$C$9:$C$41="Standard Hours")*1,Oct!U$9:U$41)</f>
        <v>0</v>
      </c>
      <c r="AB13" s="70">
        <f t="array" ref="AB13">SUMPRODUCT((IF(OR(Calendar!$E$8="All",Calendar!$E$8=""),LEN(Oct!$C$8:$C$40)&gt;0,Oct!$C$8:$C$40=Calendar!$E$8))*1,(Oct!$C$9:$C$41="Standard Hours")*1,Oct!V$9:V$41)</f>
        <v>0</v>
      </c>
      <c r="AC13" s="70">
        <f t="array" ref="AC13">SUMPRODUCT((IF(OR(Calendar!$E$8="All",Calendar!$E$8=""),LEN(Oct!$C$8:$C$40)&gt;0,Oct!$C$8:$C$40=Calendar!$E$8))*1,(Oct!$C$9:$C$41="Standard Hours")*1,Oct!W$9:W$41)</f>
        <v>0</v>
      </c>
      <c r="AD13" s="70">
        <f t="array" ref="AD13">SUMPRODUCT((IF(OR(Calendar!$E$8="All",Calendar!$E$8=""),LEN(Oct!$C$8:$C$40)&gt;0,Oct!$C$8:$C$40=Calendar!$E$8))*1,(Oct!$C$9:$C$41="Standard Hours")*1,Oct!X$9:X$41)</f>
        <v>0</v>
      </c>
      <c r="AE13" s="70">
        <f t="array" ref="AE13">SUMPRODUCT((IF(OR(Calendar!$E$8="All",Calendar!$E$8=""),LEN(Oct!$C$8:$C$40)&gt;0,Oct!$C$8:$C$40=Calendar!$E$8))*1,(Oct!$C$9:$C$41="Standard Hours")*1,Oct!Y$9:Y$41)</f>
        <v>0</v>
      </c>
      <c r="AF13" s="70">
        <f t="array" ref="AF13">SUMPRODUCT((IF(OR(Calendar!$E$8="All",Calendar!$E$8=""),LEN(Oct!$C$8:$C$40)&gt;0,Oct!$C$8:$C$40=Calendar!$E$8))*1,(Oct!$C$9:$C$41="Standard Hours")*1,Oct!Z$9:Z$41)</f>
        <v>0</v>
      </c>
      <c r="AG13" s="70">
        <f t="array" ref="AG13">SUMPRODUCT((IF(OR(Calendar!$E$8="All",Calendar!$E$8=""),LEN(Oct!$C$8:$C$40)&gt;0,Oct!$C$8:$C$40=Calendar!$E$8))*1,(Oct!$C$9:$C$41="Standard Hours")*1,Oct!AA$9:AA$41)</f>
        <v>0</v>
      </c>
      <c r="AH13" s="70">
        <f t="array" ref="AH13">SUMPRODUCT((IF(OR(Calendar!$E$8="All",Calendar!$E$8=""),LEN(Oct!$C$8:$C$40)&gt;0,Oct!$C$8:$C$40=Calendar!$E$8))*1,(Oct!$C$9:$C$41="Standard Hours")*1,Oct!AB$9:AB$41)</f>
        <v>0</v>
      </c>
      <c r="AI13" s="70">
        <f t="array" ref="AI13">SUMPRODUCT((IF(OR(Calendar!$E$8="All",Calendar!$E$8=""),LEN(Oct!$C$8:$C$40)&gt;0,Oct!$C$8:$C$40=Calendar!$E$8))*1,(Oct!$C$9:$C$41="Standard Hours")*1,Oct!AC$9:AC$41)</f>
        <v>0</v>
      </c>
      <c r="AJ13" s="70">
        <f t="array" ref="AJ13">SUMPRODUCT((IF(OR(Calendar!$E$8="All",Calendar!$E$8=""),LEN(Oct!$C$8:$C$40)&gt;0,Oct!$C$8:$C$40=Calendar!$E$8))*1,(Oct!$C$9:$C$41="Standard Hours")*1,Oct!AD$9:AD$41)</f>
        <v>0</v>
      </c>
      <c r="AK13" s="70">
        <f t="array" ref="AK13">SUMPRODUCT((IF(OR(Calendar!$E$8="All",Calendar!$E$8=""),LEN(Oct!$C$8:$C$40)&gt;0,Oct!$C$8:$C$40=Calendar!$E$8))*1,(Oct!$C$9:$C$41="Standard Hours")*1,Oct!AE$9:AE$41)</f>
        <v>0</v>
      </c>
      <c r="AL13" s="70">
        <f t="array" ref="AL13">SUMPRODUCT((IF(OR(Calendar!$E$8="All",Calendar!$E$8=""),LEN(Oct!$C$8:$C$40)&gt;0,Oct!$C$8:$C$40=Calendar!$E$8))*1,(Oct!$C$9:$C$41="Standard Hours")*1,Oct!AF$9:AF$41)</f>
        <v>0</v>
      </c>
      <c r="AM13" s="70">
        <f t="array" ref="AM13">SUMPRODUCT((IF(OR(Calendar!$E$8="All",Calendar!$E$8=""),LEN(Oct!$C$8:$C$40)&gt;0,Oct!$C$8:$C$40=Calendar!$E$8))*1,(Oct!$C$9:$C$41="Standard Hours")*1,Oct!AG$9:AG$41)</f>
        <v>0</v>
      </c>
      <c r="AN13" s="70">
        <f t="array" ref="AN13">SUMPRODUCT((IF(OR(Calendar!$E$8="All",Calendar!$E$8=""),LEN(Oct!$C$8:$C$40)&gt;0,Oct!$C$8:$C$40=Calendar!$E$8))*1,(Oct!$C$9:$C$41="Standard Hours")*1,Oct!AH$9:AH$41)</f>
        <v>0</v>
      </c>
      <c r="AP13" s="43" t="s">
        <v>12</v>
      </c>
      <c r="AQ13" s="72">
        <f t="array" ref="AQ13">SUM(IFERROR(IF(OR(Calendar!$E$8="All",Calendar!$E$8=""),LEN(Oct!$C$8:$C$40)&gt;0,Oct!$C$8:$C$40=Calendar!$E$8)*(Oct!$C$9:$C$41="Standard Hours")*Oct!D$9:D$41*INDEX(Employee!$G$7:$G$16,MATCH(Oct!$C$8:$C$40,Employee!$D$7:$D$16,0)),""))</f>
        <v>0</v>
      </c>
      <c r="AR13" s="72">
        <f t="array" ref="AR13">SUM(IFERROR(IF(OR(Calendar!$E$8="All",Calendar!$E$8=""),LEN(Oct!$C$8:$C$40)&gt;0,Oct!$C$8:$C$40=Calendar!$E$8)*(Oct!$C$9:$C$41="Standard Hours")*Oct!E$9:E$41*INDEX(Employee!$G$7:$G$16,MATCH(Oct!$C$8:$C$40,Employee!$D$7:$D$16,0)),""))</f>
        <v>0</v>
      </c>
      <c r="AS13" s="72">
        <f t="array" ref="AS13">SUM(IFERROR(IF(OR(Calendar!$E$8="All",Calendar!$E$8=""),LEN(Oct!$C$8:$C$40)&gt;0,Oct!$C$8:$C$40=Calendar!$E$8)*(Oct!$C$9:$C$41="Standard Hours")*Oct!F$9:F$41*INDEX(Employee!$G$7:$G$16,MATCH(Oct!$C$8:$C$40,Employee!$D$7:$D$16,0)),""))</f>
        <v>0</v>
      </c>
      <c r="AT13" s="72">
        <f t="array" ref="AT13">SUM(IFERROR(IF(OR(Calendar!$E$8="All",Calendar!$E$8=""),LEN(Oct!$C$8:$C$40)&gt;0,Oct!$C$8:$C$40=Calendar!$E$8)*(Oct!$C$9:$C$41="Standard Hours")*Oct!G$9:G$41*INDEX(Employee!$G$7:$G$16,MATCH(Oct!$C$8:$C$40,Employee!$D$7:$D$16,0)),""))</f>
        <v>0</v>
      </c>
      <c r="AU13" s="72">
        <f t="array" ref="AU13">SUM(IFERROR(IF(OR(Calendar!$E$8="All",Calendar!$E$8=""),LEN(Oct!$C$8:$C$40)&gt;0,Oct!$C$8:$C$40=Calendar!$E$8)*(Oct!$C$9:$C$41="Standard Hours")*Oct!H$9:H$41*INDEX(Employee!$G$7:$G$16,MATCH(Oct!$C$8:$C$40,Employee!$D$7:$D$16,0)),""))</f>
        <v>0</v>
      </c>
      <c r="AV13" s="72">
        <f t="array" ref="AV13">SUM(IFERROR(IF(OR(Calendar!$E$8="All",Calendar!$E$8=""),LEN(Oct!$C$8:$C$40)&gt;0,Oct!$C$8:$C$40=Calendar!$E$8)*(Oct!$C$9:$C$41="Standard Hours")*Oct!I$9:I$41*INDEX(Employee!$G$7:$G$16,MATCH(Oct!$C$8:$C$40,Employee!$D$7:$D$16,0)),""))</f>
        <v>0</v>
      </c>
      <c r="AW13" s="72">
        <f t="array" ref="AW13">SUM(IFERROR(IF(OR(Calendar!$E$8="All",Calendar!$E$8=""),LEN(Oct!$C$8:$C$40)&gt;0,Oct!$C$8:$C$40=Calendar!$E$8)*(Oct!$C$9:$C$41="Standard Hours")*Oct!J$9:J$41*INDEX(Employee!$G$7:$G$16,MATCH(Oct!$C$8:$C$40,Employee!$D$7:$D$16,0)),""))</f>
        <v>0</v>
      </c>
      <c r="AX13" s="72">
        <f t="array" ref="AX13">SUM(IFERROR(IF(OR(Calendar!$E$8="All",Calendar!$E$8=""),LEN(Oct!$C$8:$C$40)&gt;0,Oct!$C$8:$C$40=Calendar!$E$8)*(Oct!$C$9:$C$41="Standard Hours")*Oct!K$9:K$41*INDEX(Employee!$G$7:$G$16,MATCH(Oct!$C$8:$C$40,Employee!$D$7:$D$16,0)),""))</f>
        <v>0</v>
      </c>
      <c r="AY13" s="72">
        <f t="array" ref="AY13">SUM(IFERROR(IF(OR(Calendar!$E$8="All",Calendar!$E$8=""),LEN(Oct!$C$8:$C$40)&gt;0,Oct!$C$8:$C$40=Calendar!$E$8)*(Oct!$C$9:$C$41="Standard Hours")*Oct!L$9:L$41*INDEX(Employee!$G$7:$G$16,MATCH(Oct!$C$8:$C$40,Employee!$D$7:$D$16,0)),""))</f>
        <v>0</v>
      </c>
      <c r="AZ13" s="72">
        <f t="array" ref="AZ13">SUM(IFERROR(IF(OR(Calendar!$E$8="All",Calendar!$E$8=""),LEN(Oct!$C$8:$C$40)&gt;0,Oct!$C$8:$C$40=Calendar!$E$8)*(Oct!$C$9:$C$41="Standard Hours")*Oct!M$9:M$41*INDEX(Employee!$G$7:$G$16,MATCH(Oct!$C$8:$C$40,Employee!$D$7:$D$16,0)),""))</f>
        <v>0</v>
      </c>
      <c r="BA13" s="72">
        <f t="array" ref="BA13">SUM(IFERROR(IF(OR(Calendar!$E$8="All",Calendar!$E$8=""),LEN(Oct!$C$8:$C$40)&gt;0,Oct!$C$8:$C$40=Calendar!$E$8)*(Oct!$C$9:$C$41="Standard Hours")*Oct!N$9:N$41*INDEX(Employee!$G$7:$G$16,MATCH(Oct!$C$8:$C$40,Employee!$D$7:$D$16,0)),""))</f>
        <v>0</v>
      </c>
      <c r="BB13" s="72">
        <f t="array" ref="BB13">SUM(IFERROR(IF(OR(Calendar!$E$8="All",Calendar!$E$8=""),LEN(Oct!$C$8:$C$40)&gt;0,Oct!$C$8:$C$40=Calendar!$E$8)*(Oct!$C$9:$C$41="Standard Hours")*Oct!O$9:O$41*INDEX(Employee!$G$7:$G$16,MATCH(Oct!$C$8:$C$40,Employee!$D$7:$D$16,0)),""))</f>
        <v>0</v>
      </c>
      <c r="BC13" s="72">
        <f t="array" ref="BC13">SUM(IFERROR(IF(OR(Calendar!$E$8="All",Calendar!$E$8=""),LEN(Oct!$C$8:$C$40)&gt;0,Oct!$C$8:$C$40=Calendar!$E$8)*(Oct!$C$9:$C$41="Standard Hours")*Oct!P$9:P$41*INDEX(Employee!$G$7:$G$16,MATCH(Oct!$C$8:$C$40,Employee!$D$7:$D$16,0)),""))</f>
        <v>0</v>
      </c>
      <c r="BD13" s="72">
        <f t="array" ref="BD13">SUM(IFERROR(IF(OR(Calendar!$E$8="All",Calendar!$E$8=""),LEN(Oct!$C$8:$C$40)&gt;0,Oct!$C$8:$C$40=Calendar!$E$8)*(Oct!$C$9:$C$41="Standard Hours")*Oct!Q$9:Q$41*INDEX(Employee!$G$7:$G$16,MATCH(Oct!$C$8:$C$40,Employee!$D$7:$D$16,0)),""))</f>
        <v>0</v>
      </c>
      <c r="BE13" s="72">
        <f t="array" ref="BE13">SUM(IFERROR(IF(OR(Calendar!$E$8="All",Calendar!$E$8=""),LEN(Oct!$C$8:$C$40)&gt;0,Oct!$C$8:$C$40=Calendar!$E$8)*(Oct!$C$9:$C$41="Standard Hours")*Oct!R$9:R$41*INDEX(Employee!$G$7:$G$16,MATCH(Oct!$C$8:$C$40,Employee!$D$7:$D$16,0)),""))</f>
        <v>0</v>
      </c>
      <c r="BF13" s="72">
        <f t="array" ref="BF13">SUM(IFERROR(IF(OR(Calendar!$E$8="All",Calendar!$E$8=""),LEN(Oct!$C$8:$C$40)&gt;0,Oct!$C$8:$C$40=Calendar!$E$8)*(Oct!$C$9:$C$41="Standard Hours")*Oct!S$9:S$41*INDEX(Employee!$G$7:$G$16,MATCH(Oct!$C$8:$C$40,Employee!$D$7:$D$16,0)),""))</f>
        <v>0</v>
      </c>
      <c r="BG13" s="72">
        <f t="array" ref="BG13">SUM(IFERROR(IF(OR(Calendar!$E$8="All",Calendar!$E$8=""),LEN(Oct!$C$8:$C$40)&gt;0,Oct!$C$8:$C$40=Calendar!$E$8)*(Oct!$C$9:$C$41="Standard Hours")*Oct!T$9:T$41*INDEX(Employee!$G$7:$G$16,MATCH(Oct!$C$8:$C$40,Employee!$D$7:$D$16,0)),""))</f>
        <v>0</v>
      </c>
      <c r="BH13" s="72">
        <f t="array" ref="BH13">SUM(IFERROR(IF(OR(Calendar!$E$8="All",Calendar!$E$8=""),LEN(Oct!$C$8:$C$40)&gt;0,Oct!$C$8:$C$40=Calendar!$E$8)*(Oct!$C$9:$C$41="Standard Hours")*Oct!U$9:U$41*INDEX(Employee!$G$7:$G$16,MATCH(Oct!$C$8:$C$40,Employee!$D$7:$D$16,0)),""))</f>
        <v>0</v>
      </c>
      <c r="BI13" s="72">
        <f t="array" ref="BI13">SUM(IFERROR(IF(OR(Calendar!$E$8="All",Calendar!$E$8=""),LEN(Oct!$C$8:$C$40)&gt;0,Oct!$C$8:$C$40=Calendar!$E$8)*(Oct!$C$9:$C$41="Standard Hours")*Oct!V$9:V$41*INDEX(Employee!$G$7:$G$16,MATCH(Oct!$C$8:$C$40,Employee!$D$7:$D$16,0)),""))</f>
        <v>0</v>
      </c>
      <c r="BJ13" s="72">
        <f t="array" ref="BJ13">SUM(IFERROR(IF(OR(Calendar!$E$8="All",Calendar!$E$8=""),LEN(Oct!$C$8:$C$40)&gt;0,Oct!$C$8:$C$40=Calendar!$E$8)*(Oct!$C$9:$C$41="Standard Hours")*Oct!W$9:W$41*INDEX(Employee!$G$7:$G$16,MATCH(Oct!$C$8:$C$40,Employee!$D$7:$D$16,0)),""))</f>
        <v>0</v>
      </c>
      <c r="BK13" s="72">
        <f t="array" ref="BK13">SUM(IFERROR(IF(OR(Calendar!$E$8="All",Calendar!$E$8=""),LEN(Oct!$C$8:$C$40)&gt;0,Oct!$C$8:$C$40=Calendar!$E$8)*(Oct!$C$9:$C$41="Standard Hours")*Oct!X$9:X$41*INDEX(Employee!$G$7:$G$16,MATCH(Oct!$C$8:$C$40,Employee!$D$7:$D$16,0)),""))</f>
        <v>0</v>
      </c>
      <c r="BL13" s="72">
        <f t="array" ref="BL13">SUM(IFERROR(IF(OR(Calendar!$E$8="All",Calendar!$E$8=""),LEN(Oct!$C$8:$C$40)&gt;0,Oct!$C$8:$C$40=Calendar!$E$8)*(Oct!$C$9:$C$41="Standard Hours")*Oct!Y$9:Y$41*INDEX(Employee!$G$7:$G$16,MATCH(Oct!$C$8:$C$40,Employee!$D$7:$D$16,0)),""))</f>
        <v>0</v>
      </c>
      <c r="BM13" s="72">
        <f t="array" ref="BM13">SUM(IFERROR(IF(OR(Calendar!$E$8="All",Calendar!$E$8=""),LEN(Oct!$C$8:$C$40)&gt;0,Oct!$C$8:$C$40=Calendar!$E$8)*(Oct!$C$9:$C$41="Standard Hours")*Oct!Z$9:Z$41*INDEX(Employee!$G$7:$G$16,MATCH(Oct!$C$8:$C$40,Employee!$D$7:$D$16,0)),""))</f>
        <v>0</v>
      </c>
      <c r="BN13" s="72">
        <f t="array" ref="BN13">SUM(IFERROR(IF(OR(Calendar!$E$8="All",Calendar!$E$8=""),LEN(Oct!$C$8:$C$40)&gt;0,Oct!$C$8:$C$40=Calendar!$E$8)*(Oct!$C$9:$C$41="Standard Hours")*Oct!AA$9:AA$41*INDEX(Employee!$G$7:$G$16,MATCH(Oct!$C$8:$C$40,Employee!$D$7:$D$16,0)),""))</f>
        <v>0</v>
      </c>
      <c r="BO13" s="72">
        <f t="array" ref="BO13">SUM(IFERROR(IF(OR(Calendar!$E$8="All",Calendar!$E$8=""),LEN(Oct!$C$8:$C$40)&gt;0,Oct!$C$8:$C$40=Calendar!$E$8)*(Oct!$C$9:$C$41="Standard Hours")*Oct!AB$9:AB$41*INDEX(Employee!$G$7:$G$16,MATCH(Oct!$C$8:$C$40,Employee!$D$7:$D$16,0)),""))</f>
        <v>0</v>
      </c>
      <c r="BP13" s="72">
        <f t="array" ref="BP13">SUM(IFERROR(IF(OR(Calendar!$E$8="All",Calendar!$E$8=""),LEN(Oct!$C$8:$C$40)&gt;0,Oct!$C$8:$C$40=Calendar!$E$8)*(Oct!$C$9:$C$41="Standard Hours")*Oct!AC$9:AC$41*INDEX(Employee!$G$7:$G$16,MATCH(Oct!$C$8:$C$40,Employee!$D$7:$D$16,0)),""))</f>
        <v>0</v>
      </c>
      <c r="BQ13" s="72">
        <f t="array" ref="BQ13">SUM(IFERROR(IF(OR(Calendar!$E$8="All",Calendar!$E$8=""),LEN(Oct!$C$8:$C$40)&gt;0,Oct!$C$8:$C$40=Calendar!$E$8)*(Oct!$C$9:$C$41="Standard Hours")*Oct!AD$9:AD$41*INDEX(Employee!$G$7:$G$16,MATCH(Oct!$C$8:$C$40,Employee!$D$7:$D$16,0)),""))</f>
        <v>0</v>
      </c>
      <c r="BR13" s="72">
        <f t="array" ref="BR13">SUM(IFERROR(IF(OR(Calendar!$E$8="All",Calendar!$E$8=""),LEN(Oct!$C$8:$C$40)&gt;0,Oct!$C$8:$C$40=Calendar!$E$8)*(Oct!$C$9:$C$41="Standard Hours")*Oct!AE$9:AE$41*INDEX(Employee!$G$7:$G$16,MATCH(Oct!$C$8:$C$40,Employee!$D$7:$D$16,0)),""))</f>
        <v>0</v>
      </c>
      <c r="BS13" s="72">
        <f t="array" ref="BS13">SUM(IFERROR(IF(OR(Calendar!$E$8="All",Calendar!$E$8=""),LEN(Oct!$C$8:$C$40)&gt;0,Oct!$C$8:$C$40=Calendar!$E$8)*(Oct!$C$9:$C$41="Standard Hours")*Oct!AF$9:AF$41*INDEX(Employee!$G$7:$G$16,MATCH(Oct!$C$8:$C$40,Employee!$D$7:$D$16,0)),""))</f>
        <v>0</v>
      </c>
      <c r="BT13" s="72">
        <f t="array" ref="BT13">SUM(IFERROR(IF(OR(Calendar!$E$8="All",Calendar!$E$8=""),LEN(Oct!$C$8:$C$40)&gt;0,Oct!$C$8:$C$40=Calendar!$E$8)*(Oct!$C$9:$C$41="Standard Hours")*Oct!AG$9:AG$41*INDEX(Employee!$G$7:$G$16,MATCH(Oct!$C$8:$C$40,Employee!$D$7:$D$16,0)),""))</f>
        <v>0</v>
      </c>
      <c r="BU13" s="72">
        <f t="array" ref="BU13">SUM(IFERROR(IF(OR(Calendar!$E$8="All",Calendar!$E$8=""),LEN(Oct!$C$8:$C$40)&gt;0,Oct!$C$8:$C$40=Calendar!$E$8)*(Oct!$C$9:$C$41="Standard Hours")*Oct!AH$9:AH$41*INDEX(Employee!$G$7:$G$16,MATCH(Oct!$C$8:$C$40,Employee!$D$7:$D$16,0)),""))</f>
        <v>0</v>
      </c>
      <c r="BW13" s="60">
        <v>8</v>
      </c>
      <c r="BX13" s="71" t="str">
        <f>IF(LEN(INDEX(Employee!$D$7:$D$16,Cal!BW13))=0,"",INDEX(Employee!$D$7:$D$16,Cal!BW13))</f>
        <v>Aviana Kenny</v>
      </c>
      <c r="BY13" s="71" t="str">
        <f>IF(LEN(INDEX(Employee!$E$7:$E$16,Cal!BW13))=0,"",INDEX(Employee!$E$7:$E$16,Cal!BW13))</f>
        <v>Operations</v>
      </c>
      <c r="BZ13" s="71" t="str">
        <f>IF(LEN(INDEX(Employee!$F$7:$F$16,Cal!BW13))=0,"",INDEX(Employee!$F$7:$F$16,Cal!BW13))</f>
        <v>Expert</v>
      </c>
      <c r="CA13" s="71">
        <f>IF(LEN(INDEX(Employee!$G$7:$G$16,Cal!BW13))=0,"",INDEX(Employee!$G$7:$G$16,Cal!BW13))</f>
        <v>25</v>
      </c>
      <c r="CB13" s="71" t="str">
        <f t="array" ref="CB13">IFERROR(IF(OR(DMonth=CB$3,DMonth="All",DMonth=""),INDEX(Jan!$AI$9:$AI$46,MATCH(Cal!$BX13,Jan!$C$8:$C$46,0)+IFERROR(INDEX($G$18:$G$21,MATCH($CB$4,$F$18:$F$21,0)),0))*$CO13*IF($CB$4="Standard Payment",CA13,1),""),"")</f>
        <v/>
      </c>
      <c r="CC13" s="71" t="str">
        <f t="array" ref="CC13">IFERROR(IF(OR(DMonth=CC$3,DMonth="All",DMonth=""),INDEX(Feb!$AI$9:$AI$46,MATCH(Cal!$BX13,Feb!$C$8:$C$46,0)+IFERROR(INDEX($G$18:$G$21,MATCH($CB$4,$F$18:$F$21,0)),0))*$CO13*IF($CB$4="Standard Payment",CA13,1),""),"")</f>
        <v/>
      </c>
      <c r="CD13" s="71" t="str">
        <f t="array" ref="CD13">IFERROR(IF(OR(DMonth=CD$3,DMonth="All",DMonth=""),INDEX(Mar!$AI$9:$AI$46,MATCH(Cal!$BX13,Mar!$C$8:$C$46,0)+IFERROR(INDEX($G$18:$G$21,MATCH($CB$4,$F$18:$F$21,0)),0))*$CO13*IF($CB$4="Standard Payment",CA13,1),""),"")</f>
        <v/>
      </c>
      <c r="CE13" s="71" t="str">
        <f t="array" ref="CE13">IFERROR(IF(OR(DMonth=CE$3,DMonth="All",DMonth=""),INDEX(Apr!$AI$9:$AI$46,MATCH(Cal!$BX13,Apr!$C$8:$C$46,0)+IFERROR(INDEX($G$18:$G$21,MATCH($CB$4,$F$18:$F$21,0)),0))*$CO13*IF($CB$4="Standard Payment",CA13,1),""),"")</f>
        <v/>
      </c>
      <c r="CF13" s="71" t="str">
        <f t="array" ref="CF13">IFERROR(IF(OR(DMonth=CF$3,DMonth="All",DMonth=""),INDEX(May!$AI$9:$AI$46,MATCH(Cal!$BX13,May!$C$8:$C$46,0)+IFERROR(INDEX($G$18:$G$21,MATCH($CB$4,$F$18:$F$21,0)),0))*$CO13*IF($CB$4="Standard Payment",CA13,1),""),"")</f>
        <v/>
      </c>
      <c r="CG13" s="71" t="str">
        <f t="array" ref="CG13">IFERROR(IF(OR(DMonth=CG$3,DMonth="All",DMonth=""),INDEX(Jun!$AI$9:$AI$46,MATCH(Cal!$BX13,Jun!$C$8:$C$46,0)+IFERROR(INDEX($G$18:$G$21,MATCH($CB$4,$F$18:$F$21,0)),0))*$CO13*IF($CB$4="Standard Payment",CA13,1),""),"")</f>
        <v/>
      </c>
      <c r="CH13" s="71" t="str">
        <f t="array" ref="CH13">IFERROR(IF(OR(DMonth=CH$3,DMonth="All",DMonth=""),INDEX(Jul!$AI$9:$AI$46,MATCH(Cal!$BX13,Jul!$C$8:$C$46,0)+IFERROR(INDEX($G$18:$G$21,MATCH($CB$4,$F$18:$F$21,0)),0))*$CO13*IF($CB$4="Standard Payment",CA13,1),""),"")</f>
        <v/>
      </c>
      <c r="CI13" s="71" t="str">
        <f t="array" ref="CI13">IFERROR(IF(OR(DMonth=CI$3,DMonth="All",DMonth=""),INDEX(Aug!$AI$9:$AI$46,MATCH(Cal!$BX13,Aug!$C$8:$C$46,0)+IFERROR(INDEX($G$18:$G$21,MATCH($CB$4,$F$18:$F$21,0)),0))*$CO13*IF($CB$4="Standard Payment",CA13,1),""),"")</f>
        <v/>
      </c>
      <c r="CJ13" s="71" t="str">
        <f t="array" ref="CJ13">IFERROR(IF(OR(DMonth=CJ$3,DMonth="All",DMonth=""),INDEX(Sep!$AI$9:$AI$46,MATCH(Cal!$BX13,Sep!$C$8:$C$46,0)+IFERROR(INDEX($G$18:$G$21,MATCH($CB$4,$F$18:$F$21,0)),0))*$CO13*IF($CB$4="Standard Payment",CA13,1),""),"")</f>
        <v/>
      </c>
      <c r="CK13" s="71" t="str">
        <f t="array" ref="CK13">IFERROR(IF(OR(DMonth=CK$3,DMonth="All",DMonth=""),INDEX(Oct!$AI$9:$AI$46,MATCH(Cal!$BX13,Oct!$C$8:$C$46,0)+IFERROR(INDEX($G$18:$G$21,MATCH($CB$4,$F$18:$F$21,0)),0))*$CO13*IF($CB$4="Standard Payment",CA13,1),""),"")</f>
        <v/>
      </c>
      <c r="CL13" s="71" t="str">
        <f t="array" ref="CL13">IFERROR(IF(OR(DMonth=CL$3,DMonth="All",DMonth=""),INDEX(Nov!$AI$9:$AI$46,MATCH(Cal!$BX13,Nov!$C$8:$C$46,0)+IFERROR(INDEX($G$18:$G$21,MATCH($CB$4,$F$18:$F$21,0)),0))*$CO13*IF($CB$4="Standard Payment",CA13,1),""),"")</f>
        <v/>
      </c>
      <c r="CM13" s="71" t="str">
        <f t="array" ref="CM13">IFERROR(IF(OR(DMonth=CM$3,DMonth="All",DMonth=""),INDEX(Dec!$AI$9:$AI$46,MATCH(Cal!$BX13,Dec!$C$8:$C$46,0)+IFERROR(INDEX($G$18:$G$21,MATCH($CB$4,$F$18:$F$21,0)),0)),"")*$CO13*IF($CB$4="Standard Payment",CA13,1),"")</f>
        <v/>
      </c>
      <c r="CN13" s="73">
        <f t="shared" si="8"/>
        <v>0</v>
      </c>
      <c r="CO13" s="71">
        <f t="shared" si="5"/>
        <v>1</v>
      </c>
      <c r="CQ13" s="73">
        <v>8</v>
      </c>
      <c r="CR13" s="73">
        <f t="shared" si="9"/>
        <v>8</v>
      </c>
      <c r="CS13" s="71" t="str">
        <f t="shared" si="10"/>
        <v>Aviana Kenny</v>
      </c>
      <c r="CT13" s="71">
        <f t="shared" si="11"/>
        <v>0</v>
      </c>
      <c r="CU13" s="71" t="str">
        <f>IF(OR(LEN(CT13)=0,CT13=0),"",RANK(CT13,$CT$6:$CT$16)+COUNTIF($CT$5:CT12,CT13))</f>
        <v/>
      </c>
      <c r="CV13" s="71" t="str">
        <f t="shared" si="12"/>
        <v/>
      </c>
      <c r="CW13" s="71" t="str">
        <f t="shared" si="13"/>
        <v/>
      </c>
      <c r="CZ13" s="71" t="str">
        <f>IF(AND(LEN(BY13)&gt;0,COUNTIF($BY$6:BY13,BY13)=1),BW13,"")</f>
        <v/>
      </c>
      <c r="DA13" s="71" t="str">
        <f t="shared" si="6"/>
        <v/>
      </c>
      <c r="DC13" s="71" t="str">
        <f>IF(AND(LEN(BZ13)&gt;0,COUNTIF($BZ$6:BZ13,BZ13)=1),BW13,"")</f>
        <v/>
      </c>
      <c r="DD13" s="71" t="str">
        <f t="shared" si="14"/>
        <v/>
      </c>
      <c r="DG13" s="60" t="s">
        <v>8</v>
      </c>
      <c r="DH13" s="71" t="str">
        <f>IF(INDEX($CB$5:$CM$5,MATCH(DG13,$CB$3:$CM$3,0))=0,"",INDEX($CB$5:$CM$5,MATCH(DG13,$CB$3:$CM$3,0)))</f>
        <v/>
      </c>
      <c r="DJ13" s="173" t="str">
        <f>IF(LEN(DH13)=0,"",MAX($DJ$6:DJ12)+1)</f>
        <v/>
      </c>
    </row>
    <row r="14" spans="1:114" x14ac:dyDescent="0.25">
      <c r="A14" s="1"/>
      <c r="B14" s="46" t="s">
        <v>14</v>
      </c>
      <c r="C14" s="34">
        <f t="shared" si="1"/>
        <v>2023</v>
      </c>
      <c r="D14" s="33">
        <v>11</v>
      </c>
      <c r="E14" s="34">
        <f t="shared" si="2"/>
        <v>30</v>
      </c>
      <c r="F14" s="35">
        <f t="shared" si="3"/>
        <v>5</v>
      </c>
      <c r="G14" s="34">
        <f t="shared" ca="1" si="15"/>
        <v>2031</v>
      </c>
      <c r="H14" s="1"/>
      <c r="I14" s="46" t="s">
        <v>14</v>
      </c>
      <c r="J14" s="70">
        <f t="array" ref="J14">SUMPRODUCT((IF(OR(Calendar!$E$8="All",Calendar!$E$8=""),LEN(Nov!$C$8:$C$40)&gt;0,Nov!$C$8:$C$40=Calendar!$E$8))*1,(Nov!$C$9:$C$41="Standard Hours")*1,Nov!D$9:D$41)</f>
        <v>0</v>
      </c>
      <c r="K14" s="70">
        <f t="array" ref="K14">SUMPRODUCT((IF(OR(Calendar!$E$8="All",Calendar!$E$8=""),LEN(Nov!$C$8:$C$40)&gt;0,Nov!$C$8:$C$40=Calendar!$E$8))*1,(Nov!$C$9:$C$41="Standard Hours")*1,Nov!E$9:E$41)</f>
        <v>0</v>
      </c>
      <c r="L14" s="70">
        <f t="array" ref="L14">SUMPRODUCT((IF(OR(Calendar!$E$8="All",Calendar!$E$8=""),LEN(Nov!$C$8:$C$40)&gt;0,Nov!$C$8:$C$40=Calendar!$E$8))*1,(Nov!$C$9:$C$41="Standard Hours")*1,Nov!F$9:F$41)</f>
        <v>0</v>
      </c>
      <c r="M14" s="70">
        <f t="array" ref="M14">SUMPRODUCT((IF(OR(Calendar!$E$8="All",Calendar!$E$8=""),LEN(Nov!$C$8:$C$40)&gt;0,Nov!$C$8:$C$40=Calendar!$E$8))*1,(Nov!$C$9:$C$41="Standard Hours")*1,Nov!G$9:G$41)</f>
        <v>0</v>
      </c>
      <c r="N14" s="70">
        <f t="array" ref="N14">SUMPRODUCT((IF(OR(Calendar!$E$8="All",Calendar!$E$8=""),LEN(Nov!$C$8:$C$40)&gt;0,Nov!$C$8:$C$40=Calendar!$E$8))*1,(Nov!$C$9:$C$41="Standard Hours")*1,Nov!H$9:H$41)</f>
        <v>0</v>
      </c>
      <c r="O14" s="70">
        <f t="array" ref="O14">SUMPRODUCT((IF(OR(Calendar!$E$8="All",Calendar!$E$8=""),LEN(Nov!$C$8:$C$40)&gt;0,Nov!$C$8:$C$40=Calendar!$E$8))*1,(Nov!$C$9:$C$41="Standard Hours")*1,Nov!I$9:I$41)</f>
        <v>0</v>
      </c>
      <c r="P14" s="70">
        <f t="array" ref="P14">SUMPRODUCT((IF(OR(Calendar!$E$8="All",Calendar!$E$8=""),LEN(Nov!$C$8:$C$40)&gt;0,Nov!$C$8:$C$40=Calendar!$E$8))*1,(Nov!$C$9:$C$41="Standard Hours")*1,Nov!J$9:J$41)</f>
        <v>0</v>
      </c>
      <c r="Q14" s="70">
        <f t="array" ref="Q14">SUMPRODUCT((IF(OR(Calendar!$E$8="All",Calendar!$E$8=""),LEN(Nov!$C$8:$C$40)&gt;0,Nov!$C$8:$C$40=Calendar!$E$8))*1,(Nov!$C$9:$C$41="Standard Hours")*1,Nov!K$9:K$41)</f>
        <v>0</v>
      </c>
      <c r="R14" s="70">
        <f t="array" ref="R14">SUMPRODUCT((IF(OR(Calendar!$E$8="All",Calendar!$E$8=""),LEN(Nov!$C$8:$C$40)&gt;0,Nov!$C$8:$C$40=Calendar!$E$8))*1,(Nov!$C$9:$C$41="Standard Hours")*1,Nov!L$9:L$41)</f>
        <v>0</v>
      </c>
      <c r="S14" s="70">
        <f t="array" ref="S14">SUMPRODUCT((IF(OR(Calendar!$E$8="All",Calendar!$E$8=""),LEN(Nov!$C$8:$C$40)&gt;0,Nov!$C$8:$C$40=Calendar!$E$8))*1,(Nov!$C$9:$C$41="Standard Hours")*1,Nov!M$9:M$41)</f>
        <v>0</v>
      </c>
      <c r="T14" s="70">
        <f t="array" ref="T14">SUMPRODUCT((IF(OR(Calendar!$E$8="All",Calendar!$E$8=""),LEN(Nov!$C$8:$C$40)&gt;0,Nov!$C$8:$C$40=Calendar!$E$8))*1,(Nov!$C$9:$C$41="Standard Hours")*1,Nov!N$9:N$41)</f>
        <v>0</v>
      </c>
      <c r="U14" s="70">
        <f t="array" ref="U14">SUMPRODUCT((IF(OR(Calendar!$E$8="All",Calendar!$E$8=""),LEN(Nov!$C$8:$C$40)&gt;0,Nov!$C$8:$C$40=Calendar!$E$8))*1,(Nov!$C$9:$C$41="Standard Hours")*1,Nov!O$9:O$41)</f>
        <v>0</v>
      </c>
      <c r="V14" s="70">
        <f t="array" ref="V14">SUMPRODUCT((IF(OR(Calendar!$E$8="All",Calendar!$E$8=""),LEN(Nov!$C$8:$C$40)&gt;0,Nov!$C$8:$C$40=Calendar!$E$8))*1,(Nov!$C$9:$C$41="Standard Hours")*1,Nov!P$9:P$41)</f>
        <v>0</v>
      </c>
      <c r="W14" s="70">
        <f t="array" ref="W14">SUMPRODUCT((IF(OR(Calendar!$E$8="All",Calendar!$E$8=""),LEN(Nov!$C$8:$C$40)&gt;0,Nov!$C$8:$C$40=Calendar!$E$8))*1,(Nov!$C$9:$C$41="Standard Hours")*1,Nov!Q$9:Q$41)</f>
        <v>0</v>
      </c>
      <c r="X14" s="70">
        <f t="array" ref="X14">SUMPRODUCT((IF(OR(Calendar!$E$8="All",Calendar!$E$8=""),LEN(Nov!$C$8:$C$40)&gt;0,Nov!$C$8:$C$40=Calendar!$E$8))*1,(Nov!$C$9:$C$41="Standard Hours")*1,Nov!R$9:R$41)</f>
        <v>0</v>
      </c>
      <c r="Y14" s="70">
        <f t="array" ref="Y14">SUMPRODUCT((IF(OR(Calendar!$E$8="All",Calendar!$E$8=""),LEN(Nov!$C$8:$C$40)&gt;0,Nov!$C$8:$C$40=Calendar!$E$8))*1,(Nov!$C$9:$C$41="Standard Hours")*1,Nov!S$9:S$41)</f>
        <v>0</v>
      </c>
      <c r="Z14" s="70">
        <f t="array" ref="Z14">SUMPRODUCT((IF(OR(Calendar!$E$8="All",Calendar!$E$8=""),LEN(Nov!$C$8:$C$40)&gt;0,Nov!$C$8:$C$40=Calendar!$E$8))*1,(Nov!$C$9:$C$41="Standard Hours")*1,Nov!T$9:T$41)</f>
        <v>0</v>
      </c>
      <c r="AA14" s="70">
        <f t="array" ref="AA14">SUMPRODUCT((IF(OR(Calendar!$E$8="All",Calendar!$E$8=""),LEN(Nov!$C$8:$C$40)&gt;0,Nov!$C$8:$C$40=Calendar!$E$8))*1,(Nov!$C$9:$C$41="Standard Hours")*1,Nov!U$9:U$41)</f>
        <v>0</v>
      </c>
      <c r="AB14" s="70">
        <f t="array" ref="AB14">SUMPRODUCT((IF(OR(Calendar!$E$8="All",Calendar!$E$8=""),LEN(Nov!$C$8:$C$40)&gt;0,Nov!$C$8:$C$40=Calendar!$E$8))*1,(Nov!$C$9:$C$41="Standard Hours")*1,Nov!V$9:V$41)</f>
        <v>0</v>
      </c>
      <c r="AC14" s="70">
        <f t="array" ref="AC14">SUMPRODUCT((IF(OR(Calendar!$E$8="All",Calendar!$E$8=""),LEN(Nov!$C$8:$C$40)&gt;0,Nov!$C$8:$C$40=Calendar!$E$8))*1,(Nov!$C$9:$C$41="Standard Hours")*1,Nov!W$9:W$41)</f>
        <v>0</v>
      </c>
      <c r="AD14" s="70">
        <f t="array" ref="AD14">SUMPRODUCT((IF(OR(Calendar!$E$8="All",Calendar!$E$8=""),LEN(Nov!$C$8:$C$40)&gt;0,Nov!$C$8:$C$40=Calendar!$E$8))*1,(Nov!$C$9:$C$41="Standard Hours")*1,Nov!X$9:X$41)</f>
        <v>0</v>
      </c>
      <c r="AE14" s="70">
        <f t="array" ref="AE14">SUMPRODUCT((IF(OR(Calendar!$E$8="All",Calendar!$E$8=""),LEN(Nov!$C$8:$C$40)&gt;0,Nov!$C$8:$C$40=Calendar!$E$8))*1,(Nov!$C$9:$C$41="Standard Hours")*1,Nov!Y$9:Y$41)</f>
        <v>0</v>
      </c>
      <c r="AF14" s="70">
        <f t="array" ref="AF14">SUMPRODUCT((IF(OR(Calendar!$E$8="All",Calendar!$E$8=""),LEN(Nov!$C$8:$C$40)&gt;0,Nov!$C$8:$C$40=Calendar!$E$8))*1,(Nov!$C$9:$C$41="Standard Hours")*1,Nov!Z$9:Z$41)</f>
        <v>0</v>
      </c>
      <c r="AG14" s="70">
        <f t="array" ref="AG14">SUMPRODUCT((IF(OR(Calendar!$E$8="All",Calendar!$E$8=""),LEN(Nov!$C$8:$C$40)&gt;0,Nov!$C$8:$C$40=Calendar!$E$8))*1,(Nov!$C$9:$C$41="Standard Hours")*1,Nov!AA$9:AA$41)</f>
        <v>0</v>
      </c>
      <c r="AH14" s="70">
        <f t="array" ref="AH14">SUMPRODUCT((IF(OR(Calendar!$E$8="All",Calendar!$E$8=""),LEN(Nov!$C$8:$C$40)&gt;0,Nov!$C$8:$C$40=Calendar!$E$8))*1,(Nov!$C$9:$C$41="Standard Hours")*1,Nov!AB$9:AB$41)</f>
        <v>0</v>
      </c>
      <c r="AI14" s="70">
        <f t="array" ref="AI14">SUMPRODUCT((IF(OR(Calendar!$E$8="All",Calendar!$E$8=""),LEN(Nov!$C$8:$C$40)&gt;0,Nov!$C$8:$C$40=Calendar!$E$8))*1,(Nov!$C$9:$C$41="Standard Hours")*1,Nov!AC$9:AC$41)</f>
        <v>0</v>
      </c>
      <c r="AJ14" s="70">
        <f t="array" ref="AJ14">SUMPRODUCT((IF(OR(Calendar!$E$8="All",Calendar!$E$8=""),LEN(Nov!$C$8:$C$40)&gt;0,Nov!$C$8:$C$40=Calendar!$E$8))*1,(Nov!$C$9:$C$41="Standard Hours")*1,Nov!AD$9:AD$41)</f>
        <v>0</v>
      </c>
      <c r="AK14" s="70">
        <f t="array" ref="AK14">SUMPRODUCT((IF(OR(Calendar!$E$8="All",Calendar!$E$8=""),LEN(Nov!$C$8:$C$40)&gt;0,Nov!$C$8:$C$40=Calendar!$E$8))*1,(Nov!$C$9:$C$41="Standard Hours")*1,Nov!AE$9:AE$41)</f>
        <v>0</v>
      </c>
      <c r="AL14" s="70">
        <f t="array" ref="AL14">SUMPRODUCT((IF(OR(Calendar!$E$8="All",Calendar!$E$8=""),LEN(Nov!$C$8:$C$40)&gt;0,Nov!$C$8:$C$40=Calendar!$E$8))*1,(Nov!$C$9:$C$41="Standard Hours")*1,Nov!AF$9:AF$41)</f>
        <v>0</v>
      </c>
      <c r="AM14" s="70">
        <f t="array" ref="AM14">SUMPRODUCT((IF(OR(Calendar!$E$8="All",Calendar!$E$8=""),LEN(Nov!$C$8:$C$40)&gt;0,Nov!$C$8:$C$40=Calendar!$E$8))*1,(Nov!$C$9:$C$41="Standard Hours")*1,Nov!AG$9:AG$41)</f>
        <v>0</v>
      </c>
      <c r="AN14" s="70">
        <f t="array" ref="AN14">SUMPRODUCT((IF(OR(Calendar!$E$8="All",Calendar!$E$8=""),LEN(Nov!$C$8:$C$40)&gt;0,Nov!$C$8:$C$40=Calendar!$E$8))*1,(Nov!$C$9:$C$41="Standard Hours")*1,Nov!AH$9:AH$41)</f>
        <v>0</v>
      </c>
      <c r="AP14" s="43" t="s">
        <v>14</v>
      </c>
      <c r="AQ14" s="72">
        <f t="array" ref="AQ14">SUM(IFERROR(IF(OR(Calendar!$E$8="All",Calendar!$E$8=""),LEN(Nov!$C$8:$C$40)&gt;0,Nov!$C$8:$C$40=Calendar!$E$8)*(Nov!$C$9:$C$41="Standard Hours")*Nov!D$9:D$41*INDEX(Employee!$G$7:$G$16,MATCH(Nov!$C$8:$C$40,Employee!$D$7:$D$16,0)),""))</f>
        <v>0</v>
      </c>
      <c r="AR14" s="72">
        <f t="array" ref="AR14">SUM(IFERROR(IF(OR(Calendar!$E$8="All",Calendar!$E$8=""),LEN(Nov!$C$8:$C$40)&gt;0,Nov!$C$8:$C$40=Calendar!$E$8)*(Nov!$C$9:$C$41="Standard Hours")*Nov!E$9:E$41*INDEX(Employee!$G$7:$G$16,MATCH(Nov!$C$8:$C$40,Employee!$D$7:$D$16,0)),""))</f>
        <v>0</v>
      </c>
      <c r="AS14" s="72">
        <f t="array" ref="AS14">SUM(IFERROR(IF(OR(Calendar!$E$8="All",Calendar!$E$8=""),LEN(Nov!$C$8:$C$40)&gt;0,Nov!$C$8:$C$40=Calendar!$E$8)*(Nov!$C$9:$C$41="Standard Hours")*Nov!F$9:F$41*INDEX(Employee!$G$7:$G$16,MATCH(Nov!$C$8:$C$40,Employee!$D$7:$D$16,0)),""))</f>
        <v>0</v>
      </c>
      <c r="AT14" s="72">
        <f t="array" ref="AT14">SUM(IFERROR(IF(OR(Calendar!$E$8="All",Calendar!$E$8=""),LEN(Nov!$C$8:$C$40)&gt;0,Nov!$C$8:$C$40=Calendar!$E$8)*(Nov!$C$9:$C$41="Standard Hours")*Nov!G$9:G$41*INDEX(Employee!$G$7:$G$16,MATCH(Nov!$C$8:$C$40,Employee!$D$7:$D$16,0)),""))</f>
        <v>0</v>
      </c>
      <c r="AU14" s="72">
        <f t="array" ref="AU14">SUM(IFERROR(IF(OR(Calendar!$E$8="All",Calendar!$E$8=""),LEN(Nov!$C$8:$C$40)&gt;0,Nov!$C$8:$C$40=Calendar!$E$8)*(Nov!$C$9:$C$41="Standard Hours")*Nov!H$9:H$41*INDEX(Employee!$G$7:$G$16,MATCH(Nov!$C$8:$C$40,Employee!$D$7:$D$16,0)),""))</f>
        <v>0</v>
      </c>
      <c r="AV14" s="72">
        <f t="array" ref="AV14">SUM(IFERROR(IF(OR(Calendar!$E$8="All",Calendar!$E$8=""),LEN(Nov!$C$8:$C$40)&gt;0,Nov!$C$8:$C$40=Calendar!$E$8)*(Nov!$C$9:$C$41="Standard Hours")*Nov!I$9:I$41*INDEX(Employee!$G$7:$G$16,MATCH(Nov!$C$8:$C$40,Employee!$D$7:$D$16,0)),""))</f>
        <v>0</v>
      </c>
      <c r="AW14" s="72">
        <f t="array" ref="AW14">SUM(IFERROR(IF(OR(Calendar!$E$8="All",Calendar!$E$8=""),LEN(Nov!$C$8:$C$40)&gt;0,Nov!$C$8:$C$40=Calendar!$E$8)*(Nov!$C$9:$C$41="Standard Hours")*Nov!J$9:J$41*INDEX(Employee!$G$7:$G$16,MATCH(Nov!$C$8:$C$40,Employee!$D$7:$D$16,0)),""))</f>
        <v>0</v>
      </c>
      <c r="AX14" s="72">
        <f t="array" ref="AX14">SUM(IFERROR(IF(OR(Calendar!$E$8="All",Calendar!$E$8=""),LEN(Nov!$C$8:$C$40)&gt;0,Nov!$C$8:$C$40=Calendar!$E$8)*(Nov!$C$9:$C$41="Standard Hours")*Nov!K$9:K$41*INDEX(Employee!$G$7:$G$16,MATCH(Nov!$C$8:$C$40,Employee!$D$7:$D$16,0)),""))</f>
        <v>0</v>
      </c>
      <c r="AY14" s="72">
        <f t="array" ref="AY14">SUM(IFERROR(IF(OR(Calendar!$E$8="All",Calendar!$E$8=""),LEN(Nov!$C$8:$C$40)&gt;0,Nov!$C$8:$C$40=Calendar!$E$8)*(Nov!$C$9:$C$41="Standard Hours")*Nov!L$9:L$41*INDEX(Employee!$G$7:$G$16,MATCH(Nov!$C$8:$C$40,Employee!$D$7:$D$16,0)),""))</f>
        <v>0</v>
      </c>
      <c r="AZ14" s="72">
        <f t="array" ref="AZ14">SUM(IFERROR(IF(OR(Calendar!$E$8="All",Calendar!$E$8=""),LEN(Nov!$C$8:$C$40)&gt;0,Nov!$C$8:$C$40=Calendar!$E$8)*(Nov!$C$9:$C$41="Standard Hours")*Nov!M$9:M$41*INDEX(Employee!$G$7:$G$16,MATCH(Nov!$C$8:$C$40,Employee!$D$7:$D$16,0)),""))</f>
        <v>0</v>
      </c>
      <c r="BA14" s="72">
        <f t="array" ref="BA14">SUM(IFERROR(IF(OR(Calendar!$E$8="All",Calendar!$E$8=""),LEN(Nov!$C$8:$C$40)&gt;0,Nov!$C$8:$C$40=Calendar!$E$8)*(Nov!$C$9:$C$41="Standard Hours")*Nov!N$9:N$41*INDEX(Employee!$G$7:$G$16,MATCH(Nov!$C$8:$C$40,Employee!$D$7:$D$16,0)),""))</f>
        <v>0</v>
      </c>
      <c r="BB14" s="72">
        <f t="array" ref="BB14">SUM(IFERROR(IF(OR(Calendar!$E$8="All",Calendar!$E$8=""),LEN(Nov!$C$8:$C$40)&gt;0,Nov!$C$8:$C$40=Calendar!$E$8)*(Nov!$C$9:$C$41="Standard Hours")*Nov!O$9:O$41*INDEX(Employee!$G$7:$G$16,MATCH(Nov!$C$8:$C$40,Employee!$D$7:$D$16,0)),""))</f>
        <v>0</v>
      </c>
      <c r="BC14" s="72">
        <f t="array" ref="BC14">SUM(IFERROR(IF(OR(Calendar!$E$8="All",Calendar!$E$8=""),LEN(Nov!$C$8:$C$40)&gt;0,Nov!$C$8:$C$40=Calendar!$E$8)*(Nov!$C$9:$C$41="Standard Hours")*Nov!P$9:P$41*INDEX(Employee!$G$7:$G$16,MATCH(Nov!$C$8:$C$40,Employee!$D$7:$D$16,0)),""))</f>
        <v>0</v>
      </c>
      <c r="BD14" s="72">
        <f t="array" ref="BD14">SUM(IFERROR(IF(OR(Calendar!$E$8="All",Calendar!$E$8=""),LEN(Nov!$C$8:$C$40)&gt;0,Nov!$C$8:$C$40=Calendar!$E$8)*(Nov!$C$9:$C$41="Standard Hours")*Nov!Q$9:Q$41*INDEX(Employee!$G$7:$G$16,MATCH(Nov!$C$8:$C$40,Employee!$D$7:$D$16,0)),""))</f>
        <v>0</v>
      </c>
      <c r="BE14" s="72">
        <f t="array" ref="BE14">SUM(IFERROR(IF(OR(Calendar!$E$8="All",Calendar!$E$8=""),LEN(Nov!$C$8:$C$40)&gt;0,Nov!$C$8:$C$40=Calendar!$E$8)*(Nov!$C$9:$C$41="Standard Hours")*Nov!R$9:R$41*INDEX(Employee!$G$7:$G$16,MATCH(Nov!$C$8:$C$40,Employee!$D$7:$D$16,0)),""))</f>
        <v>0</v>
      </c>
      <c r="BF14" s="72">
        <f t="array" ref="BF14">SUM(IFERROR(IF(OR(Calendar!$E$8="All",Calendar!$E$8=""),LEN(Nov!$C$8:$C$40)&gt;0,Nov!$C$8:$C$40=Calendar!$E$8)*(Nov!$C$9:$C$41="Standard Hours")*Nov!S$9:S$41*INDEX(Employee!$G$7:$G$16,MATCH(Nov!$C$8:$C$40,Employee!$D$7:$D$16,0)),""))</f>
        <v>0</v>
      </c>
      <c r="BG14" s="72">
        <f t="array" ref="BG14">SUM(IFERROR(IF(OR(Calendar!$E$8="All",Calendar!$E$8=""),LEN(Nov!$C$8:$C$40)&gt;0,Nov!$C$8:$C$40=Calendar!$E$8)*(Nov!$C$9:$C$41="Standard Hours")*Nov!T$9:T$41*INDEX(Employee!$G$7:$G$16,MATCH(Nov!$C$8:$C$40,Employee!$D$7:$D$16,0)),""))</f>
        <v>0</v>
      </c>
      <c r="BH14" s="72">
        <f t="array" ref="BH14">SUM(IFERROR(IF(OR(Calendar!$E$8="All",Calendar!$E$8=""),LEN(Nov!$C$8:$C$40)&gt;0,Nov!$C$8:$C$40=Calendar!$E$8)*(Nov!$C$9:$C$41="Standard Hours")*Nov!U$9:U$41*INDEX(Employee!$G$7:$G$16,MATCH(Nov!$C$8:$C$40,Employee!$D$7:$D$16,0)),""))</f>
        <v>0</v>
      </c>
      <c r="BI14" s="72">
        <f t="array" ref="BI14">SUM(IFERROR(IF(OR(Calendar!$E$8="All",Calendar!$E$8=""),LEN(Nov!$C$8:$C$40)&gt;0,Nov!$C$8:$C$40=Calendar!$E$8)*(Nov!$C$9:$C$41="Standard Hours")*Nov!V$9:V$41*INDEX(Employee!$G$7:$G$16,MATCH(Nov!$C$8:$C$40,Employee!$D$7:$D$16,0)),""))</f>
        <v>0</v>
      </c>
      <c r="BJ14" s="72">
        <f t="array" ref="BJ14">SUM(IFERROR(IF(OR(Calendar!$E$8="All",Calendar!$E$8=""),LEN(Nov!$C$8:$C$40)&gt;0,Nov!$C$8:$C$40=Calendar!$E$8)*(Nov!$C$9:$C$41="Standard Hours")*Nov!W$9:W$41*INDEX(Employee!$G$7:$G$16,MATCH(Nov!$C$8:$C$40,Employee!$D$7:$D$16,0)),""))</f>
        <v>0</v>
      </c>
      <c r="BK14" s="72">
        <f t="array" ref="BK14">SUM(IFERROR(IF(OR(Calendar!$E$8="All",Calendar!$E$8=""),LEN(Nov!$C$8:$C$40)&gt;0,Nov!$C$8:$C$40=Calendar!$E$8)*(Nov!$C$9:$C$41="Standard Hours")*Nov!X$9:X$41*INDEX(Employee!$G$7:$G$16,MATCH(Nov!$C$8:$C$40,Employee!$D$7:$D$16,0)),""))</f>
        <v>0</v>
      </c>
      <c r="BL14" s="72">
        <f t="array" ref="BL14">SUM(IFERROR(IF(OR(Calendar!$E$8="All",Calendar!$E$8=""),LEN(Nov!$C$8:$C$40)&gt;0,Nov!$C$8:$C$40=Calendar!$E$8)*(Nov!$C$9:$C$41="Standard Hours")*Nov!Y$9:Y$41*INDEX(Employee!$G$7:$G$16,MATCH(Nov!$C$8:$C$40,Employee!$D$7:$D$16,0)),""))</f>
        <v>0</v>
      </c>
      <c r="BM14" s="72">
        <f t="array" ref="BM14">SUM(IFERROR(IF(OR(Calendar!$E$8="All",Calendar!$E$8=""),LEN(Nov!$C$8:$C$40)&gt;0,Nov!$C$8:$C$40=Calendar!$E$8)*(Nov!$C$9:$C$41="Standard Hours")*Nov!Z$9:Z$41*INDEX(Employee!$G$7:$G$16,MATCH(Nov!$C$8:$C$40,Employee!$D$7:$D$16,0)),""))</f>
        <v>0</v>
      </c>
      <c r="BN14" s="72">
        <f t="array" ref="BN14">SUM(IFERROR(IF(OR(Calendar!$E$8="All",Calendar!$E$8=""),LEN(Nov!$C$8:$C$40)&gt;0,Nov!$C$8:$C$40=Calendar!$E$8)*(Nov!$C$9:$C$41="Standard Hours")*Nov!AA$9:AA$41*INDEX(Employee!$G$7:$G$16,MATCH(Nov!$C$8:$C$40,Employee!$D$7:$D$16,0)),""))</f>
        <v>0</v>
      </c>
      <c r="BO14" s="72">
        <f t="array" ref="BO14">SUM(IFERROR(IF(OR(Calendar!$E$8="All",Calendar!$E$8=""),LEN(Nov!$C$8:$C$40)&gt;0,Nov!$C$8:$C$40=Calendar!$E$8)*(Nov!$C$9:$C$41="Standard Hours")*Nov!AB$9:AB$41*INDEX(Employee!$G$7:$G$16,MATCH(Nov!$C$8:$C$40,Employee!$D$7:$D$16,0)),""))</f>
        <v>0</v>
      </c>
      <c r="BP14" s="72">
        <f t="array" ref="BP14">SUM(IFERROR(IF(OR(Calendar!$E$8="All",Calendar!$E$8=""),LEN(Nov!$C$8:$C$40)&gt;0,Nov!$C$8:$C$40=Calendar!$E$8)*(Nov!$C$9:$C$41="Standard Hours")*Nov!AC$9:AC$41*INDEX(Employee!$G$7:$G$16,MATCH(Nov!$C$8:$C$40,Employee!$D$7:$D$16,0)),""))</f>
        <v>0</v>
      </c>
      <c r="BQ14" s="72">
        <f t="array" ref="BQ14">SUM(IFERROR(IF(OR(Calendar!$E$8="All",Calendar!$E$8=""),LEN(Nov!$C$8:$C$40)&gt;0,Nov!$C$8:$C$40=Calendar!$E$8)*(Nov!$C$9:$C$41="Standard Hours")*Nov!AD$9:AD$41*INDEX(Employee!$G$7:$G$16,MATCH(Nov!$C$8:$C$40,Employee!$D$7:$D$16,0)),""))</f>
        <v>0</v>
      </c>
      <c r="BR14" s="72">
        <f t="array" ref="BR14">SUM(IFERROR(IF(OR(Calendar!$E$8="All",Calendar!$E$8=""),LEN(Nov!$C$8:$C$40)&gt;0,Nov!$C$8:$C$40=Calendar!$E$8)*(Nov!$C$9:$C$41="Standard Hours")*Nov!AE$9:AE$41*INDEX(Employee!$G$7:$G$16,MATCH(Nov!$C$8:$C$40,Employee!$D$7:$D$16,0)),""))</f>
        <v>0</v>
      </c>
      <c r="BS14" s="72">
        <f t="array" ref="BS14">SUM(IFERROR(IF(OR(Calendar!$E$8="All",Calendar!$E$8=""),LEN(Nov!$C$8:$C$40)&gt;0,Nov!$C$8:$C$40=Calendar!$E$8)*(Nov!$C$9:$C$41="Standard Hours")*Nov!AF$9:AF$41*INDEX(Employee!$G$7:$G$16,MATCH(Nov!$C$8:$C$40,Employee!$D$7:$D$16,0)),""))</f>
        <v>0</v>
      </c>
      <c r="BT14" s="72">
        <f t="array" ref="BT14">SUM(IFERROR(IF(OR(Calendar!$E$8="All",Calendar!$E$8=""),LEN(Nov!$C$8:$C$40)&gt;0,Nov!$C$8:$C$40=Calendar!$E$8)*(Nov!$C$9:$C$41="Standard Hours")*Nov!AG$9:AG$41*INDEX(Employee!$G$7:$G$16,MATCH(Nov!$C$8:$C$40,Employee!$D$7:$D$16,0)),""))</f>
        <v>0</v>
      </c>
      <c r="BU14" s="72">
        <f t="array" ref="BU14">SUM(IFERROR(IF(OR(Calendar!$E$8="All",Calendar!$E$8=""),LEN(Nov!$C$8:$C$40)&gt;0,Nov!$C$8:$C$40=Calendar!$E$8)*(Nov!$C$9:$C$41="Standard Hours")*Nov!AH$9:AH$41*INDEX(Employee!$G$7:$G$16,MATCH(Nov!$C$8:$C$40,Employee!$D$7:$D$16,0)),""))</f>
        <v>0</v>
      </c>
      <c r="BW14" s="60">
        <v>9</v>
      </c>
      <c r="BX14" s="71" t="str">
        <f>IF(LEN(INDEX(Employee!$D$7:$D$16,Cal!BW14))=0,"",INDEX(Employee!$D$7:$D$16,Cal!BW14))</f>
        <v/>
      </c>
      <c r="BY14" s="71" t="str">
        <f>IF(LEN(INDEX(Employee!$E$7:$E$16,Cal!BW14))=0,"",INDEX(Employee!$E$7:$E$16,Cal!BW14))</f>
        <v/>
      </c>
      <c r="BZ14" s="71" t="str">
        <f>IF(LEN(INDEX(Employee!$F$7:$F$16,Cal!BW14))=0,"",INDEX(Employee!$F$7:$F$16,Cal!BW14))</f>
        <v/>
      </c>
      <c r="CA14" s="71" t="str">
        <f>IF(LEN(INDEX(Employee!$G$7:$G$16,Cal!BW14))=0,"",INDEX(Employee!$G$7:$G$16,Cal!BW14))</f>
        <v/>
      </c>
      <c r="CB14" s="71" t="str">
        <f t="array" ref="CB14">IFERROR(IF(OR(DMonth=CB$3,DMonth="All",DMonth=""),INDEX(Jan!$AI$9:$AI$46,MATCH(Cal!$BX14,Jan!$C$8:$C$46,0)+IFERROR(INDEX($G$18:$G$21,MATCH($CB$4,$F$18:$F$21,0)),0))*$CO14*IF($CB$4="Standard Payment",CA14,1),""),"")</f>
        <v/>
      </c>
      <c r="CC14" s="71" t="str">
        <f t="array" ref="CC14">IFERROR(IF(OR(DMonth=CC$3,DMonth="All",DMonth=""),INDEX(Feb!$AI$9:$AI$46,MATCH(Cal!$BX14,Feb!$C$8:$C$46,0)+IFERROR(INDEX($G$18:$G$21,MATCH($CB$4,$F$18:$F$21,0)),0))*$CO14*IF($CB$4="Standard Payment",CA14,1),""),"")</f>
        <v/>
      </c>
      <c r="CD14" s="71" t="str">
        <f t="array" ref="CD14">IFERROR(IF(OR(DMonth=CD$3,DMonth="All",DMonth=""),INDEX(Mar!$AI$9:$AI$46,MATCH(Cal!$BX14,Mar!$C$8:$C$46,0)+IFERROR(INDEX($G$18:$G$21,MATCH($CB$4,$F$18:$F$21,0)),0))*$CO14*IF($CB$4="Standard Payment",CA14,1),""),"")</f>
        <v/>
      </c>
      <c r="CE14" s="71" t="str">
        <f t="array" ref="CE14">IFERROR(IF(OR(DMonth=CE$3,DMonth="All",DMonth=""),INDEX(Apr!$AI$9:$AI$46,MATCH(Cal!$BX14,Apr!$C$8:$C$46,0)+IFERROR(INDEX($G$18:$G$21,MATCH($CB$4,$F$18:$F$21,0)),0))*$CO14*IF($CB$4="Standard Payment",CA14,1),""),"")</f>
        <v/>
      </c>
      <c r="CF14" s="71" t="str">
        <f t="array" ref="CF14">IFERROR(IF(OR(DMonth=CF$3,DMonth="All",DMonth=""),INDEX(May!$AI$9:$AI$46,MATCH(Cal!$BX14,May!$C$8:$C$46,0)+IFERROR(INDEX($G$18:$G$21,MATCH($CB$4,$F$18:$F$21,0)),0))*$CO14*IF($CB$4="Standard Payment",CA14,1),""),"")</f>
        <v/>
      </c>
      <c r="CG14" s="71" t="str">
        <f t="array" ref="CG14">IFERROR(IF(OR(DMonth=CG$3,DMonth="All",DMonth=""),INDEX(Jun!$AI$9:$AI$46,MATCH(Cal!$BX14,Jun!$C$8:$C$46,0)+IFERROR(INDEX($G$18:$G$21,MATCH($CB$4,$F$18:$F$21,0)),0))*$CO14*IF($CB$4="Standard Payment",CA14,1),""),"")</f>
        <v/>
      </c>
      <c r="CH14" s="71" t="str">
        <f t="array" ref="CH14">IFERROR(IF(OR(DMonth=CH$3,DMonth="All",DMonth=""),INDEX(Jul!$AI$9:$AI$46,MATCH(Cal!$BX14,Jul!$C$8:$C$46,0)+IFERROR(INDEX($G$18:$G$21,MATCH($CB$4,$F$18:$F$21,0)),0))*$CO14*IF($CB$4="Standard Payment",CA14,1),""),"")</f>
        <v/>
      </c>
      <c r="CI14" s="71" t="str">
        <f t="array" ref="CI14">IFERROR(IF(OR(DMonth=CI$3,DMonth="All",DMonth=""),INDEX(Aug!$AI$9:$AI$46,MATCH(Cal!$BX14,Aug!$C$8:$C$46,0)+IFERROR(INDEX($G$18:$G$21,MATCH($CB$4,$F$18:$F$21,0)),0))*$CO14*IF($CB$4="Standard Payment",CA14,1),""),"")</f>
        <v/>
      </c>
      <c r="CJ14" s="71" t="str">
        <f t="array" ref="CJ14">IFERROR(IF(OR(DMonth=CJ$3,DMonth="All",DMonth=""),INDEX(Sep!$AI$9:$AI$46,MATCH(Cal!$BX14,Sep!$C$8:$C$46,0)+IFERROR(INDEX($G$18:$G$21,MATCH($CB$4,$F$18:$F$21,0)),0))*$CO14*IF($CB$4="Standard Payment",CA14,1),""),"")</f>
        <v/>
      </c>
      <c r="CK14" s="71" t="str">
        <f t="array" ref="CK14">IFERROR(IF(OR(DMonth=CK$3,DMonth="All",DMonth=""),INDEX(Oct!$AI$9:$AI$46,MATCH(Cal!$BX14,Oct!$C$8:$C$46,0)+IFERROR(INDEX($G$18:$G$21,MATCH($CB$4,$F$18:$F$21,0)),0))*$CO14*IF($CB$4="Standard Payment",CA14,1),""),"")</f>
        <v/>
      </c>
      <c r="CL14" s="71" t="str">
        <f t="array" ref="CL14">IFERROR(IF(OR(DMonth=CL$3,DMonth="All",DMonth=""),INDEX(Nov!$AI$9:$AI$46,MATCH(Cal!$BX14,Nov!$C$8:$C$46,0)+IFERROR(INDEX($G$18:$G$21,MATCH($CB$4,$F$18:$F$21,0)),0))*$CO14*IF($CB$4="Standard Payment",CA14,1),""),"")</f>
        <v/>
      </c>
      <c r="CM14" s="71" t="str">
        <f t="array" ref="CM14">IFERROR(IF(OR(DMonth=CM$3,DMonth="All",DMonth=""),INDEX(Dec!$AI$9:$AI$46,MATCH(Cal!$BX14,Dec!$C$8:$C$46,0)+IFERROR(INDEX($G$18:$G$21,MATCH($CB$4,$F$18:$F$21,0)),0)),"")*$CO14*IF($CB$4="Standard Payment",CA14,1),"")</f>
        <v/>
      </c>
      <c r="CN14" s="73">
        <f>SUM(CB14:CM14)</f>
        <v>0</v>
      </c>
      <c r="CO14" s="71">
        <f>IF(AND(LEN(BX14)&gt;0,OR(Employee=BX14,Employee="All",Employee=""),OR(Department=BY14,Department="All",Department=""),OR(Position=BZ14,Position="All",Position="")),1,0)</f>
        <v>0</v>
      </c>
      <c r="CQ14" s="73">
        <v>9</v>
      </c>
      <c r="CR14" s="73" t="str">
        <f t="shared" si="9"/>
        <v/>
      </c>
      <c r="CS14" s="71" t="str">
        <f t="shared" si="10"/>
        <v/>
      </c>
      <c r="CT14" s="71" t="str">
        <f t="shared" si="11"/>
        <v/>
      </c>
      <c r="CU14" s="71" t="str">
        <f>IF(OR(LEN(CT14)=0,CT14=0),"",RANK(CT14,$CT$6:$CT$16)+COUNTIF($CT$5:CT13,CT14))</f>
        <v/>
      </c>
      <c r="CV14" s="71" t="str">
        <f t="shared" si="12"/>
        <v/>
      </c>
      <c r="CW14" s="71" t="str">
        <f t="shared" si="13"/>
        <v/>
      </c>
      <c r="CZ14" s="71" t="str">
        <f>IF(AND(LEN(BY14)&gt;0,COUNTIF($BY$6:BY14,BY14)=1),BW14,"")</f>
        <v/>
      </c>
      <c r="DA14" s="71" t="str">
        <f t="shared" si="6"/>
        <v/>
      </c>
      <c r="DC14" s="71" t="str">
        <f>IF(AND(LEN(BZ14)&gt;0,COUNTIF($BZ$6:BZ14,BZ14)=1),BW14,"")</f>
        <v/>
      </c>
      <c r="DD14" s="71" t="str">
        <f t="shared" si="14"/>
        <v/>
      </c>
      <c r="DG14" s="60" t="s">
        <v>10</v>
      </c>
      <c r="DH14" s="71" t="str">
        <f t="shared" si="16"/>
        <v/>
      </c>
      <c r="DJ14" s="173" t="str">
        <f>IF(LEN(DH14)=0,"",MAX($DJ$6:DJ13)+1)</f>
        <v/>
      </c>
    </row>
    <row r="15" spans="1:114" x14ac:dyDescent="0.25">
      <c r="A15" s="1"/>
      <c r="B15" s="47" t="s">
        <v>16</v>
      </c>
      <c r="C15" s="37">
        <f t="shared" si="1"/>
        <v>2023</v>
      </c>
      <c r="D15" s="36">
        <v>12</v>
      </c>
      <c r="E15" s="37">
        <f t="shared" si="2"/>
        <v>31</v>
      </c>
      <c r="F15" s="38">
        <f t="shared" si="3"/>
        <v>6</v>
      </c>
      <c r="G15" s="37">
        <f t="shared" ca="1" si="15"/>
        <v>2032</v>
      </c>
      <c r="H15" s="1"/>
      <c r="I15" s="47" t="s">
        <v>16</v>
      </c>
      <c r="J15" s="70">
        <f t="array" ref="J15">SUMPRODUCT((IF(OR(Calendar!$E$8="All",Calendar!$E$8=""),LEN(Dec!$C$8:$C$40)&gt;0,Dec!$C$8:$C$40=Calendar!$E$8))*1,(Dec!$C$9:$C$41="Standard Hours")*1,Dec!D$9:D$41)</f>
        <v>0</v>
      </c>
      <c r="K15" s="70">
        <f t="array" ref="K15">SUMPRODUCT((IF(OR(Calendar!$E$8="All",Calendar!$E$8=""),LEN(Dec!$C$8:$C$40)&gt;0,Dec!$C$8:$C$40=Calendar!$E$8))*1,(Dec!$C$9:$C$41="Standard Hours")*1,Dec!E$9:E$41)</f>
        <v>0</v>
      </c>
      <c r="L15" s="70">
        <f t="array" ref="L15">SUMPRODUCT((IF(OR(Calendar!$E$8="All",Calendar!$E$8=""),LEN(Dec!$C$8:$C$40)&gt;0,Dec!$C$8:$C$40=Calendar!$E$8))*1,(Dec!$C$9:$C$41="Standard Hours")*1,Dec!F$9:F$41)</f>
        <v>0</v>
      </c>
      <c r="M15" s="70">
        <f t="array" ref="M15">SUMPRODUCT((IF(OR(Calendar!$E$8="All",Calendar!$E$8=""),LEN(Dec!$C$8:$C$40)&gt;0,Dec!$C$8:$C$40=Calendar!$E$8))*1,(Dec!$C$9:$C$41="Standard Hours")*1,Dec!G$9:G$41)</f>
        <v>0</v>
      </c>
      <c r="N15" s="70">
        <f t="array" ref="N15">SUMPRODUCT((IF(OR(Calendar!$E$8="All",Calendar!$E$8=""),LEN(Dec!$C$8:$C$40)&gt;0,Dec!$C$8:$C$40=Calendar!$E$8))*1,(Dec!$C$9:$C$41="Standard Hours")*1,Dec!H$9:H$41)</f>
        <v>0</v>
      </c>
      <c r="O15" s="70">
        <f t="array" ref="O15">SUMPRODUCT((IF(OR(Calendar!$E$8="All",Calendar!$E$8=""),LEN(Dec!$C$8:$C$40)&gt;0,Dec!$C$8:$C$40=Calendar!$E$8))*1,(Dec!$C$9:$C$41="Standard Hours")*1,Dec!I$9:I$41)</f>
        <v>0</v>
      </c>
      <c r="P15" s="70">
        <f t="array" ref="P15">SUMPRODUCT((IF(OR(Calendar!$E$8="All",Calendar!$E$8=""),LEN(Dec!$C$8:$C$40)&gt;0,Dec!$C$8:$C$40=Calendar!$E$8))*1,(Dec!$C$9:$C$41="Standard Hours")*1,Dec!J$9:J$41)</f>
        <v>0</v>
      </c>
      <c r="Q15" s="70">
        <f t="array" ref="Q15">SUMPRODUCT((IF(OR(Calendar!$E$8="All",Calendar!$E$8=""),LEN(Dec!$C$8:$C$40)&gt;0,Dec!$C$8:$C$40=Calendar!$E$8))*1,(Dec!$C$9:$C$41="Standard Hours")*1,Dec!K$9:K$41)</f>
        <v>0</v>
      </c>
      <c r="R15" s="70">
        <f t="array" ref="R15">SUMPRODUCT((IF(OR(Calendar!$E$8="All",Calendar!$E$8=""),LEN(Dec!$C$8:$C$40)&gt;0,Dec!$C$8:$C$40=Calendar!$E$8))*1,(Dec!$C$9:$C$41="Standard Hours")*1,Dec!L$9:L$41)</f>
        <v>0</v>
      </c>
      <c r="S15" s="70">
        <f t="array" ref="S15">SUMPRODUCT((IF(OR(Calendar!$E$8="All",Calendar!$E$8=""),LEN(Dec!$C$8:$C$40)&gt;0,Dec!$C$8:$C$40=Calendar!$E$8))*1,(Dec!$C$9:$C$41="Standard Hours")*1,Dec!M$9:M$41)</f>
        <v>0</v>
      </c>
      <c r="T15" s="70">
        <f t="array" ref="T15">SUMPRODUCT((IF(OR(Calendar!$E$8="All",Calendar!$E$8=""),LEN(Dec!$C$8:$C$40)&gt;0,Dec!$C$8:$C$40=Calendar!$E$8))*1,(Dec!$C$9:$C$41="Standard Hours")*1,Dec!N$9:N$41)</f>
        <v>0</v>
      </c>
      <c r="U15" s="70">
        <f t="array" ref="U15">SUMPRODUCT((IF(OR(Calendar!$E$8="All",Calendar!$E$8=""),LEN(Dec!$C$8:$C$40)&gt;0,Dec!$C$8:$C$40=Calendar!$E$8))*1,(Dec!$C$9:$C$41="Standard Hours")*1,Dec!O$9:O$41)</f>
        <v>0</v>
      </c>
      <c r="V15" s="70">
        <f t="array" ref="V15">SUMPRODUCT((IF(OR(Calendar!$E$8="All",Calendar!$E$8=""),LEN(Dec!$C$8:$C$40)&gt;0,Dec!$C$8:$C$40=Calendar!$E$8))*1,(Dec!$C$9:$C$41="Standard Hours")*1,Dec!P$9:P$41)</f>
        <v>0</v>
      </c>
      <c r="W15" s="70">
        <f t="array" ref="W15">SUMPRODUCT((IF(OR(Calendar!$E$8="All",Calendar!$E$8=""),LEN(Dec!$C$8:$C$40)&gt;0,Dec!$C$8:$C$40=Calendar!$E$8))*1,(Dec!$C$9:$C$41="Standard Hours")*1,Dec!Q$9:Q$41)</f>
        <v>0</v>
      </c>
      <c r="X15" s="70">
        <f t="array" ref="X15">SUMPRODUCT((IF(OR(Calendar!$E$8="All",Calendar!$E$8=""),LEN(Dec!$C$8:$C$40)&gt;0,Dec!$C$8:$C$40=Calendar!$E$8))*1,(Dec!$C$9:$C$41="Standard Hours")*1,Dec!R$9:R$41)</f>
        <v>0</v>
      </c>
      <c r="Y15" s="70">
        <f t="array" ref="Y15">SUMPRODUCT((IF(OR(Calendar!$E$8="All",Calendar!$E$8=""),LEN(Dec!$C$8:$C$40)&gt;0,Dec!$C$8:$C$40=Calendar!$E$8))*1,(Dec!$C$9:$C$41="Standard Hours")*1,Dec!S$9:S$41)</f>
        <v>0</v>
      </c>
      <c r="Z15" s="70">
        <f t="array" ref="Z15">SUMPRODUCT((IF(OR(Calendar!$E$8="All",Calendar!$E$8=""),LEN(Dec!$C$8:$C$40)&gt;0,Dec!$C$8:$C$40=Calendar!$E$8))*1,(Dec!$C$9:$C$41="Standard Hours")*1,Dec!T$9:T$41)</f>
        <v>0</v>
      </c>
      <c r="AA15" s="70">
        <f t="array" ref="AA15">SUMPRODUCT((IF(OR(Calendar!$E$8="All",Calendar!$E$8=""),LEN(Dec!$C$8:$C$40)&gt;0,Dec!$C$8:$C$40=Calendar!$E$8))*1,(Dec!$C$9:$C$41="Standard Hours")*1,Dec!U$9:U$41)</f>
        <v>0</v>
      </c>
      <c r="AB15" s="70">
        <f t="array" ref="AB15">SUMPRODUCT((IF(OR(Calendar!$E$8="All",Calendar!$E$8=""),LEN(Dec!$C$8:$C$40)&gt;0,Dec!$C$8:$C$40=Calendar!$E$8))*1,(Dec!$C$9:$C$41="Standard Hours")*1,Dec!V$9:V$41)</f>
        <v>0</v>
      </c>
      <c r="AC15" s="70">
        <f t="array" ref="AC15">SUMPRODUCT((IF(OR(Calendar!$E$8="All",Calendar!$E$8=""),LEN(Dec!$C$8:$C$40)&gt;0,Dec!$C$8:$C$40=Calendar!$E$8))*1,(Dec!$C$9:$C$41="Standard Hours")*1,Dec!W$9:W$41)</f>
        <v>0</v>
      </c>
      <c r="AD15" s="70">
        <f t="array" ref="AD15">SUMPRODUCT((IF(OR(Calendar!$E$8="All",Calendar!$E$8=""),LEN(Dec!$C$8:$C$40)&gt;0,Dec!$C$8:$C$40=Calendar!$E$8))*1,(Dec!$C$9:$C$41="Standard Hours")*1,Dec!X$9:X$41)</f>
        <v>0</v>
      </c>
      <c r="AE15" s="70">
        <f t="array" ref="AE15">SUMPRODUCT((IF(OR(Calendar!$E$8="All",Calendar!$E$8=""),LEN(Dec!$C$8:$C$40)&gt;0,Dec!$C$8:$C$40=Calendar!$E$8))*1,(Dec!$C$9:$C$41="Standard Hours")*1,Dec!Y$9:Y$41)</f>
        <v>0</v>
      </c>
      <c r="AF15" s="70">
        <f t="array" ref="AF15">SUMPRODUCT((IF(OR(Calendar!$E$8="All",Calendar!$E$8=""),LEN(Dec!$C$8:$C$40)&gt;0,Dec!$C$8:$C$40=Calendar!$E$8))*1,(Dec!$C$9:$C$41="Standard Hours")*1,Dec!Z$9:Z$41)</f>
        <v>0</v>
      </c>
      <c r="AG15" s="70">
        <f t="array" ref="AG15">SUMPRODUCT((IF(OR(Calendar!$E$8="All",Calendar!$E$8=""),LEN(Dec!$C$8:$C$40)&gt;0,Dec!$C$8:$C$40=Calendar!$E$8))*1,(Dec!$C$9:$C$41="Standard Hours")*1,Dec!AA$9:AA$41)</f>
        <v>0</v>
      </c>
      <c r="AH15" s="70">
        <f t="array" ref="AH15">SUMPRODUCT((IF(OR(Calendar!$E$8="All",Calendar!$E$8=""),LEN(Dec!$C$8:$C$40)&gt;0,Dec!$C$8:$C$40=Calendar!$E$8))*1,(Dec!$C$9:$C$41="Standard Hours")*1,Dec!AB$9:AB$41)</f>
        <v>0</v>
      </c>
      <c r="AI15" s="70">
        <f t="array" ref="AI15">SUMPRODUCT((IF(OR(Calendar!$E$8="All",Calendar!$E$8=""),LEN(Dec!$C$8:$C$40)&gt;0,Dec!$C$8:$C$40=Calendar!$E$8))*1,(Dec!$C$9:$C$41="Standard Hours")*1,Dec!AC$9:AC$41)</f>
        <v>0</v>
      </c>
      <c r="AJ15" s="70">
        <f t="array" ref="AJ15">SUMPRODUCT((IF(OR(Calendar!$E$8="All",Calendar!$E$8=""),LEN(Dec!$C$8:$C$40)&gt;0,Dec!$C$8:$C$40=Calendar!$E$8))*1,(Dec!$C$9:$C$41="Standard Hours")*1,Dec!AD$9:AD$41)</f>
        <v>0</v>
      </c>
      <c r="AK15" s="70">
        <f t="array" ref="AK15">SUMPRODUCT((IF(OR(Calendar!$E$8="All",Calendar!$E$8=""),LEN(Dec!$C$8:$C$40)&gt;0,Dec!$C$8:$C$40=Calendar!$E$8))*1,(Dec!$C$9:$C$41="Standard Hours")*1,Dec!AE$9:AE$41)</f>
        <v>0</v>
      </c>
      <c r="AL15" s="70">
        <f t="array" ref="AL15">SUMPRODUCT((IF(OR(Calendar!$E$8="All",Calendar!$E$8=""),LEN(Dec!$C$8:$C$40)&gt;0,Dec!$C$8:$C$40=Calendar!$E$8))*1,(Dec!$C$9:$C$41="Standard Hours")*1,Dec!AF$9:AF$41)</f>
        <v>0</v>
      </c>
      <c r="AM15" s="70">
        <f t="array" ref="AM15">SUMPRODUCT((IF(OR(Calendar!$E$8="All",Calendar!$E$8=""),LEN(Dec!$C$8:$C$40)&gt;0,Dec!$C$8:$C$40=Calendar!$E$8))*1,(Dec!$C$9:$C$41="Standard Hours")*1,Dec!AG$9:AG$41)</f>
        <v>0</v>
      </c>
      <c r="AN15" s="70">
        <f t="array" ref="AN15">SUMPRODUCT((IF(OR(Calendar!$E$8="All",Calendar!$E$8=""),LEN(Dec!$C$8:$C$40)&gt;0,Dec!$C$8:$C$40=Calendar!$E$8))*1,(Dec!$C$9:$C$41="Standard Hours")*1,Dec!AH$9:AH$41)</f>
        <v>0</v>
      </c>
      <c r="AP15" s="44" t="s">
        <v>16</v>
      </c>
      <c r="AQ15" s="72">
        <f t="array" ref="AQ15">SUM(IFERROR(IF(OR(Calendar!$E$8="All",Calendar!$E$8=""),LEN(Dec!$C$8:$C$40)&gt;0,Dec!$C$8:$C$40=Calendar!$E$8)*(Dec!$C$9:$C$41="Standard Hours")*Dec!D$9:D$41*INDEX(Employee!$G$7:$G$16,MATCH(Dec!$C$8:$C$40,Employee!$D$7:$D$16,0)),""))</f>
        <v>0</v>
      </c>
      <c r="AR15" s="72">
        <f t="array" ref="AR15">SUM(IFERROR(IF(OR(Calendar!$E$8="All",Calendar!$E$8=""),LEN(Dec!$C$8:$C$40)&gt;0,Dec!$C$8:$C$40=Calendar!$E$8)*(Dec!$C$9:$C$41="Standard Hours")*Dec!E$9:E$41*INDEX(Employee!$G$7:$G$16,MATCH(Dec!$C$8:$C$40,Employee!$D$7:$D$16,0)),""))</f>
        <v>0</v>
      </c>
      <c r="AS15" s="72">
        <f t="array" ref="AS15">SUM(IFERROR(IF(OR(Calendar!$E$8="All",Calendar!$E$8=""),LEN(Dec!$C$8:$C$40)&gt;0,Dec!$C$8:$C$40=Calendar!$E$8)*(Dec!$C$9:$C$41="Standard Hours")*Dec!F$9:F$41*INDEX(Employee!$G$7:$G$16,MATCH(Dec!$C$8:$C$40,Employee!$D$7:$D$16,0)),""))</f>
        <v>0</v>
      </c>
      <c r="AT15" s="72">
        <f t="array" ref="AT15">SUM(IFERROR(IF(OR(Calendar!$E$8="All",Calendar!$E$8=""),LEN(Dec!$C$8:$C$40)&gt;0,Dec!$C$8:$C$40=Calendar!$E$8)*(Dec!$C$9:$C$41="Standard Hours")*Dec!G$9:G$41*INDEX(Employee!$G$7:$G$16,MATCH(Dec!$C$8:$C$40,Employee!$D$7:$D$16,0)),""))</f>
        <v>0</v>
      </c>
      <c r="AU15" s="72">
        <f t="array" ref="AU15">SUM(IFERROR(IF(OR(Calendar!$E$8="All",Calendar!$E$8=""),LEN(Dec!$C$8:$C$40)&gt;0,Dec!$C$8:$C$40=Calendar!$E$8)*(Dec!$C$9:$C$41="Standard Hours")*Dec!H$9:H$41*INDEX(Employee!$G$7:$G$16,MATCH(Dec!$C$8:$C$40,Employee!$D$7:$D$16,0)),""))</f>
        <v>0</v>
      </c>
      <c r="AV15" s="72">
        <f t="array" ref="AV15">SUM(IFERROR(IF(OR(Calendar!$E$8="All",Calendar!$E$8=""),LEN(Dec!$C$8:$C$40)&gt;0,Dec!$C$8:$C$40=Calendar!$E$8)*(Dec!$C$9:$C$41="Standard Hours")*Dec!I$9:I$41*INDEX(Employee!$G$7:$G$16,MATCH(Dec!$C$8:$C$40,Employee!$D$7:$D$16,0)),""))</f>
        <v>0</v>
      </c>
      <c r="AW15" s="72">
        <f t="array" ref="AW15">SUM(IFERROR(IF(OR(Calendar!$E$8="All",Calendar!$E$8=""),LEN(Dec!$C$8:$C$40)&gt;0,Dec!$C$8:$C$40=Calendar!$E$8)*(Dec!$C$9:$C$41="Standard Hours")*Dec!J$9:J$41*INDEX(Employee!$G$7:$G$16,MATCH(Dec!$C$8:$C$40,Employee!$D$7:$D$16,0)),""))</f>
        <v>0</v>
      </c>
      <c r="AX15" s="72">
        <f t="array" ref="AX15">SUM(IFERROR(IF(OR(Calendar!$E$8="All",Calendar!$E$8=""),LEN(Dec!$C$8:$C$40)&gt;0,Dec!$C$8:$C$40=Calendar!$E$8)*(Dec!$C$9:$C$41="Standard Hours")*Dec!K$9:K$41*INDEX(Employee!$G$7:$G$16,MATCH(Dec!$C$8:$C$40,Employee!$D$7:$D$16,0)),""))</f>
        <v>0</v>
      </c>
      <c r="AY15" s="72">
        <f t="array" ref="AY15">SUM(IFERROR(IF(OR(Calendar!$E$8="All",Calendar!$E$8=""),LEN(Dec!$C$8:$C$40)&gt;0,Dec!$C$8:$C$40=Calendar!$E$8)*(Dec!$C$9:$C$41="Standard Hours")*Dec!L$9:L$41*INDEX(Employee!$G$7:$G$16,MATCH(Dec!$C$8:$C$40,Employee!$D$7:$D$16,0)),""))</f>
        <v>0</v>
      </c>
      <c r="AZ15" s="72">
        <f t="array" ref="AZ15">SUM(IFERROR(IF(OR(Calendar!$E$8="All",Calendar!$E$8=""),LEN(Dec!$C$8:$C$40)&gt;0,Dec!$C$8:$C$40=Calendar!$E$8)*(Dec!$C$9:$C$41="Standard Hours")*Dec!M$9:M$41*INDEX(Employee!$G$7:$G$16,MATCH(Dec!$C$8:$C$40,Employee!$D$7:$D$16,0)),""))</f>
        <v>0</v>
      </c>
      <c r="BA15" s="72">
        <f t="array" ref="BA15">SUM(IFERROR(IF(OR(Calendar!$E$8="All",Calendar!$E$8=""),LEN(Dec!$C$8:$C$40)&gt;0,Dec!$C$8:$C$40=Calendar!$E$8)*(Dec!$C$9:$C$41="Standard Hours")*Dec!N$9:N$41*INDEX(Employee!$G$7:$G$16,MATCH(Dec!$C$8:$C$40,Employee!$D$7:$D$16,0)),""))</f>
        <v>0</v>
      </c>
      <c r="BB15" s="72">
        <f t="array" ref="BB15">SUM(IFERROR(IF(OR(Calendar!$E$8="All",Calendar!$E$8=""),LEN(Dec!$C$8:$C$40)&gt;0,Dec!$C$8:$C$40=Calendar!$E$8)*(Dec!$C$9:$C$41="Standard Hours")*Dec!O$9:O$41*INDEX(Employee!$G$7:$G$16,MATCH(Dec!$C$8:$C$40,Employee!$D$7:$D$16,0)),""))</f>
        <v>0</v>
      </c>
      <c r="BC15" s="72">
        <f t="array" ref="BC15">SUM(IFERROR(IF(OR(Calendar!$E$8="All",Calendar!$E$8=""),LEN(Dec!$C$8:$C$40)&gt;0,Dec!$C$8:$C$40=Calendar!$E$8)*(Dec!$C$9:$C$41="Standard Hours")*Dec!P$9:P$41*INDEX(Employee!$G$7:$G$16,MATCH(Dec!$C$8:$C$40,Employee!$D$7:$D$16,0)),""))</f>
        <v>0</v>
      </c>
      <c r="BD15" s="72">
        <f t="array" ref="BD15">SUM(IFERROR(IF(OR(Calendar!$E$8="All",Calendar!$E$8=""),LEN(Dec!$C$8:$C$40)&gt;0,Dec!$C$8:$C$40=Calendar!$E$8)*(Dec!$C$9:$C$41="Standard Hours")*Dec!Q$9:Q$41*INDEX(Employee!$G$7:$G$16,MATCH(Dec!$C$8:$C$40,Employee!$D$7:$D$16,0)),""))</f>
        <v>0</v>
      </c>
      <c r="BE15" s="72">
        <f t="array" ref="BE15">SUM(IFERROR(IF(OR(Calendar!$E$8="All",Calendar!$E$8=""),LEN(Dec!$C$8:$C$40)&gt;0,Dec!$C$8:$C$40=Calendar!$E$8)*(Dec!$C$9:$C$41="Standard Hours")*Dec!R$9:R$41*INDEX(Employee!$G$7:$G$16,MATCH(Dec!$C$8:$C$40,Employee!$D$7:$D$16,0)),""))</f>
        <v>0</v>
      </c>
      <c r="BF15" s="72">
        <f t="array" ref="BF15">SUM(IFERROR(IF(OR(Calendar!$E$8="All",Calendar!$E$8=""),LEN(Dec!$C$8:$C$40)&gt;0,Dec!$C$8:$C$40=Calendar!$E$8)*(Dec!$C$9:$C$41="Standard Hours")*Dec!S$9:S$41*INDEX(Employee!$G$7:$G$16,MATCH(Dec!$C$8:$C$40,Employee!$D$7:$D$16,0)),""))</f>
        <v>0</v>
      </c>
      <c r="BG15" s="72">
        <f t="array" ref="BG15">SUM(IFERROR(IF(OR(Calendar!$E$8="All",Calendar!$E$8=""),LEN(Dec!$C$8:$C$40)&gt;0,Dec!$C$8:$C$40=Calendar!$E$8)*(Dec!$C$9:$C$41="Standard Hours")*Dec!T$9:T$41*INDEX(Employee!$G$7:$G$16,MATCH(Dec!$C$8:$C$40,Employee!$D$7:$D$16,0)),""))</f>
        <v>0</v>
      </c>
      <c r="BH15" s="72">
        <f t="array" ref="BH15">SUM(IFERROR(IF(OR(Calendar!$E$8="All",Calendar!$E$8=""),LEN(Dec!$C$8:$C$40)&gt;0,Dec!$C$8:$C$40=Calendar!$E$8)*(Dec!$C$9:$C$41="Standard Hours")*Dec!U$9:U$41*INDEX(Employee!$G$7:$G$16,MATCH(Dec!$C$8:$C$40,Employee!$D$7:$D$16,0)),""))</f>
        <v>0</v>
      </c>
      <c r="BI15" s="72">
        <f t="array" ref="BI15">SUM(IFERROR(IF(OR(Calendar!$E$8="All",Calendar!$E$8=""),LEN(Dec!$C$8:$C$40)&gt;0,Dec!$C$8:$C$40=Calendar!$E$8)*(Dec!$C$9:$C$41="Standard Hours")*Dec!V$9:V$41*INDEX(Employee!$G$7:$G$16,MATCH(Dec!$C$8:$C$40,Employee!$D$7:$D$16,0)),""))</f>
        <v>0</v>
      </c>
      <c r="BJ15" s="72">
        <f t="array" ref="BJ15">SUM(IFERROR(IF(OR(Calendar!$E$8="All",Calendar!$E$8=""),LEN(Dec!$C$8:$C$40)&gt;0,Dec!$C$8:$C$40=Calendar!$E$8)*(Dec!$C$9:$C$41="Standard Hours")*Dec!W$9:W$41*INDEX(Employee!$G$7:$G$16,MATCH(Dec!$C$8:$C$40,Employee!$D$7:$D$16,0)),""))</f>
        <v>0</v>
      </c>
      <c r="BK15" s="72">
        <f t="array" ref="BK15">SUM(IFERROR(IF(OR(Calendar!$E$8="All",Calendar!$E$8=""),LEN(Dec!$C$8:$C$40)&gt;0,Dec!$C$8:$C$40=Calendar!$E$8)*(Dec!$C$9:$C$41="Standard Hours")*Dec!X$9:X$41*INDEX(Employee!$G$7:$G$16,MATCH(Dec!$C$8:$C$40,Employee!$D$7:$D$16,0)),""))</f>
        <v>0</v>
      </c>
      <c r="BL15" s="72">
        <f t="array" ref="BL15">SUM(IFERROR(IF(OR(Calendar!$E$8="All",Calendar!$E$8=""),LEN(Dec!$C$8:$C$40)&gt;0,Dec!$C$8:$C$40=Calendar!$E$8)*(Dec!$C$9:$C$41="Standard Hours")*Dec!Y$9:Y$41*INDEX(Employee!$G$7:$G$16,MATCH(Dec!$C$8:$C$40,Employee!$D$7:$D$16,0)),""))</f>
        <v>0</v>
      </c>
      <c r="BM15" s="72">
        <f t="array" ref="BM15">SUM(IFERROR(IF(OR(Calendar!$E$8="All",Calendar!$E$8=""),LEN(Dec!$C$8:$C$40)&gt;0,Dec!$C$8:$C$40=Calendar!$E$8)*(Dec!$C$9:$C$41="Standard Hours")*Dec!Z$9:Z$41*INDEX(Employee!$G$7:$G$16,MATCH(Dec!$C$8:$C$40,Employee!$D$7:$D$16,0)),""))</f>
        <v>0</v>
      </c>
      <c r="BN15" s="72">
        <f t="array" ref="BN15">SUM(IFERROR(IF(OR(Calendar!$E$8="All",Calendar!$E$8=""),LEN(Dec!$C$8:$C$40)&gt;0,Dec!$C$8:$C$40=Calendar!$E$8)*(Dec!$C$9:$C$41="Standard Hours")*Dec!AA$9:AA$41*INDEX(Employee!$G$7:$G$16,MATCH(Dec!$C$8:$C$40,Employee!$D$7:$D$16,0)),""))</f>
        <v>0</v>
      </c>
      <c r="BO15" s="72">
        <f t="array" ref="BO15">SUM(IFERROR(IF(OR(Calendar!$E$8="All",Calendar!$E$8=""),LEN(Dec!$C$8:$C$40)&gt;0,Dec!$C$8:$C$40=Calendar!$E$8)*(Dec!$C$9:$C$41="Standard Hours")*Dec!AB$9:AB$41*INDEX(Employee!$G$7:$G$16,MATCH(Dec!$C$8:$C$40,Employee!$D$7:$D$16,0)),""))</f>
        <v>0</v>
      </c>
      <c r="BP15" s="72">
        <f t="array" ref="BP15">SUM(IFERROR(IF(OR(Calendar!$E$8="All",Calendar!$E$8=""),LEN(Dec!$C$8:$C$40)&gt;0,Dec!$C$8:$C$40=Calendar!$E$8)*(Dec!$C$9:$C$41="Standard Hours")*Dec!AC$9:AC$41*INDEX(Employee!$G$7:$G$16,MATCH(Dec!$C$8:$C$40,Employee!$D$7:$D$16,0)),""))</f>
        <v>0</v>
      </c>
      <c r="BQ15" s="72">
        <f t="array" ref="BQ15">SUM(IFERROR(IF(OR(Calendar!$E$8="All",Calendar!$E$8=""),LEN(Dec!$C$8:$C$40)&gt;0,Dec!$C$8:$C$40=Calendar!$E$8)*(Dec!$C$9:$C$41="Standard Hours")*Dec!AD$9:AD$41*INDEX(Employee!$G$7:$G$16,MATCH(Dec!$C$8:$C$40,Employee!$D$7:$D$16,0)),""))</f>
        <v>0</v>
      </c>
      <c r="BR15" s="72">
        <f t="array" ref="BR15">SUM(IFERROR(IF(OR(Calendar!$E$8="All",Calendar!$E$8=""),LEN(Dec!$C$8:$C$40)&gt;0,Dec!$C$8:$C$40=Calendar!$E$8)*(Dec!$C$9:$C$41="Standard Hours")*Dec!AE$9:AE$41*INDEX(Employee!$G$7:$G$16,MATCH(Dec!$C$8:$C$40,Employee!$D$7:$D$16,0)),""))</f>
        <v>0</v>
      </c>
      <c r="BS15" s="72">
        <f t="array" ref="BS15">SUM(IFERROR(IF(OR(Calendar!$E$8="All",Calendar!$E$8=""),LEN(Dec!$C$8:$C$40)&gt;0,Dec!$C$8:$C$40=Calendar!$E$8)*(Dec!$C$9:$C$41="Standard Hours")*Dec!AF$9:AF$41*INDEX(Employee!$G$7:$G$16,MATCH(Dec!$C$8:$C$40,Employee!$D$7:$D$16,0)),""))</f>
        <v>0</v>
      </c>
      <c r="BT15" s="72">
        <f t="array" ref="BT15">SUM(IFERROR(IF(OR(Calendar!$E$8="All",Calendar!$E$8=""),LEN(Dec!$C$8:$C$40)&gt;0,Dec!$C$8:$C$40=Calendar!$E$8)*(Dec!$C$9:$C$41="Standard Hours")*Dec!AG$9:AG$41*INDEX(Employee!$G$7:$G$16,MATCH(Dec!$C$8:$C$40,Employee!$D$7:$D$16,0)),""))</f>
        <v>0</v>
      </c>
      <c r="BU15" s="72">
        <f t="array" ref="BU15">SUM(IFERROR(IF(OR(Calendar!$E$8="All",Calendar!$E$8=""),LEN(Dec!$C$8:$C$40)&gt;0,Dec!$C$8:$C$40=Calendar!$E$8)*(Dec!$C$9:$C$41="Standard Hours")*Dec!AH$9:AH$41*INDEX(Employee!$G$7:$G$16,MATCH(Dec!$C$8:$C$40,Employee!$D$7:$D$16,0)),""))</f>
        <v>0</v>
      </c>
      <c r="BW15" s="60">
        <v>10</v>
      </c>
      <c r="BX15" s="71" t="str">
        <f>IF(LEN(INDEX(Employee!$D$7:$D$16,Cal!BW15))=0,"",INDEX(Employee!$D$7:$D$16,Cal!BW15))</f>
        <v/>
      </c>
      <c r="BY15" s="71" t="str">
        <f>IF(LEN(INDEX(Employee!$E$7:$E$16,Cal!BW15))=0,"",INDEX(Employee!$E$7:$E$16,Cal!BW15))</f>
        <v/>
      </c>
      <c r="BZ15" s="71" t="str">
        <f>IF(LEN(INDEX(Employee!$F$7:$F$16,Cal!BW15))=0,"",INDEX(Employee!$F$7:$F$16,Cal!BW15))</f>
        <v/>
      </c>
      <c r="CA15" s="71" t="str">
        <f>IF(LEN(INDEX(Employee!$G$7:$G$16,Cal!BW15))=0,"",INDEX(Employee!$G$7:$G$16,Cal!BW15))</f>
        <v/>
      </c>
      <c r="CB15" s="71" t="str">
        <f t="array" ref="CB15">IFERROR(IF(OR(DMonth=CB$3,DMonth="All",DMonth=""),INDEX(Jan!$AI$9:$AI$46,MATCH(Cal!$BX15,Jan!$C$8:$C$46,0)+IFERROR(INDEX($G$18:$G$21,MATCH($CB$4,$F$18:$F$21,0)),0))*$CO15*IF($CB$4="Standard Payment",CA15,1),""),"")</f>
        <v/>
      </c>
      <c r="CC15" s="71" t="str">
        <f t="array" ref="CC15">IFERROR(IF(OR(DMonth=CC$3,DMonth="All",DMonth=""),INDEX(Feb!$AI$9:$AI$46,MATCH(Cal!$BX15,Feb!$C$8:$C$46,0)+IFERROR(INDEX($G$18:$G$21,MATCH($CB$4,$F$18:$F$21,0)),0))*$CO15*IF($CB$4="Standard Payment",CA15,1),""),"")</f>
        <v/>
      </c>
      <c r="CD15" s="71" t="str">
        <f t="array" ref="CD15">IFERROR(IF(OR(DMonth=CD$3,DMonth="All",DMonth=""),INDEX(Mar!$AI$9:$AI$46,MATCH(Cal!$BX15,Mar!$C$8:$C$46,0)+IFERROR(INDEX($G$18:$G$21,MATCH($CB$4,$F$18:$F$21,0)),0))*$CO15*IF($CB$4="Standard Payment",CA15,1),""),"")</f>
        <v/>
      </c>
      <c r="CE15" s="71" t="str">
        <f t="array" ref="CE15">IFERROR(IF(OR(DMonth=CE$3,DMonth="All",DMonth=""),INDEX(Apr!$AI$9:$AI$46,MATCH(Cal!$BX15,Apr!$C$8:$C$46,0)+IFERROR(INDEX($G$18:$G$21,MATCH($CB$4,$F$18:$F$21,0)),0))*$CO15*IF($CB$4="Standard Payment",CA15,1),""),"")</f>
        <v/>
      </c>
      <c r="CF15" s="71" t="str">
        <f t="array" ref="CF15">IFERROR(IF(OR(DMonth=CF$3,DMonth="All",DMonth=""),INDEX(May!$AI$9:$AI$46,MATCH(Cal!$BX15,May!$C$8:$C$46,0)+IFERROR(INDEX($G$18:$G$21,MATCH($CB$4,$F$18:$F$21,0)),0))*$CO15*IF($CB$4="Standard Payment",CA15,1),""),"")</f>
        <v/>
      </c>
      <c r="CG15" s="71" t="str">
        <f t="array" ref="CG15">IFERROR(IF(OR(DMonth=CG$3,DMonth="All",DMonth=""),INDEX(Jun!$AI$9:$AI$46,MATCH(Cal!$BX15,Jun!$C$8:$C$46,0)+IFERROR(INDEX($G$18:$G$21,MATCH($CB$4,$F$18:$F$21,0)),0))*$CO15*IF($CB$4="Standard Payment",CA15,1),""),"")</f>
        <v/>
      </c>
      <c r="CH15" s="71" t="str">
        <f t="array" ref="CH15">IFERROR(IF(OR(DMonth=CH$3,DMonth="All",DMonth=""),INDEX(Jul!$AI$9:$AI$46,MATCH(Cal!$BX15,Jul!$C$8:$C$46,0)+IFERROR(INDEX($G$18:$G$21,MATCH($CB$4,$F$18:$F$21,0)),0))*$CO15*IF($CB$4="Standard Payment",CA15,1),""),"")</f>
        <v/>
      </c>
      <c r="CI15" s="71" t="str">
        <f t="array" ref="CI15">IFERROR(IF(OR(DMonth=CI$3,DMonth="All",DMonth=""),INDEX(Aug!$AI$9:$AI$46,MATCH(Cal!$BX15,Aug!$C$8:$C$46,0)+IFERROR(INDEX($G$18:$G$21,MATCH($CB$4,$F$18:$F$21,0)),0))*$CO15*IF($CB$4="Standard Payment",CA15,1),""),"")</f>
        <v/>
      </c>
      <c r="CJ15" s="71" t="str">
        <f t="array" ref="CJ15">IFERROR(IF(OR(DMonth=CJ$3,DMonth="All",DMonth=""),INDEX(Sep!$AI$9:$AI$46,MATCH(Cal!$BX15,Sep!$C$8:$C$46,0)+IFERROR(INDEX($G$18:$G$21,MATCH($CB$4,$F$18:$F$21,0)),0))*$CO15*IF($CB$4="Standard Payment",CA15,1),""),"")</f>
        <v/>
      </c>
      <c r="CK15" s="71" t="str">
        <f t="array" ref="CK15">IFERROR(IF(OR(DMonth=CK$3,DMonth="All",DMonth=""),INDEX(Oct!$AI$9:$AI$46,MATCH(Cal!$BX15,Oct!$C$8:$C$46,0)+IFERROR(INDEX($G$18:$G$21,MATCH($CB$4,$F$18:$F$21,0)),0))*$CO15*IF($CB$4="Standard Payment",CA15,1),""),"")</f>
        <v/>
      </c>
      <c r="CL15" s="71" t="str">
        <f t="array" ref="CL15">IFERROR(IF(OR(DMonth=CL$3,DMonth="All",DMonth=""),INDEX(Nov!$AI$9:$AI$46,MATCH(Cal!$BX15,Nov!$C$8:$C$46,0)+IFERROR(INDEX($G$18:$G$21,MATCH($CB$4,$F$18:$F$21,0)),0))*$CO15*IF($CB$4="Standard Payment",CA15,1),""),"")</f>
        <v/>
      </c>
      <c r="CM15" s="71" t="str">
        <f t="array" ref="CM15">IFERROR(IF(OR(DMonth=CM$3,DMonth="All",DMonth=""),INDEX(Dec!$AI$9:$AI$46,MATCH(Cal!$BX15,Dec!$C$8:$C$46,0)+IFERROR(INDEX($G$18:$G$21,MATCH($CB$4,$F$18:$F$21,0)),0)),"")*$CO15*IF($CB$4="Standard Payment",CA15,1),"")</f>
        <v/>
      </c>
      <c r="CN15" s="73">
        <f t="shared" si="8"/>
        <v>0</v>
      </c>
      <c r="CO15" s="71">
        <f t="shared" si="5"/>
        <v>0</v>
      </c>
      <c r="CQ15" s="73">
        <v>10</v>
      </c>
      <c r="CR15" s="73" t="str">
        <f t="shared" si="9"/>
        <v/>
      </c>
      <c r="CS15" s="71" t="str">
        <f t="shared" si="10"/>
        <v/>
      </c>
      <c r="CT15" s="71" t="str">
        <f t="shared" si="11"/>
        <v/>
      </c>
      <c r="CU15" s="71" t="str">
        <f>IF(OR(LEN(CT15)=0,CT15=0),"",RANK(CT15,$CT$6:$CT$16)+COUNTIF($CT$5:CT14,CT15))</f>
        <v/>
      </c>
      <c r="CV15" s="71" t="str">
        <f t="shared" si="12"/>
        <v/>
      </c>
      <c r="CW15" s="71" t="str">
        <f t="shared" si="13"/>
        <v/>
      </c>
      <c r="CZ15" s="71" t="str">
        <f>IF(AND(LEN(BY15)&gt;0,COUNTIF($BY$6:BY15,BY15)=1),BW15,"")</f>
        <v/>
      </c>
      <c r="DA15" s="71" t="str">
        <f t="shared" si="6"/>
        <v/>
      </c>
      <c r="DC15" s="71" t="str">
        <f>IF(AND(LEN(BZ15)&gt;0,COUNTIF($BZ$6:BZ15,BZ15)=1),BW15,"")</f>
        <v/>
      </c>
      <c r="DD15" s="71" t="str">
        <f t="shared" si="14"/>
        <v/>
      </c>
      <c r="DG15" s="60" t="s">
        <v>12</v>
      </c>
      <c r="DH15" s="71" t="str">
        <f t="shared" si="16"/>
        <v/>
      </c>
      <c r="DJ15" s="173" t="str">
        <f>IF(LEN(DH15)=0,"",MAX($DJ$6:DJ14)+1)</f>
        <v/>
      </c>
    </row>
    <row r="16" spans="1:114" x14ac:dyDescent="0.25">
      <c r="A16" s="1"/>
      <c r="B16" s="1"/>
      <c r="C16" s="1"/>
      <c r="D16" s="1"/>
      <c r="E16" s="1"/>
      <c r="F16" s="1"/>
      <c r="G16" s="1"/>
      <c r="H16" s="1"/>
      <c r="I16" s="1"/>
      <c r="AP16" s="1"/>
      <c r="CV16" s="71" t="str">
        <f t="shared" si="12"/>
        <v/>
      </c>
      <c r="CW16" s="71" t="str">
        <f t="shared" si="13"/>
        <v/>
      </c>
      <c r="DG16" s="60" t="s">
        <v>14</v>
      </c>
      <c r="DH16" s="71" t="str">
        <f t="shared" si="16"/>
        <v/>
      </c>
      <c r="DJ16" s="173" t="str">
        <f>IF(LEN(DH16)=0,"",MAX($DJ$6:DJ15)+1)</f>
        <v/>
      </c>
    </row>
    <row r="17" spans="1:114" x14ac:dyDescent="0.25">
      <c r="A17" s="1"/>
      <c r="B17" s="41" t="s">
        <v>90</v>
      </c>
      <c r="C17" s="41" t="s">
        <v>91</v>
      </c>
      <c r="D17" s="1"/>
      <c r="E17" s="1"/>
      <c r="F17" s="61" t="s">
        <v>92</v>
      </c>
      <c r="G17" s="61" t="s">
        <v>93</v>
      </c>
      <c r="H17" s="1"/>
      <c r="I17" s="1"/>
      <c r="J17" s="52">
        <v>1</v>
      </c>
      <c r="K17" s="52">
        <v>2</v>
      </c>
      <c r="L17" s="52">
        <v>3</v>
      </c>
      <c r="M17" s="52">
        <v>4</v>
      </c>
      <c r="N17" s="52">
        <v>5</v>
      </c>
      <c r="O17" s="52">
        <v>6</v>
      </c>
      <c r="P17" s="52">
        <v>7</v>
      </c>
      <c r="Q17" s="52">
        <v>8</v>
      </c>
      <c r="R17" s="52">
        <v>9</v>
      </c>
      <c r="S17" s="52">
        <v>10</v>
      </c>
      <c r="T17" s="52">
        <v>11</v>
      </c>
      <c r="U17" s="52">
        <v>12</v>
      </c>
      <c r="V17" s="52">
        <v>13</v>
      </c>
      <c r="W17" s="52">
        <v>14</v>
      </c>
      <c r="X17" s="52">
        <v>15</v>
      </c>
      <c r="Y17" s="52">
        <v>16</v>
      </c>
      <c r="Z17" s="52">
        <v>17</v>
      </c>
      <c r="AA17" s="52">
        <v>18</v>
      </c>
      <c r="AB17" s="52">
        <v>19</v>
      </c>
      <c r="AC17" s="52">
        <v>20</v>
      </c>
      <c r="AD17" s="52">
        <v>21</v>
      </c>
      <c r="AE17" s="52">
        <v>22</v>
      </c>
      <c r="AF17" s="52">
        <v>23</v>
      </c>
      <c r="AG17" s="52">
        <v>24</v>
      </c>
      <c r="AH17" s="52">
        <v>25</v>
      </c>
      <c r="AI17" s="52">
        <v>26</v>
      </c>
      <c r="AJ17" s="52">
        <v>27</v>
      </c>
      <c r="AK17" s="52">
        <v>28</v>
      </c>
      <c r="AL17" s="52">
        <v>29</v>
      </c>
      <c r="AM17" s="52">
        <v>30</v>
      </c>
      <c r="AN17" s="52">
        <v>31</v>
      </c>
      <c r="AP17" s="1"/>
      <c r="AQ17" s="52">
        <v>1</v>
      </c>
      <c r="AR17" s="52">
        <v>2</v>
      </c>
      <c r="AS17" s="52">
        <v>3</v>
      </c>
      <c r="AT17" s="52">
        <v>4</v>
      </c>
      <c r="AU17" s="52">
        <v>5</v>
      </c>
      <c r="AV17" s="52">
        <v>6</v>
      </c>
      <c r="AW17" s="52">
        <v>7</v>
      </c>
      <c r="AX17" s="52">
        <v>8</v>
      </c>
      <c r="AY17" s="52">
        <v>9</v>
      </c>
      <c r="AZ17" s="52">
        <v>10</v>
      </c>
      <c r="BA17" s="52">
        <v>11</v>
      </c>
      <c r="BB17" s="52">
        <v>12</v>
      </c>
      <c r="BC17" s="52">
        <v>13</v>
      </c>
      <c r="BD17" s="52">
        <v>14</v>
      </c>
      <c r="BE17" s="52">
        <v>15</v>
      </c>
      <c r="BF17" s="52">
        <v>16</v>
      </c>
      <c r="BG17" s="52">
        <v>17</v>
      </c>
      <c r="BH17" s="52">
        <v>18</v>
      </c>
      <c r="BI17" s="52">
        <v>19</v>
      </c>
      <c r="BJ17" s="52">
        <v>20</v>
      </c>
      <c r="BK17" s="52">
        <v>21</v>
      </c>
      <c r="BL17" s="52">
        <v>22</v>
      </c>
      <c r="BM17" s="52">
        <v>23</v>
      </c>
      <c r="BN17" s="52">
        <v>24</v>
      </c>
      <c r="BO17" s="52">
        <v>25</v>
      </c>
      <c r="BP17" s="52">
        <v>26</v>
      </c>
      <c r="BQ17" s="52">
        <v>27</v>
      </c>
      <c r="BR17" s="52">
        <v>28</v>
      </c>
      <c r="BS17" s="52">
        <v>29</v>
      </c>
      <c r="BT17" s="52">
        <v>30</v>
      </c>
      <c r="BU17" s="52">
        <v>31</v>
      </c>
      <c r="DG17" s="60" t="s">
        <v>16</v>
      </c>
      <c r="DH17" s="71" t="str">
        <f t="shared" si="16"/>
        <v/>
      </c>
      <c r="DJ17" s="173" t="str">
        <f>IF(LEN(DH17)=0,"",MAX($DJ$6:DJ16)+1)</f>
        <v/>
      </c>
    </row>
    <row r="18" spans="1:114" ht="15.75" x14ac:dyDescent="0.25">
      <c r="A18" s="1"/>
      <c r="B18" s="57" t="s">
        <v>17</v>
      </c>
      <c r="C18" s="58" t="s">
        <v>77</v>
      </c>
      <c r="D18" s="1"/>
      <c r="E18" s="1"/>
      <c r="F18" s="62" t="s">
        <v>104</v>
      </c>
      <c r="G18" s="63">
        <v>0</v>
      </c>
      <c r="H18" s="1"/>
      <c r="I18" s="74" t="str">
        <f>Calendar!$E$7</f>
        <v>January</v>
      </c>
      <c r="J18" s="70">
        <f>INDEX(J$4:J$15,MATCH($I18,$I$4:$I$15,0))</f>
        <v>0</v>
      </c>
      <c r="K18" s="70">
        <f t="shared" ref="K18:AN18" si="17">INDEX(K$4:K$15,MATCH($I18,$I$4:$I$15,0))</f>
        <v>32</v>
      </c>
      <c r="L18" s="70">
        <f t="shared" si="17"/>
        <v>32</v>
      </c>
      <c r="M18" s="70">
        <f t="shared" si="17"/>
        <v>32</v>
      </c>
      <c r="N18" s="70">
        <f t="shared" si="17"/>
        <v>32</v>
      </c>
      <c r="O18" s="70">
        <f t="shared" si="17"/>
        <v>32</v>
      </c>
      <c r="P18" s="70">
        <f t="shared" si="17"/>
        <v>0</v>
      </c>
      <c r="Q18" s="70">
        <f t="shared" si="17"/>
        <v>0</v>
      </c>
      <c r="R18" s="70">
        <f t="shared" si="17"/>
        <v>32</v>
      </c>
      <c r="S18" s="70">
        <f t="shared" si="17"/>
        <v>32</v>
      </c>
      <c r="T18" s="70">
        <f t="shared" si="17"/>
        <v>32</v>
      </c>
      <c r="U18" s="70">
        <f t="shared" si="17"/>
        <v>32</v>
      </c>
      <c r="V18" s="70">
        <f t="shared" si="17"/>
        <v>32</v>
      </c>
      <c r="W18" s="70">
        <f t="shared" si="17"/>
        <v>0</v>
      </c>
      <c r="X18" s="70">
        <f t="shared" si="17"/>
        <v>0</v>
      </c>
      <c r="Y18" s="70">
        <f t="shared" si="17"/>
        <v>32</v>
      </c>
      <c r="Z18" s="70">
        <f t="shared" si="17"/>
        <v>32</v>
      </c>
      <c r="AA18" s="70">
        <f t="shared" si="17"/>
        <v>32</v>
      </c>
      <c r="AB18" s="70">
        <f t="shared" si="17"/>
        <v>32</v>
      </c>
      <c r="AC18" s="70">
        <f t="shared" si="17"/>
        <v>32</v>
      </c>
      <c r="AD18" s="70">
        <f t="shared" si="17"/>
        <v>0</v>
      </c>
      <c r="AE18" s="70">
        <f t="shared" si="17"/>
        <v>0</v>
      </c>
      <c r="AF18" s="70">
        <f t="shared" si="17"/>
        <v>32</v>
      </c>
      <c r="AG18" s="70">
        <f t="shared" si="17"/>
        <v>32</v>
      </c>
      <c r="AH18" s="70">
        <f t="shared" si="17"/>
        <v>30</v>
      </c>
      <c r="AI18" s="70">
        <f t="shared" si="17"/>
        <v>32</v>
      </c>
      <c r="AJ18" s="70">
        <f t="shared" si="17"/>
        <v>32</v>
      </c>
      <c r="AK18" s="70">
        <f t="shared" si="17"/>
        <v>0</v>
      </c>
      <c r="AL18" s="70">
        <f t="shared" si="17"/>
        <v>0</v>
      </c>
      <c r="AM18" s="70">
        <f t="shared" si="17"/>
        <v>32</v>
      </c>
      <c r="AN18" s="70">
        <f t="shared" si="17"/>
        <v>32</v>
      </c>
      <c r="AP18" s="74" t="str">
        <f>Calendar!$E$7</f>
        <v>January</v>
      </c>
      <c r="AQ18" s="70">
        <f t="shared" ref="AQ18:AU18" si="18">INDEX(AQ$4:AQ$15,MATCH($AP18,$AP$4:$AP$15,0))</f>
        <v>0</v>
      </c>
      <c r="AR18" s="70">
        <f t="shared" si="18"/>
        <v>2080</v>
      </c>
      <c r="AS18" s="70">
        <f t="shared" si="18"/>
        <v>2080</v>
      </c>
      <c r="AT18" s="70">
        <f t="shared" si="18"/>
        <v>2080</v>
      </c>
      <c r="AU18" s="70">
        <f t="shared" si="18"/>
        <v>2080</v>
      </c>
      <c r="AV18" s="70">
        <f>INDEX(AV$4:AV$15,MATCH($AP18,$AP$4:$AP$15,0))</f>
        <v>2080</v>
      </c>
      <c r="AW18" s="70">
        <f t="shared" ref="AW18:BU18" si="19">INDEX(AW$4:AW$15,MATCH($AP18,$AP$4:$AP$15,0))</f>
        <v>0</v>
      </c>
      <c r="AX18" s="70">
        <f t="shared" si="19"/>
        <v>0</v>
      </c>
      <c r="AY18" s="70">
        <f t="shared" si="19"/>
        <v>2080</v>
      </c>
      <c r="AZ18" s="70">
        <f t="shared" si="19"/>
        <v>2080</v>
      </c>
      <c r="BA18" s="70">
        <f t="shared" si="19"/>
        <v>2080</v>
      </c>
      <c r="BB18" s="70">
        <f t="shared" si="19"/>
        <v>2080</v>
      </c>
      <c r="BC18" s="70">
        <f t="shared" si="19"/>
        <v>2080</v>
      </c>
      <c r="BD18" s="70">
        <f t="shared" si="19"/>
        <v>0</v>
      </c>
      <c r="BE18" s="70">
        <f t="shared" si="19"/>
        <v>0</v>
      </c>
      <c r="BF18" s="70">
        <f t="shared" si="19"/>
        <v>2080</v>
      </c>
      <c r="BG18" s="70">
        <f t="shared" si="19"/>
        <v>2080</v>
      </c>
      <c r="BH18" s="70">
        <f t="shared" si="19"/>
        <v>2080</v>
      </c>
      <c r="BI18" s="70">
        <f t="shared" si="19"/>
        <v>2080</v>
      </c>
      <c r="BJ18" s="70">
        <f t="shared" si="19"/>
        <v>2080</v>
      </c>
      <c r="BK18" s="70">
        <f t="shared" si="19"/>
        <v>0</v>
      </c>
      <c r="BL18" s="70">
        <f t="shared" si="19"/>
        <v>0</v>
      </c>
      <c r="BM18" s="70">
        <f t="shared" si="19"/>
        <v>2080</v>
      </c>
      <c r="BN18" s="70">
        <f t="shared" si="19"/>
        <v>2080</v>
      </c>
      <c r="BO18" s="70">
        <f t="shared" si="19"/>
        <v>1950</v>
      </c>
      <c r="BP18" s="70">
        <f t="shared" si="19"/>
        <v>2080</v>
      </c>
      <c r="BQ18" s="70">
        <f t="shared" si="19"/>
        <v>2080</v>
      </c>
      <c r="BR18" s="70">
        <f t="shared" si="19"/>
        <v>0</v>
      </c>
      <c r="BS18" s="70">
        <f t="shared" si="19"/>
        <v>0</v>
      </c>
      <c r="BT18" s="70">
        <f t="shared" si="19"/>
        <v>2080</v>
      </c>
      <c r="BU18" s="70">
        <f t="shared" si="19"/>
        <v>2080</v>
      </c>
      <c r="DJ18" s="72">
        <f>MAX(DJ6:DJ17,1)</f>
        <v>5</v>
      </c>
    </row>
    <row r="19" spans="1:114" ht="15.75" x14ac:dyDescent="0.25">
      <c r="A19" s="1"/>
      <c r="B19" s="57" t="s">
        <v>18</v>
      </c>
      <c r="C19" s="58" t="s">
        <v>76</v>
      </c>
      <c r="D19" s="1"/>
      <c r="E19" s="1"/>
      <c r="F19" s="62" t="s">
        <v>105</v>
      </c>
      <c r="G19" s="63">
        <v>0</v>
      </c>
      <c r="H19" s="1"/>
      <c r="I19" s="1"/>
      <c r="J19" s="2" t="s">
        <v>99</v>
      </c>
      <c r="AP19" s="1"/>
      <c r="AQ19" s="2" t="s">
        <v>100</v>
      </c>
      <c r="DG19" s="172" t="s">
        <v>97</v>
      </c>
      <c r="DH19" s="170" t="str">
        <f>"Monthly "&amp;CB4</f>
        <v>Monthly Standard Working Hours</v>
      </c>
    </row>
    <row r="20" spans="1:114" ht="15.75" x14ac:dyDescent="0.25">
      <c r="A20" s="1"/>
      <c r="B20" s="57" t="s">
        <v>19</v>
      </c>
      <c r="C20" s="58" t="s">
        <v>74</v>
      </c>
      <c r="F20" s="62" t="s">
        <v>125</v>
      </c>
      <c r="G20" s="63">
        <v>1</v>
      </c>
      <c r="H20" s="1"/>
      <c r="I20" s="1"/>
      <c r="J20" s="52">
        <v>1</v>
      </c>
      <c r="K20" s="52">
        <v>2</v>
      </c>
      <c r="L20" s="52">
        <v>3</v>
      </c>
      <c r="M20" s="52">
        <v>4</v>
      </c>
      <c r="N20" s="52">
        <v>5</v>
      </c>
      <c r="O20" s="52">
        <v>6</v>
      </c>
      <c r="P20" s="52">
        <v>7</v>
      </c>
      <c r="Q20" s="52">
        <v>8</v>
      </c>
      <c r="R20" s="52">
        <v>9</v>
      </c>
      <c r="S20" s="52">
        <v>10</v>
      </c>
      <c r="T20" s="52">
        <v>11</v>
      </c>
      <c r="U20" s="52">
        <v>12</v>
      </c>
      <c r="V20" s="52">
        <v>13</v>
      </c>
      <c r="W20" s="52">
        <v>14</v>
      </c>
      <c r="X20" s="52">
        <v>15</v>
      </c>
      <c r="Y20" s="52">
        <v>16</v>
      </c>
      <c r="Z20" s="52">
        <v>17</v>
      </c>
      <c r="AA20" s="52">
        <v>18</v>
      </c>
      <c r="AB20" s="52">
        <v>19</v>
      </c>
      <c r="AC20" s="52">
        <v>20</v>
      </c>
      <c r="AD20" s="52">
        <v>21</v>
      </c>
      <c r="AE20" s="52">
        <v>22</v>
      </c>
      <c r="AF20" s="52">
        <v>23</v>
      </c>
      <c r="AG20" s="52">
        <v>24</v>
      </c>
      <c r="AH20" s="52">
        <v>25</v>
      </c>
      <c r="AI20" s="52">
        <v>26</v>
      </c>
      <c r="AJ20" s="52">
        <v>27</v>
      </c>
      <c r="AK20" s="52">
        <v>28</v>
      </c>
      <c r="AL20" s="52">
        <v>29</v>
      </c>
      <c r="AM20" s="52">
        <v>30</v>
      </c>
      <c r="AN20" s="52">
        <v>31</v>
      </c>
      <c r="AP20" s="1"/>
      <c r="AQ20" s="52">
        <v>1</v>
      </c>
      <c r="AR20" s="52">
        <v>2</v>
      </c>
      <c r="AS20" s="52">
        <v>3</v>
      </c>
      <c r="AT20" s="52">
        <v>4</v>
      </c>
      <c r="AU20" s="52">
        <v>5</v>
      </c>
      <c r="AV20" s="52">
        <v>6</v>
      </c>
      <c r="AW20" s="52">
        <v>7</v>
      </c>
      <c r="AX20" s="52">
        <v>8</v>
      </c>
      <c r="AY20" s="52">
        <v>9</v>
      </c>
      <c r="AZ20" s="52">
        <v>10</v>
      </c>
      <c r="BA20" s="52">
        <v>11</v>
      </c>
      <c r="BB20" s="52">
        <v>12</v>
      </c>
      <c r="BC20" s="52">
        <v>13</v>
      </c>
      <c r="BD20" s="52">
        <v>14</v>
      </c>
      <c r="BE20" s="52">
        <v>15</v>
      </c>
      <c r="BF20" s="52">
        <v>16</v>
      </c>
      <c r="BG20" s="52">
        <v>17</v>
      </c>
      <c r="BH20" s="52">
        <v>18</v>
      </c>
      <c r="BI20" s="52">
        <v>19</v>
      </c>
      <c r="BJ20" s="52">
        <v>20</v>
      </c>
      <c r="BK20" s="52">
        <v>21</v>
      </c>
      <c r="BL20" s="52">
        <v>22</v>
      </c>
      <c r="BM20" s="52">
        <v>23</v>
      </c>
      <c r="BN20" s="52">
        <v>24</v>
      </c>
      <c r="BO20" s="52">
        <v>25</v>
      </c>
      <c r="BP20" s="52">
        <v>26</v>
      </c>
      <c r="BQ20" s="52">
        <v>27</v>
      </c>
      <c r="BR20" s="52">
        <v>28</v>
      </c>
      <c r="BS20" s="52">
        <v>29</v>
      </c>
      <c r="BT20" s="52">
        <v>30</v>
      </c>
      <c r="BU20" s="52">
        <v>31</v>
      </c>
      <c r="DF20" s="203">
        <v>1</v>
      </c>
      <c r="DG20" s="174" t="str">
        <f t="shared" ref="DG20:DH31" si="20">IFERROR(INDEX(DG$6:DG$17,MATCH($DF20,$DJ$6:$DJ$17,0)),"")</f>
        <v>January</v>
      </c>
      <c r="DH20" s="174">
        <f t="shared" si="20"/>
        <v>702</v>
      </c>
    </row>
    <row r="21" spans="1:114" ht="15.75" x14ac:dyDescent="0.25">
      <c r="A21" s="1"/>
      <c r="B21" s="57" t="s">
        <v>20</v>
      </c>
      <c r="C21" s="58" t="s">
        <v>75</v>
      </c>
      <c r="F21" s="62" t="s">
        <v>106</v>
      </c>
      <c r="G21" s="63">
        <v>2</v>
      </c>
      <c r="H21" s="1"/>
      <c r="I21" s="45" t="s">
        <v>5</v>
      </c>
      <c r="J21" s="70">
        <f t="array" ref="J21">SUMPRODUCT((IF(OR(Calendar!$E$8="All",Calendar!$E$8=""),LEN(Jan!$C$8:$C$40)&gt;0,Jan!$C$8:$C$40=Calendar!$E$8))*1,(Jan!$C$10:$C$42="Overtime Hours")*1,Jan!D$10:D$42)</f>
        <v>0</v>
      </c>
      <c r="K21" s="70">
        <f t="array" ref="K21">SUMPRODUCT((IF(OR(Calendar!$E$8="All",Calendar!$E$8=""),LEN(Jan!$C$8:$C$40)&gt;0,Jan!$C$8:$C$40=Calendar!$E$8))*1,(Jan!$C$10:$C$42="Overtime Hours")*1,Jan!E$10:E$42)</f>
        <v>0</v>
      </c>
      <c r="L21" s="70">
        <f t="array" ref="L21">SUMPRODUCT((IF(OR(Calendar!$E$8="All",Calendar!$E$8=""),LEN(Jan!$C$8:$C$40)&gt;0,Jan!$C$8:$C$40=Calendar!$E$8))*1,(Jan!$C$10:$C$42="Overtime Hours")*1,Jan!F$10:F$42)</f>
        <v>0</v>
      </c>
      <c r="M21" s="70">
        <f t="array" ref="M21">SUMPRODUCT((IF(OR(Calendar!$E$8="All",Calendar!$E$8=""),LEN(Jan!$C$8:$C$40)&gt;0,Jan!$C$8:$C$40=Calendar!$E$8))*1,(Jan!$C$10:$C$42="Overtime Hours")*1,Jan!G$10:G$42)</f>
        <v>0</v>
      </c>
      <c r="N21" s="70">
        <f t="array" ref="N21">SUMPRODUCT((IF(OR(Calendar!$E$8="All",Calendar!$E$8=""),LEN(Jan!$C$8:$C$40)&gt;0,Jan!$C$8:$C$40=Calendar!$E$8))*1,(Jan!$C$10:$C$42="Overtime Hours")*1,Jan!H$10:H$42)</f>
        <v>0</v>
      </c>
      <c r="O21" s="70">
        <f t="array" ref="O21">SUMPRODUCT((IF(OR(Calendar!$E$8="All",Calendar!$E$8=""),LEN(Jan!$C$8:$C$40)&gt;0,Jan!$C$8:$C$40=Calendar!$E$8))*1,(Jan!$C$10:$C$42="Overtime Hours")*1,Jan!I$10:I$42)</f>
        <v>0</v>
      </c>
      <c r="P21" s="70">
        <f t="array" ref="P21">SUMPRODUCT((IF(OR(Calendar!$E$8="All",Calendar!$E$8=""),LEN(Jan!$C$8:$C$40)&gt;0,Jan!$C$8:$C$40=Calendar!$E$8))*1,(Jan!$C$10:$C$42="Overtime Hours")*1,Jan!J$10:J$42)</f>
        <v>0</v>
      </c>
      <c r="Q21" s="70">
        <f t="array" ref="Q21">SUMPRODUCT((IF(OR(Calendar!$E$8="All",Calendar!$E$8=""),LEN(Jan!$C$8:$C$40)&gt;0,Jan!$C$8:$C$40=Calendar!$E$8))*1,(Jan!$C$10:$C$42="Overtime Hours")*1,Jan!K$10:K$42)</f>
        <v>0</v>
      </c>
      <c r="R21" s="70">
        <f t="array" ref="R21">SUMPRODUCT((IF(OR(Calendar!$E$8="All",Calendar!$E$8=""),LEN(Jan!$C$8:$C$40)&gt;0,Jan!$C$8:$C$40=Calendar!$E$8))*1,(Jan!$C$10:$C$42="Overtime Hours")*1,Jan!L$10:L$42)</f>
        <v>0</v>
      </c>
      <c r="S21" s="70">
        <f t="array" ref="S21">SUMPRODUCT((IF(OR(Calendar!$E$8="All",Calendar!$E$8=""),LEN(Jan!$C$8:$C$40)&gt;0,Jan!$C$8:$C$40=Calendar!$E$8))*1,(Jan!$C$10:$C$42="Overtime Hours")*1,Jan!M$10:M$42)</f>
        <v>0</v>
      </c>
      <c r="T21" s="70">
        <f t="array" ref="T21">SUMPRODUCT((IF(OR(Calendar!$E$8="All",Calendar!$E$8=""),LEN(Jan!$C$8:$C$40)&gt;0,Jan!$C$8:$C$40=Calendar!$E$8))*1,(Jan!$C$10:$C$42="Overtime Hours")*1,Jan!N$10:N$42)</f>
        <v>0</v>
      </c>
      <c r="U21" s="70">
        <f t="array" ref="U21">SUMPRODUCT((IF(OR(Calendar!$E$8="All",Calendar!$E$8=""),LEN(Jan!$C$8:$C$40)&gt;0,Jan!$C$8:$C$40=Calendar!$E$8))*1,(Jan!$C$10:$C$42="Overtime Hours")*1,Jan!O$10:O$42)</f>
        <v>0</v>
      </c>
      <c r="V21" s="70">
        <f t="array" ref="V21">SUMPRODUCT((IF(OR(Calendar!$E$8="All",Calendar!$E$8=""),LEN(Jan!$C$8:$C$40)&gt;0,Jan!$C$8:$C$40=Calendar!$E$8))*1,(Jan!$C$10:$C$42="Overtime Hours")*1,Jan!P$10:P$42)</f>
        <v>0</v>
      </c>
      <c r="W21" s="70">
        <f t="array" ref="W21">SUMPRODUCT((IF(OR(Calendar!$E$8="All",Calendar!$E$8=""),LEN(Jan!$C$8:$C$40)&gt;0,Jan!$C$8:$C$40=Calendar!$E$8))*1,(Jan!$C$10:$C$42="Overtime Hours")*1,Jan!Q$10:Q$42)</f>
        <v>8</v>
      </c>
      <c r="X21" s="70">
        <f t="array" ref="X21">SUMPRODUCT((IF(OR(Calendar!$E$8="All",Calendar!$E$8=""),LEN(Jan!$C$8:$C$40)&gt;0,Jan!$C$8:$C$40=Calendar!$E$8))*1,(Jan!$C$10:$C$42="Overtime Hours")*1,Jan!R$10:R$42)</f>
        <v>8</v>
      </c>
      <c r="Y21" s="70">
        <f t="array" ref="Y21">SUMPRODUCT((IF(OR(Calendar!$E$8="All",Calendar!$E$8=""),LEN(Jan!$C$8:$C$40)&gt;0,Jan!$C$8:$C$40=Calendar!$E$8))*1,(Jan!$C$10:$C$42="Overtime Hours")*1,Jan!S$10:S$42)</f>
        <v>0</v>
      </c>
      <c r="Z21" s="70">
        <f t="array" ref="Z21">SUMPRODUCT((IF(OR(Calendar!$E$8="All",Calendar!$E$8=""),LEN(Jan!$C$8:$C$40)&gt;0,Jan!$C$8:$C$40=Calendar!$E$8))*1,(Jan!$C$10:$C$42="Overtime Hours")*1,Jan!T$10:T$42)</f>
        <v>0</v>
      </c>
      <c r="AA21" s="70">
        <f t="array" ref="AA21">SUMPRODUCT((IF(OR(Calendar!$E$8="All",Calendar!$E$8=""),LEN(Jan!$C$8:$C$40)&gt;0,Jan!$C$8:$C$40=Calendar!$E$8))*1,(Jan!$C$10:$C$42="Overtime Hours")*1,Jan!U$10:U$42)</f>
        <v>0</v>
      </c>
      <c r="AB21" s="70">
        <f t="array" ref="AB21">SUMPRODUCT((IF(OR(Calendar!$E$8="All",Calendar!$E$8=""),LEN(Jan!$C$8:$C$40)&gt;0,Jan!$C$8:$C$40=Calendar!$E$8))*1,(Jan!$C$10:$C$42="Overtime Hours")*1,Jan!V$10:V$42)</f>
        <v>0</v>
      </c>
      <c r="AC21" s="70">
        <f t="array" ref="AC21">SUMPRODUCT((IF(OR(Calendar!$E$8="All",Calendar!$E$8=""),LEN(Jan!$C$8:$C$40)&gt;0,Jan!$C$8:$C$40=Calendar!$E$8))*1,(Jan!$C$10:$C$42="Overtime Hours")*1,Jan!W$10:W$42)</f>
        <v>0</v>
      </c>
      <c r="AD21" s="70">
        <f t="array" ref="AD21">SUMPRODUCT((IF(OR(Calendar!$E$8="All",Calendar!$E$8=""),LEN(Jan!$C$8:$C$40)&gt;0,Jan!$C$8:$C$40=Calendar!$E$8))*1,(Jan!$C$10:$C$42="Overtime Hours")*1,Jan!X$10:X$42)</f>
        <v>0</v>
      </c>
      <c r="AE21" s="70">
        <f t="array" ref="AE21">SUMPRODUCT((IF(OR(Calendar!$E$8="All",Calendar!$E$8=""),LEN(Jan!$C$8:$C$40)&gt;0,Jan!$C$8:$C$40=Calendar!$E$8))*1,(Jan!$C$10:$C$42="Overtime Hours")*1,Jan!Y$10:Y$42)</f>
        <v>0</v>
      </c>
      <c r="AF21" s="70">
        <f t="array" ref="AF21">SUMPRODUCT((IF(OR(Calendar!$E$8="All",Calendar!$E$8=""),LEN(Jan!$C$8:$C$40)&gt;0,Jan!$C$8:$C$40=Calendar!$E$8))*1,(Jan!$C$10:$C$42="Overtime Hours")*1,Jan!Z$10:Z$42)</f>
        <v>0</v>
      </c>
      <c r="AG21" s="70">
        <f t="array" ref="AG21">SUMPRODUCT((IF(OR(Calendar!$E$8="All",Calendar!$E$8=""),LEN(Jan!$C$8:$C$40)&gt;0,Jan!$C$8:$C$40=Calendar!$E$8))*1,(Jan!$C$10:$C$42="Overtime Hours")*1,Jan!AA$10:AA$42)</f>
        <v>0</v>
      </c>
      <c r="AH21" s="70">
        <f t="array" ref="AH21">SUMPRODUCT((IF(OR(Calendar!$E$8="All",Calendar!$E$8=""),LEN(Jan!$C$8:$C$40)&gt;0,Jan!$C$8:$C$40=Calendar!$E$8))*1,(Jan!$C$10:$C$42="Overtime Hours")*1,Jan!AB$10:AB$42)</f>
        <v>0</v>
      </c>
      <c r="AI21" s="70">
        <f t="array" ref="AI21">SUMPRODUCT((IF(OR(Calendar!$E$8="All",Calendar!$E$8=""),LEN(Jan!$C$8:$C$40)&gt;0,Jan!$C$8:$C$40=Calendar!$E$8))*1,(Jan!$C$10:$C$42="Overtime Hours")*1,Jan!AC$10:AC$42)</f>
        <v>0</v>
      </c>
      <c r="AJ21" s="70">
        <f t="array" ref="AJ21">SUMPRODUCT((IF(OR(Calendar!$E$8="All",Calendar!$E$8=""),LEN(Jan!$C$8:$C$40)&gt;0,Jan!$C$8:$C$40=Calendar!$E$8))*1,(Jan!$C$10:$C$42="Overtime Hours")*1,Jan!AD$10:AD$42)</f>
        <v>0</v>
      </c>
      <c r="AK21" s="70">
        <f t="array" ref="AK21">SUMPRODUCT((IF(OR(Calendar!$E$8="All",Calendar!$E$8=""),LEN(Jan!$C$8:$C$40)&gt;0,Jan!$C$8:$C$40=Calendar!$E$8))*1,(Jan!$C$10:$C$42="Overtime Hours")*1,Jan!AE$10:AE$42)</f>
        <v>0</v>
      </c>
      <c r="AL21" s="70">
        <f t="array" ref="AL21">SUMPRODUCT((IF(OR(Calendar!$E$8="All",Calendar!$E$8=""),LEN(Jan!$C$8:$C$40)&gt;0,Jan!$C$8:$C$40=Calendar!$E$8))*1,(Jan!$C$10:$C$42="Overtime Hours")*1,Jan!AF$10:AF$42)</f>
        <v>0</v>
      </c>
      <c r="AM21" s="70">
        <f t="array" ref="AM21">SUMPRODUCT((IF(OR(Calendar!$E$8="All",Calendar!$E$8=""),LEN(Jan!$C$8:$C$40)&gt;0,Jan!$C$8:$C$40=Calendar!$E$8))*1,(Jan!$C$10:$C$42="Overtime Hours")*1,Jan!AG$10:AG$42)</f>
        <v>0</v>
      </c>
      <c r="AN21" s="70">
        <f t="array" ref="AN21">SUMPRODUCT((IF(OR(Calendar!$E$8="All",Calendar!$E$8=""),LEN(Jan!$C$8:$C$40)&gt;0,Jan!$C$8:$C$40=Calendar!$E$8))*1,(Jan!$C$10:$C$42="Overtime Hours")*1,Jan!AH$10:AH$42)</f>
        <v>0</v>
      </c>
      <c r="AP21" s="42" t="s">
        <v>5</v>
      </c>
      <c r="AQ21" s="72">
        <f t="array" ref="AQ21">SUMPRODUCT((IF(OR(Calendar!$E$8="All",Calendar!$E$8=""),LEN(Jan!$C$8:$C$40)&gt;0,Jan!$C$8:$C$40=Calendar!$E$8))*1,(Jan!$C$10:$C$42="Overtime Hours")*1,Jan!D$10:D$42,Jan!D$11:D$43)</f>
        <v>0</v>
      </c>
      <c r="AR21" s="72">
        <f t="array" ref="AR21">SUMPRODUCT((IF(OR(Calendar!$E$8="All",Calendar!$E$8=""),LEN(Jan!$C$8:$C$40)&gt;0,Jan!$C$8:$C$40=Calendar!$E$8))*1,(Jan!$C$10:$C$42="Overtime Hours")*1,Jan!E$10:E$42,Jan!E$11:E$43)</f>
        <v>0</v>
      </c>
      <c r="AS21" s="72">
        <f t="array" ref="AS21">SUMPRODUCT((IF(OR(Calendar!$E$8="All",Calendar!$E$8=""),LEN(Jan!$C$8:$C$40)&gt;0,Jan!$C$8:$C$40=Calendar!$E$8))*1,(Jan!$C$10:$C$42="Overtime Hours")*1,Jan!F$10:F$42,Jan!F$11:F$43)</f>
        <v>0</v>
      </c>
      <c r="AT21" s="72">
        <f t="array" ref="AT21">SUMPRODUCT((IF(OR(Calendar!$E$8="All",Calendar!$E$8=""),LEN(Jan!$C$8:$C$40)&gt;0,Jan!$C$8:$C$40=Calendar!$E$8))*1,(Jan!$C$10:$C$42="Overtime Hours")*1,Jan!G$10:G$42,Jan!G$11:G$43)</f>
        <v>0</v>
      </c>
      <c r="AU21" s="72">
        <f t="array" ref="AU21">SUMPRODUCT((IF(OR(Calendar!$E$8="All",Calendar!$E$8=""),LEN(Jan!$C$8:$C$40)&gt;0,Jan!$C$8:$C$40=Calendar!$E$8))*1,(Jan!$C$10:$C$42="Overtime Hours")*1,Jan!H$10:H$42,Jan!H$11:H$43)</f>
        <v>0</v>
      </c>
      <c r="AV21" s="72">
        <f t="array" ref="AV21">SUMPRODUCT((IF(OR(Calendar!$E$8="All",Calendar!$E$8=""),LEN(Jan!$C$8:$C$40)&gt;0,Jan!$C$8:$C$40=Calendar!$E$8))*1,(Jan!$C$10:$C$42="Overtime Hours")*1,Jan!I$10:I$42,Jan!I$11:I$43)</f>
        <v>0</v>
      </c>
      <c r="AW21" s="72">
        <f t="array" ref="AW21">SUMPRODUCT((IF(OR(Calendar!$E$8="All",Calendar!$E$8=""),LEN(Jan!$C$8:$C$40)&gt;0,Jan!$C$8:$C$40=Calendar!$E$8))*1,(Jan!$C$10:$C$42="Overtime Hours")*1,Jan!J$10:J$42,Jan!J$11:J$43)</f>
        <v>0</v>
      </c>
      <c r="AX21" s="72">
        <f t="array" ref="AX21">SUMPRODUCT((IF(OR(Calendar!$E$8="All",Calendar!$E$8=""),LEN(Jan!$C$8:$C$40)&gt;0,Jan!$C$8:$C$40=Calendar!$E$8))*1,(Jan!$C$10:$C$42="Overtime Hours")*1,Jan!K$10:K$42,Jan!K$11:K$43)</f>
        <v>0</v>
      </c>
      <c r="AY21" s="72">
        <f t="array" ref="AY21">SUMPRODUCT((IF(OR(Calendar!$E$8="All",Calendar!$E$8=""),LEN(Jan!$C$8:$C$40)&gt;0,Jan!$C$8:$C$40=Calendar!$E$8))*1,(Jan!$C$10:$C$42="Overtime Hours")*1,Jan!L$10:L$42,Jan!L$11:L$43)</f>
        <v>0</v>
      </c>
      <c r="AZ21" s="72">
        <f t="array" ref="AZ21">SUMPRODUCT((IF(OR(Calendar!$E$8="All",Calendar!$E$8=""),LEN(Jan!$C$8:$C$40)&gt;0,Jan!$C$8:$C$40=Calendar!$E$8))*1,(Jan!$C$10:$C$42="Overtime Hours")*1,Jan!M$10:M$42,Jan!M$11:M$43)</f>
        <v>0</v>
      </c>
      <c r="BA21" s="72">
        <f t="array" ref="BA21">SUMPRODUCT((IF(OR(Calendar!$E$8="All",Calendar!$E$8=""),LEN(Jan!$C$8:$C$40)&gt;0,Jan!$C$8:$C$40=Calendar!$E$8))*1,(Jan!$C$10:$C$42="Overtime Hours")*1,Jan!N$10:N$42,Jan!N$11:N$43)</f>
        <v>0</v>
      </c>
      <c r="BB21" s="72">
        <f t="array" ref="BB21">SUMPRODUCT((IF(OR(Calendar!$E$8="All",Calendar!$E$8=""),LEN(Jan!$C$8:$C$40)&gt;0,Jan!$C$8:$C$40=Calendar!$E$8))*1,(Jan!$C$10:$C$42="Overtime Hours")*1,Jan!O$10:O$42,Jan!O$11:O$43)</f>
        <v>0</v>
      </c>
      <c r="BC21" s="72">
        <f t="array" ref="BC21">SUMPRODUCT((IF(OR(Calendar!$E$8="All",Calendar!$E$8=""),LEN(Jan!$C$8:$C$40)&gt;0,Jan!$C$8:$C$40=Calendar!$E$8))*1,(Jan!$C$10:$C$42="Overtime Hours")*1,Jan!P$10:P$42,Jan!P$11:P$43)</f>
        <v>0</v>
      </c>
      <c r="BD21" s="72">
        <f t="array" ref="BD21">SUMPRODUCT((IF(OR(Calendar!$E$8="All",Calendar!$E$8=""),LEN(Jan!$C$8:$C$40)&gt;0,Jan!$C$8:$C$40=Calendar!$E$8))*1,(Jan!$C$10:$C$42="Overtime Hours")*1,Jan!Q$10:Q$42,Jan!Q$11:Q$43)</f>
        <v>340</v>
      </c>
      <c r="BE21" s="72">
        <f t="array" ref="BE21">SUMPRODUCT((IF(OR(Calendar!$E$8="All",Calendar!$E$8=""),LEN(Jan!$C$8:$C$40)&gt;0,Jan!$C$8:$C$40=Calendar!$E$8))*1,(Jan!$C$10:$C$42="Overtime Hours")*1,Jan!R$10:R$42,Jan!R$11:R$43)</f>
        <v>340</v>
      </c>
      <c r="BF21" s="72">
        <f t="array" ref="BF21">SUMPRODUCT((IF(OR(Calendar!$E$8="All",Calendar!$E$8=""),LEN(Jan!$C$8:$C$40)&gt;0,Jan!$C$8:$C$40=Calendar!$E$8))*1,(Jan!$C$10:$C$42="Overtime Hours")*1,Jan!S$10:S$42,Jan!S$11:S$43)</f>
        <v>0</v>
      </c>
      <c r="BG21" s="72">
        <f t="array" ref="BG21">SUMPRODUCT((IF(OR(Calendar!$E$8="All",Calendar!$E$8=""),LEN(Jan!$C$8:$C$40)&gt;0,Jan!$C$8:$C$40=Calendar!$E$8))*1,(Jan!$C$10:$C$42="Overtime Hours")*1,Jan!T$10:T$42,Jan!T$11:T$43)</f>
        <v>0</v>
      </c>
      <c r="BH21" s="72">
        <f t="array" ref="BH21">SUMPRODUCT((IF(OR(Calendar!$E$8="All",Calendar!$E$8=""),LEN(Jan!$C$8:$C$40)&gt;0,Jan!$C$8:$C$40=Calendar!$E$8))*1,(Jan!$C$10:$C$42="Overtime Hours")*1,Jan!U$10:U$42,Jan!U$11:U$43)</f>
        <v>0</v>
      </c>
      <c r="BI21" s="72">
        <f t="array" ref="BI21">SUMPRODUCT((IF(OR(Calendar!$E$8="All",Calendar!$E$8=""),LEN(Jan!$C$8:$C$40)&gt;0,Jan!$C$8:$C$40=Calendar!$E$8))*1,(Jan!$C$10:$C$42="Overtime Hours")*1,Jan!V$10:V$42,Jan!V$11:V$43)</f>
        <v>0</v>
      </c>
      <c r="BJ21" s="72">
        <f t="array" ref="BJ21">SUMPRODUCT((IF(OR(Calendar!$E$8="All",Calendar!$E$8=""),LEN(Jan!$C$8:$C$40)&gt;0,Jan!$C$8:$C$40=Calendar!$E$8))*1,(Jan!$C$10:$C$42="Overtime Hours")*1,Jan!W$10:W$42,Jan!W$11:W$43)</f>
        <v>0</v>
      </c>
      <c r="BK21" s="72">
        <f t="array" ref="BK21">SUMPRODUCT((IF(OR(Calendar!$E$8="All",Calendar!$E$8=""),LEN(Jan!$C$8:$C$40)&gt;0,Jan!$C$8:$C$40=Calendar!$E$8))*1,(Jan!$C$10:$C$42="Overtime Hours")*1,Jan!X$10:X$42,Jan!X$11:X$43)</f>
        <v>0</v>
      </c>
      <c r="BL21" s="72">
        <f t="array" ref="BL21">SUMPRODUCT((IF(OR(Calendar!$E$8="All",Calendar!$E$8=""),LEN(Jan!$C$8:$C$40)&gt;0,Jan!$C$8:$C$40=Calendar!$E$8))*1,(Jan!$C$10:$C$42="Overtime Hours")*1,Jan!Y$10:Y$42,Jan!Y$11:Y$43)</f>
        <v>0</v>
      </c>
      <c r="BM21" s="72">
        <f t="array" ref="BM21">SUMPRODUCT((IF(OR(Calendar!$E$8="All",Calendar!$E$8=""),LEN(Jan!$C$8:$C$40)&gt;0,Jan!$C$8:$C$40=Calendar!$E$8))*1,(Jan!$C$10:$C$42="Overtime Hours")*1,Jan!Z$10:Z$42,Jan!Z$11:Z$43)</f>
        <v>0</v>
      </c>
      <c r="BN21" s="72">
        <f t="array" ref="BN21">SUMPRODUCT((IF(OR(Calendar!$E$8="All",Calendar!$E$8=""),LEN(Jan!$C$8:$C$40)&gt;0,Jan!$C$8:$C$40=Calendar!$E$8))*1,(Jan!$C$10:$C$42="Overtime Hours")*1,Jan!AA$10:AA$42,Jan!AA$11:AA$43)</f>
        <v>0</v>
      </c>
      <c r="BO21" s="72">
        <f t="array" ref="BO21">SUMPRODUCT((IF(OR(Calendar!$E$8="All",Calendar!$E$8=""),LEN(Jan!$C$8:$C$40)&gt;0,Jan!$C$8:$C$40=Calendar!$E$8))*1,(Jan!$C$10:$C$42="Overtime Hours")*1,Jan!AB$10:AB$42,Jan!AB$11:AB$43)</f>
        <v>0</v>
      </c>
      <c r="BP21" s="72">
        <f t="array" ref="BP21">SUMPRODUCT((IF(OR(Calendar!$E$8="All",Calendar!$E$8=""),LEN(Jan!$C$8:$C$40)&gt;0,Jan!$C$8:$C$40=Calendar!$E$8))*1,(Jan!$C$10:$C$42="Overtime Hours")*1,Jan!AC$10:AC$42,Jan!AC$11:AC$43)</f>
        <v>0</v>
      </c>
      <c r="BQ21" s="72">
        <f t="array" ref="BQ21">SUMPRODUCT((IF(OR(Calendar!$E$8="All",Calendar!$E$8=""),LEN(Jan!$C$8:$C$40)&gt;0,Jan!$C$8:$C$40=Calendar!$E$8))*1,(Jan!$C$10:$C$42="Overtime Hours")*1,Jan!AD$10:AD$42,Jan!AD$11:AD$43)</f>
        <v>0</v>
      </c>
      <c r="BR21" s="72">
        <f t="array" ref="BR21">SUMPRODUCT((IF(OR(Calendar!$E$8="All",Calendar!$E$8=""),LEN(Jan!$C$8:$C$40)&gt;0,Jan!$C$8:$C$40=Calendar!$E$8))*1,(Jan!$C$10:$C$42="Overtime Hours")*1,Jan!AE$10:AE$42,Jan!AE$11:AE$43)</f>
        <v>0</v>
      </c>
      <c r="BS21" s="72">
        <f t="array" ref="BS21">SUMPRODUCT((IF(OR(Calendar!$E$8="All",Calendar!$E$8=""),LEN(Jan!$C$8:$C$40)&gt;0,Jan!$C$8:$C$40=Calendar!$E$8))*1,(Jan!$C$10:$C$42="Overtime Hours")*1,Jan!AF$10:AF$42,Jan!AF$11:AF$43)</f>
        <v>0</v>
      </c>
      <c r="BT21" s="72">
        <f t="array" ref="BT21">SUMPRODUCT((IF(OR(Calendar!$E$8="All",Calendar!$E$8=""),LEN(Jan!$C$8:$C$40)&gt;0,Jan!$C$8:$C$40=Calendar!$E$8))*1,(Jan!$C$10:$C$42="Overtime Hours")*1,Jan!AG$10:AG$42,Jan!AG$11:AG$43)</f>
        <v>0</v>
      </c>
      <c r="BU21" s="72">
        <f t="array" ref="BU21">SUMPRODUCT((IF(OR(Calendar!$E$8="All",Calendar!$E$8=""),LEN(Jan!$C$8:$C$40)&gt;0,Jan!$C$8:$C$40=Calendar!$E$8))*1,(Jan!$C$10:$C$42="Overtime Hours")*1,Jan!AH$10:AH$42,Jan!AH$11:AH$43)</f>
        <v>0</v>
      </c>
      <c r="DF21" s="203">
        <v>2</v>
      </c>
      <c r="DG21" s="174" t="str">
        <f t="shared" si="20"/>
        <v>February</v>
      </c>
      <c r="DH21" s="174">
        <f t="shared" si="20"/>
        <v>524</v>
      </c>
    </row>
    <row r="22" spans="1:114" ht="15.75" x14ac:dyDescent="0.25">
      <c r="A22" s="1"/>
      <c r="B22" s="57" t="s">
        <v>21</v>
      </c>
      <c r="C22" s="58" t="s">
        <v>73</v>
      </c>
      <c r="H22" s="1"/>
      <c r="I22" s="46" t="s">
        <v>7</v>
      </c>
      <c r="J22" s="70">
        <f t="array" ref="J22">SUMPRODUCT((IF(OR(Calendar!$E$8="All",Calendar!$E$8=""),LEN(Feb!$C$8:$C$40)&gt;0,Feb!$C$8:$C$40=Calendar!$E$8))*1,(Feb!$C$10:$C$42="Overtime Hours")*1,Feb!D$10:D$42)</f>
        <v>0</v>
      </c>
      <c r="K22" s="70">
        <f t="array" ref="K22">SUMPRODUCT((IF(OR(Calendar!$E$8="All",Calendar!$E$8=""),LEN(Feb!$C$8:$C$40)&gt;0,Feb!$C$8:$C$40=Calendar!$E$8))*1,(Feb!$C$10:$C$42="Overtime Hours")*1,Feb!E$10:E$42)</f>
        <v>0</v>
      </c>
      <c r="L22" s="70">
        <f t="array" ref="L22">SUMPRODUCT((IF(OR(Calendar!$E$8="All",Calendar!$E$8=""),LEN(Feb!$C$8:$C$40)&gt;0,Feb!$C$8:$C$40=Calendar!$E$8))*1,(Feb!$C$10:$C$42="Overtime Hours")*1,Feb!F$10:F$42)</f>
        <v>0</v>
      </c>
      <c r="M22" s="70">
        <f t="array" ref="M22">SUMPRODUCT((IF(OR(Calendar!$E$8="All",Calendar!$E$8=""),LEN(Feb!$C$8:$C$40)&gt;0,Feb!$C$8:$C$40=Calendar!$E$8))*1,(Feb!$C$10:$C$42="Overtime Hours")*1,Feb!G$10:G$42)</f>
        <v>0</v>
      </c>
      <c r="N22" s="70">
        <f t="array" ref="N22">SUMPRODUCT((IF(OR(Calendar!$E$8="All",Calendar!$E$8=""),LEN(Feb!$C$8:$C$40)&gt;0,Feb!$C$8:$C$40=Calendar!$E$8))*1,(Feb!$C$10:$C$42="Overtime Hours")*1,Feb!H$10:H$42)</f>
        <v>0</v>
      </c>
      <c r="O22" s="70">
        <f t="array" ref="O22">SUMPRODUCT((IF(OR(Calendar!$E$8="All",Calendar!$E$8=""),LEN(Feb!$C$8:$C$40)&gt;0,Feb!$C$8:$C$40=Calendar!$E$8))*1,(Feb!$C$10:$C$42="Overtime Hours")*1,Feb!I$10:I$42)</f>
        <v>0</v>
      </c>
      <c r="P22" s="70">
        <f t="array" ref="P22">SUMPRODUCT((IF(OR(Calendar!$E$8="All",Calendar!$E$8=""),LEN(Feb!$C$8:$C$40)&gt;0,Feb!$C$8:$C$40=Calendar!$E$8))*1,(Feb!$C$10:$C$42="Overtime Hours")*1,Feb!J$10:J$42)</f>
        <v>0</v>
      </c>
      <c r="Q22" s="70">
        <f t="array" ref="Q22">SUMPRODUCT((IF(OR(Calendar!$E$8="All",Calendar!$E$8=""),LEN(Feb!$C$8:$C$40)&gt;0,Feb!$C$8:$C$40=Calendar!$E$8))*1,(Feb!$C$10:$C$42="Overtime Hours")*1,Feb!K$10:K$42)</f>
        <v>0</v>
      </c>
      <c r="R22" s="70">
        <f t="array" ref="R22">SUMPRODUCT((IF(OR(Calendar!$E$8="All",Calendar!$E$8=""),LEN(Feb!$C$8:$C$40)&gt;0,Feb!$C$8:$C$40=Calendar!$E$8))*1,(Feb!$C$10:$C$42="Overtime Hours")*1,Feb!L$10:L$42)</f>
        <v>0</v>
      </c>
      <c r="S22" s="70">
        <f t="array" ref="S22">SUMPRODUCT((IF(OR(Calendar!$E$8="All",Calendar!$E$8=""),LEN(Feb!$C$8:$C$40)&gt;0,Feb!$C$8:$C$40=Calendar!$E$8))*1,(Feb!$C$10:$C$42="Overtime Hours")*1,Feb!M$10:M$42)</f>
        <v>0</v>
      </c>
      <c r="T22" s="70">
        <f t="array" ref="T22">SUMPRODUCT((IF(OR(Calendar!$E$8="All",Calendar!$E$8=""),LEN(Feb!$C$8:$C$40)&gt;0,Feb!$C$8:$C$40=Calendar!$E$8))*1,(Feb!$C$10:$C$42="Overtime Hours")*1,Feb!N$10:N$42)</f>
        <v>0</v>
      </c>
      <c r="U22" s="70">
        <f t="array" ref="U22">SUMPRODUCT((IF(OR(Calendar!$E$8="All",Calendar!$E$8=""),LEN(Feb!$C$8:$C$40)&gt;0,Feb!$C$8:$C$40=Calendar!$E$8))*1,(Feb!$C$10:$C$42="Overtime Hours")*1,Feb!O$10:O$42)</f>
        <v>6</v>
      </c>
      <c r="V22" s="70">
        <f t="array" ref="V22">SUMPRODUCT((IF(OR(Calendar!$E$8="All",Calendar!$E$8=""),LEN(Feb!$C$8:$C$40)&gt;0,Feb!$C$8:$C$40=Calendar!$E$8))*1,(Feb!$C$10:$C$42="Overtime Hours")*1,Feb!P$10:P$42)</f>
        <v>0</v>
      </c>
      <c r="W22" s="70">
        <f t="array" ref="W22">SUMPRODUCT((IF(OR(Calendar!$E$8="All",Calendar!$E$8=""),LEN(Feb!$C$8:$C$40)&gt;0,Feb!$C$8:$C$40=Calendar!$E$8))*1,(Feb!$C$10:$C$42="Overtime Hours")*1,Feb!Q$10:Q$42)</f>
        <v>0</v>
      </c>
      <c r="X22" s="70">
        <f t="array" ref="X22">SUMPRODUCT((IF(OR(Calendar!$E$8="All",Calendar!$E$8=""),LEN(Feb!$C$8:$C$40)&gt;0,Feb!$C$8:$C$40=Calendar!$E$8))*1,(Feb!$C$10:$C$42="Overtime Hours")*1,Feb!R$10:R$42)</f>
        <v>0</v>
      </c>
      <c r="Y22" s="70">
        <f t="array" ref="Y22">SUMPRODUCT((IF(OR(Calendar!$E$8="All",Calendar!$E$8=""),LEN(Feb!$C$8:$C$40)&gt;0,Feb!$C$8:$C$40=Calendar!$E$8))*1,(Feb!$C$10:$C$42="Overtime Hours")*1,Feb!S$10:S$42)</f>
        <v>0</v>
      </c>
      <c r="Z22" s="70">
        <f t="array" ref="Z22">SUMPRODUCT((IF(OR(Calendar!$E$8="All",Calendar!$E$8=""),LEN(Feb!$C$8:$C$40)&gt;0,Feb!$C$8:$C$40=Calendar!$E$8))*1,(Feb!$C$10:$C$42="Overtime Hours")*1,Feb!T$10:T$42)</f>
        <v>0</v>
      </c>
      <c r="AA22" s="70">
        <f t="array" ref="AA22">SUMPRODUCT((IF(OR(Calendar!$E$8="All",Calendar!$E$8=""),LEN(Feb!$C$8:$C$40)&gt;0,Feb!$C$8:$C$40=Calendar!$E$8))*1,(Feb!$C$10:$C$42="Overtime Hours")*1,Feb!U$10:U$42)</f>
        <v>0</v>
      </c>
      <c r="AB22" s="70">
        <f t="array" ref="AB22">SUMPRODUCT((IF(OR(Calendar!$E$8="All",Calendar!$E$8=""),LEN(Feb!$C$8:$C$40)&gt;0,Feb!$C$8:$C$40=Calendar!$E$8))*1,(Feb!$C$10:$C$42="Overtime Hours")*1,Feb!V$10:V$42)</f>
        <v>2</v>
      </c>
      <c r="AC22" s="70">
        <f t="array" ref="AC22">SUMPRODUCT((IF(OR(Calendar!$E$8="All",Calendar!$E$8=""),LEN(Feb!$C$8:$C$40)&gt;0,Feb!$C$8:$C$40=Calendar!$E$8))*1,(Feb!$C$10:$C$42="Overtime Hours")*1,Feb!W$10:W$42)</f>
        <v>0</v>
      </c>
      <c r="AD22" s="70">
        <f t="array" ref="AD22">SUMPRODUCT((IF(OR(Calendar!$E$8="All",Calendar!$E$8=""),LEN(Feb!$C$8:$C$40)&gt;0,Feb!$C$8:$C$40=Calendar!$E$8))*1,(Feb!$C$10:$C$42="Overtime Hours")*1,Feb!X$10:X$42)</f>
        <v>0</v>
      </c>
      <c r="AE22" s="70">
        <f t="array" ref="AE22">SUMPRODUCT((IF(OR(Calendar!$E$8="All",Calendar!$E$8=""),LEN(Feb!$C$8:$C$40)&gt;0,Feb!$C$8:$C$40=Calendar!$E$8))*1,(Feb!$C$10:$C$42="Overtime Hours")*1,Feb!Y$10:Y$42)</f>
        <v>0</v>
      </c>
      <c r="AF22" s="70">
        <f t="array" ref="AF22">SUMPRODUCT((IF(OR(Calendar!$E$8="All",Calendar!$E$8=""),LEN(Feb!$C$8:$C$40)&gt;0,Feb!$C$8:$C$40=Calendar!$E$8))*1,(Feb!$C$10:$C$42="Overtime Hours")*1,Feb!Z$10:Z$42)</f>
        <v>0</v>
      </c>
      <c r="AG22" s="70">
        <f t="array" ref="AG22">SUMPRODUCT((IF(OR(Calendar!$E$8="All",Calendar!$E$8=""),LEN(Feb!$C$8:$C$40)&gt;0,Feb!$C$8:$C$40=Calendar!$E$8))*1,(Feb!$C$10:$C$42="Overtime Hours")*1,Feb!AA$10:AA$42)</f>
        <v>0</v>
      </c>
      <c r="AH22" s="70">
        <f t="array" ref="AH22">SUMPRODUCT((IF(OR(Calendar!$E$8="All",Calendar!$E$8=""),LEN(Feb!$C$8:$C$40)&gt;0,Feb!$C$8:$C$40=Calendar!$E$8))*1,(Feb!$C$10:$C$42="Overtime Hours")*1,Feb!AB$10:AB$42)</f>
        <v>0</v>
      </c>
      <c r="AI22" s="70">
        <f t="array" ref="AI22">SUMPRODUCT((IF(OR(Calendar!$E$8="All",Calendar!$E$8=""),LEN(Feb!$C$8:$C$40)&gt;0,Feb!$C$8:$C$40=Calendar!$E$8))*1,(Feb!$C$10:$C$42="Overtime Hours")*1,Feb!AC$10:AC$42)</f>
        <v>0</v>
      </c>
      <c r="AJ22" s="70">
        <f t="array" ref="AJ22">SUMPRODUCT((IF(OR(Calendar!$E$8="All",Calendar!$E$8=""),LEN(Feb!$C$8:$C$40)&gt;0,Feb!$C$8:$C$40=Calendar!$E$8))*1,(Feb!$C$10:$C$42="Overtime Hours")*1,Feb!AD$10:AD$42)</f>
        <v>0</v>
      </c>
      <c r="AK22" s="70">
        <f t="array" ref="AK22">SUMPRODUCT((IF(OR(Calendar!$E$8="All",Calendar!$E$8=""),LEN(Feb!$C$8:$C$40)&gt;0,Feb!$C$8:$C$40=Calendar!$E$8))*1,(Feb!$C$10:$C$42="Overtime Hours")*1,Feb!AE$10:AE$42)</f>
        <v>0</v>
      </c>
      <c r="AL22" s="70">
        <f t="array" ref="AL22">SUMPRODUCT((IF(OR(Calendar!$E$8="All",Calendar!$E$8=""),LEN(Feb!$C$8:$C$40)&gt;0,Feb!$C$8:$C$40=Calendar!$E$8))*1,(Feb!$C$10:$C$42="Overtime Hours")*1,Feb!AF$10:AF$42)</f>
        <v>0</v>
      </c>
      <c r="AM22" s="70">
        <f t="array" ref="AM22">SUMPRODUCT((IF(OR(Calendar!$E$8="All",Calendar!$E$8=""),LEN(Feb!$C$8:$C$40)&gt;0,Feb!$C$8:$C$40=Calendar!$E$8))*1,(Feb!$C$10:$C$42="Overtime Hours")*1,Feb!AG$10:AG$42)</f>
        <v>0</v>
      </c>
      <c r="AN22" s="70">
        <f t="array" ref="AN22">SUMPRODUCT((IF(OR(Calendar!$E$8="All",Calendar!$E$8=""),LEN(Feb!$C$8:$C$40)&gt;0,Feb!$C$8:$C$40=Calendar!$E$8))*1,(Feb!$C$10:$C$42="Overtime Hours")*1,Feb!AH$10:AH$42)</f>
        <v>0</v>
      </c>
      <c r="AP22" s="43" t="s">
        <v>7</v>
      </c>
      <c r="AQ22" s="72">
        <f t="array" ref="AQ22">SUMPRODUCT((IF(OR(Calendar!$E$8="All",Calendar!$E$8=""),LEN(Feb!$C$8:$C$40)&gt;0,Feb!$C$8:$C$40=Calendar!$E$8))*1,(Feb!$C$10:$C$42="Overtime Hours")*1,Feb!D$10:D$42,Feb!D$11:D$43)</f>
        <v>0</v>
      </c>
      <c r="AR22" s="72">
        <f t="array" ref="AR22">SUMPRODUCT((IF(OR(Calendar!$E$8="All",Calendar!$E$8=""),LEN(Feb!$C$8:$C$40)&gt;0,Feb!$C$8:$C$40=Calendar!$E$8))*1,(Feb!$C$10:$C$42="Overtime Hours")*1,Feb!E$10:E$42,Feb!E$11:E$43)</f>
        <v>0</v>
      </c>
      <c r="AS22" s="72">
        <f t="array" ref="AS22">SUMPRODUCT((IF(OR(Calendar!$E$8="All",Calendar!$E$8=""),LEN(Feb!$C$8:$C$40)&gt;0,Feb!$C$8:$C$40=Calendar!$E$8))*1,(Feb!$C$10:$C$42="Overtime Hours")*1,Feb!F$10:F$42,Feb!F$11:F$43)</f>
        <v>0</v>
      </c>
      <c r="AT22" s="72">
        <f t="array" ref="AT22">SUMPRODUCT((IF(OR(Calendar!$E$8="All",Calendar!$E$8=""),LEN(Feb!$C$8:$C$40)&gt;0,Feb!$C$8:$C$40=Calendar!$E$8))*1,(Feb!$C$10:$C$42="Overtime Hours")*1,Feb!G$10:G$42,Feb!G$11:G$43)</f>
        <v>0</v>
      </c>
      <c r="AU22" s="72">
        <f t="array" ref="AU22">SUMPRODUCT((IF(OR(Calendar!$E$8="All",Calendar!$E$8=""),LEN(Feb!$C$8:$C$40)&gt;0,Feb!$C$8:$C$40=Calendar!$E$8))*1,(Feb!$C$10:$C$42="Overtime Hours")*1,Feb!H$10:H$42,Feb!H$11:H$43)</f>
        <v>0</v>
      </c>
      <c r="AV22" s="72">
        <f t="array" ref="AV22">SUMPRODUCT((IF(OR(Calendar!$E$8="All",Calendar!$E$8=""),LEN(Feb!$C$8:$C$40)&gt;0,Feb!$C$8:$C$40=Calendar!$E$8))*1,(Feb!$C$10:$C$42="Overtime Hours")*1,Feb!I$10:I$42,Feb!I$11:I$43)</f>
        <v>0</v>
      </c>
      <c r="AW22" s="72">
        <f t="array" ref="AW22">SUMPRODUCT((IF(OR(Calendar!$E$8="All",Calendar!$E$8=""),LEN(Feb!$C$8:$C$40)&gt;0,Feb!$C$8:$C$40=Calendar!$E$8))*1,(Feb!$C$10:$C$42="Overtime Hours")*1,Feb!J$10:J$42,Feb!J$11:J$43)</f>
        <v>0</v>
      </c>
      <c r="AX22" s="72">
        <f t="array" ref="AX22">SUMPRODUCT((IF(OR(Calendar!$E$8="All",Calendar!$E$8=""),LEN(Feb!$C$8:$C$40)&gt;0,Feb!$C$8:$C$40=Calendar!$E$8))*1,(Feb!$C$10:$C$42="Overtime Hours")*1,Feb!K$10:K$42,Feb!K$11:K$43)</f>
        <v>0</v>
      </c>
      <c r="AY22" s="72">
        <f t="array" ref="AY22">SUMPRODUCT((IF(OR(Calendar!$E$8="All",Calendar!$E$8=""),LEN(Feb!$C$8:$C$40)&gt;0,Feb!$C$8:$C$40=Calendar!$E$8))*1,(Feb!$C$10:$C$42="Overtime Hours")*1,Feb!L$10:L$42,Feb!L$11:L$43)</f>
        <v>0</v>
      </c>
      <c r="AZ22" s="72">
        <f t="array" ref="AZ22">SUMPRODUCT((IF(OR(Calendar!$E$8="All",Calendar!$E$8=""),LEN(Feb!$C$8:$C$40)&gt;0,Feb!$C$8:$C$40=Calendar!$E$8))*1,(Feb!$C$10:$C$42="Overtime Hours")*1,Feb!M$10:M$42,Feb!M$11:M$43)</f>
        <v>0</v>
      </c>
      <c r="BA22" s="72">
        <f t="array" ref="BA22">SUMPRODUCT((IF(OR(Calendar!$E$8="All",Calendar!$E$8=""),LEN(Feb!$C$8:$C$40)&gt;0,Feb!$C$8:$C$40=Calendar!$E$8))*1,(Feb!$C$10:$C$42="Overtime Hours")*1,Feb!N$10:N$42,Feb!N$11:N$43)</f>
        <v>0</v>
      </c>
      <c r="BB22" s="72">
        <f t="array" ref="BB22">SUMPRODUCT((IF(OR(Calendar!$E$8="All",Calendar!$E$8=""),LEN(Feb!$C$8:$C$40)&gt;0,Feb!$C$8:$C$40=Calendar!$E$8))*1,(Feb!$C$10:$C$42="Overtime Hours")*1,Feb!O$10:O$42,Feb!O$11:O$43)</f>
        <v>240</v>
      </c>
      <c r="BC22" s="72">
        <f t="array" ref="BC22">SUMPRODUCT((IF(OR(Calendar!$E$8="All",Calendar!$E$8=""),LEN(Feb!$C$8:$C$40)&gt;0,Feb!$C$8:$C$40=Calendar!$E$8))*1,(Feb!$C$10:$C$42="Overtime Hours")*1,Feb!P$10:P$42,Feb!P$11:P$43)</f>
        <v>0</v>
      </c>
      <c r="BD22" s="72">
        <f t="array" ref="BD22">SUMPRODUCT((IF(OR(Calendar!$E$8="All",Calendar!$E$8=""),LEN(Feb!$C$8:$C$40)&gt;0,Feb!$C$8:$C$40=Calendar!$E$8))*1,(Feb!$C$10:$C$42="Overtime Hours")*1,Feb!Q$10:Q$42,Feb!Q$11:Q$43)</f>
        <v>0</v>
      </c>
      <c r="BE22" s="72">
        <f t="array" ref="BE22">SUMPRODUCT((IF(OR(Calendar!$E$8="All",Calendar!$E$8=""),LEN(Feb!$C$8:$C$40)&gt;0,Feb!$C$8:$C$40=Calendar!$E$8))*1,(Feb!$C$10:$C$42="Overtime Hours")*1,Feb!R$10:R$42,Feb!R$11:R$43)</f>
        <v>0</v>
      </c>
      <c r="BF22" s="72">
        <f t="array" ref="BF22">SUMPRODUCT((IF(OR(Calendar!$E$8="All",Calendar!$E$8=""),LEN(Feb!$C$8:$C$40)&gt;0,Feb!$C$8:$C$40=Calendar!$E$8))*1,(Feb!$C$10:$C$42="Overtime Hours")*1,Feb!S$10:S$42,Feb!S$11:S$43)</f>
        <v>0</v>
      </c>
      <c r="BG22" s="72">
        <f t="array" ref="BG22">SUMPRODUCT((IF(OR(Calendar!$E$8="All",Calendar!$E$8=""),LEN(Feb!$C$8:$C$40)&gt;0,Feb!$C$8:$C$40=Calendar!$E$8))*1,(Feb!$C$10:$C$42="Overtime Hours")*1,Feb!T$10:T$42,Feb!T$11:T$43)</f>
        <v>0</v>
      </c>
      <c r="BH22" s="72">
        <f t="array" ref="BH22">SUMPRODUCT((IF(OR(Calendar!$E$8="All",Calendar!$E$8=""),LEN(Feb!$C$8:$C$40)&gt;0,Feb!$C$8:$C$40=Calendar!$E$8))*1,(Feb!$C$10:$C$42="Overtime Hours")*1,Feb!U$10:U$42,Feb!U$11:U$43)</f>
        <v>0</v>
      </c>
      <c r="BI22" s="72">
        <f t="array" ref="BI22">SUMPRODUCT((IF(OR(Calendar!$E$8="All",Calendar!$E$8=""),LEN(Feb!$C$8:$C$40)&gt;0,Feb!$C$8:$C$40=Calendar!$E$8))*1,(Feb!$C$10:$C$42="Overtime Hours")*1,Feb!V$10:V$42,Feb!V$11:V$43)</f>
        <v>100</v>
      </c>
      <c r="BJ22" s="72">
        <f t="array" ref="BJ22">SUMPRODUCT((IF(OR(Calendar!$E$8="All",Calendar!$E$8=""),LEN(Feb!$C$8:$C$40)&gt;0,Feb!$C$8:$C$40=Calendar!$E$8))*1,(Feb!$C$10:$C$42="Overtime Hours")*1,Feb!W$10:W$42,Feb!W$11:W$43)</f>
        <v>0</v>
      </c>
      <c r="BK22" s="72">
        <f t="array" ref="BK22">SUMPRODUCT((IF(OR(Calendar!$E$8="All",Calendar!$E$8=""),LEN(Feb!$C$8:$C$40)&gt;0,Feb!$C$8:$C$40=Calendar!$E$8))*1,(Feb!$C$10:$C$42="Overtime Hours")*1,Feb!X$10:X$42,Feb!X$11:X$43)</f>
        <v>0</v>
      </c>
      <c r="BL22" s="72">
        <f t="array" ref="BL22">SUMPRODUCT((IF(OR(Calendar!$E$8="All",Calendar!$E$8=""),LEN(Feb!$C$8:$C$40)&gt;0,Feb!$C$8:$C$40=Calendar!$E$8))*1,(Feb!$C$10:$C$42="Overtime Hours")*1,Feb!Y$10:Y$42,Feb!Y$11:Y$43)</f>
        <v>0</v>
      </c>
      <c r="BM22" s="72">
        <f t="array" ref="BM22">SUMPRODUCT((IF(OR(Calendar!$E$8="All",Calendar!$E$8=""),LEN(Feb!$C$8:$C$40)&gt;0,Feb!$C$8:$C$40=Calendar!$E$8))*1,(Feb!$C$10:$C$42="Overtime Hours")*1,Feb!Z$10:Z$42,Feb!Z$11:Z$43)</f>
        <v>0</v>
      </c>
      <c r="BN22" s="72">
        <f t="array" ref="BN22">SUMPRODUCT((IF(OR(Calendar!$E$8="All",Calendar!$E$8=""),LEN(Feb!$C$8:$C$40)&gt;0,Feb!$C$8:$C$40=Calendar!$E$8))*1,(Feb!$C$10:$C$42="Overtime Hours")*1,Feb!AA$10:AA$42,Feb!AA$11:AA$43)</f>
        <v>0</v>
      </c>
      <c r="BO22" s="72">
        <f t="array" ref="BO22">SUMPRODUCT((IF(OR(Calendar!$E$8="All",Calendar!$E$8=""),LEN(Feb!$C$8:$C$40)&gt;0,Feb!$C$8:$C$40=Calendar!$E$8))*1,(Feb!$C$10:$C$42="Overtime Hours")*1,Feb!AB$10:AB$42,Feb!AB$11:AB$43)</f>
        <v>0</v>
      </c>
      <c r="BP22" s="72">
        <f t="array" ref="BP22">SUMPRODUCT((IF(OR(Calendar!$E$8="All",Calendar!$E$8=""),LEN(Feb!$C$8:$C$40)&gt;0,Feb!$C$8:$C$40=Calendar!$E$8))*1,(Feb!$C$10:$C$42="Overtime Hours")*1,Feb!AC$10:AC$42,Feb!AC$11:AC$43)</f>
        <v>0</v>
      </c>
      <c r="BQ22" s="72">
        <f t="array" ref="BQ22">SUMPRODUCT((IF(OR(Calendar!$E$8="All",Calendar!$E$8=""),LEN(Feb!$C$8:$C$40)&gt;0,Feb!$C$8:$C$40=Calendar!$E$8))*1,(Feb!$C$10:$C$42="Overtime Hours")*1,Feb!AD$10:AD$42,Feb!AD$11:AD$43)</f>
        <v>0</v>
      </c>
      <c r="BR22" s="72">
        <f t="array" ref="BR22">SUMPRODUCT((IF(OR(Calendar!$E$8="All",Calendar!$E$8=""),LEN(Feb!$C$8:$C$40)&gt;0,Feb!$C$8:$C$40=Calendar!$E$8))*1,(Feb!$C$10:$C$42="Overtime Hours")*1,Feb!AE$10:AE$42,Feb!AE$11:AE$43)</f>
        <v>0</v>
      </c>
      <c r="BS22" s="72">
        <f t="array" ref="BS22">SUMPRODUCT((IF(OR(Calendar!$E$8="All",Calendar!$E$8=""),LEN(Feb!$C$8:$C$40)&gt;0,Feb!$C$8:$C$40=Calendar!$E$8))*1,(Feb!$C$10:$C$42="Overtime Hours")*1,Feb!AF$10:AF$42,Feb!AF$11:AF$43)</f>
        <v>0</v>
      </c>
      <c r="BT22" s="72">
        <f t="array" ref="BT22">SUMPRODUCT((IF(OR(Calendar!$E$8="All",Calendar!$E$8=""),LEN(Feb!$C$8:$C$40)&gt;0,Feb!$C$8:$C$40=Calendar!$E$8))*1,(Feb!$C$10:$C$42="Overtime Hours")*1,Feb!AG$10:AG$42,Feb!AG$11:AG$43)</f>
        <v>0</v>
      </c>
      <c r="BU22" s="72">
        <f t="array" ref="BU22">SUMPRODUCT((IF(OR(Calendar!$E$8="All",Calendar!$E$8=""),LEN(Feb!$C$8:$C$40)&gt;0,Feb!$C$8:$C$40=Calendar!$E$8))*1,(Feb!$C$10:$C$42="Overtime Hours")*1,Feb!AH$10:AH$42,Feb!AH$11:AH$43)</f>
        <v>0</v>
      </c>
      <c r="DF22" s="203">
        <v>3</v>
      </c>
      <c r="DG22" s="174" t="str">
        <f t="shared" si="20"/>
        <v>March</v>
      </c>
      <c r="DH22" s="174">
        <f t="shared" si="20"/>
        <v>713</v>
      </c>
    </row>
    <row r="23" spans="1:114" ht="15.75" x14ac:dyDescent="0.25">
      <c r="A23" s="1"/>
      <c r="B23" s="57" t="s">
        <v>22</v>
      </c>
      <c r="C23" s="58" t="s">
        <v>78</v>
      </c>
      <c r="H23" s="1"/>
      <c r="I23" s="46" t="s">
        <v>9</v>
      </c>
      <c r="J23" s="70">
        <f t="array" ref="J23">SUMPRODUCT((IF(OR(Calendar!$E$8="All",Calendar!$E$8=""),LEN(Mar!$C$8:$C$40)&gt;0,Mar!$C$8:$C$40=Calendar!$E$8))*1,(Mar!$C$10:$C$42="Overtime Hours")*1,Mar!D$10:D$42)</f>
        <v>0</v>
      </c>
      <c r="K23" s="70">
        <f t="array" ref="K23">SUMPRODUCT((IF(OR(Calendar!$E$8="All",Calendar!$E$8=""),LEN(Mar!$C$8:$C$40)&gt;0,Mar!$C$8:$C$40=Calendar!$E$8))*1,(Mar!$C$10:$C$42="Overtime Hours")*1,Mar!E$10:E$42)</f>
        <v>0</v>
      </c>
      <c r="L23" s="70">
        <f t="array" ref="L23">SUMPRODUCT((IF(OR(Calendar!$E$8="All",Calendar!$E$8=""),LEN(Mar!$C$8:$C$40)&gt;0,Mar!$C$8:$C$40=Calendar!$E$8))*1,(Mar!$C$10:$C$42="Overtime Hours")*1,Mar!F$10:F$42)</f>
        <v>0</v>
      </c>
      <c r="M23" s="70">
        <f t="array" ref="M23">SUMPRODUCT((IF(OR(Calendar!$E$8="All",Calendar!$E$8=""),LEN(Mar!$C$8:$C$40)&gt;0,Mar!$C$8:$C$40=Calendar!$E$8))*1,(Mar!$C$10:$C$42="Overtime Hours")*1,Mar!G$10:G$42)</f>
        <v>0</v>
      </c>
      <c r="N23" s="70">
        <f t="array" ref="N23">SUMPRODUCT((IF(OR(Calendar!$E$8="All",Calendar!$E$8=""),LEN(Mar!$C$8:$C$40)&gt;0,Mar!$C$8:$C$40=Calendar!$E$8))*1,(Mar!$C$10:$C$42="Overtime Hours")*1,Mar!H$10:H$42)</f>
        <v>0</v>
      </c>
      <c r="O23" s="70">
        <f t="array" ref="O23">SUMPRODUCT((IF(OR(Calendar!$E$8="All",Calendar!$E$8=""),LEN(Mar!$C$8:$C$40)&gt;0,Mar!$C$8:$C$40=Calendar!$E$8))*1,(Mar!$C$10:$C$42="Overtime Hours")*1,Mar!I$10:I$42)</f>
        <v>0</v>
      </c>
      <c r="P23" s="70">
        <f t="array" ref="P23">SUMPRODUCT((IF(OR(Calendar!$E$8="All",Calendar!$E$8=""),LEN(Mar!$C$8:$C$40)&gt;0,Mar!$C$8:$C$40=Calendar!$E$8))*1,(Mar!$C$10:$C$42="Overtime Hours")*1,Mar!J$10:J$42)</f>
        <v>0</v>
      </c>
      <c r="Q23" s="70">
        <f t="array" ref="Q23">SUMPRODUCT((IF(OR(Calendar!$E$8="All",Calendar!$E$8=""),LEN(Mar!$C$8:$C$40)&gt;0,Mar!$C$8:$C$40=Calendar!$E$8))*1,(Mar!$C$10:$C$42="Overtime Hours")*1,Mar!K$10:K$42)</f>
        <v>0</v>
      </c>
      <c r="R23" s="70">
        <f t="array" ref="R23">SUMPRODUCT((IF(OR(Calendar!$E$8="All",Calendar!$E$8=""),LEN(Mar!$C$8:$C$40)&gt;0,Mar!$C$8:$C$40=Calendar!$E$8))*1,(Mar!$C$10:$C$42="Overtime Hours")*1,Mar!L$10:L$42)</f>
        <v>0</v>
      </c>
      <c r="S23" s="70">
        <f t="array" ref="S23">SUMPRODUCT((IF(OR(Calendar!$E$8="All",Calendar!$E$8=""),LEN(Mar!$C$8:$C$40)&gt;0,Mar!$C$8:$C$40=Calendar!$E$8))*1,(Mar!$C$10:$C$42="Overtime Hours")*1,Mar!M$10:M$42)</f>
        <v>0</v>
      </c>
      <c r="T23" s="70">
        <f t="array" ref="T23">SUMPRODUCT((IF(OR(Calendar!$E$8="All",Calendar!$E$8=""),LEN(Mar!$C$8:$C$40)&gt;0,Mar!$C$8:$C$40=Calendar!$E$8))*1,(Mar!$C$10:$C$42="Overtime Hours")*1,Mar!N$10:N$42)</f>
        <v>0</v>
      </c>
      <c r="U23" s="70">
        <f t="array" ref="U23">SUMPRODUCT((IF(OR(Calendar!$E$8="All",Calendar!$E$8=""),LEN(Mar!$C$8:$C$40)&gt;0,Mar!$C$8:$C$40=Calendar!$E$8))*1,(Mar!$C$10:$C$42="Overtime Hours")*1,Mar!O$10:O$42)</f>
        <v>0</v>
      </c>
      <c r="V23" s="70">
        <f t="array" ref="V23">SUMPRODUCT((IF(OR(Calendar!$E$8="All",Calendar!$E$8=""),LEN(Mar!$C$8:$C$40)&gt;0,Mar!$C$8:$C$40=Calendar!$E$8))*1,(Mar!$C$10:$C$42="Overtime Hours")*1,Mar!P$10:P$42)</f>
        <v>0</v>
      </c>
      <c r="W23" s="70">
        <f t="array" ref="W23">SUMPRODUCT((IF(OR(Calendar!$E$8="All",Calendar!$E$8=""),LEN(Mar!$C$8:$C$40)&gt;0,Mar!$C$8:$C$40=Calendar!$E$8))*1,(Mar!$C$10:$C$42="Overtime Hours")*1,Mar!Q$10:Q$42)</f>
        <v>0</v>
      </c>
      <c r="X23" s="70">
        <f t="array" ref="X23">SUMPRODUCT((IF(OR(Calendar!$E$8="All",Calendar!$E$8=""),LEN(Mar!$C$8:$C$40)&gt;0,Mar!$C$8:$C$40=Calendar!$E$8))*1,(Mar!$C$10:$C$42="Overtime Hours")*1,Mar!R$10:R$42)</f>
        <v>0</v>
      </c>
      <c r="Y23" s="70">
        <f t="array" ref="Y23">SUMPRODUCT((IF(OR(Calendar!$E$8="All",Calendar!$E$8=""),LEN(Mar!$C$8:$C$40)&gt;0,Mar!$C$8:$C$40=Calendar!$E$8))*1,(Mar!$C$10:$C$42="Overtime Hours")*1,Mar!S$10:S$42)</f>
        <v>0</v>
      </c>
      <c r="Z23" s="70">
        <f t="array" ref="Z23">SUMPRODUCT((IF(OR(Calendar!$E$8="All",Calendar!$E$8=""),LEN(Mar!$C$8:$C$40)&gt;0,Mar!$C$8:$C$40=Calendar!$E$8))*1,(Mar!$C$10:$C$42="Overtime Hours")*1,Mar!T$10:T$42)</f>
        <v>0</v>
      </c>
      <c r="AA23" s="70">
        <f t="array" ref="AA23">SUMPRODUCT((IF(OR(Calendar!$E$8="All",Calendar!$E$8=""),LEN(Mar!$C$8:$C$40)&gt;0,Mar!$C$8:$C$40=Calendar!$E$8))*1,(Mar!$C$10:$C$42="Overtime Hours")*1,Mar!U$10:U$42)</f>
        <v>0</v>
      </c>
      <c r="AB23" s="70">
        <f t="array" ref="AB23">SUMPRODUCT((IF(OR(Calendar!$E$8="All",Calendar!$E$8=""),LEN(Mar!$C$8:$C$40)&gt;0,Mar!$C$8:$C$40=Calendar!$E$8))*1,(Mar!$C$10:$C$42="Overtime Hours")*1,Mar!V$10:V$42)</f>
        <v>0</v>
      </c>
      <c r="AC23" s="70">
        <f t="array" ref="AC23">SUMPRODUCT((IF(OR(Calendar!$E$8="All",Calendar!$E$8=""),LEN(Mar!$C$8:$C$40)&gt;0,Mar!$C$8:$C$40=Calendar!$E$8))*1,(Mar!$C$10:$C$42="Overtime Hours")*1,Mar!W$10:W$42)</f>
        <v>0</v>
      </c>
      <c r="AD23" s="70">
        <f t="array" ref="AD23">SUMPRODUCT((IF(OR(Calendar!$E$8="All",Calendar!$E$8=""),LEN(Mar!$C$8:$C$40)&gt;0,Mar!$C$8:$C$40=Calendar!$E$8))*1,(Mar!$C$10:$C$42="Overtime Hours")*1,Mar!X$10:X$42)</f>
        <v>0</v>
      </c>
      <c r="AE23" s="70">
        <f t="array" ref="AE23">SUMPRODUCT((IF(OR(Calendar!$E$8="All",Calendar!$E$8=""),LEN(Mar!$C$8:$C$40)&gt;0,Mar!$C$8:$C$40=Calendar!$E$8))*1,(Mar!$C$10:$C$42="Overtime Hours")*1,Mar!Y$10:Y$42)</f>
        <v>0</v>
      </c>
      <c r="AF23" s="70">
        <f t="array" ref="AF23">SUMPRODUCT((IF(OR(Calendar!$E$8="All",Calendar!$E$8=""),LEN(Mar!$C$8:$C$40)&gt;0,Mar!$C$8:$C$40=Calendar!$E$8))*1,(Mar!$C$10:$C$42="Overtime Hours")*1,Mar!Z$10:Z$42)</f>
        <v>0</v>
      </c>
      <c r="AG23" s="70">
        <f t="array" ref="AG23">SUMPRODUCT((IF(OR(Calendar!$E$8="All",Calendar!$E$8=""),LEN(Mar!$C$8:$C$40)&gt;0,Mar!$C$8:$C$40=Calendar!$E$8))*1,(Mar!$C$10:$C$42="Overtime Hours")*1,Mar!AA$10:AA$42)</f>
        <v>0</v>
      </c>
      <c r="AH23" s="70">
        <f t="array" ref="AH23">SUMPRODUCT((IF(OR(Calendar!$E$8="All",Calendar!$E$8=""),LEN(Mar!$C$8:$C$40)&gt;0,Mar!$C$8:$C$40=Calendar!$E$8))*1,(Mar!$C$10:$C$42="Overtime Hours")*1,Mar!AB$10:AB$42)</f>
        <v>0</v>
      </c>
      <c r="AI23" s="70">
        <f t="array" ref="AI23">SUMPRODUCT((IF(OR(Calendar!$E$8="All",Calendar!$E$8=""),LEN(Mar!$C$8:$C$40)&gt;0,Mar!$C$8:$C$40=Calendar!$E$8))*1,(Mar!$C$10:$C$42="Overtime Hours")*1,Mar!AC$10:AC$42)</f>
        <v>0</v>
      </c>
      <c r="AJ23" s="70">
        <f t="array" ref="AJ23">SUMPRODUCT((IF(OR(Calendar!$E$8="All",Calendar!$E$8=""),LEN(Mar!$C$8:$C$40)&gt;0,Mar!$C$8:$C$40=Calendar!$E$8))*1,(Mar!$C$10:$C$42="Overtime Hours")*1,Mar!AD$10:AD$42)</f>
        <v>0</v>
      </c>
      <c r="AK23" s="70">
        <f t="array" ref="AK23">SUMPRODUCT((IF(OR(Calendar!$E$8="All",Calendar!$E$8=""),LEN(Mar!$C$8:$C$40)&gt;0,Mar!$C$8:$C$40=Calendar!$E$8))*1,(Mar!$C$10:$C$42="Overtime Hours")*1,Mar!AE$10:AE$42)</f>
        <v>0</v>
      </c>
      <c r="AL23" s="70">
        <f t="array" ref="AL23">SUMPRODUCT((IF(OR(Calendar!$E$8="All",Calendar!$E$8=""),LEN(Mar!$C$8:$C$40)&gt;0,Mar!$C$8:$C$40=Calendar!$E$8))*1,(Mar!$C$10:$C$42="Overtime Hours")*1,Mar!AF$10:AF$42)</f>
        <v>0</v>
      </c>
      <c r="AM23" s="70">
        <f t="array" ref="AM23">SUMPRODUCT((IF(OR(Calendar!$E$8="All",Calendar!$E$8=""),LEN(Mar!$C$8:$C$40)&gt;0,Mar!$C$8:$C$40=Calendar!$E$8))*1,(Mar!$C$10:$C$42="Overtime Hours")*1,Mar!AG$10:AG$42)</f>
        <v>0</v>
      </c>
      <c r="AN23" s="70">
        <f t="array" ref="AN23">SUMPRODUCT((IF(OR(Calendar!$E$8="All",Calendar!$E$8=""),LEN(Mar!$C$8:$C$40)&gt;0,Mar!$C$8:$C$40=Calendar!$E$8))*1,(Mar!$C$10:$C$42="Overtime Hours")*1,Mar!AH$10:AH$42)</f>
        <v>0</v>
      </c>
      <c r="AP23" s="43" t="s">
        <v>9</v>
      </c>
      <c r="AQ23" s="72">
        <f t="array" ref="AQ23">SUMPRODUCT((IF(OR(Calendar!$E$8="All",Calendar!$E$8=""),LEN(Mar!$C$8:$C$40)&gt;0,Mar!$C$8:$C$40=Calendar!$E$8))*1,(Mar!$C$10:$C$42="Overtime Hours")*1,Mar!D$10:D$42,Mar!D$11:D$43)</f>
        <v>0</v>
      </c>
      <c r="AR23" s="72">
        <f t="array" ref="AR23">SUMPRODUCT((IF(OR(Calendar!$E$8="All",Calendar!$E$8=""),LEN(Mar!$C$8:$C$40)&gt;0,Mar!$C$8:$C$40=Calendar!$E$8))*1,(Mar!$C$10:$C$42="Overtime Hours")*1,Mar!E$10:E$42,Mar!E$11:E$43)</f>
        <v>0</v>
      </c>
      <c r="AS23" s="72">
        <f t="array" ref="AS23">SUMPRODUCT((IF(OR(Calendar!$E$8="All",Calendar!$E$8=""),LEN(Mar!$C$8:$C$40)&gt;0,Mar!$C$8:$C$40=Calendar!$E$8))*1,(Mar!$C$10:$C$42="Overtime Hours")*1,Mar!F$10:F$42,Mar!F$11:F$43)</f>
        <v>0</v>
      </c>
      <c r="AT23" s="72">
        <f t="array" ref="AT23">SUMPRODUCT((IF(OR(Calendar!$E$8="All",Calendar!$E$8=""),LEN(Mar!$C$8:$C$40)&gt;0,Mar!$C$8:$C$40=Calendar!$E$8))*1,(Mar!$C$10:$C$42="Overtime Hours")*1,Mar!G$10:G$42,Mar!G$11:G$43)</f>
        <v>0</v>
      </c>
      <c r="AU23" s="72">
        <f t="array" ref="AU23">SUMPRODUCT((IF(OR(Calendar!$E$8="All",Calendar!$E$8=""),LEN(Mar!$C$8:$C$40)&gt;0,Mar!$C$8:$C$40=Calendar!$E$8))*1,(Mar!$C$10:$C$42="Overtime Hours")*1,Mar!H$10:H$42,Mar!H$11:H$43)</f>
        <v>0</v>
      </c>
      <c r="AV23" s="72">
        <f t="array" ref="AV23">SUMPRODUCT((IF(OR(Calendar!$E$8="All",Calendar!$E$8=""),LEN(Mar!$C$8:$C$40)&gt;0,Mar!$C$8:$C$40=Calendar!$E$8))*1,(Mar!$C$10:$C$42="Overtime Hours")*1,Mar!I$10:I$42,Mar!I$11:I$43)</f>
        <v>0</v>
      </c>
      <c r="AW23" s="72">
        <f t="array" ref="AW23">SUMPRODUCT((IF(OR(Calendar!$E$8="All",Calendar!$E$8=""),LEN(Mar!$C$8:$C$40)&gt;0,Mar!$C$8:$C$40=Calendar!$E$8))*1,(Mar!$C$10:$C$42="Overtime Hours")*1,Mar!J$10:J$42,Mar!J$11:J$43)</f>
        <v>0</v>
      </c>
      <c r="AX23" s="72">
        <f t="array" ref="AX23">SUMPRODUCT((IF(OR(Calendar!$E$8="All",Calendar!$E$8=""),LEN(Mar!$C$8:$C$40)&gt;0,Mar!$C$8:$C$40=Calendar!$E$8))*1,(Mar!$C$10:$C$42="Overtime Hours")*1,Mar!K$10:K$42,Mar!K$11:K$43)</f>
        <v>0</v>
      </c>
      <c r="AY23" s="72">
        <f t="array" ref="AY23">SUMPRODUCT((IF(OR(Calendar!$E$8="All",Calendar!$E$8=""),LEN(Mar!$C$8:$C$40)&gt;0,Mar!$C$8:$C$40=Calendar!$E$8))*1,(Mar!$C$10:$C$42="Overtime Hours")*1,Mar!L$10:L$42,Mar!L$11:L$43)</f>
        <v>0</v>
      </c>
      <c r="AZ23" s="72">
        <f t="array" ref="AZ23">SUMPRODUCT((IF(OR(Calendar!$E$8="All",Calendar!$E$8=""),LEN(Mar!$C$8:$C$40)&gt;0,Mar!$C$8:$C$40=Calendar!$E$8))*1,(Mar!$C$10:$C$42="Overtime Hours")*1,Mar!M$10:M$42,Mar!M$11:M$43)</f>
        <v>0</v>
      </c>
      <c r="BA23" s="72">
        <f t="array" ref="BA23">SUMPRODUCT((IF(OR(Calendar!$E$8="All",Calendar!$E$8=""),LEN(Mar!$C$8:$C$40)&gt;0,Mar!$C$8:$C$40=Calendar!$E$8))*1,(Mar!$C$10:$C$42="Overtime Hours")*1,Mar!N$10:N$42,Mar!N$11:N$43)</f>
        <v>0</v>
      </c>
      <c r="BB23" s="72">
        <f t="array" ref="BB23">SUMPRODUCT((IF(OR(Calendar!$E$8="All",Calendar!$E$8=""),LEN(Mar!$C$8:$C$40)&gt;0,Mar!$C$8:$C$40=Calendar!$E$8))*1,(Mar!$C$10:$C$42="Overtime Hours")*1,Mar!O$10:O$42,Mar!O$11:O$43)</f>
        <v>0</v>
      </c>
      <c r="BC23" s="72">
        <f t="array" ref="BC23">SUMPRODUCT((IF(OR(Calendar!$E$8="All",Calendar!$E$8=""),LEN(Mar!$C$8:$C$40)&gt;0,Mar!$C$8:$C$40=Calendar!$E$8))*1,(Mar!$C$10:$C$42="Overtime Hours")*1,Mar!P$10:P$42,Mar!P$11:P$43)</f>
        <v>0</v>
      </c>
      <c r="BD23" s="72">
        <f t="array" ref="BD23">SUMPRODUCT((IF(OR(Calendar!$E$8="All",Calendar!$E$8=""),LEN(Mar!$C$8:$C$40)&gt;0,Mar!$C$8:$C$40=Calendar!$E$8))*1,(Mar!$C$10:$C$42="Overtime Hours")*1,Mar!Q$10:Q$42,Mar!Q$11:Q$43)</f>
        <v>0</v>
      </c>
      <c r="BE23" s="72">
        <f t="array" ref="BE23">SUMPRODUCT((IF(OR(Calendar!$E$8="All",Calendar!$E$8=""),LEN(Mar!$C$8:$C$40)&gt;0,Mar!$C$8:$C$40=Calendar!$E$8))*1,(Mar!$C$10:$C$42="Overtime Hours")*1,Mar!R$10:R$42,Mar!R$11:R$43)</f>
        <v>0</v>
      </c>
      <c r="BF23" s="72">
        <f t="array" ref="BF23">SUMPRODUCT((IF(OR(Calendar!$E$8="All",Calendar!$E$8=""),LEN(Mar!$C$8:$C$40)&gt;0,Mar!$C$8:$C$40=Calendar!$E$8))*1,(Mar!$C$10:$C$42="Overtime Hours")*1,Mar!S$10:S$42,Mar!S$11:S$43)</f>
        <v>0</v>
      </c>
      <c r="BG23" s="72">
        <f t="array" ref="BG23">SUMPRODUCT((IF(OR(Calendar!$E$8="All",Calendar!$E$8=""),LEN(Mar!$C$8:$C$40)&gt;0,Mar!$C$8:$C$40=Calendar!$E$8))*1,(Mar!$C$10:$C$42="Overtime Hours")*1,Mar!T$10:T$42,Mar!T$11:T$43)</f>
        <v>0</v>
      </c>
      <c r="BH23" s="72">
        <f t="array" ref="BH23">SUMPRODUCT((IF(OR(Calendar!$E$8="All",Calendar!$E$8=""),LEN(Mar!$C$8:$C$40)&gt;0,Mar!$C$8:$C$40=Calendar!$E$8))*1,(Mar!$C$10:$C$42="Overtime Hours")*1,Mar!U$10:U$42,Mar!U$11:U$43)</f>
        <v>0</v>
      </c>
      <c r="BI23" s="72">
        <f t="array" ref="BI23">SUMPRODUCT((IF(OR(Calendar!$E$8="All",Calendar!$E$8=""),LEN(Mar!$C$8:$C$40)&gt;0,Mar!$C$8:$C$40=Calendar!$E$8))*1,(Mar!$C$10:$C$42="Overtime Hours")*1,Mar!V$10:V$42,Mar!V$11:V$43)</f>
        <v>0</v>
      </c>
      <c r="BJ23" s="72">
        <f t="array" ref="BJ23">SUMPRODUCT((IF(OR(Calendar!$E$8="All",Calendar!$E$8=""),LEN(Mar!$C$8:$C$40)&gt;0,Mar!$C$8:$C$40=Calendar!$E$8))*1,(Mar!$C$10:$C$42="Overtime Hours")*1,Mar!W$10:W$42,Mar!W$11:W$43)</f>
        <v>0</v>
      </c>
      <c r="BK23" s="72">
        <f t="array" ref="BK23">SUMPRODUCT((IF(OR(Calendar!$E$8="All",Calendar!$E$8=""),LEN(Mar!$C$8:$C$40)&gt;0,Mar!$C$8:$C$40=Calendar!$E$8))*1,(Mar!$C$10:$C$42="Overtime Hours")*1,Mar!X$10:X$42,Mar!X$11:X$43)</f>
        <v>0</v>
      </c>
      <c r="BL23" s="72">
        <f t="array" ref="BL23">SUMPRODUCT((IF(OR(Calendar!$E$8="All",Calendar!$E$8=""),LEN(Mar!$C$8:$C$40)&gt;0,Mar!$C$8:$C$40=Calendar!$E$8))*1,(Mar!$C$10:$C$42="Overtime Hours")*1,Mar!Y$10:Y$42,Mar!Y$11:Y$43)</f>
        <v>0</v>
      </c>
      <c r="BM23" s="72">
        <f t="array" ref="BM23">SUMPRODUCT((IF(OR(Calendar!$E$8="All",Calendar!$E$8=""),LEN(Mar!$C$8:$C$40)&gt;0,Mar!$C$8:$C$40=Calendar!$E$8))*1,(Mar!$C$10:$C$42="Overtime Hours")*1,Mar!Z$10:Z$42,Mar!Z$11:Z$43)</f>
        <v>0</v>
      </c>
      <c r="BN23" s="72">
        <f t="array" ref="BN23">SUMPRODUCT((IF(OR(Calendar!$E$8="All",Calendar!$E$8=""),LEN(Mar!$C$8:$C$40)&gt;0,Mar!$C$8:$C$40=Calendar!$E$8))*1,(Mar!$C$10:$C$42="Overtime Hours")*1,Mar!AA$10:AA$42,Mar!AA$11:AA$43)</f>
        <v>0</v>
      </c>
      <c r="BO23" s="72">
        <f t="array" ref="BO23">SUMPRODUCT((IF(OR(Calendar!$E$8="All",Calendar!$E$8=""),LEN(Mar!$C$8:$C$40)&gt;0,Mar!$C$8:$C$40=Calendar!$E$8))*1,(Mar!$C$10:$C$42="Overtime Hours")*1,Mar!AB$10:AB$42,Mar!AB$11:AB$43)</f>
        <v>0</v>
      </c>
      <c r="BP23" s="72">
        <f t="array" ref="BP23">SUMPRODUCT((IF(OR(Calendar!$E$8="All",Calendar!$E$8=""),LEN(Mar!$C$8:$C$40)&gt;0,Mar!$C$8:$C$40=Calendar!$E$8))*1,(Mar!$C$10:$C$42="Overtime Hours")*1,Mar!AC$10:AC$42,Mar!AC$11:AC$43)</f>
        <v>0</v>
      </c>
      <c r="BQ23" s="72">
        <f t="array" ref="BQ23">SUMPRODUCT((IF(OR(Calendar!$E$8="All",Calendar!$E$8=""),LEN(Mar!$C$8:$C$40)&gt;0,Mar!$C$8:$C$40=Calendar!$E$8))*1,(Mar!$C$10:$C$42="Overtime Hours")*1,Mar!AD$10:AD$42,Mar!AD$11:AD$43)</f>
        <v>0</v>
      </c>
      <c r="BR23" s="72">
        <f t="array" ref="BR23">SUMPRODUCT((IF(OR(Calendar!$E$8="All",Calendar!$E$8=""),LEN(Mar!$C$8:$C$40)&gt;0,Mar!$C$8:$C$40=Calendar!$E$8))*1,(Mar!$C$10:$C$42="Overtime Hours")*1,Mar!AE$10:AE$42,Mar!AE$11:AE$43)</f>
        <v>0</v>
      </c>
      <c r="BS23" s="72">
        <f t="array" ref="BS23">SUMPRODUCT((IF(OR(Calendar!$E$8="All",Calendar!$E$8=""),LEN(Mar!$C$8:$C$40)&gt;0,Mar!$C$8:$C$40=Calendar!$E$8))*1,(Mar!$C$10:$C$42="Overtime Hours")*1,Mar!AF$10:AF$42,Mar!AF$11:AF$43)</f>
        <v>0</v>
      </c>
      <c r="BT23" s="72">
        <f t="array" ref="BT23">SUMPRODUCT((IF(OR(Calendar!$E$8="All",Calendar!$E$8=""),LEN(Mar!$C$8:$C$40)&gt;0,Mar!$C$8:$C$40=Calendar!$E$8))*1,(Mar!$C$10:$C$42="Overtime Hours")*1,Mar!AG$10:AG$42,Mar!AG$11:AG$43)</f>
        <v>0</v>
      </c>
      <c r="BU23" s="72">
        <f t="array" ref="BU23">SUMPRODUCT((IF(OR(Calendar!$E$8="All",Calendar!$E$8=""),LEN(Mar!$C$8:$C$40)&gt;0,Mar!$C$8:$C$40=Calendar!$E$8))*1,(Mar!$C$10:$C$42="Overtime Hours")*1,Mar!AH$10:AH$42,Mar!AH$11:AH$43)</f>
        <v>0</v>
      </c>
      <c r="DF23" s="203">
        <v>4</v>
      </c>
      <c r="DG23" s="174" t="str">
        <f t="shared" si="20"/>
        <v>April</v>
      </c>
      <c r="DH23" s="174">
        <f t="shared" si="20"/>
        <v>616</v>
      </c>
    </row>
    <row r="24" spans="1:114" ht="15.75" x14ac:dyDescent="0.25">
      <c r="A24" s="1"/>
      <c r="B24" s="57" t="s">
        <v>23</v>
      </c>
      <c r="C24" s="58" t="s">
        <v>79</v>
      </c>
      <c r="H24" s="1"/>
      <c r="I24" s="46" t="s">
        <v>11</v>
      </c>
      <c r="J24" s="70">
        <f t="array" ref="J24">SUMPRODUCT((IF(OR(Calendar!$E$8="All",Calendar!$E$8=""),LEN(Apr!$C$8:$C$40)&gt;0,Apr!$C$8:$C$40=Calendar!$E$8))*1,(Apr!$C$10:$C$42="Overtime Hours")*1,Apr!D$10:D$42)</f>
        <v>0</v>
      </c>
      <c r="K24" s="70">
        <f t="array" ref="K24">SUMPRODUCT((IF(OR(Calendar!$E$8="All",Calendar!$E$8=""),LEN(Apr!$C$8:$C$40)&gt;0,Apr!$C$8:$C$40=Calendar!$E$8))*1,(Apr!$C$10:$C$42="Overtime Hours")*1,Apr!E$10:E$42)</f>
        <v>4</v>
      </c>
      <c r="L24" s="70">
        <f t="array" ref="L24">SUMPRODUCT((IF(OR(Calendar!$E$8="All",Calendar!$E$8=""),LEN(Apr!$C$8:$C$40)&gt;0,Apr!$C$8:$C$40=Calendar!$E$8))*1,(Apr!$C$10:$C$42="Overtime Hours")*1,Apr!F$10:F$42)</f>
        <v>0</v>
      </c>
      <c r="M24" s="70">
        <f t="array" ref="M24">SUMPRODUCT((IF(OR(Calendar!$E$8="All",Calendar!$E$8=""),LEN(Apr!$C$8:$C$40)&gt;0,Apr!$C$8:$C$40=Calendar!$E$8))*1,(Apr!$C$10:$C$42="Overtime Hours")*1,Apr!G$10:G$42)</f>
        <v>0</v>
      </c>
      <c r="N24" s="70">
        <f t="array" ref="N24">SUMPRODUCT((IF(OR(Calendar!$E$8="All",Calendar!$E$8=""),LEN(Apr!$C$8:$C$40)&gt;0,Apr!$C$8:$C$40=Calendar!$E$8))*1,(Apr!$C$10:$C$42="Overtime Hours")*1,Apr!H$10:H$42)</f>
        <v>0</v>
      </c>
      <c r="O24" s="70">
        <f t="array" ref="O24">SUMPRODUCT((IF(OR(Calendar!$E$8="All",Calendar!$E$8=""),LEN(Apr!$C$8:$C$40)&gt;0,Apr!$C$8:$C$40=Calendar!$E$8))*1,(Apr!$C$10:$C$42="Overtime Hours")*1,Apr!I$10:I$42)</f>
        <v>0</v>
      </c>
      <c r="P24" s="70">
        <f t="array" ref="P24">SUMPRODUCT((IF(OR(Calendar!$E$8="All",Calendar!$E$8=""),LEN(Apr!$C$8:$C$40)&gt;0,Apr!$C$8:$C$40=Calendar!$E$8))*1,(Apr!$C$10:$C$42="Overtime Hours")*1,Apr!J$10:J$42)</f>
        <v>0</v>
      </c>
      <c r="Q24" s="70">
        <f t="array" ref="Q24">SUMPRODUCT((IF(OR(Calendar!$E$8="All",Calendar!$E$8=""),LEN(Apr!$C$8:$C$40)&gt;0,Apr!$C$8:$C$40=Calendar!$E$8))*1,(Apr!$C$10:$C$42="Overtime Hours")*1,Apr!K$10:K$42)</f>
        <v>10</v>
      </c>
      <c r="R24" s="70">
        <f t="array" ref="R24">SUMPRODUCT((IF(OR(Calendar!$E$8="All",Calendar!$E$8=""),LEN(Apr!$C$8:$C$40)&gt;0,Apr!$C$8:$C$40=Calendar!$E$8))*1,(Apr!$C$10:$C$42="Overtime Hours")*1,Apr!L$10:L$42)</f>
        <v>4</v>
      </c>
      <c r="S24" s="70">
        <f t="array" ref="S24">SUMPRODUCT((IF(OR(Calendar!$E$8="All",Calendar!$E$8=""),LEN(Apr!$C$8:$C$40)&gt;0,Apr!$C$8:$C$40=Calendar!$E$8))*1,(Apr!$C$10:$C$42="Overtime Hours")*1,Apr!M$10:M$42)</f>
        <v>0</v>
      </c>
      <c r="T24" s="70">
        <f t="array" ref="T24">SUMPRODUCT((IF(OR(Calendar!$E$8="All",Calendar!$E$8=""),LEN(Apr!$C$8:$C$40)&gt;0,Apr!$C$8:$C$40=Calendar!$E$8))*1,(Apr!$C$10:$C$42="Overtime Hours")*1,Apr!N$10:N$42)</f>
        <v>0</v>
      </c>
      <c r="U24" s="70">
        <f t="array" ref="U24">SUMPRODUCT((IF(OR(Calendar!$E$8="All",Calendar!$E$8=""),LEN(Apr!$C$8:$C$40)&gt;0,Apr!$C$8:$C$40=Calendar!$E$8))*1,(Apr!$C$10:$C$42="Overtime Hours")*1,Apr!O$10:O$42)</f>
        <v>0</v>
      </c>
      <c r="V24" s="70">
        <f t="array" ref="V24">SUMPRODUCT((IF(OR(Calendar!$E$8="All",Calendar!$E$8=""),LEN(Apr!$C$8:$C$40)&gt;0,Apr!$C$8:$C$40=Calendar!$E$8))*1,(Apr!$C$10:$C$42="Overtime Hours")*1,Apr!P$10:P$42)</f>
        <v>0</v>
      </c>
      <c r="W24" s="70">
        <f t="array" ref="W24">SUMPRODUCT((IF(OR(Calendar!$E$8="All",Calendar!$E$8=""),LEN(Apr!$C$8:$C$40)&gt;0,Apr!$C$8:$C$40=Calendar!$E$8))*1,(Apr!$C$10:$C$42="Overtime Hours")*1,Apr!Q$10:Q$42)</f>
        <v>0</v>
      </c>
      <c r="X24" s="70">
        <f t="array" ref="X24">SUMPRODUCT((IF(OR(Calendar!$E$8="All",Calendar!$E$8=""),LEN(Apr!$C$8:$C$40)&gt;0,Apr!$C$8:$C$40=Calendar!$E$8))*1,(Apr!$C$10:$C$42="Overtime Hours")*1,Apr!R$10:R$42)</f>
        <v>6</v>
      </c>
      <c r="Y24" s="70">
        <f t="array" ref="Y24">SUMPRODUCT((IF(OR(Calendar!$E$8="All",Calendar!$E$8=""),LEN(Apr!$C$8:$C$40)&gt;0,Apr!$C$8:$C$40=Calendar!$E$8))*1,(Apr!$C$10:$C$42="Overtime Hours")*1,Apr!S$10:S$42)</f>
        <v>8</v>
      </c>
      <c r="Z24" s="70">
        <f t="array" ref="Z24">SUMPRODUCT((IF(OR(Calendar!$E$8="All",Calendar!$E$8=""),LEN(Apr!$C$8:$C$40)&gt;0,Apr!$C$8:$C$40=Calendar!$E$8))*1,(Apr!$C$10:$C$42="Overtime Hours")*1,Apr!T$10:T$42)</f>
        <v>0</v>
      </c>
      <c r="AA24" s="70">
        <f t="array" ref="AA24">SUMPRODUCT((IF(OR(Calendar!$E$8="All",Calendar!$E$8=""),LEN(Apr!$C$8:$C$40)&gt;0,Apr!$C$8:$C$40=Calendar!$E$8))*1,(Apr!$C$10:$C$42="Overtime Hours")*1,Apr!U$10:U$42)</f>
        <v>0</v>
      </c>
      <c r="AB24" s="70">
        <f t="array" ref="AB24">SUMPRODUCT((IF(OR(Calendar!$E$8="All",Calendar!$E$8=""),LEN(Apr!$C$8:$C$40)&gt;0,Apr!$C$8:$C$40=Calendar!$E$8))*1,(Apr!$C$10:$C$42="Overtime Hours")*1,Apr!V$10:V$42)</f>
        <v>0</v>
      </c>
      <c r="AC24" s="70">
        <f t="array" ref="AC24">SUMPRODUCT((IF(OR(Calendar!$E$8="All",Calendar!$E$8=""),LEN(Apr!$C$8:$C$40)&gt;0,Apr!$C$8:$C$40=Calendar!$E$8))*1,(Apr!$C$10:$C$42="Overtime Hours")*1,Apr!W$10:W$42)</f>
        <v>0</v>
      </c>
      <c r="AD24" s="70">
        <f t="array" ref="AD24">SUMPRODUCT((IF(OR(Calendar!$E$8="All",Calendar!$E$8=""),LEN(Apr!$C$8:$C$40)&gt;0,Apr!$C$8:$C$40=Calendar!$E$8))*1,(Apr!$C$10:$C$42="Overtime Hours")*1,Apr!X$10:X$42)</f>
        <v>0</v>
      </c>
      <c r="AE24" s="70">
        <f t="array" ref="AE24">SUMPRODUCT((IF(OR(Calendar!$E$8="All",Calendar!$E$8=""),LEN(Apr!$C$8:$C$40)&gt;0,Apr!$C$8:$C$40=Calendar!$E$8))*1,(Apr!$C$10:$C$42="Overtime Hours")*1,Apr!Y$10:Y$42)</f>
        <v>8</v>
      </c>
      <c r="AF24" s="70">
        <f t="array" ref="AF24">SUMPRODUCT((IF(OR(Calendar!$E$8="All",Calendar!$E$8=""),LEN(Apr!$C$8:$C$40)&gt;0,Apr!$C$8:$C$40=Calendar!$E$8))*1,(Apr!$C$10:$C$42="Overtime Hours")*1,Apr!Z$10:Z$42)</f>
        <v>4</v>
      </c>
      <c r="AG24" s="70">
        <f t="array" ref="AG24">SUMPRODUCT((IF(OR(Calendar!$E$8="All",Calendar!$E$8=""),LEN(Apr!$C$8:$C$40)&gt;0,Apr!$C$8:$C$40=Calendar!$E$8))*1,(Apr!$C$10:$C$42="Overtime Hours")*1,Apr!AA$10:AA$42)</f>
        <v>0</v>
      </c>
      <c r="AH24" s="70">
        <f t="array" ref="AH24">SUMPRODUCT((IF(OR(Calendar!$E$8="All",Calendar!$E$8=""),LEN(Apr!$C$8:$C$40)&gt;0,Apr!$C$8:$C$40=Calendar!$E$8))*1,(Apr!$C$10:$C$42="Overtime Hours")*1,Apr!AB$10:AB$42)</f>
        <v>0</v>
      </c>
      <c r="AI24" s="70">
        <f t="array" ref="AI24">SUMPRODUCT((IF(OR(Calendar!$E$8="All",Calendar!$E$8=""),LEN(Apr!$C$8:$C$40)&gt;0,Apr!$C$8:$C$40=Calendar!$E$8))*1,(Apr!$C$10:$C$42="Overtime Hours")*1,Apr!AC$10:AC$42)</f>
        <v>0</v>
      </c>
      <c r="AJ24" s="70">
        <f t="array" ref="AJ24">SUMPRODUCT((IF(OR(Calendar!$E$8="All",Calendar!$E$8=""),LEN(Apr!$C$8:$C$40)&gt;0,Apr!$C$8:$C$40=Calendar!$E$8))*1,(Apr!$C$10:$C$42="Overtime Hours")*1,Apr!AD$10:AD$42)</f>
        <v>0</v>
      </c>
      <c r="AK24" s="70">
        <f t="array" ref="AK24">SUMPRODUCT((IF(OR(Calendar!$E$8="All",Calendar!$E$8=""),LEN(Apr!$C$8:$C$40)&gt;0,Apr!$C$8:$C$40=Calendar!$E$8))*1,(Apr!$C$10:$C$42="Overtime Hours")*1,Apr!AE$10:AE$42)</f>
        <v>0</v>
      </c>
      <c r="AL24" s="70">
        <f t="array" ref="AL24">SUMPRODUCT((IF(OR(Calendar!$E$8="All",Calendar!$E$8=""),LEN(Apr!$C$8:$C$40)&gt;0,Apr!$C$8:$C$40=Calendar!$E$8))*1,(Apr!$C$10:$C$42="Overtime Hours")*1,Apr!AF$10:AF$42)</f>
        <v>4</v>
      </c>
      <c r="AM24" s="70">
        <f t="array" ref="AM24">SUMPRODUCT((IF(OR(Calendar!$E$8="All",Calendar!$E$8=""),LEN(Apr!$C$8:$C$40)&gt;0,Apr!$C$8:$C$40=Calendar!$E$8))*1,(Apr!$C$10:$C$42="Overtime Hours")*1,Apr!AG$10:AG$42)</f>
        <v>6</v>
      </c>
      <c r="AN24" s="70">
        <f t="array" ref="AN24">SUMPRODUCT((IF(OR(Calendar!$E$8="All",Calendar!$E$8=""),LEN(Apr!$C$8:$C$40)&gt;0,Apr!$C$8:$C$40=Calendar!$E$8))*1,(Apr!$C$10:$C$42="Overtime Hours")*1,Apr!AH$10:AH$42)</f>
        <v>0</v>
      </c>
      <c r="AP24" s="43" t="s">
        <v>11</v>
      </c>
      <c r="AQ24" s="72">
        <f t="array" ref="AQ24">SUMPRODUCT((IF(OR(Calendar!$E$8="All",Calendar!$E$8=""),LEN(Apr!$C$8:$C$40)&gt;0,Apr!$C$8:$C$40=Calendar!$E$8))*1,(Apr!$C$10:$C$42="Overtime Hours")*1,Apr!D$10:D$42,Apr!D$11:D$43)</f>
        <v>0</v>
      </c>
      <c r="AR24" s="72">
        <f t="array" ref="AR24">SUMPRODUCT((IF(OR(Calendar!$E$8="All",Calendar!$E$8=""),LEN(Apr!$C$8:$C$40)&gt;0,Apr!$C$8:$C$40=Calendar!$E$8))*1,(Apr!$C$10:$C$42="Overtime Hours")*1,Apr!E$10:E$42,Apr!E$11:E$43)</f>
        <v>200</v>
      </c>
      <c r="AS24" s="72">
        <f t="array" ref="AS24">SUMPRODUCT((IF(OR(Calendar!$E$8="All",Calendar!$E$8=""),LEN(Apr!$C$8:$C$40)&gt;0,Apr!$C$8:$C$40=Calendar!$E$8))*1,(Apr!$C$10:$C$42="Overtime Hours")*1,Apr!F$10:F$42,Apr!F$11:F$43)</f>
        <v>0</v>
      </c>
      <c r="AT24" s="72">
        <f t="array" ref="AT24">SUMPRODUCT((IF(OR(Calendar!$E$8="All",Calendar!$E$8=""),LEN(Apr!$C$8:$C$40)&gt;0,Apr!$C$8:$C$40=Calendar!$E$8))*1,(Apr!$C$10:$C$42="Overtime Hours")*1,Apr!G$10:G$42,Apr!G$11:G$43)</f>
        <v>0</v>
      </c>
      <c r="AU24" s="72">
        <f t="array" ref="AU24">SUMPRODUCT((IF(OR(Calendar!$E$8="All",Calendar!$E$8=""),LEN(Apr!$C$8:$C$40)&gt;0,Apr!$C$8:$C$40=Calendar!$E$8))*1,(Apr!$C$10:$C$42="Overtime Hours")*1,Apr!H$10:H$42,Apr!H$11:H$43)</f>
        <v>0</v>
      </c>
      <c r="AV24" s="72">
        <f t="array" ref="AV24">SUMPRODUCT((IF(OR(Calendar!$E$8="All",Calendar!$E$8=""),LEN(Apr!$C$8:$C$40)&gt;0,Apr!$C$8:$C$40=Calendar!$E$8))*1,(Apr!$C$10:$C$42="Overtime Hours")*1,Apr!I$10:I$42,Apr!I$11:I$43)</f>
        <v>0</v>
      </c>
      <c r="AW24" s="72">
        <f t="array" ref="AW24">SUMPRODUCT((IF(OR(Calendar!$E$8="All",Calendar!$E$8=""),LEN(Apr!$C$8:$C$40)&gt;0,Apr!$C$8:$C$40=Calendar!$E$8))*1,(Apr!$C$10:$C$42="Overtime Hours")*1,Apr!J$10:J$42,Apr!J$11:J$43)</f>
        <v>0</v>
      </c>
      <c r="AX24" s="72">
        <f t="array" ref="AX24">SUMPRODUCT((IF(OR(Calendar!$E$8="All",Calendar!$E$8=""),LEN(Apr!$C$8:$C$40)&gt;0,Apr!$C$8:$C$40=Calendar!$E$8))*1,(Apr!$C$10:$C$42="Overtime Hours")*1,Apr!K$10:K$42,Apr!K$11:K$43)</f>
        <v>520</v>
      </c>
      <c r="AY24" s="72">
        <f t="array" ref="AY24">SUMPRODUCT((IF(OR(Calendar!$E$8="All",Calendar!$E$8=""),LEN(Apr!$C$8:$C$40)&gt;0,Apr!$C$8:$C$40=Calendar!$E$8))*1,(Apr!$C$10:$C$42="Overtime Hours")*1,Apr!L$10:L$42,Apr!L$11:L$43)</f>
        <v>240</v>
      </c>
      <c r="AZ24" s="72">
        <f t="array" ref="AZ24">SUMPRODUCT((IF(OR(Calendar!$E$8="All",Calendar!$E$8=""),LEN(Apr!$C$8:$C$40)&gt;0,Apr!$C$8:$C$40=Calendar!$E$8))*1,(Apr!$C$10:$C$42="Overtime Hours")*1,Apr!M$10:M$42,Apr!M$11:M$43)</f>
        <v>0</v>
      </c>
      <c r="BA24" s="72">
        <f t="array" ref="BA24">SUMPRODUCT((IF(OR(Calendar!$E$8="All",Calendar!$E$8=""),LEN(Apr!$C$8:$C$40)&gt;0,Apr!$C$8:$C$40=Calendar!$E$8))*1,(Apr!$C$10:$C$42="Overtime Hours")*1,Apr!N$10:N$42,Apr!N$11:N$43)</f>
        <v>0</v>
      </c>
      <c r="BB24" s="72">
        <f t="array" ref="BB24">SUMPRODUCT((IF(OR(Calendar!$E$8="All",Calendar!$E$8=""),LEN(Apr!$C$8:$C$40)&gt;0,Apr!$C$8:$C$40=Calendar!$E$8))*1,(Apr!$C$10:$C$42="Overtime Hours")*1,Apr!O$10:O$42,Apr!O$11:O$43)</f>
        <v>0</v>
      </c>
      <c r="BC24" s="72">
        <f t="array" ref="BC24">SUMPRODUCT((IF(OR(Calendar!$E$8="All",Calendar!$E$8=""),LEN(Apr!$C$8:$C$40)&gt;0,Apr!$C$8:$C$40=Calendar!$E$8))*1,(Apr!$C$10:$C$42="Overtime Hours")*1,Apr!P$10:P$42,Apr!P$11:P$43)</f>
        <v>0</v>
      </c>
      <c r="BD24" s="72">
        <f t="array" ref="BD24">SUMPRODUCT((IF(OR(Calendar!$E$8="All",Calendar!$E$8=""),LEN(Apr!$C$8:$C$40)&gt;0,Apr!$C$8:$C$40=Calendar!$E$8))*1,(Apr!$C$10:$C$42="Overtime Hours")*1,Apr!Q$10:Q$42,Apr!Q$11:Q$43)</f>
        <v>0</v>
      </c>
      <c r="BE24" s="72">
        <f t="array" ref="BE24">SUMPRODUCT((IF(OR(Calendar!$E$8="All",Calendar!$E$8=""),LEN(Apr!$C$8:$C$40)&gt;0,Apr!$C$8:$C$40=Calendar!$E$8))*1,(Apr!$C$10:$C$42="Overtime Hours")*1,Apr!R$10:R$42,Apr!R$11:R$43)</f>
        <v>320</v>
      </c>
      <c r="BF24" s="72">
        <f t="array" ref="BF24">SUMPRODUCT((IF(OR(Calendar!$E$8="All",Calendar!$E$8=""),LEN(Apr!$C$8:$C$40)&gt;0,Apr!$C$8:$C$40=Calendar!$E$8))*1,(Apr!$C$10:$C$42="Overtime Hours")*1,Apr!S$10:S$42,Apr!S$11:S$43)</f>
        <v>480</v>
      </c>
      <c r="BG24" s="72">
        <f t="array" ref="BG24">SUMPRODUCT((IF(OR(Calendar!$E$8="All",Calendar!$E$8=""),LEN(Apr!$C$8:$C$40)&gt;0,Apr!$C$8:$C$40=Calendar!$E$8))*1,(Apr!$C$10:$C$42="Overtime Hours")*1,Apr!T$10:T$42,Apr!T$11:T$43)</f>
        <v>0</v>
      </c>
      <c r="BH24" s="72">
        <f t="array" ref="BH24">SUMPRODUCT((IF(OR(Calendar!$E$8="All",Calendar!$E$8=""),LEN(Apr!$C$8:$C$40)&gt;0,Apr!$C$8:$C$40=Calendar!$E$8))*1,(Apr!$C$10:$C$42="Overtime Hours")*1,Apr!U$10:U$42,Apr!U$11:U$43)</f>
        <v>0</v>
      </c>
      <c r="BI24" s="72">
        <f t="array" ref="BI24">SUMPRODUCT((IF(OR(Calendar!$E$8="All",Calendar!$E$8=""),LEN(Apr!$C$8:$C$40)&gt;0,Apr!$C$8:$C$40=Calendar!$E$8))*1,(Apr!$C$10:$C$42="Overtime Hours")*1,Apr!V$10:V$42,Apr!V$11:V$43)</f>
        <v>0</v>
      </c>
      <c r="BJ24" s="72">
        <f t="array" ref="BJ24">SUMPRODUCT((IF(OR(Calendar!$E$8="All",Calendar!$E$8=""),LEN(Apr!$C$8:$C$40)&gt;0,Apr!$C$8:$C$40=Calendar!$E$8))*1,(Apr!$C$10:$C$42="Overtime Hours")*1,Apr!W$10:W$42,Apr!W$11:W$43)</f>
        <v>0</v>
      </c>
      <c r="BK24" s="72">
        <f t="array" ref="BK24">SUMPRODUCT((IF(OR(Calendar!$E$8="All",Calendar!$E$8=""),LEN(Apr!$C$8:$C$40)&gt;0,Apr!$C$8:$C$40=Calendar!$E$8))*1,(Apr!$C$10:$C$42="Overtime Hours")*1,Apr!X$10:X$42,Apr!X$11:X$43)</f>
        <v>0</v>
      </c>
      <c r="BL24" s="72">
        <f t="array" ref="BL24">SUMPRODUCT((IF(OR(Calendar!$E$8="All",Calendar!$E$8=""),LEN(Apr!$C$8:$C$40)&gt;0,Apr!$C$8:$C$40=Calendar!$E$8))*1,(Apr!$C$10:$C$42="Overtime Hours")*1,Apr!Y$10:Y$42,Apr!Y$11:Y$43)</f>
        <v>440</v>
      </c>
      <c r="BM24" s="72">
        <f t="array" ref="BM24">SUMPRODUCT((IF(OR(Calendar!$E$8="All",Calendar!$E$8=""),LEN(Apr!$C$8:$C$40)&gt;0,Apr!$C$8:$C$40=Calendar!$E$8))*1,(Apr!$C$10:$C$42="Overtime Hours")*1,Apr!Z$10:Z$42,Apr!Z$11:Z$43)</f>
        <v>240</v>
      </c>
      <c r="BN24" s="72">
        <f t="array" ref="BN24">SUMPRODUCT((IF(OR(Calendar!$E$8="All",Calendar!$E$8=""),LEN(Apr!$C$8:$C$40)&gt;0,Apr!$C$8:$C$40=Calendar!$E$8))*1,(Apr!$C$10:$C$42="Overtime Hours")*1,Apr!AA$10:AA$42,Apr!AA$11:AA$43)</f>
        <v>0</v>
      </c>
      <c r="BO24" s="72">
        <f t="array" ref="BO24">SUMPRODUCT((IF(OR(Calendar!$E$8="All",Calendar!$E$8=""),LEN(Apr!$C$8:$C$40)&gt;0,Apr!$C$8:$C$40=Calendar!$E$8))*1,(Apr!$C$10:$C$42="Overtime Hours")*1,Apr!AB$10:AB$42,Apr!AB$11:AB$43)</f>
        <v>0</v>
      </c>
      <c r="BP24" s="72">
        <f t="array" ref="BP24">SUMPRODUCT((IF(OR(Calendar!$E$8="All",Calendar!$E$8=""),LEN(Apr!$C$8:$C$40)&gt;0,Apr!$C$8:$C$40=Calendar!$E$8))*1,(Apr!$C$10:$C$42="Overtime Hours")*1,Apr!AC$10:AC$42,Apr!AC$11:AC$43)</f>
        <v>0</v>
      </c>
      <c r="BQ24" s="72">
        <f t="array" ref="BQ24">SUMPRODUCT((IF(OR(Calendar!$E$8="All",Calendar!$E$8=""),LEN(Apr!$C$8:$C$40)&gt;0,Apr!$C$8:$C$40=Calendar!$E$8))*1,(Apr!$C$10:$C$42="Overtime Hours")*1,Apr!AD$10:AD$42,Apr!AD$11:AD$43)</f>
        <v>0</v>
      </c>
      <c r="BR24" s="72">
        <f t="array" ref="BR24">SUMPRODUCT((IF(OR(Calendar!$E$8="All",Calendar!$E$8=""),LEN(Apr!$C$8:$C$40)&gt;0,Apr!$C$8:$C$40=Calendar!$E$8))*1,(Apr!$C$10:$C$42="Overtime Hours")*1,Apr!AE$10:AE$42,Apr!AE$11:AE$43)</f>
        <v>0</v>
      </c>
      <c r="BS24" s="72">
        <f t="array" ref="BS24">SUMPRODUCT((IF(OR(Calendar!$E$8="All",Calendar!$E$8=""),LEN(Apr!$C$8:$C$40)&gt;0,Apr!$C$8:$C$40=Calendar!$E$8))*1,(Apr!$C$10:$C$42="Overtime Hours")*1,Apr!AF$10:AF$42,Apr!AF$11:AF$43)</f>
        <v>200</v>
      </c>
      <c r="BT24" s="72">
        <f t="array" ref="BT24">SUMPRODUCT((IF(OR(Calendar!$E$8="All",Calendar!$E$8=""),LEN(Apr!$C$8:$C$40)&gt;0,Apr!$C$8:$C$40=Calendar!$E$8))*1,(Apr!$C$10:$C$42="Overtime Hours")*1,Apr!AG$10:AG$42,Apr!AG$11:AG$43)</f>
        <v>340</v>
      </c>
      <c r="BU24" s="72">
        <f t="array" ref="BU24">SUMPRODUCT((IF(OR(Calendar!$E$8="All",Calendar!$E$8=""),LEN(Apr!$C$8:$C$40)&gt;0,Apr!$C$8:$C$40=Calendar!$E$8))*1,(Apr!$C$10:$C$42="Overtime Hours")*1,Apr!AH$10:AH$42,Apr!AH$11:AH$43)</f>
        <v>0</v>
      </c>
      <c r="DF24" s="203">
        <v>5</v>
      </c>
      <c r="DG24" s="174" t="str">
        <f t="shared" si="20"/>
        <v>May</v>
      </c>
      <c r="DH24" s="174">
        <f t="shared" si="20"/>
        <v>346</v>
      </c>
    </row>
    <row r="25" spans="1:114" x14ac:dyDescent="0.25">
      <c r="A25" s="1"/>
      <c r="H25" s="1"/>
      <c r="I25" s="46" t="s">
        <v>13</v>
      </c>
      <c r="J25" s="70">
        <f t="array" ref="J25">SUMPRODUCT((IF(OR(Calendar!$E$8="All",Calendar!$E$8=""),LEN(May!$C$8:$C$40)&gt;0,May!$C$8:$C$40=Calendar!$E$8))*1,(May!$C$10:$C$42="Overtime Hours")*1,May!D$10:D$42)</f>
        <v>0</v>
      </c>
      <c r="K25" s="70">
        <f t="array" ref="K25">SUMPRODUCT((IF(OR(Calendar!$E$8="All",Calendar!$E$8=""),LEN(May!$C$8:$C$40)&gt;0,May!$C$8:$C$40=Calendar!$E$8))*1,(May!$C$10:$C$42="Overtime Hours")*1,May!E$10:E$42)</f>
        <v>0</v>
      </c>
      <c r="L25" s="70">
        <f t="array" ref="L25">SUMPRODUCT((IF(OR(Calendar!$E$8="All",Calendar!$E$8=""),LEN(May!$C$8:$C$40)&gt;0,May!$C$8:$C$40=Calendar!$E$8))*1,(May!$C$10:$C$42="Overtime Hours")*1,May!F$10:F$42)</f>
        <v>0</v>
      </c>
      <c r="M25" s="70">
        <f t="array" ref="M25">SUMPRODUCT((IF(OR(Calendar!$E$8="All",Calendar!$E$8=""),LEN(May!$C$8:$C$40)&gt;0,May!$C$8:$C$40=Calendar!$E$8))*1,(May!$C$10:$C$42="Overtime Hours")*1,May!G$10:G$42)</f>
        <v>0</v>
      </c>
      <c r="N25" s="70">
        <f t="array" ref="N25">SUMPRODUCT((IF(OR(Calendar!$E$8="All",Calendar!$E$8=""),LEN(May!$C$8:$C$40)&gt;0,May!$C$8:$C$40=Calendar!$E$8))*1,(May!$C$10:$C$42="Overtime Hours")*1,May!H$10:H$42)</f>
        <v>0</v>
      </c>
      <c r="O25" s="70">
        <f t="array" ref="O25">SUMPRODUCT((IF(OR(Calendar!$E$8="All",Calendar!$E$8=""),LEN(May!$C$8:$C$40)&gt;0,May!$C$8:$C$40=Calendar!$E$8))*1,(May!$C$10:$C$42="Overtime Hours")*1,May!I$10:I$42)</f>
        <v>0</v>
      </c>
      <c r="P25" s="70">
        <f t="array" ref="P25">SUMPRODUCT((IF(OR(Calendar!$E$8="All",Calendar!$E$8=""),LEN(May!$C$8:$C$40)&gt;0,May!$C$8:$C$40=Calendar!$E$8))*1,(May!$C$10:$C$42="Overtime Hours")*1,May!J$10:J$42)</f>
        <v>0</v>
      </c>
      <c r="Q25" s="70">
        <f t="array" ref="Q25">SUMPRODUCT((IF(OR(Calendar!$E$8="All",Calendar!$E$8=""),LEN(May!$C$8:$C$40)&gt;0,May!$C$8:$C$40=Calendar!$E$8))*1,(May!$C$10:$C$42="Overtime Hours")*1,May!K$10:K$42)</f>
        <v>0</v>
      </c>
      <c r="R25" s="70">
        <f t="array" ref="R25">SUMPRODUCT((IF(OR(Calendar!$E$8="All",Calendar!$E$8=""),LEN(May!$C$8:$C$40)&gt;0,May!$C$8:$C$40=Calendar!$E$8))*1,(May!$C$10:$C$42="Overtime Hours")*1,May!L$10:L$42)</f>
        <v>0</v>
      </c>
      <c r="S25" s="70">
        <f t="array" ref="S25">SUMPRODUCT((IF(OR(Calendar!$E$8="All",Calendar!$E$8=""),LEN(May!$C$8:$C$40)&gt;0,May!$C$8:$C$40=Calendar!$E$8))*1,(May!$C$10:$C$42="Overtime Hours")*1,May!M$10:M$42)</f>
        <v>0</v>
      </c>
      <c r="T25" s="70">
        <f t="array" ref="T25">SUMPRODUCT((IF(OR(Calendar!$E$8="All",Calendar!$E$8=""),LEN(May!$C$8:$C$40)&gt;0,May!$C$8:$C$40=Calendar!$E$8))*1,(May!$C$10:$C$42="Overtime Hours")*1,May!N$10:N$42)</f>
        <v>0</v>
      </c>
      <c r="U25" s="70">
        <f t="array" ref="U25">SUMPRODUCT((IF(OR(Calendar!$E$8="All",Calendar!$E$8=""),LEN(May!$C$8:$C$40)&gt;0,May!$C$8:$C$40=Calendar!$E$8))*1,(May!$C$10:$C$42="Overtime Hours")*1,May!O$10:O$42)</f>
        <v>0</v>
      </c>
      <c r="V25" s="70">
        <f t="array" ref="V25">SUMPRODUCT((IF(OR(Calendar!$E$8="All",Calendar!$E$8=""),LEN(May!$C$8:$C$40)&gt;0,May!$C$8:$C$40=Calendar!$E$8))*1,(May!$C$10:$C$42="Overtime Hours")*1,May!P$10:P$42)</f>
        <v>0</v>
      </c>
      <c r="W25" s="70">
        <f t="array" ref="W25">SUMPRODUCT((IF(OR(Calendar!$E$8="All",Calendar!$E$8=""),LEN(May!$C$8:$C$40)&gt;0,May!$C$8:$C$40=Calendar!$E$8))*1,(May!$C$10:$C$42="Overtime Hours")*1,May!Q$10:Q$42)</f>
        <v>0</v>
      </c>
      <c r="X25" s="70">
        <f t="array" ref="X25">SUMPRODUCT((IF(OR(Calendar!$E$8="All",Calendar!$E$8=""),LEN(May!$C$8:$C$40)&gt;0,May!$C$8:$C$40=Calendar!$E$8))*1,(May!$C$10:$C$42="Overtime Hours")*1,May!R$10:R$42)</f>
        <v>2</v>
      </c>
      <c r="Y25" s="70">
        <f t="array" ref="Y25">SUMPRODUCT((IF(OR(Calendar!$E$8="All",Calendar!$E$8=""),LEN(May!$C$8:$C$40)&gt;0,May!$C$8:$C$40=Calendar!$E$8))*1,(May!$C$10:$C$42="Overtime Hours")*1,May!S$10:S$42)</f>
        <v>2</v>
      </c>
      <c r="Z25" s="70">
        <f t="array" ref="Z25">SUMPRODUCT((IF(OR(Calendar!$E$8="All",Calendar!$E$8=""),LEN(May!$C$8:$C$40)&gt;0,May!$C$8:$C$40=Calendar!$E$8))*1,(May!$C$10:$C$42="Overtime Hours")*1,May!T$10:T$42)</f>
        <v>0</v>
      </c>
      <c r="AA25" s="70">
        <f t="array" ref="AA25">SUMPRODUCT((IF(OR(Calendar!$E$8="All",Calendar!$E$8=""),LEN(May!$C$8:$C$40)&gt;0,May!$C$8:$C$40=Calendar!$E$8))*1,(May!$C$10:$C$42="Overtime Hours")*1,May!U$10:U$42)</f>
        <v>0</v>
      </c>
      <c r="AB25" s="70">
        <f t="array" ref="AB25">SUMPRODUCT((IF(OR(Calendar!$E$8="All",Calendar!$E$8=""),LEN(May!$C$8:$C$40)&gt;0,May!$C$8:$C$40=Calendar!$E$8))*1,(May!$C$10:$C$42="Overtime Hours")*1,May!V$10:V$42)</f>
        <v>0</v>
      </c>
      <c r="AC25" s="70">
        <f t="array" ref="AC25">SUMPRODUCT((IF(OR(Calendar!$E$8="All",Calendar!$E$8=""),LEN(May!$C$8:$C$40)&gt;0,May!$C$8:$C$40=Calendar!$E$8))*1,(May!$C$10:$C$42="Overtime Hours")*1,May!W$10:W$42)</f>
        <v>0</v>
      </c>
      <c r="AD25" s="70">
        <f t="array" ref="AD25">SUMPRODUCT((IF(OR(Calendar!$E$8="All",Calendar!$E$8=""),LEN(May!$C$8:$C$40)&gt;0,May!$C$8:$C$40=Calendar!$E$8))*1,(May!$C$10:$C$42="Overtime Hours")*1,May!X$10:X$42)</f>
        <v>0</v>
      </c>
      <c r="AE25" s="70">
        <f t="array" ref="AE25">SUMPRODUCT((IF(OR(Calendar!$E$8="All",Calendar!$E$8=""),LEN(May!$C$8:$C$40)&gt;0,May!$C$8:$C$40=Calendar!$E$8))*1,(May!$C$10:$C$42="Overtime Hours")*1,May!Y$10:Y$42)</f>
        <v>0</v>
      </c>
      <c r="AF25" s="70">
        <f t="array" ref="AF25">SUMPRODUCT((IF(OR(Calendar!$E$8="All",Calendar!$E$8=""),LEN(May!$C$8:$C$40)&gt;0,May!$C$8:$C$40=Calendar!$E$8))*1,(May!$C$10:$C$42="Overtime Hours")*1,May!Z$10:Z$42)</f>
        <v>0</v>
      </c>
      <c r="AG25" s="70">
        <f t="array" ref="AG25">SUMPRODUCT((IF(OR(Calendar!$E$8="All",Calendar!$E$8=""),LEN(May!$C$8:$C$40)&gt;0,May!$C$8:$C$40=Calendar!$E$8))*1,(May!$C$10:$C$42="Overtime Hours")*1,May!AA$10:AA$42)</f>
        <v>0</v>
      </c>
      <c r="AH25" s="70">
        <f t="array" ref="AH25">SUMPRODUCT((IF(OR(Calendar!$E$8="All",Calendar!$E$8=""),LEN(May!$C$8:$C$40)&gt;0,May!$C$8:$C$40=Calendar!$E$8))*1,(May!$C$10:$C$42="Overtime Hours")*1,May!AB$10:AB$42)</f>
        <v>0</v>
      </c>
      <c r="AI25" s="70">
        <f t="array" ref="AI25">SUMPRODUCT((IF(OR(Calendar!$E$8="All",Calendar!$E$8=""),LEN(May!$C$8:$C$40)&gt;0,May!$C$8:$C$40=Calendar!$E$8))*1,(May!$C$10:$C$42="Overtime Hours")*1,May!AC$10:AC$42)</f>
        <v>0</v>
      </c>
      <c r="AJ25" s="70">
        <f t="array" ref="AJ25">SUMPRODUCT((IF(OR(Calendar!$E$8="All",Calendar!$E$8=""),LEN(May!$C$8:$C$40)&gt;0,May!$C$8:$C$40=Calendar!$E$8))*1,(May!$C$10:$C$42="Overtime Hours")*1,May!AD$10:AD$42)</f>
        <v>0</v>
      </c>
      <c r="AK25" s="70">
        <f t="array" ref="AK25">SUMPRODUCT((IF(OR(Calendar!$E$8="All",Calendar!$E$8=""),LEN(May!$C$8:$C$40)&gt;0,May!$C$8:$C$40=Calendar!$E$8))*1,(May!$C$10:$C$42="Overtime Hours")*1,May!AE$10:AE$42)</f>
        <v>0</v>
      </c>
      <c r="AL25" s="70">
        <f t="array" ref="AL25">SUMPRODUCT((IF(OR(Calendar!$E$8="All",Calendar!$E$8=""),LEN(May!$C$8:$C$40)&gt;0,May!$C$8:$C$40=Calendar!$E$8))*1,(May!$C$10:$C$42="Overtime Hours")*1,May!AF$10:AF$42)</f>
        <v>0</v>
      </c>
      <c r="AM25" s="70">
        <f t="array" ref="AM25">SUMPRODUCT((IF(OR(Calendar!$E$8="All",Calendar!$E$8=""),LEN(May!$C$8:$C$40)&gt;0,May!$C$8:$C$40=Calendar!$E$8))*1,(May!$C$10:$C$42="Overtime Hours")*1,May!AG$10:AG$42)</f>
        <v>0</v>
      </c>
      <c r="AN25" s="70">
        <f t="array" ref="AN25">SUMPRODUCT((IF(OR(Calendar!$E$8="All",Calendar!$E$8=""),LEN(May!$C$8:$C$40)&gt;0,May!$C$8:$C$40=Calendar!$E$8))*1,(May!$C$10:$C$42="Overtime Hours")*1,May!AH$10:AH$42)</f>
        <v>0</v>
      </c>
      <c r="AP25" s="43" t="s">
        <v>13</v>
      </c>
      <c r="AQ25" s="72">
        <f t="array" ref="AQ25">SUMPRODUCT((IF(OR(Calendar!$E$8="All",Calendar!$E$8=""),LEN(May!$C$8:$C$40)&gt;0,May!$C$8:$C$40=Calendar!$E$8))*1,(May!$C$10:$C$42="Overtime Hours")*1,May!D$10:D$42,May!D$11:D$43)</f>
        <v>0</v>
      </c>
      <c r="AR25" s="72">
        <f t="array" ref="AR25">SUMPRODUCT((IF(OR(Calendar!$E$8="All",Calendar!$E$8=""),LEN(May!$C$8:$C$40)&gt;0,May!$C$8:$C$40=Calendar!$E$8))*1,(May!$C$10:$C$42="Overtime Hours")*1,May!E$10:E$42,May!E$11:E$43)</f>
        <v>0</v>
      </c>
      <c r="AS25" s="72">
        <f t="array" ref="AS25">SUMPRODUCT((IF(OR(Calendar!$E$8="All",Calendar!$E$8=""),LEN(May!$C$8:$C$40)&gt;0,May!$C$8:$C$40=Calendar!$E$8))*1,(May!$C$10:$C$42="Overtime Hours")*1,May!F$10:F$42,May!F$11:F$43)</f>
        <v>0</v>
      </c>
      <c r="AT25" s="72">
        <f t="array" ref="AT25">SUMPRODUCT((IF(OR(Calendar!$E$8="All",Calendar!$E$8=""),LEN(May!$C$8:$C$40)&gt;0,May!$C$8:$C$40=Calendar!$E$8))*1,(May!$C$10:$C$42="Overtime Hours")*1,May!G$10:G$42,May!G$11:G$43)</f>
        <v>0</v>
      </c>
      <c r="AU25" s="72">
        <f t="array" ref="AU25">SUMPRODUCT((IF(OR(Calendar!$E$8="All",Calendar!$E$8=""),LEN(May!$C$8:$C$40)&gt;0,May!$C$8:$C$40=Calendar!$E$8))*1,(May!$C$10:$C$42="Overtime Hours")*1,May!H$10:H$42,May!H$11:H$43)</f>
        <v>0</v>
      </c>
      <c r="AV25" s="72">
        <f t="array" ref="AV25">SUMPRODUCT((IF(OR(Calendar!$E$8="All",Calendar!$E$8=""),LEN(May!$C$8:$C$40)&gt;0,May!$C$8:$C$40=Calendar!$E$8))*1,(May!$C$10:$C$42="Overtime Hours")*1,May!I$10:I$42,May!I$11:I$43)</f>
        <v>0</v>
      </c>
      <c r="AW25" s="72">
        <f t="array" ref="AW25">SUMPRODUCT((IF(OR(Calendar!$E$8="All",Calendar!$E$8=""),LEN(May!$C$8:$C$40)&gt;0,May!$C$8:$C$40=Calendar!$E$8))*1,(May!$C$10:$C$42="Overtime Hours")*1,May!J$10:J$42,May!J$11:J$43)</f>
        <v>0</v>
      </c>
      <c r="AX25" s="72">
        <f t="array" ref="AX25">SUMPRODUCT((IF(OR(Calendar!$E$8="All",Calendar!$E$8=""),LEN(May!$C$8:$C$40)&gt;0,May!$C$8:$C$40=Calendar!$E$8))*1,(May!$C$10:$C$42="Overtime Hours")*1,May!K$10:K$42,May!K$11:K$43)</f>
        <v>0</v>
      </c>
      <c r="AY25" s="72">
        <f t="array" ref="AY25">SUMPRODUCT((IF(OR(Calendar!$E$8="All",Calendar!$E$8=""),LEN(May!$C$8:$C$40)&gt;0,May!$C$8:$C$40=Calendar!$E$8))*1,(May!$C$10:$C$42="Overtime Hours")*1,May!L$10:L$42,May!L$11:L$43)</f>
        <v>0</v>
      </c>
      <c r="AZ25" s="72">
        <f t="array" ref="AZ25">SUMPRODUCT((IF(OR(Calendar!$E$8="All",Calendar!$E$8=""),LEN(May!$C$8:$C$40)&gt;0,May!$C$8:$C$40=Calendar!$E$8))*1,(May!$C$10:$C$42="Overtime Hours")*1,May!M$10:M$42,May!M$11:M$43)</f>
        <v>0</v>
      </c>
      <c r="BA25" s="72">
        <f t="array" ref="BA25">SUMPRODUCT((IF(OR(Calendar!$E$8="All",Calendar!$E$8=""),LEN(May!$C$8:$C$40)&gt;0,May!$C$8:$C$40=Calendar!$E$8))*1,(May!$C$10:$C$42="Overtime Hours")*1,May!N$10:N$42,May!N$11:N$43)</f>
        <v>0</v>
      </c>
      <c r="BB25" s="72">
        <f t="array" ref="BB25">SUMPRODUCT((IF(OR(Calendar!$E$8="All",Calendar!$E$8=""),LEN(May!$C$8:$C$40)&gt;0,May!$C$8:$C$40=Calendar!$E$8))*1,(May!$C$10:$C$42="Overtime Hours")*1,May!O$10:O$42,May!O$11:O$43)</f>
        <v>0</v>
      </c>
      <c r="BC25" s="72">
        <f t="array" ref="BC25">SUMPRODUCT((IF(OR(Calendar!$E$8="All",Calendar!$E$8=""),LEN(May!$C$8:$C$40)&gt;0,May!$C$8:$C$40=Calendar!$E$8))*1,(May!$C$10:$C$42="Overtime Hours")*1,May!P$10:P$42,May!P$11:P$43)</f>
        <v>0</v>
      </c>
      <c r="BD25" s="72">
        <f t="array" ref="BD25">SUMPRODUCT((IF(OR(Calendar!$E$8="All",Calendar!$E$8=""),LEN(May!$C$8:$C$40)&gt;0,May!$C$8:$C$40=Calendar!$E$8))*1,(May!$C$10:$C$42="Overtime Hours")*1,May!Q$10:Q$42,May!Q$11:Q$43)</f>
        <v>0</v>
      </c>
      <c r="BE25" s="72">
        <f t="array" ref="BE25">SUMPRODUCT((IF(OR(Calendar!$E$8="All",Calendar!$E$8=""),LEN(May!$C$8:$C$40)&gt;0,May!$C$8:$C$40=Calendar!$E$8))*1,(May!$C$10:$C$42="Overtime Hours")*1,May!R$10:R$42,May!R$11:R$43)</f>
        <v>80</v>
      </c>
      <c r="BF25" s="72">
        <f t="array" ref="BF25">SUMPRODUCT((IF(OR(Calendar!$E$8="All",Calendar!$E$8=""),LEN(May!$C$8:$C$40)&gt;0,May!$C$8:$C$40=Calendar!$E$8))*1,(May!$C$10:$C$42="Overtime Hours")*1,May!S$10:S$42,May!S$11:S$43)</f>
        <v>80</v>
      </c>
      <c r="BG25" s="72">
        <f t="array" ref="BG25">SUMPRODUCT((IF(OR(Calendar!$E$8="All",Calendar!$E$8=""),LEN(May!$C$8:$C$40)&gt;0,May!$C$8:$C$40=Calendar!$E$8))*1,(May!$C$10:$C$42="Overtime Hours")*1,May!T$10:T$42,May!T$11:T$43)</f>
        <v>0</v>
      </c>
      <c r="BH25" s="72">
        <f t="array" ref="BH25">SUMPRODUCT((IF(OR(Calendar!$E$8="All",Calendar!$E$8=""),LEN(May!$C$8:$C$40)&gt;0,May!$C$8:$C$40=Calendar!$E$8))*1,(May!$C$10:$C$42="Overtime Hours")*1,May!U$10:U$42,May!U$11:U$43)</f>
        <v>0</v>
      </c>
      <c r="BI25" s="72">
        <f t="array" ref="BI25">SUMPRODUCT((IF(OR(Calendar!$E$8="All",Calendar!$E$8=""),LEN(May!$C$8:$C$40)&gt;0,May!$C$8:$C$40=Calendar!$E$8))*1,(May!$C$10:$C$42="Overtime Hours")*1,May!V$10:V$42,May!V$11:V$43)</f>
        <v>0</v>
      </c>
      <c r="BJ25" s="72">
        <f t="array" ref="BJ25">SUMPRODUCT((IF(OR(Calendar!$E$8="All",Calendar!$E$8=""),LEN(May!$C$8:$C$40)&gt;0,May!$C$8:$C$40=Calendar!$E$8))*1,(May!$C$10:$C$42="Overtime Hours")*1,May!W$10:W$42,May!W$11:W$43)</f>
        <v>0</v>
      </c>
      <c r="BK25" s="72">
        <f t="array" ref="BK25">SUMPRODUCT((IF(OR(Calendar!$E$8="All",Calendar!$E$8=""),LEN(May!$C$8:$C$40)&gt;0,May!$C$8:$C$40=Calendar!$E$8))*1,(May!$C$10:$C$42="Overtime Hours")*1,May!X$10:X$42,May!X$11:X$43)</f>
        <v>0</v>
      </c>
      <c r="BL25" s="72">
        <f t="array" ref="BL25">SUMPRODUCT((IF(OR(Calendar!$E$8="All",Calendar!$E$8=""),LEN(May!$C$8:$C$40)&gt;0,May!$C$8:$C$40=Calendar!$E$8))*1,(May!$C$10:$C$42="Overtime Hours")*1,May!Y$10:Y$42,May!Y$11:Y$43)</f>
        <v>0</v>
      </c>
      <c r="BM25" s="72">
        <f t="array" ref="BM25">SUMPRODUCT((IF(OR(Calendar!$E$8="All",Calendar!$E$8=""),LEN(May!$C$8:$C$40)&gt;0,May!$C$8:$C$40=Calendar!$E$8))*1,(May!$C$10:$C$42="Overtime Hours")*1,May!Z$10:Z$42,May!Z$11:Z$43)</f>
        <v>0</v>
      </c>
      <c r="BN25" s="72">
        <f t="array" ref="BN25">SUMPRODUCT((IF(OR(Calendar!$E$8="All",Calendar!$E$8=""),LEN(May!$C$8:$C$40)&gt;0,May!$C$8:$C$40=Calendar!$E$8))*1,(May!$C$10:$C$42="Overtime Hours")*1,May!AA$10:AA$42,May!AA$11:AA$43)</f>
        <v>0</v>
      </c>
      <c r="BO25" s="72">
        <f t="array" ref="BO25">SUMPRODUCT((IF(OR(Calendar!$E$8="All",Calendar!$E$8=""),LEN(May!$C$8:$C$40)&gt;0,May!$C$8:$C$40=Calendar!$E$8))*1,(May!$C$10:$C$42="Overtime Hours")*1,May!AB$10:AB$42,May!AB$11:AB$43)</f>
        <v>0</v>
      </c>
      <c r="BP25" s="72">
        <f t="array" ref="BP25">SUMPRODUCT((IF(OR(Calendar!$E$8="All",Calendar!$E$8=""),LEN(May!$C$8:$C$40)&gt;0,May!$C$8:$C$40=Calendar!$E$8))*1,(May!$C$10:$C$42="Overtime Hours")*1,May!AC$10:AC$42,May!AC$11:AC$43)</f>
        <v>0</v>
      </c>
      <c r="BQ25" s="72">
        <f t="array" ref="BQ25">SUMPRODUCT((IF(OR(Calendar!$E$8="All",Calendar!$E$8=""),LEN(May!$C$8:$C$40)&gt;0,May!$C$8:$C$40=Calendar!$E$8))*1,(May!$C$10:$C$42="Overtime Hours")*1,May!AD$10:AD$42,May!AD$11:AD$43)</f>
        <v>0</v>
      </c>
      <c r="BR25" s="72">
        <f t="array" ref="BR25">SUMPRODUCT((IF(OR(Calendar!$E$8="All",Calendar!$E$8=""),LEN(May!$C$8:$C$40)&gt;0,May!$C$8:$C$40=Calendar!$E$8))*1,(May!$C$10:$C$42="Overtime Hours")*1,May!AE$10:AE$42,May!AE$11:AE$43)</f>
        <v>0</v>
      </c>
      <c r="BS25" s="72">
        <f t="array" ref="BS25">SUMPRODUCT((IF(OR(Calendar!$E$8="All",Calendar!$E$8=""),LEN(May!$C$8:$C$40)&gt;0,May!$C$8:$C$40=Calendar!$E$8))*1,(May!$C$10:$C$42="Overtime Hours")*1,May!AF$10:AF$42,May!AF$11:AF$43)</f>
        <v>0</v>
      </c>
      <c r="BT25" s="72">
        <f t="array" ref="BT25">SUMPRODUCT((IF(OR(Calendar!$E$8="All",Calendar!$E$8=""),LEN(May!$C$8:$C$40)&gt;0,May!$C$8:$C$40=Calendar!$E$8))*1,(May!$C$10:$C$42="Overtime Hours")*1,May!AG$10:AG$42,May!AG$11:AG$43)</f>
        <v>0</v>
      </c>
      <c r="BU25" s="72">
        <f t="array" ref="BU25">SUMPRODUCT((IF(OR(Calendar!$E$8="All",Calendar!$E$8=""),LEN(May!$C$8:$C$40)&gt;0,May!$C$8:$C$40=Calendar!$E$8))*1,(May!$C$10:$C$42="Overtime Hours")*1,May!AH$10:AH$42,May!AH$11:AH$43)</f>
        <v>0</v>
      </c>
      <c r="DF25" s="203">
        <v>6</v>
      </c>
      <c r="DG25" s="174" t="str">
        <f t="shared" si="20"/>
        <v/>
      </c>
      <c r="DH25" s="174" t="str">
        <f t="shared" si="20"/>
        <v/>
      </c>
    </row>
    <row r="26" spans="1:114" x14ac:dyDescent="0.25">
      <c r="A26" s="1"/>
      <c r="H26" s="1"/>
      <c r="I26" s="46" t="s">
        <v>15</v>
      </c>
      <c r="J26" s="70">
        <f t="array" ref="J26">SUMPRODUCT((IF(OR(Calendar!$E$8="All",Calendar!$E$8=""),LEN(Jun!$C$8:$C$40)&gt;0,Jun!$C$8:$C$40=Calendar!$E$8))*1,(Jun!$C$10:$C$42="Overtime Hours")*1,Jun!D$10:D$42)</f>
        <v>0</v>
      </c>
      <c r="K26" s="70">
        <f t="array" ref="K26">SUMPRODUCT((IF(OR(Calendar!$E$8="All",Calendar!$E$8=""),LEN(Jun!$C$8:$C$40)&gt;0,Jun!$C$8:$C$40=Calendar!$E$8))*1,(Jun!$C$10:$C$42="Overtime Hours")*1,Jun!E$10:E$42)</f>
        <v>0</v>
      </c>
      <c r="L26" s="70">
        <f t="array" ref="L26">SUMPRODUCT((IF(OR(Calendar!$E$8="All",Calendar!$E$8=""),LEN(Jun!$C$8:$C$40)&gt;0,Jun!$C$8:$C$40=Calendar!$E$8))*1,(Jun!$C$10:$C$42="Overtime Hours")*1,Jun!F$10:F$42)</f>
        <v>0</v>
      </c>
      <c r="M26" s="70">
        <f t="array" ref="M26">SUMPRODUCT((IF(OR(Calendar!$E$8="All",Calendar!$E$8=""),LEN(Jun!$C$8:$C$40)&gt;0,Jun!$C$8:$C$40=Calendar!$E$8))*1,(Jun!$C$10:$C$42="Overtime Hours")*1,Jun!G$10:G$42)</f>
        <v>0</v>
      </c>
      <c r="N26" s="70">
        <f t="array" ref="N26">SUMPRODUCT((IF(OR(Calendar!$E$8="All",Calendar!$E$8=""),LEN(Jun!$C$8:$C$40)&gt;0,Jun!$C$8:$C$40=Calendar!$E$8))*1,(Jun!$C$10:$C$42="Overtime Hours")*1,Jun!H$10:H$42)</f>
        <v>0</v>
      </c>
      <c r="O26" s="70">
        <f t="array" ref="O26">SUMPRODUCT((IF(OR(Calendar!$E$8="All",Calendar!$E$8=""),LEN(Jun!$C$8:$C$40)&gt;0,Jun!$C$8:$C$40=Calendar!$E$8))*1,(Jun!$C$10:$C$42="Overtime Hours")*1,Jun!I$10:I$42)</f>
        <v>0</v>
      </c>
      <c r="P26" s="70">
        <f t="array" ref="P26">SUMPRODUCT((IF(OR(Calendar!$E$8="All",Calendar!$E$8=""),LEN(Jun!$C$8:$C$40)&gt;0,Jun!$C$8:$C$40=Calendar!$E$8))*1,(Jun!$C$10:$C$42="Overtime Hours")*1,Jun!J$10:J$42)</f>
        <v>0</v>
      </c>
      <c r="Q26" s="70">
        <f t="array" ref="Q26">SUMPRODUCT((IF(OR(Calendar!$E$8="All",Calendar!$E$8=""),LEN(Jun!$C$8:$C$40)&gt;0,Jun!$C$8:$C$40=Calendar!$E$8))*1,(Jun!$C$10:$C$42="Overtime Hours")*1,Jun!K$10:K$42)</f>
        <v>0</v>
      </c>
      <c r="R26" s="70">
        <f t="array" ref="R26">SUMPRODUCT((IF(OR(Calendar!$E$8="All",Calendar!$E$8=""),LEN(Jun!$C$8:$C$40)&gt;0,Jun!$C$8:$C$40=Calendar!$E$8))*1,(Jun!$C$10:$C$42="Overtime Hours")*1,Jun!L$10:L$42)</f>
        <v>0</v>
      </c>
      <c r="S26" s="70">
        <f t="array" ref="S26">SUMPRODUCT((IF(OR(Calendar!$E$8="All",Calendar!$E$8=""),LEN(Jun!$C$8:$C$40)&gt;0,Jun!$C$8:$C$40=Calendar!$E$8))*1,(Jun!$C$10:$C$42="Overtime Hours")*1,Jun!M$10:M$42)</f>
        <v>0</v>
      </c>
      <c r="T26" s="70">
        <f t="array" ref="T26">SUMPRODUCT((IF(OR(Calendar!$E$8="All",Calendar!$E$8=""),LEN(Jun!$C$8:$C$40)&gt;0,Jun!$C$8:$C$40=Calendar!$E$8))*1,(Jun!$C$10:$C$42="Overtime Hours")*1,Jun!N$10:N$42)</f>
        <v>0</v>
      </c>
      <c r="U26" s="70">
        <f t="array" ref="U26">SUMPRODUCT((IF(OR(Calendar!$E$8="All",Calendar!$E$8=""),LEN(Jun!$C$8:$C$40)&gt;0,Jun!$C$8:$C$40=Calendar!$E$8))*1,(Jun!$C$10:$C$42="Overtime Hours")*1,Jun!O$10:O$42)</f>
        <v>0</v>
      </c>
      <c r="V26" s="70">
        <f t="array" ref="V26">SUMPRODUCT((IF(OR(Calendar!$E$8="All",Calendar!$E$8=""),LEN(Jun!$C$8:$C$40)&gt;0,Jun!$C$8:$C$40=Calendar!$E$8))*1,(Jun!$C$10:$C$42="Overtime Hours")*1,Jun!P$10:P$42)</f>
        <v>0</v>
      </c>
      <c r="W26" s="70">
        <f t="array" ref="W26">SUMPRODUCT((IF(OR(Calendar!$E$8="All",Calendar!$E$8=""),LEN(Jun!$C$8:$C$40)&gt;0,Jun!$C$8:$C$40=Calendar!$E$8))*1,(Jun!$C$10:$C$42="Overtime Hours")*1,Jun!Q$10:Q$42)</f>
        <v>0</v>
      </c>
      <c r="X26" s="70">
        <f t="array" ref="X26">SUMPRODUCT((IF(OR(Calendar!$E$8="All",Calendar!$E$8=""),LEN(Jun!$C$8:$C$40)&gt;0,Jun!$C$8:$C$40=Calendar!$E$8))*1,(Jun!$C$10:$C$42="Overtime Hours")*1,Jun!R$10:R$42)</f>
        <v>0</v>
      </c>
      <c r="Y26" s="70">
        <f t="array" ref="Y26">SUMPRODUCT((IF(OR(Calendar!$E$8="All",Calendar!$E$8=""),LEN(Jun!$C$8:$C$40)&gt;0,Jun!$C$8:$C$40=Calendar!$E$8))*1,(Jun!$C$10:$C$42="Overtime Hours")*1,Jun!S$10:S$42)</f>
        <v>0</v>
      </c>
      <c r="Z26" s="70">
        <f t="array" ref="Z26">SUMPRODUCT((IF(OR(Calendar!$E$8="All",Calendar!$E$8=""),LEN(Jun!$C$8:$C$40)&gt;0,Jun!$C$8:$C$40=Calendar!$E$8))*1,(Jun!$C$10:$C$42="Overtime Hours")*1,Jun!T$10:T$42)</f>
        <v>0</v>
      </c>
      <c r="AA26" s="70">
        <f t="array" ref="AA26">SUMPRODUCT((IF(OR(Calendar!$E$8="All",Calendar!$E$8=""),LEN(Jun!$C$8:$C$40)&gt;0,Jun!$C$8:$C$40=Calendar!$E$8))*1,(Jun!$C$10:$C$42="Overtime Hours")*1,Jun!U$10:U$42)</f>
        <v>0</v>
      </c>
      <c r="AB26" s="70">
        <f t="array" ref="AB26">SUMPRODUCT((IF(OR(Calendar!$E$8="All",Calendar!$E$8=""),LEN(Jun!$C$8:$C$40)&gt;0,Jun!$C$8:$C$40=Calendar!$E$8))*1,(Jun!$C$10:$C$42="Overtime Hours")*1,Jun!V$10:V$42)</f>
        <v>0</v>
      </c>
      <c r="AC26" s="70">
        <f t="array" ref="AC26">SUMPRODUCT((IF(OR(Calendar!$E$8="All",Calendar!$E$8=""),LEN(Jun!$C$8:$C$40)&gt;0,Jun!$C$8:$C$40=Calendar!$E$8))*1,(Jun!$C$10:$C$42="Overtime Hours")*1,Jun!W$10:W$42)</f>
        <v>0</v>
      </c>
      <c r="AD26" s="70">
        <f t="array" ref="AD26">SUMPRODUCT((IF(OR(Calendar!$E$8="All",Calendar!$E$8=""),LEN(Jun!$C$8:$C$40)&gt;0,Jun!$C$8:$C$40=Calendar!$E$8))*1,(Jun!$C$10:$C$42="Overtime Hours")*1,Jun!X$10:X$42)</f>
        <v>0</v>
      </c>
      <c r="AE26" s="70">
        <f t="array" ref="AE26">SUMPRODUCT((IF(OR(Calendar!$E$8="All",Calendar!$E$8=""),LEN(Jun!$C$8:$C$40)&gt;0,Jun!$C$8:$C$40=Calendar!$E$8))*1,(Jun!$C$10:$C$42="Overtime Hours")*1,Jun!Y$10:Y$42)</f>
        <v>0</v>
      </c>
      <c r="AF26" s="70">
        <f t="array" ref="AF26">SUMPRODUCT((IF(OR(Calendar!$E$8="All",Calendar!$E$8=""),LEN(Jun!$C$8:$C$40)&gt;0,Jun!$C$8:$C$40=Calendar!$E$8))*1,(Jun!$C$10:$C$42="Overtime Hours")*1,Jun!Z$10:Z$42)</f>
        <v>0</v>
      </c>
      <c r="AG26" s="70">
        <f t="array" ref="AG26">SUMPRODUCT((IF(OR(Calendar!$E$8="All",Calendar!$E$8=""),LEN(Jun!$C$8:$C$40)&gt;0,Jun!$C$8:$C$40=Calendar!$E$8))*1,(Jun!$C$10:$C$42="Overtime Hours")*1,Jun!AA$10:AA$42)</f>
        <v>0</v>
      </c>
      <c r="AH26" s="70">
        <f t="array" ref="AH26">SUMPRODUCT((IF(OR(Calendar!$E$8="All",Calendar!$E$8=""),LEN(Jun!$C$8:$C$40)&gt;0,Jun!$C$8:$C$40=Calendar!$E$8))*1,(Jun!$C$10:$C$42="Overtime Hours")*1,Jun!AB$10:AB$42)</f>
        <v>0</v>
      </c>
      <c r="AI26" s="70">
        <f t="array" ref="AI26">SUMPRODUCT((IF(OR(Calendar!$E$8="All",Calendar!$E$8=""),LEN(Jun!$C$8:$C$40)&gt;0,Jun!$C$8:$C$40=Calendar!$E$8))*1,(Jun!$C$10:$C$42="Overtime Hours")*1,Jun!AC$10:AC$42)</f>
        <v>0</v>
      </c>
      <c r="AJ26" s="70">
        <f t="array" ref="AJ26">SUMPRODUCT((IF(OR(Calendar!$E$8="All",Calendar!$E$8=""),LEN(Jun!$C$8:$C$40)&gt;0,Jun!$C$8:$C$40=Calendar!$E$8))*1,(Jun!$C$10:$C$42="Overtime Hours")*1,Jun!AD$10:AD$42)</f>
        <v>0</v>
      </c>
      <c r="AK26" s="70">
        <f t="array" ref="AK26">SUMPRODUCT((IF(OR(Calendar!$E$8="All",Calendar!$E$8=""),LEN(Jun!$C$8:$C$40)&gt;0,Jun!$C$8:$C$40=Calendar!$E$8))*1,(Jun!$C$10:$C$42="Overtime Hours")*1,Jun!AE$10:AE$42)</f>
        <v>0</v>
      </c>
      <c r="AL26" s="70">
        <f t="array" ref="AL26">SUMPRODUCT((IF(OR(Calendar!$E$8="All",Calendar!$E$8=""),LEN(Jun!$C$8:$C$40)&gt;0,Jun!$C$8:$C$40=Calendar!$E$8))*1,(Jun!$C$10:$C$42="Overtime Hours")*1,Jun!AF$10:AF$42)</f>
        <v>0</v>
      </c>
      <c r="AM26" s="70">
        <f t="array" ref="AM26">SUMPRODUCT((IF(OR(Calendar!$E$8="All",Calendar!$E$8=""),LEN(Jun!$C$8:$C$40)&gt;0,Jun!$C$8:$C$40=Calendar!$E$8))*1,(Jun!$C$10:$C$42="Overtime Hours")*1,Jun!AG$10:AG$42)</f>
        <v>0</v>
      </c>
      <c r="AN26" s="70">
        <f t="array" ref="AN26">SUMPRODUCT((IF(OR(Calendar!$E$8="All",Calendar!$E$8=""),LEN(Jun!$C$8:$C$40)&gt;0,Jun!$C$8:$C$40=Calendar!$E$8))*1,(Jun!$C$10:$C$42="Overtime Hours")*1,Jun!AH$10:AH$42)</f>
        <v>0</v>
      </c>
      <c r="AP26" s="43" t="s">
        <v>15</v>
      </c>
      <c r="AQ26" s="72">
        <f t="array" ref="AQ26">SUMPRODUCT((IF(OR(Calendar!$E$8="All",Calendar!$E$8=""),LEN(Jun!$C$8:$C$40)&gt;0,Jun!$C$8:$C$40=Calendar!$E$8))*1,(Jun!$C$10:$C$42="Overtime Hours")*1,Jun!D$10:D$42,Jun!D$11:D$43)</f>
        <v>0</v>
      </c>
      <c r="AR26" s="72">
        <f t="array" ref="AR26">SUMPRODUCT((IF(OR(Calendar!$E$8="All",Calendar!$E$8=""),LEN(Jun!$C$8:$C$40)&gt;0,Jun!$C$8:$C$40=Calendar!$E$8))*1,(Jun!$C$10:$C$42="Overtime Hours")*1,Jun!E$10:E$42,Jun!E$11:E$43)</f>
        <v>0</v>
      </c>
      <c r="AS26" s="72">
        <f t="array" ref="AS26">SUMPRODUCT((IF(OR(Calendar!$E$8="All",Calendar!$E$8=""),LEN(Jun!$C$8:$C$40)&gt;0,Jun!$C$8:$C$40=Calendar!$E$8))*1,(Jun!$C$10:$C$42="Overtime Hours")*1,Jun!F$10:F$42,Jun!F$11:F$43)</f>
        <v>0</v>
      </c>
      <c r="AT26" s="72">
        <f t="array" ref="AT26">SUMPRODUCT((IF(OR(Calendar!$E$8="All",Calendar!$E$8=""),LEN(Jun!$C$8:$C$40)&gt;0,Jun!$C$8:$C$40=Calendar!$E$8))*1,(Jun!$C$10:$C$42="Overtime Hours")*1,Jun!G$10:G$42,Jun!G$11:G$43)</f>
        <v>0</v>
      </c>
      <c r="AU26" s="72">
        <f t="array" ref="AU26">SUMPRODUCT((IF(OR(Calendar!$E$8="All",Calendar!$E$8=""),LEN(Jun!$C$8:$C$40)&gt;0,Jun!$C$8:$C$40=Calendar!$E$8))*1,(Jun!$C$10:$C$42="Overtime Hours")*1,Jun!H$10:H$42,Jun!H$11:H$43)</f>
        <v>0</v>
      </c>
      <c r="AV26" s="72">
        <f t="array" ref="AV26">SUMPRODUCT((IF(OR(Calendar!$E$8="All",Calendar!$E$8=""),LEN(Jun!$C$8:$C$40)&gt;0,Jun!$C$8:$C$40=Calendar!$E$8))*1,(Jun!$C$10:$C$42="Overtime Hours")*1,Jun!I$10:I$42,Jun!I$11:I$43)</f>
        <v>0</v>
      </c>
      <c r="AW26" s="72">
        <f t="array" ref="AW26">SUMPRODUCT((IF(OR(Calendar!$E$8="All",Calendar!$E$8=""),LEN(Jun!$C$8:$C$40)&gt;0,Jun!$C$8:$C$40=Calendar!$E$8))*1,(Jun!$C$10:$C$42="Overtime Hours")*1,Jun!J$10:J$42,Jun!J$11:J$43)</f>
        <v>0</v>
      </c>
      <c r="AX26" s="72">
        <f t="array" ref="AX26">SUMPRODUCT((IF(OR(Calendar!$E$8="All",Calendar!$E$8=""),LEN(Jun!$C$8:$C$40)&gt;0,Jun!$C$8:$C$40=Calendar!$E$8))*1,(Jun!$C$10:$C$42="Overtime Hours")*1,Jun!K$10:K$42,Jun!K$11:K$43)</f>
        <v>0</v>
      </c>
      <c r="AY26" s="72">
        <f t="array" ref="AY26">SUMPRODUCT((IF(OR(Calendar!$E$8="All",Calendar!$E$8=""),LEN(Jun!$C$8:$C$40)&gt;0,Jun!$C$8:$C$40=Calendar!$E$8))*1,(Jun!$C$10:$C$42="Overtime Hours")*1,Jun!L$10:L$42,Jun!L$11:L$43)</f>
        <v>0</v>
      </c>
      <c r="AZ26" s="72">
        <f t="array" ref="AZ26">SUMPRODUCT((IF(OR(Calendar!$E$8="All",Calendar!$E$8=""),LEN(Jun!$C$8:$C$40)&gt;0,Jun!$C$8:$C$40=Calendar!$E$8))*1,(Jun!$C$10:$C$42="Overtime Hours")*1,Jun!M$10:M$42,Jun!M$11:M$43)</f>
        <v>0</v>
      </c>
      <c r="BA26" s="72">
        <f t="array" ref="BA26">SUMPRODUCT((IF(OR(Calendar!$E$8="All",Calendar!$E$8=""),LEN(Jun!$C$8:$C$40)&gt;0,Jun!$C$8:$C$40=Calendar!$E$8))*1,(Jun!$C$10:$C$42="Overtime Hours")*1,Jun!N$10:N$42,Jun!N$11:N$43)</f>
        <v>0</v>
      </c>
      <c r="BB26" s="72">
        <f t="array" ref="BB26">SUMPRODUCT((IF(OR(Calendar!$E$8="All",Calendar!$E$8=""),LEN(Jun!$C$8:$C$40)&gt;0,Jun!$C$8:$C$40=Calendar!$E$8))*1,(Jun!$C$10:$C$42="Overtime Hours")*1,Jun!O$10:O$42,Jun!O$11:O$43)</f>
        <v>0</v>
      </c>
      <c r="BC26" s="72">
        <f t="array" ref="BC26">SUMPRODUCT((IF(OR(Calendar!$E$8="All",Calendar!$E$8=""),LEN(Jun!$C$8:$C$40)&gt;0,Jun!$C$8:$C$40=Calendar!$E$8))*1,(Jun!$C$10:$C$42="Overtime Hours")*1,Jun!P$10:P$42,Jun!P$11:P$43)</f>
        <v>0</v>
      </c>
      <c r="BD26" s="72">
        <f t="array" ref="BD26">SUMPRODUCT((IF(OR(Calendar!$E$8="All",Calendar!$E$8=""),LEN(Jun!$C$8:$C$40)&gt;0,Jun!$C$8:$C$40=Calendar!$E$8))*1,(Jun!$C$10:$C$42="Overtime Hours")*1,Jun!Q$10:Q$42,Jun!Q$11:Q$43)</f>
        <v>0</v>
      </c>
      <c r="BE26" s="72">
        <f t="array" ref="BE26">SUMPRODUCT((IF(OR(Calendar!$E$8="All",Calendar!$E$8=""),LEN(Jun!$C$8:$C$40)&gt;0,Jun!$C$8:$C$40=Calendar!$E$8))*1,(Jun!$C$10:$C$42="Overtime Hours")*1,Jun!R$10:R$42,Jun!R$11:R$43)</f>
        <v>0</v>
      </c>
      <c r="BF26" s="72">
        <f t="array" ref="BF26">SUMPRODUCT((IF(OR(Calendar!$E$8="All",Calendar!$E$8=""),LEN(Jun!$C$8:$C$40)&gt;0,Jun!$C$8:$C$40=Calendar!$E$8))*1,(Jun!$C$10:$C$42="Overtime Hours")*1,Jun!S$10:S$42,Jun!S$11:S$43)</f>
        <v>0</v>
      </c>
      <c r="BG26" s="72">
        <f t="array" ref="BG26">SUMPRODUCT((IF(OR(Calendar!$E$8="All",Calendar!$E$8=""),LEN(Jun!$C$8:$C$40)&gt;0,Jun!$C$8:$C$40=Calendar!$E$8))*1,(Jun!$C$10:$C$42="Overtime Hours")*1,Jun!T$10:T$42,Jun!T$11:T$43)</f>
        <v>0</v>
      </c>
      <c r="BH26" s="72">
        <f t="array" ref="BH26">SUMPRODUCT((IF(OR(Calendar!$E$8="All",Calendar!$E$8=""),LEN(Jun!$C$8:$C$40)&gt;0,Jun!$C$8:$C$40=Calendar!$E$8))*1,(Jun!$C$10:$C$42="Overtime Hours")*1,Jun!U$10:U$42,Jun!U$11:U$43)</f>
        <v>0</v>
      </c>
      <c r="BI26" s="72">
        <f t="array" ref="BI26">SUMPRODUCT((IF(OR(Calendar!$E$8="All",Calendar!$E$8=""),LEN(Jun!$C$8:$C$40)&gt;0,Jun!$C$8:$C$40=Calendar!$E$8))*1,(Jun!$C$10:$C$42="Overtime Hours")*1,Jun!V$10:V$42,Jun!V$11:V$43)</f>
        <v>0</v>
      </c>
      <c r="BJ26" s="72">
        <f t="array" ref="BJ26">SUMPRODUCT((IF(OR(Calendar!$E$8="All",Calendar!$E$8=""),LEN(Jun!$C$8:$C$40)&gt;0,Jun!$C$8:$C$40=Calendar!$E$8))*1,(Jun!$C$10:$C$42="Overtime Hours")*1,Jun!W$10:W$42,Jun!W$11:W$43)</f>
        <v>0</v>
      </c>
      <c r="BK26" s="72">
        <f t="array" ref="BK26">SUMPRODUCT((IF(OR(Calendar!$E$8="All",Calendar!$E$8=""),LEN(Jun!$C$8:$C$40)&gt;0,Jun!$C$8:$C$40=Calendar!$E$8))*1,(Jun!$C$10:$C$42="Overtime Hours")*1,Jun!X$10:X$42,Jun!X$11:X$43)</f>
        <v>0</v>
      </c>
      <c r="BL26" s="72">
        <f t="array" ref="BL26">SUMPRODUCT((IF(OR(Calendar!$E$8="All",Calendar!$E$8=""),LEN(Jun!$C$8:$C$40)&gt;0,Jun!$C$8:$C$40=Calendar!$E$8))*1,(Jun!$C$10:$C$42="Overtime Hours")*1,Jun!Y$10:Y$42,Jun!Y$11:Y$43)</f>
        <v>0</v>
      </c>
      <c r="BM26" s="72">
        <f t="array" ref="BM26">SUMPRODUCT((IF(OR(Calendar!$E$8="All",Calendar!$E$8=""),LEN(Jun!$C$8:$C$40)&gt;0,Jun!$C$8:$C$40=Calendar!$E$8))*1,(Jun!$C$10:$C$42="Overtime Hours")*1,Jun!Z$10:Z$42,Jun!Z$11:Z$43)</f>
        <v>0</v>
      </c>
      <c r="BN26" s="72">
        <f t="array" ref="BN26">SUMPRODUCT((IF(OR(Calendar!$E$8="All",Calendar!$E$8=""),LEN(Jun!$C$8:$C$40)&gt;0,Jun!$C$8:$C$40=Calendar!$E$8))*1,(Jun!$C$10:$C$42="Overtime Hours")*1,Jun!AA$10:AA$42,Jun!AA$11:AA$43)</f>
        <v>0</v>
      </c>
      <c r="BO26" s="72">
        <f t="array" ref="BO26">SUMPRODUCT((IF(OR(Calendar!$E$8="All",Calendar!$E$8=""),LEN(Jun!$C$8:$C$40)&gt;0,Jun!$C$8:$C$40=Calendar!$E$8))*1,(Jun!$C$10:$C$42="Overtime Hours")*1,Jun!AB$10:AB$42,Jun!AB$11:AB$43)</f>
        <v>0</v>
      </c>
      <c r="BP26" s="72">
        <f t="array" ref="BP26">SUMPRODUCT((IF(OR(Calendar!$E$8="All",Calendar!$E$8=""),LEN(Jun!$C$8:$C$40)&gt;0,Jun!$C$8:$C$40=Calendar!$E$8))*1,(Jun!$C$10:$C$42="Overtime Hours")*1,Jun!AC$10:AC$42,Jun!AC$11:AC$43)</f>
        <v>0</v>
      </c>
      <c r="BQ26" s="72">
        <f t="array" ref="BQ26">SUMPRODUCT((IF(OR(Calendar!$E$8="All",Calendar!$E$8=""),LEN(Jun!$C$8:$C$40)&gt;0,Jun!$C$8:$C$40=Calendar!$E$8))*1,(Jun!$C$10:$C$42="Overtime Hours")*1,Jun!AD$10:AD$42,Jun!AD$11:AD$43)</f>
        <v>0</v>
      </c>
      <c r="BR26" s="72">
        <f t="array" ref="BR26">SUMPRODUCT((IF(OR(Calendar!$E$8="All",Calendar!$E$8=""),LEN(Jun!$C$8:$C$40)&gt;0,Jun!$C$8:$C$40=Calendar!$E$8))*1,(Jun!$C$10:$C$42="Overtime Hours")*1,Jun!AE$10:AE$42,Jun!AE$11:AE$43)</f>
        <v>0</v>
      </c>
      <c r="BS26" s="72">
        <f t="array" ref="BS26">SUMPRODUCT((IF(OR(Calendar!$E$8="All",Calendar!$E$8=""),LEN(Jun!$C$8:$C$40)&gt;0,Jun!$C$8:$C$40=Calendar!$E$8))*1,(Jun!$C$10:$C$42="Overtime Hours")*1,Jun!AF$10:AF$42,Jun!AF$11:AF$43)</f>
        <v>0</v>
      </c>
      <c r="BT26" s="72">
        <f t="array" ref="BT26">SUMPRODUCT((IF(OR(Calendar!$E$8="All",Calendar!$E$8=""),LEN(Jun!$C$8:$C$40)&gt;0,Jun!$C$8:$C$40=Calendar!$E$8))*1,(Jun!$C$10:$C$42="Overtime Hours")*1,Jun!AG$10:AG$42,Jun!AG$11:AG$43)</f>
        <v>0</v>
      </c>
      <c r="BU26" s="72">
        <f t="array" ref="BU26">SUMPRODUCT((IF(OR(Calendar!$E$8="All",Calendar!$E$8=""),LEN(Jun!$C$8:$C$40)&gt;0,Jun!$C$8:$C$40=Calendar!$E$8))*1,(Jun!$C$10:$C$42="Overtime Hours")*1,Jun!AH$10:AH$42,Jun!AH$11:AH$43)</f>
        <v>0</v>
      </c>
      <c r="DF26" s="203">
        <v>7</v>
      </c>
      <c r="DG26" s="174" t="str">
        <f t="shared" si="20"/>
        <v/>
      </c>
      <c r="DH26" s="174" t="str">
        <f t="shared" si="20"/>
        <v/>
      </c>
    </row>
    <row r="27" spans="1:114" x14ac:dyDescent="0.25">
      <c r="A27" s="1"/>
      <c r="H27" s="1"/>
      <c r="I27" s="46" t="s">
        <v>6</v>
      </c>
      <c r="J27" s="70">
        <f t="array" ref="J27">SUMPRODUCT((IF(OR(Calendar!$E$8="All",Calendar!$E$8=""),LEN(Jul!$C$8:$C$40)&gt;0,Jul!$C$8:$C$40=Calendar!$E$8))*1,(Jul!$C$10:$C$42="Overtime Hours")*1,Jul!D$10:D$42)</f>
        <v>0</v>
      </c>
      <c r="K27" s="70">
        <f t="array" ref="K27">SUMPRODUCT((IF(OR(Calendar!$E$8="All",Calendar!$E$8=""),LEN(Jul!$C$8:$C$40)&gt;0,Jul!$C$8:$C$40=Calendar!$E$8))*1,(Jul!$C$10:$C$42="Overtime Hours")*1,Jul!E$10:E$42)</f>
        <v>0</v>
      </c>
      <c r="L27" s="70">
        <f t="array" ref="L27">SUMPRODUCT((IF(OR(Calendar!$E$8="All",Calendar!$E$8=""),LEN(Jul!$C$8:$C$40)&gt;0,Jul!$C$8:$C$40=Calendar!$E$8))*1,(Jul!$C$10:$C$42="Overtime Hours")*1,Jul!F$10:F$42)</f>
        <v>0</v>
      </c>
      <c r="M27" s="70">
        <f t="array" ref="M27">SUMPRODUCT((IF(OR(Calendar!$E$8="All",Calendar!$E$8=""),LEN(Jul!$C$8:$C$40)&gt;0,Jul!$C$8:$C$40=Calendar!$E$8))*1,(Jul!$C$10:$C$42="Overtime Hours")*1,Jul!G$10:G$42)</f>
        <v>0</v>
      </c>
      <c r="N27" s="70">
        <f t="array" ref="N27">SUMPRODUCT((IF(OR(Calendar!$E$8="All",Calendar!$E$8=""),LEN(Jul!$C$8:$C$40)&gt;0,Jul!$C$8:$C$40=Calendar!$E$8))*1,(Jul!$C$10:$C$42="Overtime Hours")*1,Jul!H$10:H$42)</f>
        <v>0</v>
      </c>
      <c r="O27" s="70">
        <f t="array" ref="O27">SUMPRODUCT((IF(OR(Calendar!$E$8="All",Calendar!$E$8=""),LEN(Jul!$C$8:$C$40)&gt;0,Jul!$C$8:$C$40=Calendar!$E$8))*1,(Jul!$C$10:$C$42="Overtime Hours")*1,Jul!I$10:I$42)</f>
        <v>0</v>
      </c>
      <c r="P27" s="70">
        <f t="array" ref="P27">SUMPRODUCT((IF(OR(Calendar!$E$8="All",Calendar!$E$8=""),LEN(Jul!$C$8:$C$40)&gt;0,Jul!$C$8:$C$40=Calendar!$E$8))*1,(Jul!$C$10:$C$42="Overtime Hours")*1,Jul!J$10:J$42)</f>
        <v>0</v>
      </c>
      <c r="Q27" s="70">
        <f t="array" ref="Q27">SUMPRODUCT((IF(OR(Calendar!$E$8="All",Calendar!$E$8=""),LEN(Jul!$C$8:$C$40)&gt;0,Jul!$C$8:$C$40=Calendar!$E$8))*1,(Jul!$C$10:$C$42="Overtime Hours")*1,Jul!K$10:K$42)</f>
        <v>0</v>
      </c>
      <c r="R27" s="70">
        <f t="array" ref="R27">SUMPRODUCT((IF(OR(Calendar!$E$8="All",Calendar!$E$8=""),LEN(Jul!$C$8:$C$40)&gt;0,Jul!$C$8:$C$40=Calendar!$E$8))*1,(Jul!$C$10:$C$42="Overtime Hours")*1,Jul!L$10:L$42)</f>
        <v>0</v>
      </c>
      <c r="S27" s="70">
        <f t="array" ref="S27">SUMPRODUCT((IF(OR(Calendar!$E$8="All",Calendar!$E$8=""),LEN(Jul!$C$8:$C$40)&gt;0,Jul!$C$8:$C$40=Calendar!$E$8))*1,(Jul!$C$10:$C$42="Overtime Hours")*1,Jul!M$10:M$42)</f>
        <v>0</v>
      </c>
      <c r="T27" s="70">
        <f t="array" ref="T27">SUMPRODUCT((IF(OR(Calendar!$E$8="All",Calendar!$E$8=""),LEN(Jul!$C$8:$C$40)&gt;0,Jul!$C$8:$C$40=Calendar!$E$8))*1,(Jul!$C$10:$C$42="Overtime Hours")*1,Jul!N$10:N$42)</f>
        <v>0</v>
      </c>
      <c r="U27" s="70">
        <f t="array" ref="U27">SUMPRODUCT((IF(OR(Calendar!$E$8="All",Calendar!$E$8=""),LEN(Jul!$C$8:$C$40)&gt;0,Jul!$C$8:$C$40=Calendar!$E$8))*1,(Jul!$C$10:$C$42="Overtime Hours")*1,Jul!O$10:O$42)</f>
        <v>0</v>
      </c>
      <c r="V27" s="70">
        <f t="array" ref="V27">SUMPRODUCT((IF(OR(Calendar!$E$8="All",Calendar!$E$8=""),LEN(Jul!$C$8:$C$40)&gt;0,Jul!$C$8:$C$40=Calendar!$E$8))*1,(Jul!$C$10:$C$42="Overtime Hours")*1,Jul!P$10:P$42)</f>
        <v>0</v>
      </c>
      <c r="W27" s="70">
        <f t="array" ref="W27">SUMPRODUCT((IF(OR(Calendar!$E$8="All",Calendar!$E$8=""),LEN(Jul!$C$8:$C$40)&gt;0,Jul!$C$8:$C$40=Calendar!$E$8))*1,(Jul!$C$10:$C$42="Overtime Hours")*1,Jul!Q$10:Q$42)</f>
        <v>0</v>
      </c>
      <c r="X27" s="70">
        <f t="array" ref="X27">SUMPRODUCT((IF(OR(Calendar!$E$8="All",Calendar!$E$8=""),LEN(Jul!$C$8:$C$40)&gt;0,Jul!$C$8:$C$40=Calendar!$E$8))*1,(Jul!$C$10:$C$42="Overtime Hours")*1,Jul!R$10:R$42)</f>
        <v>0</v>
      </c>
      <c r="Y27" s="70">
        <f t="array" ref="Y27">SUMPRODUCT((IF(OR(Calendar!$E$8="All",Calendar!$E$8=""),LEN(Jul!$C$8:$C$40)&gt;0,Jul!$C$8:$C$40=Calendar!$E$8))*1,(Jul!$C$10:$C$42="Overtime Hours")*1,Jul!S$10:S$42)</f>
        <v>0</v>
      </c>
      <c r="Z27" s="70">
        <f t="array" ref="Z27">SUMPRODUCT((IF(OR(Calendar!$E$8="All",Calendar!$E$8=""),LEN(Jul!$C$8:$C$40)&gt;0,Jul!$C$8:$C$40=Calendar!$E$8))*1,(Jul!$C$10:$C$42="Overtime Hours")*1,Jul!T$10:T$42)</f>
        <v>0</v>
      </c>
      <c r="AA27" s="70">
        <f t="array" ref="AA27">SUMPRODUCT((IF(OR(Calendar!$E$8="All",Calendar!$E$8=""),LEN(Jul!$C$8:$C$40)&gt;0,Jul!$C$8:$C$40=Calendar!$E$8))*1,(Jul!$C$10:$C$42="Overtime Hours")*1,Jul!U$10:U$42)</f>
        <v>0</v>
      </c>
      <c r="AB27" s="70">
        <f t="array" ref="AB27">SUMPRODUCT((IF(OR(Calendar!$E$8="All",Calendar!$E$8=""),LEN(Jul!$C$8:$C$40)&gt;0,Jul!$C$8:$C$40=Calendar!$E$8))*1,(Jul!$C$10:$C$42="Overtime Hours")*1,Jul!V$10:V$42)</f>
        <v>0</v>
      </c>
      <c r="AC27" s="70">
        <f t="array" ref="AC27">SUMPRODUCT((IF(OR(Calendar!$E$8="All",Calendar!$E$8=""),LEN(Jul!$C$8:$C$40)&gt;0,Jul!$C$8:$C$40=Calendar!$E$8))*1,(Jul!$C$10:$C$42="Overtime Hours")*1,Jul!W$10:W$42)</f>
        <v>0</v>
      </c>
      <c r="AD27" s="70">
        <f t="array" ref="AD27">SUMPRODUCT((IF(OR(Calendar!$E$8="All",Calendar!$E$8=""),LEN(Jul!$C$8:$C$40)&gt;0,Jul!$C$8:$C$40=Calendar!$E$8))*1,(Jul!$C$10:$C$42="Overtime Hours")*1,Jul!X$10:X$42)</f>
        <v>0</v>
      </c>
      <c r="AE27" s="70">
        <f t="array" ref="AE27">SUMPRODUCT((IF(OR(Calendar!$E$8="All",Calendar!$E$8=""),LEN(Jul!$C$8:$C$40)&gt;0,Jul!$C$8:$C$40=Calendar!$E$8))*1,(Jul!$C$10:$C$42="Overtime Hours")*1,Jul!Y$10:Y$42)</f>
        <v>0</v>
      </c>
      <c r="AF27" s="70">
        <f t="array" ref="AF27">SUMPRODUCT((IF(OR(Calendar!$E$8="All",Calendar!$E$8=""),LEN(Jul!$C$8:$C$40)&gt;0,Jul!$C$8:$C$40=Calendar!$E$8))*1,(Jul!$C$10:$C$42="Overtime Hours")*1,Jul!Z$10:Z$42)</f>
        <v>0</v>
      </c>
      <c r="AG27" s="70">
        <f t="array" ref="AG27">SUMPRODUCT((IF(OR(Calendar!$E$8="All",Calendar!$E$8=""),LEN(Jul!$C$8:$C$40)&gt;0,Jul!$C$8:$C$40=Calendar!$E$8))*1,(Jul!$C$10:$C$42="Overtime Hours")*1,Jul!AA$10:AA$42)</f>
        <v>0</v>
      </c>
      <c r="AH27" s="70">
        <f t="array" ref="AH27">SUMPRODUCT((IF(OR(Calendar!$E$8="All",Calendar!$E$8=""),LEN(Jul!$C$8:$C$40)&gt;0,Jul!$C$8:$C$40=Calendar!$E$8))*1,(Jul!$C$10:$C$42="Overtime Hours")*1,Jul!AB$10:AB$42)</f>
        <v>0</v>
      </c>
      <c r="AI27" s="70">
        <f t="array" ref="AI27">SUMPRODUCT((IF(OR(Calendar!$E$8="All",Calendar!$E$8=""),LEN(Jul!$C$8:$C$40)&gt;0,Jul!$C$8:$C$40=Calendar!$E$8))*1,(Jul!$C$10:$C$42="Overtime Hours")*1,Jul!AC$10:AC$42)</f>
        <v>0</v>
      </c>
      <c r="AJ27" s="70">
        <f t="array" ref="AJ27">SUMPRODUCT((IF(OR(Calendar!$E$8="All",Calendar!$E$8=""),LEN(Jul!$C$8:$C$40)&gt;0,Jul!$C$8:$C$40=Calendar!$E$8))*1,(Jul!$C$10:$C$42="Overtime Hours")*1,Jul!AD$10:AD$42)</f>
        <v>0</v>
      </c>
      <c r="AK27" s="70">
        <f t="array" ref="AK27">SUMPRODUCT((IF(OR(Calendar!$E$8="All",Calendar!$E$8=""),LEN(Jul!$C$8:$C$40)&gt;0,Jul!$C$8:$C$40=Calendar!$E$8))*1,(Jul!$C$10:$C$42="Overtime Hours")*1,Jul!AE$10:AE$42)</f>
        <v>0</v>
      </c>
      <c r="AL27" s="70">
        <f t="array" ref="AL27">SUMPRODUCT((IF(OR(Calendar!$E$8="All",Calendar!$E$8=""),LEN(Jul!$C$8:$C$40)&gt;0,Jul!$C$8:$C$40=Calendar!$E$8))*1,(Jul!$C$10:$C$42="Overtime Hours")*1,Jul!AF$10:AF$42)</f>
        <v>0</v>
      </c>
      <c r="AM27" s="70">
        <f t="array" ref="AM27">SUMPRODUCT((IF(OR(Calendar!$E$8="All",Calendar!$E$8=""),LEN(Jul!$C$8:$C$40)&gt;0,Jul!$C$8:$C$40=Calendar!$E$8))*1,(Jul!$C$10:$C$42="Overtime Hours")*1,Jul!AG$10:AG$42)</f>
        <v>0</v>
      </c>
      <c r="AN27" s="70">
        <f t="array" ref="AN27">SUMPRODUCT((IF(OR(Calendar!$E$8="All",Calendar!$E$8=""),LEN(Jul!$C$8:$C$40)&gt;0,Jul!$C$8:$C$40=Calendar!$E$8))*1,(Jul!$C$10:$C$42="Overtime Hours")*1,Jul!AH$10:AH$42)</f>
        <v>0</v>
      </c>
      <c r="AP27" s="43" t="s">
        <v>6</v>
      </c>
      <c r="AQ27" s="72">
        <f t="array" ref="AQ27">SUMPRODUCT((IF(OR(Calendar!$E$8="All",Calendar!$E$8=""),LEN(Jul!$C$8:$C$40)&gt;0,Jul!$C$8:$C$40=Calendar!$E$8))*1,(Jul!$C$10:$C$42="Overtime Hours")*1,Jul!D$10:D$42,Jul!D$11:D$43)</f>
        <v>0</v>
      </c>
      <c r="AR27" s="72">
        <f t="array" ref="AR27">SUMPRODUCT((IF(OR(Calendar!$E$8="All",Calendar!$E$8=""),LEN(Jul!$C$8:$C$40)&gt;0,Jul!$C$8:$C$40=Calendar!$E$8))*1,(Jul!$C$10:$C$42="Overtime Hours")*1,Jul!E$10:E$42,Jul!E$11:E$43)</f>
        <v>0</v>
      </c>
      <c r="AS27" s="72">
        <f t="array" ref="AS27">SUMPRODUCT((IF(OR(Calendar!$E$8="All",Calendar!$E$8=""),LEN(Jul!$C$8:$C$40)&gt;0,Jul!$C$8:$C$40=Calendar!$E$8))*1,(Jul!$C$10:$C$42="Overtime Hours")*1,Jul!F$10:F$42,Jul!F$11:F$43)</f>
        <v>0</v>
      </c>
      <c r="AT27" s="72">
        <f t="array" ref="AT27">SUMPRODUCT((IF(OR(Calendar!$E$8="All",Calendar!$E$8=""),LEN(Jul!$C$8:$C$40)&gt;0,Jul!$C$8:$C$40=Calendar!$E$8))*1,(Jul!$C$10:$C$42="Overtime Hours")*1,Jul!G$10:G$42,Jul!G$11:G$43)</f>
        <v>0</v>
      </c>
      <c r="AU27" s="72">
        <f t="array" ref="AU27">SUMPRODUCT((IF(OR(Calendar!$E$8="All",Calendar!$E$8=""),LEN(Jul!$C$8:$C$40)&gt;0,Jul!$C$8:$C$40=Calendar!$E$8))*1,(Jul!$C$10:$C$42="Overtime Hours")*1,Jul!H$10:H$42,Jul!H$11:H$43)</f>
        <v>0</v>
      </c>
      <c r="AV27" s="72">
        <f t="array" ref="AV27">SUMPRODUCT((IF(OR(Calendar!$E$8="All",Calendar!$E$8=""),LEN(Jul!$C$8:$C$40)&gt;0,Jul!$C$8:$C$40=Calendar!$E$8))*1,(Jul!$C$10:$C$42="Overtime Hours")*1,Jul!I$10:I$42,Jul!I$11:I$43)</f>
        <v>0</v>
      </c>
      <c r="AW27" s="72">
        <f t="array" ref="AW27">SUMPRODUCT((IF(OR(Calendar!$E$8="All",Calendar!$E$8=""),LEN(Jul!$C$8:$C$40)&gt;0,Jul!$C$8:$C$40=Calendar!$E$8))*1,(Jul!$C$10:$C$42="Overtime Hours")*1,Jul!J$10:J$42,Jul!J$11:J$43)</f>
        <v>0</v>
      </c>
      <c r="AX27" s="72">
        <f t="array" ref="AX27">SUMPRODUCT((IF(OR(Calendar!$E$8="All",Calendar!$E$8=""),LEN(Jul!$C$8:$C$40)&gt;0,Jul!$C$8:$C$40=Calendar!$E$8))*1,(Jul!$C$10:$C$42="Overtime Hours")*1,Jul!K$10:K$42,Jul!K$11:K$43)</f>
        <v>0</v>
      </c>
      <c r="AY27" s="72">
        <f t="array" ref="AY27">SUMPRODUCT((IF(OR(Calendar!$E$8="All",Calendar!$E$8=""),LEN(Jul!$C$8:$C$40)&gt;0,Jul!$C$8:$C$40=Calendar!$E$8))*1,(Jul!$C$10:$C$42="Overtime Hours")*1,Jul!L$10:L$42,Jul!L$11:L$43)</f>
        <v>0</v>
      </c>
      <c r="AZ27" s="72">
        <f t="array" ref="AZ27">SUMPRODUCT((IF(OR(Calendar!$E$8="All",Calendar!$E$8=""),LEN(Jul!$C$8:$C$40)&gt;0,Jul!$C$8:$C$40=Calendar!$E$8))*1,(Jul!$C$10:$C$42="Overtime Hours")*1,Jul!M$10:M$42,Jul!M$11:M$43)</f>
        <v>0</v>
      </c>
      <c r="BA27" s="72">
        <f t="array" ref="BA27">SUMPRODUCT((IF(OR(Calendar!$E$8="All",Calendar!$E$8=""),LEN(Jul!$C$8:$C$40)&gt;0,Jul!$C$8:$C$40=Calendar!$E$8))*1,(Jul!$C$10:$C$42="Overtime Hours")*1,Jul!N$10:N$42,Jul!N$11:N$43)</f>
        <v>0</v>
      </c>
      <c r="BB27" s="72">
        <f t="array" ref="BB27">SUMPRODUCT((IF(OR(Calendar!$E$8="All",Calendar!$E$8=""),LEN(Jul!$C$8:$C$40)&gt;0,Jul!$C$8:$C$40=Calendar!$E$8))*1,(Jul!$C$10:$C$42="Overtime Hours")*1,Jul!O$10:O$42,Jul!O$11:O$43)</f>
        <v>0</v>
      </c>
      <c r="BC27" s="72">
        <f t="array" ref="BC27">SUMPRODUCT((IF(OR(Calendar!$E$8="All",Calendar!$E$8=""),LEN(Jul!$C$8:$C$40)&gt;0,Jul!$C$8:$C$40=Calendar!$E$8))*1,(Jul!$C$10:$C$42="Overtime Hours")*1,Jul!P$10:P$42,Jul!P$11:P$43)</f>
        <v>0</v>
      </c>
      <c r="BD27" s="72">
        <f t="array" ref="BD27">SUMPRODUCT((IF(OR(Calendar!$E$8="All",Calendar!$E$8=""),LEN(Jul!$C$8:$C$40)&gt;0,Jul!$C$8:$C$40=Calendar!$E$8))*1,(Jul!$C$10:$C$42="Overtime Hours")*1,Jul!Q$10:Q$42,Jul!Q$11:Q$43)</f>
        <v>0</v>
      </c>
      <c r="BE27" s="72">
        <f t="array" ref="BE27">SUMPRODUCT((IF(OR(Calendar!$E$8="All",Calendar!$E$8=""),LEN(Jul!$C$8:$C$40)&gt;0,Jul!$C$8:$C$40=Calendar!$E$8))*1,(Jul!$C$10:$C$42="Overtime Hours")*1,Jul!R$10:R$42,Jul!R$11:R$43)</f>
        <v>0</v>
      </c>
      <c r="BF27" s="72">
        <f t="array" ref="BF27">SUMPRODUCT((IF(OR(Calendar!$E$8="All",Calendar!$E$8=""),LEN(Jul!$C$8:$C$40)&gt;0,Jul!$C$8:$C$40=Calendar!$E$8))*1,(Jul!$C$10:$C$42="Overtime Hours")*1,Jul!S$10:S$42,Jul!S$11:S$43)</f>
        <v>0</v>
      </c>
      <c r="BG27" s="72">
        <f t="array" ref="BG27">SUMPRODUCT((IF(OR(Calendar!$E$8="All",Calendar!$E$8=""),LEN(Jul!$C$8:$C$40)&gt;0,Jul!$C$8:$C$40=Calendar!$E$8))*1,(Jul!$C$10:$C$42="Overtime Hours")*1,Jul!T$10:T$42,Jul!T$11:T$43)</f>
        <v>0</v>
      </c>
      <c r="BH27" s="72">
        <f t="array" ref="BH27">SUMPRODUCT((IF(OR(Calendar!$E$8="All",Calendar!$E$8=""),LEN(Jul!$C$8:$C$40)&gt;0,Jul!$C$8:$C$40=Calendar!$E$8))*1,(Jul!$C$10:$C$42="Overtime Hours")*1,Jul!U$10:U$42,Jul!U$11:U$43)</f>
        <v>0</v>
      </c>
      <c r="BI27" s="72">
        <f t="array" ref="BI27">SUMPRODUCT((IF(OR(Calendar!$E$8="All",Calendar!$E$8=""),LEN(Jul!$C$8:$C$40)&gt;0,Jul!$C$8:$C$40=Calendar!$E$8))*1,(Jul!$C$10:$C$42="Overtime Hours")*1,Jul!V$10:V$42,Jul!V$11:V$43)</f>
        <v>0</v>
      </c>
      <c r="BJ27" s="72">
        <f t="array" ref="BJ27">SUMPRODUCT((IF(OR(Calendar!$E$8="All",Calendar!$E$8=""),LEN(Jul!$C$8:$C$40)&gt;0,Jul!$C$8:$C$40=Calendar!$E$8))*1,(Jul!$C$10:$C$42="Overtime Hours")*1,Jul!W$10:W$42,Jul!W$11:W$43)</f>
        <v>0</v>
      </c>
      <c r="BK27" s="72">
        <f t="array" ref="BK27">SUMPRODUCT((IF(OR(Calendar!$E$8="All",Calendar!$E$8=""),LEN(Jul!$C$8:$C$40)&gt;0,Jul!$C$8:$C$40=Calendar!$E$8))*1,(Jul!$C$10:$C$42="Overtime Hours")*1,Jul!X$10:X$42,Jul!X$11:X$43)</f>
        <v>0</v>
      </c>
      <c r="BL27" s="72">
        <f t="array" ref="BL27">SUMPRODUCT((IF(OR(Calendar!$E$8="All",Calendar!$E$8=""),LEN(Jul!$C$8:$C$40)&gt;0,Jul!$C$8:$C$40=Calendar!$E$8))*1,(Jul!$C$10:$C$42="Overtime Hours")*1,Jul!Y$10:Y$42,Jul!Y$11:Y$43)</f>
        <v>0</v>
      </c>
      <c r="BM27" s="72">
        <f t="array" ref="BM27">SUMPRODUCT((IF(OR(Calendar!$E$8="All",Calendar!$E$8=""),LEN(Jul!$C$8:$C$40)&gt;0,Jul!$C$8:$C$40=Calendar!$E$8))*1,(Jul!$C$10:$C$42="Overtime Hours")*1,Jul!Z$10:Z$42,Jul!Z$11:Z$43)</f>
        <v>0</v>
      </c>
      <c r="BN27" s="72">
        <f t="array" ref="BN27">SUMPRODUCT((IF(OR(Calendar!$E$8="All",Calendar!$E$8=""),LEN(Jul!$C$8:$C$40)&gt;0,Jul!$C$8:$C$40=Calendar!$E$8))*1,(Jul!$C$10:$C$42="Overtime Hours")*1,Jul!AA$10:AA$42,Jul!AA$11:AA$43)</f>
        <v>0</v>
      </c>
      <c r="BO27" s="72">
        <f t="array" ref="BO27">SUMPRODUCT((IF(OR(Calendar!$E$8="All",Calendar!$E$8=""),LEN(Jul!$C$8:$C$40)&gt;0,Jul!$C$8:$C$40=Calendar!$E$8))*1,(Jul!$C$10:$C$42="Overtime Hours")*1,Jul!AB$10:AB$42,Jul!AB$11:AB$43)</f>
        <v>0</v>
      </c>
      <c r="BP27" s="72">
        <f t="array" ref="BP27">SUMPRODUCT((IF(OR(Calendar!$E$8="All",Calendar!$E$8=""),LEN(Jul!$C$8:$C$40)&gt;0,Jul!$C$8:$C$40=Calendar!$E$8))*1,(Jul!$C$10:$C$42="Overtime Hours")*1,Jul!AC$10:AC$42,Jul!AC$11:AC$43)</f>
        <v>0</v>
      </c>
      <c r="BQ27" s="72">
        <f t="array" ref="BQ27">SUMPRODUCT((IF(OR(Calendar!$E$8="All",Calendar!$E$8=""),LEN(Jul!$C$8:$C$40)&gt;0,Jul!$C$8:$C$40=Calendar!$E$8))*1,(Jul!$C$10:$C$42="Overtime Hours")*1,Jul!AD$10:AD$42,Jul!AD$11:AD$43)</f>
        <v>0</v>
      </c>
      <c r="BR27" s="72">
        <f t="array" ref="BR27">SUMPRODUCT((IF(OR(Calendar!$E$8="All",Calendar!$E$8=""),LEN(Jul!$C$8:$C$40)&gt;0,Jul!$C$8:$C$40=Calendar!$E$8))*1,(Jul!$C$10:$C$42="Overtime Hours")*1,Jul!AE$10:AE$42,Jul!AE$11:AE$43)</f>
        <v>0</v>
      </c>
      <c r="BS27" s="72">
        <f t="array" ref="BS27">SUMPRODUCT((IF(OR(Calendar!$E$8="All",Calendar!$E$8=""),LEN(Jul!$C$8:$C$40)&gt;0,Jul!$C$8:$C$40=Calendar!$E$8))*1,(Jul!$C$10:$C$42="Overtime Hours")*1,Jul!AF$10:AF$42,Jul!AF$11:AF$43)</f>
        <v>0</v>
      </c>
      <c r="BT27" s="72">
        <f t="array" ref="BT27">SUMPRODUCT((IF(OR(Calendar!$E$8="All",Calendar!$E$8=""),LEN(Jul!$C$8:$C$40)&gt;0,Jul!$C$8:$C$40=Calendar!$E$8))*1,(Jul!$C$10:$C$42="Overtime Hours")*1,Jul!AG$10:AG$42,Jul!AG$11:AG$43)</f>
        <v>0</v>
      </c>
      <c r="BU27" s="72">
        <f t="array" ref="BU27">SUMPRODUCT((IF(OR(Calendar!$E$8="All",Calendar!$E$8=""),LEN(Jul!$C$8:$C$40)&gt;0,Jul!$C$8:$C$40=Calendar!$E$8))*1,(Jul!$C$10:$C$42="Overtime Hours")*1,Jul!AH$10:AH$42,Jul!AH$11:AH$43)</f>
        <v>0</v>
      </c>
      <c r="DF27" s="203">
        <v>8</v>
      </c>
      <c r="DG27" s="174" t="str">
        <f t="shared" si="20"/>
        <v/>
      </c>
      <c r="DH27" s="174" t="str">
        <f t="shared" si="20"/>
        <v/>
      </c>
    </row>
    <row r="28" spans="1:114" x14ac:dyDescent="0.25">
      <c r="A28" s="1"/>
      <c r="H28" s="1"/>
      <c r="I28" s="46" t="s">
        <v>8</v>
      </c>
      <c r="J28" s="70">
        <f t="array" ref="J28">SUMPRODUCT((IF(OR(Calendar!$E$8="All",Calendar!$E$8=""),LEN(Aug!$C$8:$C$40)&gt;0,Aug!$C$8:$C$40=Calendar!$E$8))*1,(Aug!$C$10:$C$42="Overtime Hours")*1,Aug!D$10:D$42)</f>
        <v>0</v>
      </c>
      <c r="K28" s="70">
        <f t="array" ref="K28">SUMPRODUCT((IF(OR(Calendar!$E$8="All",Calendar!$E$8=""),LEN(Aug!$C$8:$C$40)&gt;0,Aug!$C$8:$C$40=Calendar!$E$8))*1,(Aug!$C$10:$C$42="Overtime Hours")*1,Aug!E$10:E$42)</f>
        <v>0</v>
      </c>
      <c r="L28" s="70">
        <f t="array" ref="L28">SUMPRODUCT((IF(OR(Calendar!$E$8="All",Calendar!$E$8=""),LEN(Aug!$C$8:$C$40)&gt;0,Aug!$C$8:$C$40=Calendar!$E$8))*1,(Aug!$C$10:$C$42="Overtime Hours")*1,Aug!F$10:F$42)</f>
        <v>0</v>
      </c>
      <c r="M28" s="70">
        <f t="array" ref="M28">SUMPRODUCT((IF(OR(Calendar!$E$8="All",Calendar!$E$8=""),LEN(Aug!$C$8:$C$40)&gt;0,Aug!$C$8:$C$40=Calendar!$E$8))*1,(Aug!$C$10:$C$42="Overtime Hours")*1,Aug!G$10:G$42)</f>
        <v>0</v>
      </c>
      <c r="N28" s="70">
        <f t="array" ref="N28">SUMPRODUCT((IF(OR(Calendar!$E$8="All",Calendar!$E$8=""),LEN(Aug!$C$8:$C$40)&gt;0,Aug!$C$8:$C$40=Calendar!$E$8))*1,(Aug!$C$10:$C$42="Overtime Hours")*1,Aug!H$10:H$42)</f>
        <v>0</v>
      </c>
      <c r="O28" s="70">
        <f t="array" ref="O28">SUMPRODUCT((IF(OR(Calendar!$E$8="All",Calendar!$E$8=""),LEN(Aug!$C$8:$C$40)&gt;0,Aug!$C$8:$C$40=Calendar!$E$8))*1,(Aug!$C$10:$C$42="Overtime Hours")*1,Aug!I$10:I$42)</f>
        <v>0</v>
      </c>
      <c r="P28" s="70">
        <f t="array" ref="P28">SUMPRODUCT((IF(OR(Calendar!$E$8="All",Calendar!$E$8=""),LEN(Aug!$C$8:$C$40)&gt;0,Aug!$C$8:$C$40=Calendar!$E$8))*1,(Aug!$C$10:$C$42="Overtime Hours")*1,Aug!J$10:J$42)</f>
        <v>0</v>
      </c>
      <c r="Q28" s="70">
        <f t="array" ref="Q28">SUMPRODUCT((IF(OR(Calendar!$E$8="All",Calendar!$E$8=""),LEN(Aug!$C$8:$C$40)&gt;0,Aug!$C$8:$C$40=Calendar!$E$8))*1,(Aug!$C$10:$C$42="Overtime Hours")*1,Aug!K$10:K$42)</f>
        <v>0</v>
      </c>
      <c r="R28" s="70">
        <f t="array" ref="R28">SUMPRODUCT((IF(OR(Calendar!$E$8="All",Calendar!$E$8=""),LEN(Aug!$C$8:$C$40)&gt;0,Aug!$C$8:$C$40=Calendar!$E$8))*1,(Aug!$C$10:$C$42="Overtime Hours")*1,Aug!L$10:L$42)</f>
        <v>0</v>
      </c>
      <c r="S28" s="70">
        <f t="array" ref="S28">SUMPRODUCT((IF(OR(Calendar!$E$8="All",Calendar!$E$8=""),LEN(Aug!$C$8:$C$40)&gt;0,Aug!$C$8:$C$40=Calendar!$E$8))*1,(Aug!$C$10:$C$42="Overtime Hours")*1,Aug!M$10:M$42)</f>
        <v>0</v>
      </c>
      <c r="T28" s="70">
        <f t="array" ref="T28">SUMPRODUCT((IF(OR(Calendar!$E$8="All",Calendar!$E$8=""),LEN(Aug!$C$8:$C$40)&gt;0,Aug!$C$8:$C$40=Calendar!$E$8))*1,(Aug!$C$10:$C$42="Overtime Hours")*1,Aug!N$10:N$42)</f>
        <v>0</v>
      </c>
      <c r="U28" s="70">
        <f t="array" ref="U28">SUMPRODUCT((IF(OR(Calendar!$E$8="All",Calendar!$E$8=""),LEN(Aug!$C$8:$C$40)&gt;0,Aug!$C$8:$C$40=Calendar!$E$8))*1,(Aug!$C$10:$C$42="Overtime Hours")*1,Aug!O$10:O$42)</f>
        <v>0</v>
      </c>
      <c r="V28" s="70">
        <f t="array" ref="V28">SUMPRODUCT((IF(OR(Calendar!$E$8="All",Calendar!$E$8=""),LEN(Aug!$C$8:$C$40)&gt;0,Aug!$C$8:$C$40=Calendar!$E$8))*1,(Aug!$C$10:$C$42="Overtime Hours")*1,Aug!P$10:P$42)</f>
        <v>0</v>
      </c>
      <c r="W28" s="70">
        <f t="array" ref="W28">SUMPRODUCT((IF(OR(Calendar!$E$8="All",Calendar!$E$8=""),LEN(Aug!$C$8:$C$40)&gt;0,Aug!$C$8:$C$40=Calendar!$E$8))*1,(Aug!$C$10:$C$42="Overtime Hours")*1,Aug!Q$10:Q$42)</f>
        <v>0</v>
      </c>
      <c r="X28" s="70">
        <f t="array" ref="X28">SUMPRODUCT((IF(OR(Calendar!$E$8="All",Calendar!$E$8=""),LEN(Aug!$C$8:$C$40)&gt;0,Aug!$C$8:$C$40=Calendar!$E$8))*1,(Aug!$C$10:$C$42="Overtime Hours")*1,Aug!R$10:R$42)</f>
        <v>0</v>
      </c>
      <c r="Y28" s="70">
        <f t="array" ref="Y28">SUMPRODUCT((IF(OR(Calendar!$E$8="All",Calendar!$E$8=""),LEN(Aug!$C$8:$C$40)&gt;0,Aug!$C$8:$C$40=Calendar!$E$8))*1,(Aug!$C$10:$C$42="Overtime Hours")*1,Aug!S$10:S$42)</f>
        <v>0</v>
      </c>
      <c r="Z28" s="70">
        <f t="array" ref="Z28">SUMPRODUCT((IF(OR(Calendar!$E$8="All",Calendar!$E$8=""),LEN(Aug!$C$8:$C$40)&gt;0,Aug!$C$8:$C$40=Calendar!$E$8))*1,(Aug!$C$10:$C$42="Overtime Hours")*1,Aug!T$10:T$42)</f>
        <v>0</v>
      </c>
      <c r="AA28" s="70">
        <f t="array" ref="AA28">SUMPRODUCT((IF(OR(Calendar!$E$8="All",Calendar!$E$8=""),LEN(Aug!$C$8:$C$40)&gt;0,Aug!$C$8:$C$40=Calendar!$E$8))*1,(Aug!$C$10:$C$42="Overtime Hours")*1,Aug!U$10:U$42)</f>
        <v>0</v>
      </c>
      <c r="AB28" s="70">
        <f t="array" ref="AB28">SUMPRODUCT((IF(OR(Calendar!$E$8="All",Calendar!$E$8=""),LEN(Aug!$C$8:$C$40)&gt;0,Aug!$C$8:$C$40=Calendar!$E$8))*1,(Aug!$C$10:$C$42="Overtime Hours")*1,Aug!V$10:V$42)</f>
        <v>0</v>
      </c>
      <c r="AC28" s="70">
        <f t="array" ref="AC28">SUMPRODUCT((IF(OR(Calendar!$E$8="All",Calendar!$E$8=""),LEN(Aug!$C$8:$C$40)&gt;0,Aug!$C$8:$C$40=Calendar!$E$8))*1,(Aug!$C$10:$C$42="Overtime Hours")*1,Aug!W$10:W$42)</f>
        <v>0</v>
      </c>
      <c r="AD28" s="70">
        <f t="array" ref="AD28">SUMPRODUCT((IF(OR(Calendar!$E$8="All",Calendar!$E$8=""),LEN(Aug!$C$8:$C$40)&gt;0,Aug!$C$8:$C$40=Calendar!$E$8))*1,(Aug!$C$10:$C$42="Overtime Hours")*1,Aug!X$10:X$42)</f>
        <v>0</v>
      </c>
      <c r="AE28" s="70">
        <f t="array" ref="AE28">SUMPRODUCT((IF(OR(Calendar!$E$8="All",Calendar!$E$8=""),LEN(Aug!$C$8:$C$40)&gt;0,Aug!$C$8:$C$40=Calendar!$E$8))*1,(Aug!$C$10:$C$42="Overtime Hours")*1,Aug!Y$10:Y$42)</f>
        <v>0</v>
      </c>
      <c r="AF28" s="70">
        <f t="array" ref="AF28">SUMPRODUCT((IF(OR(Calendar!$E$8="All",Calendar!$E$8=""),LEN(Aug!$C$8:$C$40)&gt;0,Aug!$C$8:$C$40=Calendar!$E$8))*1,(Aug!$C$10:$C$42="Overtime Hours")*1,Aug!Z$10:Z$42)</f>
        <v>0</v>
      </c>
      <c r="AG28" s="70">
        <f t="array" ref="AG28">SUMPRODUCT((IF(OR(Calendar!$E$8="All",Calendar!$E$8=""),LEN(Aug!$C$8:$C$40)&gt;0,Aug!$C$8:$C$40=Calendar!$E$8))*1,(Aug!$C$10:$C$42="Overtime Hours")*1,Aug!AA$10:AA$42)</f>
        <v>0</v>
      </c>
      <c r="AH28" s="70">
        <f t="array" ref="AH28">SUMPRODUCT((IF(OR(Calendar!$E$8="All",Calendar!$E$8=""),LEN(Aug!$C$8:$C$40)&gt;0,Aug!$C$8:$C$40=Calendar!$E$8))*1,(Aug!$C$10:$C$42="Overtime Hours")*1,Aug!AB$10:AB$42)</f>
        <v>0</v>
      </c>
      <c r="AI28" s="70">
        <f t="array" ref="AI28">SUMPRODUCT((IF(OR(Calendar!$E$8="All",Calendar!$E$8=""),LEN(Aug!$C$8:$C$40)&gt;0,Aug!$C$8:$C$40=Calendar!$E$8))*1,(Aug!$C$10:$C$42="Overtime Hours")*1,Aug!AC$10:AC$42)</f>
        <v>0</v>
      </c>
      <c r="AJ28" s="70">
        <f t="array" ref="AJ28">SUMPRODUCT((IF(OR(Calendar!$E$8="All",Calendar!$E$8=""),LEN(Aug!$C$8:$C$40)&gt;0,Aug!$C$8:$C$40=Calendar!$E$8))*1,(Aug!$C$10:$C$42="Overtime Hours")*1,Aug!AD$10:AD$42)</f>
        <v>0</v>
      </c>
      <c r="AK28" s="70">
        <f t="array" ref="AK28">SUMPRODUCT((IF(OR(Calendar!$E$8="All",Calendar!$E$8=""),LEN(Aug!$C$8:$C$40)&gt;0,Aug!$C$8:$C$40=Calendar!$E$8))*1,(Aug!$C$10:$C$42="Overtime Hours")*1,Aug!AE$10:AE$42)</f>
        <v>0</v>
      </c>
      <c r="AL28" s="70">
        <f t="array" ref="AL28">SUMPRODUCT((IF(OR(Calendar!$E$8="All",Calendar!$E$8=""),LEN(Aug!$C$8:$C$40)&gt;0,Aug!$C$8:$C$40=Calendar!$E$8))*1,(Aug!$C$10:$C$42="Overtime Hours")*1,Aug!AF$10:AF$42)</f>
        <v>0</v>
      </c>
      <c r="AM28" s="70">
        <f t="array" ref="AM28">SUMPRODUCT((IF(OR(Calendar!$E$8="All",Calendar!$E$8=""),LEN(Aug!$C$8:$C$40)&gt;0,Aug!$C$8:$C$40=Calendar!$E$8))*1,(Aug!$C$10:$C$42="Overtime Hours")*1,Aug!AG$10:AG$42)</f>
        <v>0</v>
      </c>
      <c r="AN28" s="70">
        <f t="array" ref="AN28">SUMPRODUCT((IF(OR(Calendar!$E$8="All",Calendar!$E$8=""),LEN(Aug!$C$8:$C$40)&gt;0,Aug!$C$8:$C$40=Calendar!$E$8))*1,(Aug!$C$10:$C$42="Overtime Hours")*1,Aug!AH$10:AH$42)</f>
        <v>0</v>
      </c>
      <c r="AP28" s="43" t="s">
        <v>8</v>
      </c>
      <c r="AQ28" s="72">
        <f t="array" ref="AQ28">SUMPRODUCT((IF(OR(Calendar!$E$8="All",Calendar!$E$8=""),LEN(Aug!$C$8:$C$40)&gt;0,Aug!$C$8:$C$40=Calendar!$E$8))*1,(Aug!$C$10:$C$42="Overtime Hours")*1,Aug!D$10:D$42,Aug!D$11:D$43)</f>
        <v>0</v>
      </c>
      <c r="AR28" s="72">
        <f t="array" ref="AR28">SUMPRODUCT((IF(OR(Calendar!$E$8="All",Calendar!$E$8=""),LEN(Aug!$C$8:$C$40)&gt;0,Aug!$C$8:$C$40=Calendar!$E$8))*1,(Aug!$C$10:$C$42="Overtime Hours")*1,Aug!E$10:E$42,Aug!E$11:E$43)</f>
        <v>0</v>
      </c>
      <c r="AS28" s="72">
        <f t="array" ref="AS28">SUMPRODUCT((IF(OR(Calendar!$E$8="All",Calendar!$E$8=""),LEN(Aug!$C$8:$C$40)&gt;0,Aug!$C$8:$C$40=Calendar!$E$8))*1,(Aug!$C$10:$C$42="Overtime Hours")*1,Aug!F$10:F$42,Aug!F$11:F$43)</f>
        <v>0</v>
      </c>
      <c r="AT28" s="72">
        <f t="array" ref="AT28">SUMPRODUCT((IF(OR(Calendar!$E$8="All",Calendar!$E$8=""),LEN(Aug!$C$8:$C$40)&gt;0,Aug!$C$8:$C$40=Calendar!$E$8))*1,(Aug!$C$10:$C$42="Overtime Hours")*1,Aug!G$10:G$42,Aug!G$11:G$43)</f>
        <v>0</v>
      </c>
      <c r="AU28" s="72">
        <f t="array" ref="AU28">SUMPRODUCT((IF(OR(Calendar!$E$8="All",Calendar!$E$8=""),LEN(Aug!$C$8:$C$40)&gt;0,Aug!$C$8:$C$40=Calendar!$E$8))*1,(Aug!$C$10:$C$42="Overtime Hours")*1,Aug!H$10:H$42,Aug!H$11:H$43)</f>
        <v>0</v>
      </c>
      <c r="AV28" s="72">
        <f t="array" ref="AV28">SUMPRODUCT((IF(OR(Calendar!$E$8="All",Calendar!$E$8=""),LEN(Aug!$C$8:$C$40)&gt;0,Aug!$C$8:$C$40=Calendar!$E$8))*1,(Aug!$C$10:$C$42="Overtime Hours")*1,Aug!I$10:I$42,Aug!I$11:I$43)</f>
        <v>0</v>
      </c>
      <c r="AW28" s="72">
        <f t="array" ref="AW28">SUMPRODUCT((IF(OR(Calendar!$E$8="All",Calendar!$E$8=""),LEN(Aug!$C$8:$C$40)&gt;0,Aug!$C$8:$C$40=Calendar!$E$8))*1,(Aug!$C$10:$C$42="Overtime Hours")*1,Aug!J$10:J$42,Aug!J$11:J$43)</f>
        <v>0</v>
      </c>
      <c r="AX28" s="72">
        <f t="array" ref="AX28">SUMPRODUCT((IF(OR(Calendar!$E$8="All",Calendar!$E$8=""),LEN(Aug!$C$8:$C$40)&gt;0,Aug!$C$8:$C$40=Calendar!$E$8))*1,(Aug!$C$10:$C$42="Overtime Hours")*1,Aug!K$10:K$42,Aug!K$11:K$43)</f>
        <v>0</v>
      </c>
      <c r="AY28" s="72">
        <f t="array" ref="AY28">SUMPRODUCT((IF(OR(Calendar!$E$8="All",Calendar!$E$8=""),LEN(Aug!$C$8:$C$40)&gt;0,Aug!$C$8:$C$40=Calendar!$E$8))*1,(Aug!$C$10:$C$42="Overtime Hours")*1,Aug!L$10:L$42,Aug!L$11:L$43)</f>
        <v>0</v>
      </c>
      <c r="AZ28" s="72">
        <f t="array" ref="AZ28">SUMPRODUCT((IF(OR(Calendar!$E$8="All",Calendar!$E$8=""),LEN(Aug!$C$8:$C$40)&gt;0,Aug!$C$8:$C$40=Calendar!$E$8))*1,(Aug!$C$10:$C$42="Overtime Hours")*1,Aug!M$10:M$42,Aug!M$11:M$43)</f>
        <v>0</v>
      </c>
      <c r="BA28" s="72">
        <f t="array" ref="BA28">SUMPRODUCT((IF(OR(Calendar!$E$8="All",Calendar!$E$8=""),LEN(Aug!$C$8:$C$40)&gt;0,Aug!$C$8:$C$40=Calendar!$E$8))*1,(Aug!$C$10:$C$42="Overtime Hours")*1,Aug!N$10:N$42,Aug!N$11:N$43)</f>
        <v>0</v>
      </c>
      <c r="BB28" s="72">
        <f t="array" ref="BB28">SUMPRODUCT((IF(OR(Calendar!$E$8="All",Calendar!$E$8=""),LEN(Aug!$C$8:$C$40)&gt;0,Aug!$C$8:$C$40=Calendar!$E$8))*1,(Aug!$C$10:$C$42="Overtime Hours")*1,Aug!O$10:O$42,Aug!O$11:O$43)</f>
        <v>0</v>
      </c>
      <c r="BC28" s="72">
        <f t="array" ref="BC28">SUMPRODUCT((IF(OR(Calendar!$E$8="All",Calendar!$E$8=""),LEN(Aug!$C$8:$C$40)&gt;0,Aug!$C$8:$C$40=Calendar!$E$8))*1,(Aug!$C$10:$C$42="Overtime Hours")*1,Aug!P$10:P$42,Aug!P$11:P$43)</f>
        <v>0</v>
      </c>
      <c r="BD28" s="72">
        <f t="array" ref="BD28">SUMPRODUCT((IF(OR(Calendar!$E$8="All",Calendar!$E$8=""),LEN(Aug!$C$8:$C$40)&gt;0,Aug!$C$8:$C$40=Calendar!$E$8))*1,(Aug!$C$10:$C$42="Overtime Hours")*1,Aug!Q$10:Q$42,Aug!Q$11:Q$43)</f>
        <v>0</v>
      </c>
      <c r="BE28" s="72">
        <f t="array" ref="BE28">SUMPRODUCT((IF(OR(Calendar!$E$8="All",Calendar!$E$8=""),LEN(Aug!$C$8:$C$40)&gt;0,Aug!$C$8:$C$40=Calendar!$E$8))*1,(Aug!$C$10:$C$42="Overtime Hours")*1,Aug!R$10:R$42,Aug!R$11:R$43)</f>
        <v>0</v>
      </c>
      <c r="BF28" s="72">
        <f t="array" ref="BF28">SUMPRODUCT((IF(OR(Calendar!$E$8="All",Calendar!$E$8=""),LEN(Aug!$C$8:$C$40)&gt;0,Aug!$C$8:$C$40=Calendar!$E$8))*1,(Aug!$C$10:$C$42="Overtime Hours")*1,Aug!S$10:S$42,Aug!S$11:S$43)</f>
        <v>0</v>
      </c>
      <c r="BG28" s="72">
        <f t="array" ref="BG28">SUMPRODUCT((IF(OR(Calendar!$E$8="All",Calendar!$E$8=""),LEN(Aug!$C$8:$C$40)&gt;0,Aug!$C$8:$C$40=Calendar!$E$8))*1,(Aug!$C$10:$C$42="Overtime Hours")*1,Aug!T$10:T$42,Aug!T$11:T$43)</f>
        <v>0</v>
      </c>
      <c r="BH28" s="72">
        <f t="array" ref="BH28">SUMPRODUCT((IF(OR(Calendar!$E$8="All",Calendar!$E$8=""),LEN(Aug!$C$8:$C$40)&gt;0,Aug!$C$8:$C$40=Calendar!$E$8))*1,(Aug!$C$10:$C$42="Overtime Hours")*1,Aug!U$10:U$42,Aug!U$11:U$43)</f>
        <v>0</v>
      </c>
      <c r="BI28" s="72">
        <f t="array" ref="BI28">SUMPRODUCT((IF(OR(Calendar!$E$8="All",Calendar!$E$8=""),LEN(Aug!$C$8:$C$40)&gt;0,Aug!$C$8:$C$40=Calendar!$E$8))*1,(Aug!$C$10:$C$42="Overtime Hours")*1,Aug!V$10:V$42,Aug!V$11:V$43)</f>
        <v>0</v>
      </c>
      <c r="BJ28" s="72">
        <f t="array" ref="BJ28">SUMPRODUCT((IF(OR(Calendar!$E$8="All",Calendar!$E$8=""),LEN(Aug!$C$8:$C$40)&gt;0,Aug!$C$8:$C$40=Calendar!$E$8))*1,(Aug!$C$10:$C$42="Overtime Hours")*1,Aug!W$10:W$42,Aug!W$11:W$43)</f>
        <v>0</v>
      </c>
      <c r="BK28" s="72">
        <f t="array" ref="BK28">SUMPRODUCT((IF(OR(Calendar!$E$8="All",Calendar!$E$8=""),LEN(Aug!$C$8:$C$40)&gt;0,Aug!$C$8:$C$40=Calendar!$E$8))*1,(Aug!$C$10:$C$42="Overtime Hours")*1,Aug!X$10:X$42,Aug!X$11:X$43)</f>
        <v>0</v>
      </c>
      <c r="BL28" s="72">
        <f t="array" ref="BL28">SUMPRODUCT((IF(OR(Calendar!$E$8="All",Calendar!$E$8=""),LEN(Aug!$C$8:$C$40)&gt;0,Aug!$C$8:$C$40=Calendar!$E$8))*1,(Aug!$C$10:$C$42="Overtime Hours")*1,Aug!Y$10:Y$42,Aug!Y$11:Y$43)</f>
        <v>0</v>
      </c>
      <c r="BM28" s="72">
        <f t="array" ref="BM28">SUMPRODUCT((IF(OR(Calendar!$E$8="All",Calendar!$E$8=""),LEN(Aug!$C$8:$C$40)&gt;0,Aug!$C$8:$C$40=Calendar!$E$8))*1,(Aug!$C$10:$C$42="Overtime Hours")*1,Aug!Z$10:Z$42,Aug!Z$11:Z$43)</f>
        <v>0</v>
      </c>
      <c r="BN28" s="72">
        <f t="array" ref="BN28">SUMPRODUCT((IF(OR(Calendar!$E$8="All",Calendar!$E$8=""),LEN(Aug!$C$8:$C$40)&gt;0,Aug!$C$8:$C$40=Calendar!$E$8))*1,(Aug!$C$10:$C$42="Overtime Hours")*1,Aug!AA$10:AA$42,Aug!AA$11:AA$43)</f>
        <v>0</v>
      </c>
      <c r="BO28" s="72">
        <f t="array" ref="BO28">SUMPRODUCT((IF(OR(Calendar!$E$8="All",Calendar!$E$8=""),LEN(Aug!$C$8:$C$40)&gt;0,Aug!$C$8:$C$40=Calendar!$E$8))*1,(Aug!$C$10:$C$42="Overtime Hours")*1,Aug!AB$10:AB$42,Aug!AB$11:AB$43)</f>
        <v>0</v>
      </c>
      <c r="BP28" s="72">
        <f t="array" ref="BP28">SUMPRODUCT((IF(OR(Calendar!$E$8="All",Calendar!$E$8=""),LEN(Aug!$C$8:$C$40)&gt;0,Aug!$C$8:$C$40=Calendar!$E$8))*1,(Aug!$C$10:$C$42="Overtime Hours")*1,Aug!AC$10:AC$42,Aug!AC$11:AC$43)</f>
        <v>0</v>
      </c>
      <c r="BQ28" s="72">
        <f t="array" ref="BQ28">SUMPRODUCT((IF(OR(Calendar!$E$8="All",Calendar!$E$8=""),LEN(Aug!$C$8:$C$40)&gt;0,Aug!$C$8:$C$40=Calendar!$E$8))*1,(Aug!$C$10:$C$42="Overtime Hours")*1,Aug!AD$10:AD$42,Aug!AD$11:AD$43)</f>
        <v>0</v>
      </c>
      <c r="BR28" s="72">
        <f t="array" ref="BR28">SUMPRODUCT((IF(OR(Calendar!$E$8="All",Calendar!$E$8=""),LEN(Aug!$C$8:$C$40)&gt;0,Aug!$C$8:$C$40=Calendar!$E$8))*1,(Aug!$C$10:$C$42="Overtime Hours")*1,Aug!AE$10:AE$42,Aug!AE$11:AE$43)</f>
        <v>0</v>
      </c>
      <c r="BS28" s="72">
        <f t="array" ref="BS28">SUMPRODUCT((IF(OR(Calendar!$E$8="All",Calendar!$E$8=""),LEN(Aug!$C$8:$C$40)&gt;0,Aug!$C$8:$C$40=Calendar!$E$8))*1,(Aug!$C$10:$C$42="Overtime Hours")*1,Aug!AF$10:AF$42,Aug!AF$11:AF$43)</f>
        <v>0</v>
      </c>
      <c r="BT28" s="72">
        <f t="array" ref="BT28">SUMPRODUCT((IF(OR(Calendar!$E$8="All",Calendar!$E$8=""),LEN(Aug!$C$8:$C$40)&gt;0,Aug!$C$8:$C$40=Calendar!$E$8))*1,(Aug!$C$10:$C$42="Overtime Hours")*1,Aug!AG$10:AG$42,Aug!AG$11:AG$43)</f>
        <v>0</v>
      </c>
      <c r="BU28" s="72">
        <f t="array" ref="BU28">SUMPRODUCT((IF(OR(Calendar!$E$8="All",Calendar!$E$8=""),LEN(Aug!$C$8:$C$40)&gt;0,Aug!$C$8:$C$40=Calendar!$E$8))*1,(Aug!$C$10:$C$42="Overtime Hours")*1,Aug!AH$10:AH$42,Aug!AH$11:AH$43)</f>
        <v>0</v>
      </c>
      <c r="DF28" s="203">
        <v>9</v>
      </c>
      <c r="DG28" s="174" t="str">
        <f t="shared" si="20"/>
        <v/>
      </c>
      <c r="DH28" s="174" t="str">
        <f t="shared" si="20"/>
        <v/>
      </c>
    </row>
    <row r="29" spans="1:114" x14ac:dyDescent="0.25">
      <c r="A29" s="1"/>
      <c r="H29" s="1"/>
      <c r="I29" s="46" t="s">
        <v>10</v>
      </c>
      <c r="J29" s="70">
        <f t="array" ref="J29">SUMPRODUCT((IF(OR(Calendar!$E$8="All",Calendar!$E$8=""),LEN(Sep!$C$8:$C$40)&gt;0,Sep!$C$8:$C$40=Calendar!$E$8))*1,(Sep!$C$10:$C$42="Overtime Hours")*1,Sep!D$10:D$42)</f>
        <v>0</v>
      </c>
      <c r="K29" s="70">
        <f t="array" ref="K29">SUMPRODUCT((IF(OR(Calendar!$E$8="All",Calendar!$E$8=""),LEN(Sep!$C$8:$C$40)&gt;0,Sep!$C$8:$C$40=Calendar!$E$8))*1,(Sep!$C$10:$C$42="Overtime Hours")*1,Sep!E$10:E$42)</f>
        <v>0</v>
      </c>
      <c r="L29" s="70">
        <f t="array" ref="L29">SUMPRODUCT((IF(OR(Calendar!$E$8="All",Calendar!$E$8=""),LEN(Sep!$C$8:$C$40)&gt;0,Sep!$C$8:$C$40=Calendar!$E$8))*1,(Sep!$C$10:$C$42="Overtime Hours")*1,Sep!F$10:F$42)</f>
        <v>0</v>
      </c>
      <c r="M29" s="70">
        <f t="array" ref="M29">SUMPRODUCT((IF(OR(Calendar!$E$8="All",Calendar!$E$8=""),LEN(Sep!$C$8:$C$40)&gt;0,Sep!$C$8:$C$40=Calendar!$E$8))*1,(Sep!$C$10:$C$42="Overtime Hours")*1,Sep!G$10:G$42)</f>
        <v>0</v>
      </c>
      <c r="N29" s="70">
        <f t="array" ref="N29">SUMPRODUCT((IF(OR(Calendar!$E$8="All",Calendar!$E$8=""),LEN(Sep!$C$8:$C$40)&gt;0,Sep!$C$8:$C$40=Calendar!$E$8))*1,(Sep!$C$10:$C$42="Overtime Hours")*1,Sep!H$10:H$42)</f>
        <v>0</v>
      </c>
      <c r="O29" s="70">
        <f t="array" ref="O29">SUMPRODUCT((IF(OR(Calendar!$E$8="All",Calendar!$E$8=""),LEN(Sep!$C$8:$C$40)&gt;0,Sep!$C$8:$C$40=Calendar!$E$8))*1,(Sep!$C$10:$C$42="Overtime Hours")*1,Sep!I$10:I$42)</f>
        <v>0</v>
      </c>
      <c r="P29" s="70">
        <f t="array" ref="P29">SUMPRODUCT((IF(OR(Calendar!$E$8="All",Calendar!$E$8=""),LEN(Sep!$C$8:$C$40)&gt;0,Sep!$C$8:$C$40=Calendar!$E$8))*1,(Sep!$C$10:$C$42="Overtime Hours")*1,Sep!J$10:J$42)</f>
        <v>0</v>
      </c>
      <c r="Q29" s="70">
        <f t="array" ref="Q29">SUMPRODUCT((IF(OR(Calendar!$E$8="All",Calendar!$E$8=""),LEN(Sep!$C$8:$C$40)&gt;0,Sep!$C$8:$C$40=Calendar!$E$8))*1,(Sep!$C$10:$C$42="Overtime Hours")*1,Sep!K$10:K$42)</f>
        <v>0</v>
      </c>
      <c r="R29" s="70">
        <f t="array" ref="R29">SUMPRODUCT((IF(OR(Calendar!$E$8="All",Calendar!$E$8=""),LEN(Sep!$C$8:$C$40)&gt;0,Sep!$C$8:$C$40=Calendar!$E$8))*1,(Sep!$C$10:$C$42="Overtime Hours")*1,Sep!L$10:L$42)</f>
        <v>0</v>
      </c>
      <c r="S29" s="70">
        <f t="array" ref="S29">SUMPRODUCT((IF(OR(Calendar!$E$8="All",Calendar!$E$8=""),LEN(Sep!$C$8:$C$40)&gt;0,Sep!$C$8:$C$40=Calendar!$E$8))*1,(Sep!$C$10:$C$42="Overtime Hours")*1,Sep!M$10:M$42)</f>
        <v>0</v>
      </c>
      <c r="T29" s="70">
        <f t="array" ref="T29">SUMPRODUCT((IF(OR(Calendar!$E$8="All",Calendar!$E$8=""),LEN(Sep!$C$8:$C$40)&gt;0,Sep!$C$8:$C$40=Calendar!$E$8))*1,(Sep!$C$10:$C$42="Overtime Hours")*1,Sep!N$10:N$42)</f>
        <v>0</v>
      </c>
      <c r="U29" s="70">
        <f t="array" ref="U29">SUMPRODUCT((IF(OR(Calendar!$E$8="All",Calendar!$E$8=""),LEN(Sep!$C$8:$C$40)&gt;0,Sep!$C$8:$C$40=Calendar!$E$8))*1,(Sep!$C$10:$C$42="Overtime Hours")*1,Sep!O$10:O$42)</f>
        <v>0</v>
      </c>
      <c r="V29" s="70">
        <f t="array" ref="V29">SUMPRODUCT((IF(OR(Calendar!$E$8="All",Calendar!$E$8=""),LEN(Sep!$C$8:$C$40)&gt;0,Sep!$C$8:$C$40=Calendar!$E$8))*1,(Sep!$C$10:$C$42="Overtime Hours")*1,Sep!P$10:P$42)</f>
        <v>0</v>
      </c>
      <c r="W29" s="70">
        <f t="array" ref="W29">SUMPRODUCT((IF(OR(Calendar!$E$8="All",Calendar!$E$8=""),LEN(Sep!$C$8:$C$40)&gt;0,Sep!$C$8:$C$40=Calendar!$E$8))*1,(Sep!$C$10:$C$42="Overtime Hours")*1,Sep!Q$10:Q$42)</f>
        <v>0</v>
      </c>
      <c r="X29" s="70">
        <f t="array" ref="X29">SUMPRODUCT((IF(OR(Calendar!$E$8="All",Calendar!$E$8=""),LEN(Sep!$C$8:$C$40)&gt;0,Sep!$C$8:$C$40=Calendar!$E$8))*1,(Sep!$C$10:$C$42="Overtime Hours")*1,Sep!R$10:R$42)</f>
        <v>0</v>
      </c>
      <c r="Y29" s="70">
        <f t="array" ref="Y29">SUMPRODUCT((IF(OR(Calendar!$E$8="All",Calendar!$E$8=""),LEN(Sep!$C$8:$C$40)&gt;0,Sep!$C$8:$C$40=Calendar!$E$8))*1,(Sep!$C$10:$C$42="Overtime Hours")*1,Sep!S$10:S$42)</f>
        <v>0</v>
      </c>
      <c r="Z29" s="70">
        <f t="array" ref="Z29">SUMPRODUCT((IF(OR(Calendar!$E$8="All",Calendar!$E$8=""),LEN(Sep!$C$8:$C$40)&gt;0,Sep!$C$8:$C$40=Calendar!$E$8))*1,(Sep!$C$10:$C$42="Overtime Hours")*1,Sep!T$10:T$42)</f>
        <v>0</v>
      </c>
      <c r="AA29" s="70">
        <f t="array" ref="AA29">SUMPRODUCT((IF(OR(Calendar!$E$8="All",Calendar!$E$8=""),LEN(Sep!$C$8:$C$40)&gt;0,Sep!$C$8:$C$40=Calendar!$E$8))*1,(Sep!$C$10:$C$42="Overtime Hours")*1,Sep!U$10:U$42)</f>
        <v>0</v>
      </c>
      <c r="AB29" s="70">
        <f t="array" ref="AB29">SUMPRODUCT((IF(OR(Calendar!$E$8="All",Calendar!$E$8=""),LEN(Sep!$C$8:$C$40)&gt;0,Sep!$C$8:$C$40=Calendar!$E$8))*1,(Sep!$C$10:$C$42="Overtime Hours")*1,Sep!V$10:V$42)</f>
        <v>0</v>
      </c>
      <c r="AC29" s="70">
        <f t="array" ref="AC29">SUMPRODUCT((IF(OR(Calendar!$E$8="All",Calendar!$E$8=""),LEN(Sep!$C$8:$C$40)&gt;0,Sep!$C$8:$C$40=Calendar!$E$8))*1,(Sep!$C$10:$C$42="Overtime Hours")*1,Sep!W$10:W$42)</f>
        <v>0</v>
      </c>
      <c r="AD29" s="70">
        <f t="array" ref="AD29">SUMPRODUCT((IF(OR(Calendar!$E$8="All",Calendar!$E$8=""),LEN(Sep!$C$8:$C$40)&gt;0,Sep!$C$8:$C$40=Calendar!$E$8))*1,(Sep!$C$10:$C$42="Overtime Hours")*1,Sep!X$10:X$42)</f>
        <v>0</v>
      </c>
      <c r="AE29" s="70">
        <f t="array" ref="AE29">SUMPRODUCT((IF(OR(Calendar!$E$8="All",Calendar!$E$8=""),LEN(Sep!$C$8:$C$40)&gt;0,Sep!$C$8:$C$40=Calendar!$E$8))*1,(Sep!$C$10:$C$42="Overtime Hours")*1,Sep!Y$10:Y$42)</f>
        <v>0</v>
      </c>
      <c r="AF29" s="70">
        <f t="array" ref="AF29">SUMPRODUCT((IF(OR(Calendar!$E$8="All",Calendar!$E$8=""),LEN(Sep!$C$8:$C$40)&gt;0,Sep!$C$8:$C$40=Calendar!$E$8))*1,(Sep!$C$10:$C$42="Overtime Hours")*1,Sep!Z$10:Z$42)</f>
        <v>0</v>
      </c>
      <c r="AG29" s="70">
        <f t="array" ref="AG29">SUMPRODUCT((IF(OR(Calendar!$E$8="All",Calendar!$E$8=""),LEN(Sep!$C$8:$C$40)&gt;0,Sep!$C$8:$C$40=Calendar!$E$8))*1,(Sep!$C$10:$C$42="Overtime Hours")*1,Sep!AA$10:AA$42)</f>
        <v>0</v>
      </c>
      <c r="AH29" s="70">
        <f t="array" ref="AH29">SUMPRODUCT((IF(OR(Calendar!$E$8="All",Calendar!$E$8=""),LEN(Sep!$C$8:$C$40)&gt;0,Sep!$C$8:$C$40=Calendar!$E$8))*1,(Sep!$C$10:$C$42="Overtime Hours")*1,Sep!AB$10:AB$42)</f>
        <v>0</v>
      </c>
      <c r="AI29" s="70">
        <f t="array" ref="AI29">SUMPRODUCT((IF(OR(Calendar!$E$8="All",Calendar!$E$8=""),LEN(Sep!$C$8:$C$40)&gt;0,Sep!$C$8:$C$40=Calendar!$E$8))*1,(Sep!$C$10:$C$42="Overtime Hours")*1,Sep!AC$10:AC$42)</f>
        <v>0</v>
      </c>
      <c r="AJ29" s="70">
        <f t="array" ref="AJ29">SUMPRODUCT((IF(OR(Calendar!$E$8="All",Calendar!$E$8=""),LEN(Sep!$C$8:$C$40)&gt;0,Sep!$C$8:$C$40=Calendar!$E$8))*1,(Sep!$C$10:$C$42="Overtime Hours")*1,Sep!AD$10:AD$42)</f>
        <v>0</v>
      </c>
      <c r="AK29" s="70">
        <f t="array" ref="AK29">SUMPRODUCT((IF(OR(Calendar!$E$8="All",Calendar!$E$8=""),LEN(Sep!$C$8:$C$40)&gt;0,Sep!$C$8:$C$40=Calendar!$E$8))*1,(Sep!$C$10:$C$42="Overtime Hours")*1,Sep!AE$10:AE$42)</f>
        <v>0</v>
      </c>
      <c r="AL29" s="70">
        <f t="array" ref="AL29">SUMPRODUCT((IF(OR(Calendar!$E$8="All",Calendar!$E$8=""),LEN(Sep!$C$8:$C$40)&gt;0,Sep!$C$8:$C$40=Calendar!$E$8))*1,(Sep!$C$10:$C$42="Overtime Hours")*1,Sep!AF$10:AF$42)</f>
        <v>0</v>
      </c>
      <c r="AM29" s="70">
        <f t="array" ref="AM29">SUMPRODUCT((IF(OR(Calendar!$E$8="All",Calendar!$E$8=""),LEN(Sep!$C$8:$C$40)&gt;0,Sep!$C$8:$C$40=Calendar!$E$8))*1,(Sep!$C$10:$C$42="Overtime Hours")*1,Sep!AG$10:AG$42)</f>
        <v>0</v>
      </c>
      <c r="AN29" s="70">
        <f t="array" ref="AN29">SUMPRODUCT((IF(OR(Calendar!$E$8="All",Calendar!$E$8=""),LEN(Sep!$C$8:$C$40)&gt;0,Sep!$C$8:$C$40=Calendar!$E$8))*1,(Sep!$C$10:$C$42="Overtime Hours")*1,Sep!AH$10:AH$42)</f>
        <v>0</v>
      </c>
      <c r="AP29" s="43" t="s">
        <v>10</v>
      </c>
      <c r="AQ29" s="72">
        <f t="array" ref="AQ29">SUMPRODUCT((IF(OR(Calendar!$E$8="All",Calendar!$E$8=""),LEN(Sep!$C$8:$C$40)&gt;0,Sep!$C$8:$C$40=Calendar!$E$8))*1,(Sep!$C$10:$C$42="Overtime Hours")*1,Sep!D$10:D$42,Sep!D$11:D$43)</f>
        <v>0</v>
      </c>
      <c r="AR29" s="72">
        <f t="array" ref="AR29">SUMPRODUCT((IF(OR(Calendar!$E$8="All",Calendar!$E$8=""),LEN(Sep!$C$8:$C$40)&gt;0,Sep!$C$8:$C$40=Calendar!$E$8))*1,(Sep!$C$10:$C$42="Overtime Hours")*1,Sep!E$10:E$42,Sep!E$11:E$43)</f>
        <v>0</v>
      </c>
      <c r="AS29" s="72">
        <f t="array" ref="AS29">SUMPRODUCT((IF(OR(Calendar!$E$8="All",Calendar!$E$8=""),LEN(Sep!$C$8:$C$40)&gt;0,Sep!$C$8:$C$40=Calendar!$E$8))*1,(Sep!$C$10:$C$42="Overtime Hours")*1,Sep!F$10:F$42,Sep!F$11:F$43)</f>
        <v>0</v>
      </c>
      <c r="AT29" s="72">
        <f t="array" ref="AT29">SUMPRODUCT((IF(OR(Calendar!$E$8="All",Calendar!$E$8=""),LEN(Sep!$C$8:$C$40)&gt;0,Sep!$C$8:$C$40=Calendar!$E$8))*1,(Sep!$C$10:$C$42="Overtime Hours")*1,Sep!G$10:G$42,Sep!G$11:G$43)</f>
        <v>0</v>
      </c>
      <c r="AU29" s="72">
        <f t="array" ref="AU29">SUMPRODUCT((IF(OR(Calendar!$E$8="All",Calendar!$E$8=""),LEN(Sep!$C$8:$C$40)&gt;0,Sep!$C$8:$C$40=Calendar!$E$8))*1,(Sep!$C$10:$C$42="Overtime Hours")*1,Sep!H$10:H$42,Sep!H$11:H$43)</f>
        <v>0</v>
      </c>
      <c r="AV29" s="72">
        <f t="array" ref="AV29">SUMPRODUCT((IF(OR(Calendar!$E$8="All",Calendar!$E$8=""),LEN(Sep!$C$8:$C$40)&gt;0,Sep!$C$8:$C$40=Calendar!$E$8))*1,(Sep!$C$10:$C$42="Overtime Hours")*1,Sep!I$10:I$42,Sep!I$11:I$43)</f>
        <v>0</v>
      </c>
      <c r="AW29" s="72">
        <f t="array" ref="AW29">SUMPRODUCT((IF(OR(Calendar!$E$8="All",Calendar!$E$8=""),LEN(Sep!$C$8:$C$40)&gt;0,Sep!$C$8:$C$40=Calendar!$E$8))*1,(Sep!$C$10:$C$42="Overtime Hours")*1,Sep!J$10:J$42,Sep!J$11:J$43)</f>
        <v>0</v>
      </c>
      <c r="AX29" s="72">
        <f t="array" ref="AX29">SUMPRODUCT((IF(OR(Calendar!$E$8="All",Calendar!$E$8=""),LEN(Sep!$C$8:$C$40)&gt;0,Sep!$C$8:$C$40=Calendar!$E$8))*1,(Sep!$C$10:$C$42="Overtime Hours")*1,Sep!K$10:K$42,Sep!K$11:K$43)</f>
        <v>0</v>
      </c>
      <c r="AY29" s="72">
        <f t="array" ref="AY29">SUMPRODUCT((IF(OR(Calendar!$E$8="All",Calendar!$E$8=""),LEN(Sep!$C$8:$C$40)&gt;0,Sep!$C$8:$C$40=Calendar!$E$8))*1,(Sep!$C$10:$C$42="Overtime Hours")*1,Sep!L$10:L$42,Sep!L$11:L$43)</f>
        <v>0</v>
      </c>
      <c r="AZ29" s="72">
        <f t="array" ref="AZ29">SUMPRODUCT((IF(OR(Calendar!$E$8="All",Calendar!$E$8=""),LEN(Sep!$C$8:$C$40)&gt;0,Sep!$C$8:$C$40=Calendar!$E$8))*1,(Sep!$C$10:$C$42="Overtime Hours")*1,Sep!M$10:M$42,Sep!M$11:M$43)</f>
        <v>0</v>
      </c>
      <c r="BA29" s="72">
        <f t="array" ref="BA29">SUMPRODUCT((IF(OR(Calendar!$E$8="All",Calendar!$E$8=""),LEN(Sep!$C$8:$C$40)&gt;0,Sep!$C$8:$C$40=Calendar!$E$8))*1,(Sep!$C$10:$C$42="Overtime Hours")*1,Sep!N$10:N$42,Sep!N$11:N$43)</f>
        <v>0</v>
      </c>
      <c r="BB29" s="72">
        <f t="array" ref="BB29">SUMPRODUCT((IF(OR(Calendar!$E$8="All",Calendar!$E$8=""),LEN(Sep!$C$8:$C$40)&gt;0,Sep!$C$8:$C$40=Calendar!$E$8))*1,(Sep!$C$10:$C$42="Overtime Hours")*1,Sep!O$10:O$42,Sep!O$11:O$43)</f>
        <v>0</v>
      </c>
      <c r="BC29" s="72">
        <f t="array" ref="BC29">SUMPRODUCT((IF(OR(Calendar!$E$8="All",Calendar!$E$8=""),LEN(Sep!$C$8:$C$40)&gt;0,Sep!$C$8:$C$40=Calendar!$E$8))*1,(Sep!$C$10:$C$42="Overtime Hours")*1,Sep!P$10:P$42,Sep!P$11:P$43)</f>
        <v>0</v>
      </c>
      <c r="BD29" s="72">
        <f t="array" ref="BD29">SUMPRODUCT((IF(OR(Calendar!$E$8="All",Calendar!$E$8=""),LEN(Sep!$C$8:$C$40)&gt;0,Sep!$C$8:$C$40=Calendar!$E$8))*1,(Sep!$C$10:$C$42="Overtime Hours")*1,Sep!Q$10:Q$42,Sep!Q$11:Q$43)</f>
        <v>0</v>
      </c>
      <c r="BE29" s="72">
        <f t="array" ref="BE29">SUMPRODUCT((IF(OR(Calendar!$E$8="All",Calendar!$E$8=""),LEN(Sep!$C$8:$C$40)&gt;0,Sep!$C$8:$C$40=Calendar!$E$8))*1,(Sep!$C$10:$C$42="Overtime Hours")*1,Sep!R$10:R$42,Sep!R$11:R$43)</f>
        <v>0</v>
      </c>
      <c r="BF29" s="72">
        <f t="array" ref="BF29">SUMPRODUCT((IF(OR(Calendar!$E$8="All",Calendar!$E$8=""),LEN(Sep!$C$8:$C$40)&gt;0,Sep!$C$8:$C$40=Calendar!$E$8))*1,(Sep!$C$10:$C$42="Overtime Hours")*1,Sep!S$10:S$42,Sep!S$11:S$43)</f>
        <v>0</v>
      </c>
      <c r="BG29" s="72">
        <f t="array" ref="BG29">SUMPRODUCT((IF(OR(Calendar!$E$8="All",Calendar!$E$8=""),LEN(Sep!$C$8:$C$40)&gt;0,Sep!$C$8:$C$40=Calendar!$E$8))*1,(Sep!$C$10:$C$42="Overtime Hours")*1,Sep!T$10:T$42,Sep!T$11:T$43)</f>
        <v>0</v>
      </c>
      <c r="BH29" s="72">
        <f t="array" ref="BH29">SUMPRODUCT((IF(OR(Calendar!$E$8="All",Calendar!$E$8=""),LEN(Sep!$C$8:$C$40)&gt;0,Sep!$C$8:$C$40=Calendar!$E$8))*1,(Sep!$C$10:$C$42="Overtime Hours")*1,Sep!U$10:U$42,Sep!U$11:U$43)</f>
        <v>0</v>
      </c>
      <c r="BI29" s="72">
        <f t="array" ref="BI29">SUMPRODUCT((IF(OR(Calendar!$E$8="All",Calendar!$E$8=""),LEN(Sep!$C$8:$C$40)&gt;0,Sep!$C$8:$C$40=Calendar!$E$8))*1,(Sep!$C$10:$C$42="Overtime Hours")*1,Sep!V$10:V$42,Sep!V$11:V$43)</f>
        <v>0</v>
      </c>
      <c r="BJ29" s="72">
        <f t="array" ref="BJ29">SUMPRODUCT((IF(OR(Calendar!$E$8="All",Calendar!$E$8=""),LEN(Sep!$C$8:$C$40)&gt;0,Sep!$C$8:$C$40=Calendar!$E$8))*1,(Sep!$C$10:$C$42="Overtime Hours")*1,Sep!W$10:W$42,Sep!W$11:W$43)</f>
        <v>0</v>
      </c>
      <c r="BK29" s="72">
        <f t="array" ref="BK29">SUMPRODUCT((IF(OR(Calendar!$E$8="All",Calendar!$E$8=""),LEN(Sep!$C$8:$C$40)&gt;0,Sep!$C$8:$C$40=Calendar!$E$8))*1,(Sep!$C$10:$C$42="Overtime Hours")*1,Sep!X$10:X$42,Sep!X$11:X$43)</f>
        <v>0</v>
      </c>
      <c r="BL29" s="72">
        <f t="array" ref="BL29">SUMPRODUCT((IF(OR(Calendar!$E$8="All",Calendar!$E$8=""),LEN(Sep!$C$8:$C$40)&gt;0,Sep!$C$8:$C$40=Calendar!$E$8))*1,(Sep!$C$10:$C$42="Overtime Hours")*1,Sep!Y$10:Y$42,Sep!Y$11:Y$43)</f>
        <v>0</v>
      </c>
      <c r="BM29" s="72">
        <f t="array" ref="BM29">SUMPRODUCT((IF(OR(Calendar!$E$8="All",Calendar!$E$8=""),LEN(Sep!$C$8:$C$40)&gt;0,Sep!$C$8:$C$40=Calendar!$E$8))*1,(Sep!$C$10:$C$42="Overtime Hours")*1,Sep!Z$10:Z$42,Sep!Z$11:Z$43)</f>
        <v>0</v>
      </c>
      <c r="BN29" s="72">
        <f t="array" ref="BN29">SUMPRODUCT((IF(OR(Calendar!$E$8="All",Calendar!$E$8=""),LEN(Sep!$C$8:$C$40)&gt;0,Sep!$C$8:$C$40=Calendar!$E$8))*1,(Sep!$C$10:$C$42="Overtime Hours")*1,Sep!AA$10:AA$42,Sep!AA$11:AA$43)</f>
        <v>0</v>
      </c>
      <c r="BO29" s="72">
        <f t="array" ref="BO29">SUMPRODUCT((IF(OR(Calendar!$E$8="All",Calendar!$E$8=""),LEN(Sep!$C$8:$C$40)&gt;0,Sep!$C$8:$C$40=Calendar!$E$8))*1,(Sep!$C$10:$C$42="Overtime Hours")*1,Sep!AB$10:AB$42,Sep!AB$11:AB$43)</f>
        <v>0</v>
      </c>
      <c r="BP29" s="72">
        <f t="array" ref="BP29">SUMPRODUCT((IF(OR(Calendar!$E$8="All",Calendar!$E$8=""),LEN(Sep!$C$8:$C$40)&gt;0,Sep!$C$8:$C$40=Calendar!$E$8))*1,(Sep!$C$10:$C$42="Overtime Hours")*1,Sep!AC$10:AC$42,Sep!AC$11:AC$43)</f>
        <v>0</v>
      </c>
      <c r="BQ29" s="72">
        <f t="array" ref="BQ29">SUMPRODUCT((IF(OR(Calendar!$E$8="All",Calendar!$E$8=""),LEN(Sep!$C$8:$C$40)&gt;0,Sep!$C$8:$C$40=Calendar!$E$8))*1,(Sep!$C$10:$C$42="Overtime Hours")*1,Sep!AD$10:AD$42,Sep!AD$11:AD$43)</f>
        <v>0</v>
      </c>
      <c r="BR29" s="72">
        <f t="array" ref="BR29">SUMPRODUCT((IF(OR(Calendar!$E$8="All",Calendar!$E$8=""),LEN(Sep!$C$8:$C$40)&gt;0,Sep!$C$8:$C$40=Calendar!$E$8))*1,(Sep!$C$10:$C$42="Overtime Hours")*1,Sep!AE$10:AE$42,Sep!AE$11:AE$43)</f>
        <v>0</v>
      </c>
      <c r="BS29" s="72">
        <f t="array" ref="BS29">SUMPRODUCT((IF(OR(Calendar!$E$8="All",Calendar!$E$8=""),LEN(Sep!$C$8:$C$40)&gt;0,Sep!$C$8:$C$40=Calendar!$E$8))*1,(Sep!$C$10:$C$42="Overtime Hours")*1,Sep!AF$10:AF$42,Sep!AF$11:AF$43)</f>
        <v>0</v>
      </c>
      <c r="BT29" s="72">
        <f t="array" ref="BT29">SUMPRODUCT((IF(OR(Calendar!$E$8="All",Calendar!$E$8=""),LEN(Sep!$C$8:$C$40)&gt;0,Sep!$C$8:$C$40=Calendar!$E$8))*1,(Sep!$C$10:$C$42="Overtime Hours")*1,Sep!AG$10:AG$42,Sep!AG$11:AG$43)</f>
        <v>0</v>
      </c>
      <c r="BU29" s="72">
        <f t="array" ref="BU29">SUMPRODUCT((IF(OR(Calendar!$E$8="All",Calendar!$E$8=""),LEN(Sep!$C$8:$C$40)&gt;0,Sep!$C$8:$C$40=Calendar!$E$8))*1,(Sep!$C$10:$C$42="Overtime Hours")*1,Sep!AH$10:AH$42,Sep!AH$11:AH$43)</f>
        <v>0</v>
      </c>
      <c r="DF29" s="203">
        <v>10</v>
      </c>
      <c r="DG29" s="174" t="str">
        <f t="shared" si="20"/>
        <v/>
      </c>
      <c r="DH29" s="174" t="str">
        <f t="shared" si="20"/>
        <v/>
      </c>
    </row>
    <row r="30" spans="1:114" x14ac:dyDescent="0.25">
      <c r="A30" s="1"/>
      <c r="H30" s="1"/>
      <c r="I30" s="46" t="s">
        <v>12</v>
      </c>
      <c r="J30" s="70">
        <f t="array" ref="J30">SUMPRODUCT((IF(OR(Calendar!$E$8="All",Calendar!$E$8=""),LEN(Oct!$C$8:$C$40)&gt;0,Oct!$C$8:$C$40=Calendar!$E$8))*1,(Oct!$C$10:$C$42="Overtime Hours")*1,Oct!D$10:D$42)</f>
        <v>0</v>
      </c>
      <c r="K30" s="70">
        <f t="array" ref="K30">SUMPRODUCT((IF(OR(Calendar!$E$8="All",Calendar!$E$8=""),LEN(Oct!$C$8:$C$40)&gt;0,Oct!$C$8:$C$40=Calendar!$E$8))*1,(Oct!$C$10:$C$42="Overtime Hours")*1,Oct!E$10:E$42)</f>
        <v>0</v>
      </c>
      <c r="L30" s="70">
        <f t="array" ref="L30">SUMPRODUCT((IF(OR(Calendar!$E$8="All",Calendar!$E$8=""),LEN(Oct!$C$8:$C$40)&gt;0,Oct!$C$8:$C$40=Calendar!$E$8))*1,(Oct!$C$10:$C$42="Overtime Hours")*1,Oct!F$10:F$42)</f>
        <v>0</v>
      </c>
      <c r="M30" s="70">
        <f t="array" ref="M30">SUMPRODUCT((IF(OR(Calendar!$E$8="All",Calendar!$E$8=""),LEN(Oct!$C$8:$C$40)&gt;0,Oct!$C$8:$C$40=Calendar!$E$8))*1,(Oct!$C$10:$C$42="Overtime Hours")*1,Oct!G$10:G$42)</f>
        <v>0</v>
      </c>
      <c r="N30" s="70">
        <f t="array" ref="N30">SUMPRODUCT((IF(OR(Calendar!$E$8="All",Calendar!$E$8=""),LEN(Oct!$C$8:$C$40)&gt;0,Oct!$C$8:$C$40=Calendar!$E$8))*1,(Oct!$C$10:$C$42="Overtime Hours")*1,Oct!H$10:H$42)</f>
        <v>0</v>
      </c>
      <c r="O30" s="70">
        <f t="array" ref="O30">SUMPRODUCT((IF(OR(Calendar!$E$8="All",Calendar!$E$8=""),LEN(Oct!$C$8:$C$40)&gt;0,Oct!$C$8:$C$40=Calendar!$E$8))*1,(Oct!$C$10:$C$42="Overtime Hours")*1,Oct!I$10:I$42)</f>
        <v>0</v>
      </c>
      <c r="P30" s="70">
        <f t="array" ref="P30">SUMPRODUCT((IF(OR(Calendar!$E$8="All",Calendar!$E$8=""),LEN(Oct!$C$8:$C$40)&gt;0,Oct!$C$8:$C$40=Calendar!$E$8))*1,(Oct!$C$10:$C$42="Overtime Hours")*1,Oct!J$10:J$42)</f>
        <v>0</v>
      </c>
      <c r="Q30" s="70">
        <f t="array" ref="Q30">SUMPRODUCT((IF(OR(Calendar!$E$8="All",Calendar!$E$8=""),LEN(Oct!$C$8:$C$40)&gt;0,Oct!$C$8:$C$40=Calendar!$E$8))*1,(Oct!$C$10:$C$42="Overtime Hours")*1,Oct!K$10:K$42)</f>
        <v>0</v>
      </c>
      <c r="R30" s="70">
        <f t="array" ref="R30">SUMPRODUCT((IF(OR(Calendar!$E$8="All",Calendar!$E$8=""),LEN(Oct!$C$8:$C$40)&gt;0,Oct!$C$8:$C$40=Calendar!$E$8))*1,(Oct!$C$10:$C$42="Overtime Hours")*1,Oct!L$10:L$42)</f>
        <v>0</v>
      </c>
      <c r="S30" s="70">
        <f t="array" ref="S30">SUMPRODUCT((IF(OR(Calendar!$E$8="All",Calendar!$E$8=""),LEN(Oct!$C$8:$C$40)&gt;0,Oct!$C$8:$C$40=Calendar!$E$8))*1,(Oct!$C$10:$C$42="Overtime Hours")*1,Oct!M$10:M$42)</f>
        <v>0</v>
      </c>
      <c r="T30" s="70">
        <f t="array" ref="T30">SUMPRODUCT((IF(OR(Calendar!$E$8="All",Calendar!$E$8=""),LEN(Oct!$C$8:$C$40)&gt;0,Oct!$C$8:$C$40=Calendar!$E$8))*1,(Oct!$C$10:$C$42="Overtime Hours")*1,Oct!N$10:N$42)</f>
        <v>0</v>
      </c>
      <c r="U30" s="70">
        <f t="array" ref="U30">SUMPRODUCT((IF(OR(Calendar!$E$8="All",Calendar!$E$8=""),LEN(Oct!$C$8:$C$40)&gt;0,Oct!$C$8:$C$40=Calendar!$E$8))*1,(Oct!$C$10:$C$42="Overtime Hours")*1,Oct!O$10:O$42)</f>
        <v>0</v>
      </c>
      <c r="V30" s="70">
        <f t="array" ref="V30">SUMPRODUCT((IF(OR(Calendar!$E$8="All",Calendar!$E$8=""),LEN(Oct!$C$8:$C$40)&gt;0,Oct!$C$8:$C$40=Calendar!$E$8))*1,(Oct!$C$10:$C$42="Overtime Hours")*1,Oct!P$10:P$42)</f>
        <v>0</v>
      </c>
      <c r="W30" s="70">
        <f t="array" ref="W30">SUMPRODUCT((IF(OR(Calendar!$E$8="All",Calendar!$E$8=""),LEN(Oct!$C$8:$C$40)&gt;0,Oct!$C$8:$C$40=Calendar!$E$8))*1,(Oct!$C$10:$C$42="Overtime Hours")*1,Oct!Q$10:Q$42)</f>
        <v>0</v>
      </c>
      <c r="X30" s="70">
        <f t="array" ref="X30">SUMPRODUCT((IF(OR(Calendar!$E$8="All",Calendar!$E$8=""),LEN(Oct!$C$8:$C$40)&gt;0,Oct!$C$8:$C$40=Calendar!$E$8))*1,(Oct!$C$10:$C$42="Overtime Hours")*1,Oct!R$10:R$42)</f>
        <v>0</v>
      </c>
      <c r="Y30" s="70">
        <f t="array" ref="Y30">SUMPRODUCT((IF(OR(Calendar!$E$8="All",Calendar!$E$8=""),LEN(Oct!$C$8:$C$40)&gt;0,Oct!$C$8:$C$40=Calendar!$E$8))*1,(Oct!$C$10:$C$42="Overtime Hours")*1,Oct!S$10:S$42)</f>
        <v>0</v>
      </c>
      <c r="Z30" s="70">
        <f t="array" ref="Z30">SUMPRODUCT((IF(OR(Calendar!$E$8="All",Calendar!$E$8=""),LEN(Oct!$C$8:$C$40)&gt;0,Oct!$C$8:$C$40=Calendar!$E$8))*1,(Oct!$C$10:$C$42="Overtime Hours")*1,Oct!T$10:T$42)</f>
        <v>0</v>
      </c>
      <c r="AA30" s="70">
        <f t="array" ref="AA30">SUMPRODUCT((IF(OR(Calendar!$E$8="All",Calendar!$E$8=""),LEN(Oct!$C$8:$C$40)&gt;0,Oct!$C$8:$C$40=Calendar!$E$8))*1,(Oct!$C$10:$C$42="Overtime Hours")*1,Oct!U$10:U$42)</f>
        <v>0</v>
      </c>
      <c r="AB30" s="70">
        <f t="array" ref="AB30">SUMPRODUCT((IF(OR(Calendar!$E$8="All",Calendar!$E$8=""),LEN(Oct!$C$8:$C$40)&gt;0,Oct!$C$8:$C$40=Calendar!$E$8))*1,(Oct!$C$10:$C$42="Overtime Hours")*1,Oct!V$10:V$42)</f>
        <v>0</v>
      </c>
      <c r="AC30" s="70">
        <f t="array" ref="AC30">SUMPRODUCT((IF(OR(Calendar!$E$8="All",Calendar!$E$8=""),LEN(Oct!$C$8:$C$40)&gt;0,Oct!$C$8:$C$40=Calendar!$E$8))*1,(Oct!$C$10:$C$42="Overtime Hours")*1,Oct!W$10:W$42)</f>
        <v>0</v>
      </c>
      <c r="AD30" s="70">
        <f t="array" ref="AD30">SUMPRODUCT((IF(OR(Calendar!$E$8="All",Calendar!$E$8=""),LEN(Oct!$C$8:$C$40)&gt;0,Oct!$C$8:$C$40=Calendar!$E$8))*1,(Oct!$C$10:$C$42="Overtime Hours")*1,Oct!X$10:X$42)</f>
        <v>0</v>
      </c>
      <c r="AE30" s="70">
        <f t="array" ref="AE30">SUMPRODUCT((IF(OR(Calendar!$E$8="All",Calendar!$E$8=""),LEN(Oct!$C$8:$C$40)&gt;0,Oct!$C$8:$C$40=Calendar!$E$8))*1,(Oct!$C$10:$C$42="Overtime Hours")*1,Oct!Y$10:Y$42)</f>
        <v>0</v>
      </c>
      <c r="AF30" s="70">
        <f t="array" ref="AF30">SUMPRODUCT((IF(OR(Calendar!$E$8="All",Calendar!$E$8=""),LEN(Oct!$C$8:$C$40)&gt;0,Oct!$C$8:$C$40=Calendar!$E$8))*1,(Oct!$C$10:$C$42="Overtime Hours")*1,Oct!Z$10:Z$42)</f>
        <v>0</v>
      </c>
      <c r="AG30" s="70">
        <f t="array" ref="AG30">SUMPRODUCT((IF(OR(Calendar!$E$8="All",Calendar!$E$8=""),LEN(Oct!$C$8:$C$40)&gt;0,Oct!$C$8:$C$40=Calendar!$E$8))*1,(Oct!$C$10:$C$42="Overtime Hours")*1,Oct!AA$10:AA$42)</f>
        <v>0</v>
      </c>
      <c r="AH30" s="70">
        <f t="array" ref="AH30">SUMPRODUCT((IF(OR(Calendar!$E$8="All",Calendar!$E$8=""),LEN(Oct!$C$8:$C$40)&gt;0,Oct!$C$8:$C$40=Calendar!$E$8))*1,(Oct!$C$10:$C$42="Overtime Hours")*1,Oct!AB$10:AB$42)</f>
        <v>0</v>
      </c>
      <c r="AI30" s="70">
        <f t="array" ref="AI30">SUMPRODUCT((IF(OR(Calendar!$E$8="All",Calendar!$E$8=""),LEN(Oct!$C$8:$C$40)&gt;0,Oct!$C$8:$C$40=Calendar!$E$8))*1,(Oct!$C$10:$C$42="Overtime Hours")*1,Oct!AC$10:AC$42)</f>
        <v>0</v>
      </c>
      <c r="AJ30" s="70">
        <f t="array" ref="AJ30">SUMPRODUCT((IF(OR(Calendar!$E$8="All",Calendar!$E$8=""),LEN(Oct!$C$8:$C$40)&gt;0,Oct!$C$8:$C$40=Calendar!$E$8))*1,(Oct!$C$10:$C$42="Overtime Hours")*1,Oct!AD$10:AD$42)</f>
        <v>0</v>
      </c>
      <c r="AK30" s="70">
        <f t="array" ref="AK30">SUMPRODUCT((IF(OR(Calendar!$E$8="All",Calendar!$E$8=""),LEN(Oct!$C$8:$C$40)&gt;0,Oct!$C$8:$C$40=Calendar!$E$8))*1,(Oct!$C$10:$C$42="Overtime Hours")*1,Oct!AE$10:AE$42)</f>
        <v>0</v>
      </c>
      <c r="AL30" s="70">
        <f t="array" ref="AL30">SUMPRODUCT((IF(OR(Calendar!$E$8="All",Calendar!$E$8=""),LEN(Oct!$C$8:$C$40)&gt;0,Oct!$C$8:$C$40=Calendar!$E$8))*1,(Oct!$C$10:$C$42="Overtime Hours")*1,Oct!AF$10:AF$42)</f>
        <v>0</v>
      </c>
      <c r="AM30" s="70">
        <f t="array" ref="AM30">SUMPRODUCT((IF(OR(Calendar!$E$8="All",Calendar!$E$8=""),LEN(Oct!$C$8:$C$40)&gt;0,Oct!$C$8:$C$40=Calendar!$E$8))*1,(Oct!$C$10:$C$42="Overtime Hours")*1,Oct!AG$10:AG$42)</f>
        <v>0</v>
      </c>
      <c r="AN30" s="70">
        <f t="array" ref="AN30">SUMPRODUCT((IF(OR(Calendar!$E$8="All",Calendar!$E$8=""),LEN(Oct!$C$8:$C$40)&gt;0,Oct!$C$8:$C$40=Calendar!$E$8))*1,(Oct!$C$10:$C$42="Overtime Hours")*1,Oct!AH$10:AH$42)</f>
        <v>0</v>
      </c>
      <c r="AP30" s="43" t="s">
        <v>12</v>
      </c>
      <c r="AQ30" s="72">
        <f t="array" ref="AQ30">SUMPRODUCT((IF(OR(Calendar!$E$8="All",Calendar!$E$8=""),LEN(Oct!$C$8:$C$40)&gt;0,Oct!$C$8:$C$40=Calendar!$E$8))*1,(Oct!$C$10:$C$42="Overtime Hours")*1,Oct!D$10:D$42,Oct!D$11:D$43)</f>
        <v>0</v>
      </c>
      <c r="AR30" s="72">
        <f t="array" ref="AR30">SUMPRODUCT((IF(OR(Calendar!$E$8="All",Calendar!$E$8=""),LEN(Oct!$C$8:$C$40)&gt;0,Oct!$C$8:$C$40=Calendar!$E$8))*1,(Oct!$C$10:$C$42="Overtime Hours")*1,Oct!E$10:E$42,Oct!E$11:E$43)</f>
        <v>0</v>
      </c>
      <c r="AS30" s="72">
        <f t="array" ref="AS30">SUMPRODUCT((IF(OR(Calendar!$E$8="All",Calendar!$E$8=""),LEN(Oct!$C$8:$C$40)&gt;0,Oct!$C$8:$C$40=Calendar!$E$8))*1,(Oct!$C$10:$C$42="Overtime Hours")*1,Oct!F$10:F$42,Oct!F$11:F$43)</f>
        <v>0</v>
      </c>
      <c r="AT30" s="72">
        <f t="array" ref="AT30">SUMPRODUCT((IF(OR(Calendar!$E$8="All",Calendar!$E$8=""),LEN(Oct!$C$8:$C$40)&gt;0,Oct!$C$8:$C$40=Calendar!$E$8))*1,(Oct!$C$10:$C$42="Overtime Hours")*1,Oct!G$10:G$42,Oct!G$11:G$43)</f>
        <v>0</v>
      </c>
      <c r="AU30" s="72">
        <f t="array" ref="AU30">SUMPRODUCT((IF(OR(Calendar!$E$8="All",Calendar!$E$8=""),LEN(Oct!$C$8:$C$40)&gt;0,Oct!$C$8:$C$40=Calendar!$E$8))*1,(Oct!$C$10:$C$42="Overtime Hours")*1,Oct!H$10:H$42,Oct!H$11:H$43)</f>
        <v>0</v>
      </c>
      <c r="AV30" s="72">
        <f t="array" ref="AV30">SUMPRODUCT((IF(OR(Calendar!$E$8="All",Calendar!$E$8=""),LEN(Oct!$C$8:$C$40)&gt;0,Oct!$C$8:$C$40=Calendar!$E$8))*1,(Oct!$C$10:$C$42="Overtime Hours")*1,Oct!I$10:I$42,Oct!I$11:I$43)</f>
        <v>0</v>
      </c>
      <c r="AW30" s="72">
        <f t="array" ref="AW30">SUMPRODUCT((IF(OR(Calendar!$E$8="All",Calendar!$E$8=""),LEN(Oct!$C$8:$C$40)&gt;0,Oct!$C$8:$C$40=Calendar!$E$8))*1,(Oct!$C$10:$C$42="Overtime Hours")*1,Oct!J$10:J$42,Oct!J$11:J$43)</f>
        <v>0</v>
      </c>
      <c r="AX30" s="72">
        <f t="array" ref="AX30">SUMPRODUCT((IF(OR(Calendar!$E$8="All",Calendar!$E$8=""),LEN(Oct!$C$8:$C$40)&gt;0,Oct!$C$8:$C$40=Calendar!$E$8))*1,(Oct!$C$10:$C$42="Overtime Hours")*1,Oct!K$10:K$42,Oct!K$11:K$43)</f>
        <v>0</v>
      </c>
      <c r="AY30" s="72">
        <f t="array" ref="AY30">SUMPRODUCT((IF(OR(Calendar!$E$8="All",Calendar!$E$8=""),LEN(Oct!$C$8:$C$40)&gt;0,Oct!$C$8:$C$40=Calendar!$E$8))*1,(Oct!$C$10:$C$42="Overtime Hours")*1,Oct!L$10:L$42,Oct!L$11:L$43)</f>
        <v>0</v>
      </c>
      <c r="AZ30" s="72">
        <f t="array" ref="AZ30">SUMPRODUCT((IF(OR(Calendar!$E$8="All",Calendar!$E$8=""),LEN(Oct!$C$8:$C$40)&gt;0,Oct!$C$8:$C$40=Calendar!$E$8))*1,(Oct!$C$10:$C$42="Overtime Hours")*1,Oct!M$10:M$42,Oct!M$11:M$43)</f>
        <v>0</v>
      </c>
      <c r="BA30" s="72">
        <f t="array" ref="BA30">SUMPRODUCT((IF(OR(Calendar!$E$8="All",Calendar!$E$8=""),LEN(Oct!$C$8:$C$40)&gt;0,Oct!$C$8:$C$40=Calendar!$E$8))*1,(Oct!$C$10:$C$42="Overtime Hours")*1,Oct!N$10:N$42,Oct!N$11:N$43)</f>
        <v>0</v>
      </c>
      <c r="BB30" s="72">
        <f t="array" ref="BB30">SUMPRODUCT((IF(OR(Calendar!$E$8="All",Calendar!$E$8=""),LEN(Oct!$C$8:$C$40)&gt;0,Oct!$C$8:$C$40=Calendar!$E$8))*1,(Oct!$C$10:$C$42="Overtime Hours")*1,Oct!O$10:O$42,Oct!O$11:O$43)</f>
        <v>0</v>
      </c>
      <c r="BC30" s="72">
        <f t="array" ref="BC30">SUMPRODUCT((IF(OR(Calendar!$E$8="All",Calendar!$E$8=""),LEN(Oct!$C$8:$C$40)&gt;0,Oct!$C$8:$C$40=Calendar!$E$8))*1,(Oct!$C$10:$C$42="Overtime Hours")*1,Oct!P$10:P$42,Oct!P$11:P$43)</f>
        <v>0</v>
      </c>
      <c r="BD30" s="72">
        <f t="array" ref="BD30">SUMPRODUCT((IF(OR(Calendar!$E$8="All",Calendar!$E$8=""),LEN(Oct!$C$8:$C$40)&gt;0,Oct!$C$8:$C$40=Calendar!$E$8))*1,(Oct!$C$10:$C$42="Overtime Hours")*1,Oct!Q$10:Q$42,Oct!Q$11:Q$43)</f>
        <v>0</v>
      </c>
      <c r="BE30" s="72">
        <f t="array" ref="BE30">SUMPRODUCT((IF(OR(Calendar!$E$8="All",Calendar!$E$8=""),LEN(Oct!$C$8:$C$40)&gt;0,Oct!$C$8:$C$40=Calendar!$E$8))*1,(Oct!$C$10:$C$42="Overtime Hours")*1,Oct!R$10:R$42,Oct!R$11:R$43)</f>
        <v>0</v>
      </c>
      <c r="BF30" s="72">
        <f t="array" ref="BF30">SUMPRODUCT((IF(OR(Calendar!$E$8="All",Calendar!$E$8=""),LEN(Oct!$C$8:$C$40)&gt;0,Oct!$C$8:$C$40=Calendar!$E$8))*1,(Oct!$C$10:$C$42="Overtime Hours")*1,Oct!S$10:S$42,Oct!S$11:S$43)</f>
        <v>0</v>
      </c>
      <c r="BG30" s="72">
        <f t="array" ref="BG30">SUMPRODUCT((IF(OR(Calendar!$E$8="All",Calendar!$E$8=""),LEN(Oct!$C$8:$C$40)&gt;0,Oct!$C$8:$C$40=Calendar!$E$8))*1,(Oct!$C$10:$C$42="Overtime Hours")*1,Oct!T$10:T$42,Oct!T$11:T$43)</f>
        <v>0</v>
      </c>
      <c r="BH30" s="72">
        <f t="array" ref="BH30">SUMPRODUCT((IF(OR(Calendar!$E$8="All",Calendar!$E$8=""),LEN(Oct!$C$8:$C$40)&gt;0,Oct!$C$8:$C$40=Calendar!$E$8))*1,(Oct!$C$10:$C$42="Overtime Hours")*1,Oct!U$10:U$42,Oct!U$11:U$43)</f>
        <v>0</v>
      </c>
      <c r="BI30" s="72">
        <f t="array" ref="BI30">SUMPRODUCT((IF(OR(Calendar!$E$8="All",Calendar!$E$8=""),LEN(Oct!$C$8:$C$40)&gt;0,Oct!$C$8:$C$40=Calendar!$E$8))*1,(Oct!$C$10:$C$42="Overtime Hours")*1,Oct!V$10:V$42,Oct!V$11:V$43)</f>
        <v>0</v>
      </c>
      <c r="BJ30" s="72">
        <f t="array" ref="BJ30">SUMPRODUCT((IF(OR(Calendar!$E$8="All",Calendar!$E$8=""),LEN(Oct!$C$8:$C$40)&gt;0,Oct!$C$8:$C$40=Calendar!$E$8))*1,(Oct!$C$10:$C$42="Overtime Hours")*1,Oct!W$10:W$42,Oct!W$11:W$43)</f>
        <v>0</v>
      </c>
      <c r="BK30" s="72">
        <f t="array" ref="BK30">SUMPRODUCT((IF(OR(Calendar!$E$8="All",Calendar!$E$8=""),LEN(Oct!$C$8:$C$40)&gt;0,Oct!$C$8:$C$40=Calendar!$E$8))*1,(Oct!$C$10:$C$42="Overtime Hours")*1,Oct!X$10:X$42,Oct!X$11:X$43)</f>
        <v>0</v>
      </c>
      <c r="BL30" s="72">
        <f t="array" ref="BL30">SUMPRODUCT((IF(OR(Calendar!$E$8="All",Calendar!$E$8=""),LEN(Oct!$C$8:$C$40)&gt;0,Oct!$C$8:$C$40=Calendar!$E$8))*1,(Oct!$C$10:$C$42="Overtime Hours")*1,Oct!Y$10:Y$42,Oct!Y$11:Y$43)</f>
        <v>0</v>
      </c>
      <c r="BM30" s="72">
        <f t="array" ref="BM30">SUMPRODUCT((IF(OR(Calendar!$E$8="All",Calendar!$E$8=""),LEN(Oct!$C$8:$C$40)&gt;0,Oct!$C$8:$C$40=Calendar!$E$8))*1,(Oct!$C$10:$C$42="Overtime Hours")*1,Oct!Z$10:Z$42,Oct!Z$11:Z$43)</f>
        <v>0</v>
      </c>
      <c r="BN30" s="72">
        <f t="array" ref="BN30">SUMPRODUCT((IF(OR(Calendar!$E$8="All",Calendar!$E$8=""),LEN(Oct!$C$8:$C$40)&gt;0,Oct!$C$8:$C$40=Calendar!$E$8))*1,(Oct!$C$10:$C$42="Overtime Hours")*1,Oct!AA$10:AA$42,Oct!AA$11:AA$43)</f>
        <v>0</v>
      </c>
      <c r="BO30" s="72">
        <f t="array" ref="BO30">SUMPRODUCT((IF(OR(Calendar!$E$8="All",Calendar!$E$8=""),LEN(Oct!$C$8:$C$40)&gt;0,Oct!$C$8:$C$40=Calendar!$E$8))*1,(Oct!$C$10:$C$42="Overtime Hours")*1,Oct!AB$10:AB$42,Oct!AB$11:AB$43)</f>
        <v>0</v>
      </c>
      <c r="BP30" s="72">
        <f t="array" ref="BP30">SUMPRODUCT((IF(OR(Calendar!$E$8="All",Calendar!$E$8=""),LEN(Oct!$C$8:$C$40)&gt;0,Oct!$C$8:$C$40=Calendar!$E$8))*1,(Oct!$C$10:$C$42="Overtime Hours")*1,Oct!AC$10:AC$42,Oct!AC$11:AC$43)</f>
        <v>0</v>
      </c>
      <c r="BQ30" s="72">
        <f t="array" ref="BQ30">SUMPRODUCT((IF(OR(Calendar!$E$8="All",Calendar!$E$8=""),LEN(Oct!$C$8:$C$40)&gt;0,Oct!$C$8:$C$40=Calendar!$E$8))*1,(Oct!$C$10:$C$42="Overtime Hours")*1,Oct!AD$10:AD$42,Oct!AD$11:AD$43)</f>
        <v>0</v>
      </c>
      <c r="BR30" s="72">
        <f t="array" ref="BR30">SUMPRODUCT((IF(OR(Calendar!$E$8="All",Calendar!$E$8=""),LEN(Oct!$C$8:$C$40)&gt;0,Oct!$C$8:$C$40=Calendar!$E$8))*1,(Oct!$C$10:$C$42="Overtime Hours")*1,Oct!AE$10:AE$42,Oct!AE$11:AE$43)</f>
        <v>0</v>
      </c>
      <c r="BS30" s="72">
        <f t="array" ref="BS30">SUMPRODUCT((IF(OR(Calendar!$E$8="All",Calendar!$E$8=""),LEN(Oct!$C$8:$C$40)&gt;0,Oct!$C$8:$C$40=Calendar!$E$8))*1,(Oct!$C$10:$C$42="Overtime Hours")*1,Oct!AF$10:AF$42,Oct!AF$11:AF$43)</f>
        <v>0</v>
      </c>
      <c r="BT30" s="72">
        <f t="array" ref="BT30">SUMPRODUCT((IF(OR(Calendar!$E$8="All",Calendar!$E$8=""),LEN(Oct!$C$8:$C$40)&gt;0,Oct!$C$8:$C$40=Calendar!$E$8))*1,(Oct!$C$10:$C$42="Overtime Hours")*1,Oct!AG$10:AG$42,Oct!AG$11:AG$43)</f>
        <v>0</v>
      </c>
      <c r="BU30" s="72">
        <f t="array" ref="BU30">SUMPRODUCT((IF(OR(Calendar!$E$8="All",Calendar!$E$8=""),LEN(Oct!$C$8:$C$40)&gt;0,Oct!$C$8:$C$40=Calendar!$E$8))*1,(Oct!$C$10:$C$42="Overtime Hours")*1,Oct!AH$10:AH$42,Oct!AH$11:AH$43)</f>
        <v>0</v>
      </c>
      <c r="DF30" s="203">
        <v>11</v>
      </c>
      <c r="DG30" s="174" t="str">
        <f t="shared" si="20"/>
        <v/>
      </c>
      <c r="DH30" s="174" t="str">
        <f t="shared" si="20"/>
        <v/>
      </c>
    </row>
    <row r="31" spans="1:114" x14ac:dyDescent="0.25">
      <c r="A31" s="1"/>
      <c r="H31" s="1"/>
      <c r="I31" s="46" t="s">
        <v>14</v>
      </c>
      <c r="J31" s="70">
        <f t="array" ref="J31">SUMPRODUCT((IF(OR(Calendar!$E$8="All",Calendar!$E$8=""),LEN(Nov!$C$8:$C$40)&gt;0,Nov!$C$8:$C$40=Calendar!$E$8))*1,(Nov!$C$10:$C$42="Overtime Hours")*1,Nov!D$10:D$42)</f>
        <v>0</v>
      </c>
      <c r="K31" s="70">
        <f t="array" ref="K31">SUMPRODUCT((IF(OR(Calendar!$E$8="All",Calendar!$E$8=""),LEN(Nov!$C$8:$C$40)&gt;0,Nov!$C$8:$C$40=Calendar!$E$8))*1,(Nov!$C$10:$C$42="Overtime Hours")*1,Nov!E$10:E$42)</f>
        <v>0</v>
      </c>
      <c r="L31" s="70">
        <f t="array" ref="L31">SUMPRODUCT((IF(OR(Calendar!$E$8="All",Calendar!$E$8=""),LEN(Nov!$C$8:$C$40)&gt;0,Nov!$C$8:$C$40=Calendar!$E$8))*1,(Nov!$C$10:$C$42="Overtime Hours")*1,Nov!F$10:F$42)</f>
        <v>0</v>
      </c>
      <c r="M31" s="70">
        <f t="array" ref="M31">SUMPRODUCT((IF(OR(Calendar!$E$8="All",Calendar!$E$8=""),LEN(Nov!$C$8:$C$40)&gt;0,Nov!$C$8:$C$40=Calendar!$E$8))*1,(Nov!$C$10:$C$42="Overtime Hours")*1,Nov!G$10:G$42)</f>
        <v>0</v>
      </c>
      <c r="N31" s="70">
        <f t="array" ref="N31">SUMPRODUCT((IF(OR(Calendar!$E$8="All",Calendar!$E$8=""),LEN(Nov!$C$8:$C$40)&gt;0,Nov!$C$8:$C$40=Calendar!$E$8))*1,(Nov!$C$10:$C$42="Overtime Hours")*1,Nov!H$10:H$42)</f>
        <v>0</v>
      </c>
      <c r="O31" s="70">
        <f t="array" ref="O31">SUMPRODUCT((IF(OR(Calendar!$E$8="All",Calendar!$E$8=""),LEN(Nov!$C$8:$C$40)&gt;0,Nov!$C$8:$C$40=Calendar!$E$8))*1,(Nov!$C$10:$C$42="Overtime Hours")*1,Nov!I$10:I$42)</f>
        <v>0</v>
      </c>
      <c r="P31" s="70">
        <f t="array" ref="P31">SUMPRODUCT((IF(OR(Calendar!$E$8="All",Calendar!$E$8=""),LEN(Nov!$C$8:$C$40)&gt;0,Nov!$C$8:$C$40=Calendar!$E$8))*1,(Nov!$C$10:$C$42="Overtime Hours")*1,Nov!J$10:J$42)</f>
        <v>0</v>
      </c>
      <c r="Q31" s="70">
        <f t="array" ref="Q31">SUMPRODUCT((IF(OR(Calendar!$E$8="All",Calendar!$E$8=""),LEN(Nov!$C$8:$C$40)&gt;0,Nov!$C$8:$C$40=Calendar!$E$8))*1,(Nov!$C$10:$C$42="Overtime Hours")*1,Nov!K$10:K$42)</f>
        <v>0</v>
      </c>
      <c r="R31" s="70">
        <f t="array" ref="R31">SUMPRODUCT((IF(OR(Calendar!$E$8="All",Calendar!$E$8=""),LEN(Nov!$C$8:$C$40)&gt;0,Nov!$C$8:$C$40=Calendar!$E$8))*1,(Nov!$C$10:$C$42="Overtime Hours")*1,Nov!L$10:L$42)</f>
        <v>0</v>
      </c>
      <c r="S31" s="70">
        <f t="array" ref="S31">SUMPRODUCT((IF(OR(Calendar!$E$8="All",Calendar!$E$8=""),LEN(Nov!$C$8:$C$40)&gt;0,Nov!$C$8:$C$40=Calendar!$E$8))*1,(Nov!$C$10:$C$42="Overtime Hours")*1,Nov!M$10:M$42)</f>
        <v>0</v>
      </c>
      <c r="T31" s="70">
        <f t="array" ref="T31">SUMPRODUCT((IF(OR(Calendar!$E$8="All",Calendar!$E$8=""),LEN(Nov!$C$8:$C$40)&gt;0,Nov!$C$8:$C$40=Calendar!$E$8))*1,(Nov!$C$10:$C$42="Overtime Hours")*1,Nov!N$10:N$42)</f>
        <v>0</v>
      </c>
      <c r="U31" s="70">
        <f t="array" ref="U31">SUMPRODUCT((IF(OR(Calendar!$E$8="All",Calendar!$E$8=""),LEN(Nov!$C$8:$C$40)&gt;0,Nov!$C$8:$C$40=Calendar!$E$8))*1,(Nov!$C$10:$C$42="Overtime Hours")*1,Nov!O$10:O$42)</f>
        <v>0</v>
      </c>
      <c r="V31" s="70">
        <f t="array" ref="V31">SUMPRODUCT((IF(OR(Calendar!$E$8="All",Calendar!$E$8=""),LEN(Nov!$C$8:$C$40)&gt;0,Nov!$C$8:$C$40=Calendar!$E$8))*1,(Nov!$C$10:$C$42="Overtime Hours")*1,Nov!P$10:P$42)</f>
        <v>0</v>
      </c>
      <c r="W31" s="70">
        <f t="array" ref="W31">SUMPRODUCT((IF(OR(Calendar!$E$8="All",Calendar!$E$8=""),LEN(Nov!$C$8:$C$40)&gt;0,Nov!$C$8:$C$40=Calendar!$E$8))*1,(Nov!$C$10:$C$42="Overtime Hours")*1,Nov!Q$10:Q$42)</f>
        <v>0</v>
      </c>
      <c r="X31" s="70">
        <f t="array" ref="X31">SUMPRODUCT((IF(OR(Calendar!$E$8="All",Calendar!$E$8=""),LEN(Nov!$C$8:$C$40)&gt;0,Nov!$C$8:$C$40=Calendar!$E$8))*1,(Nov!$C$10:$C$42="Overtime Hours")*1,Nov!R$10:R$42)</f>
        <v>0</v>
      </c>
      <c r="Y31" s="70">
        <f t="array" ref="Y31">SUMPRODUCT((IF(OR(Calendar!$E$8="All",Calendar!$E$8=""),LEN(Nov!$C$8:$C$40)&gt;0,Nov!$C$8:$C$40=Calendar!$E$8))*1,(Nov!$C$10:$C$42="Overtime Hours")*1,Nov!S$10:S$42)</f>
        <v>0</v>
      </c>
      <c r="Z31" s="70">
        <f t="array" ref="Z31">SUMPRODUCT((IF(OR(Calendar!$E$8="All",Calendar!$E$8=""),LEN(Nov!$C$8:$C$40)&gt;0,Nov!$C$8:$C$40=Calendar!$E$8))*1,(Nov!$C$10:$C$42="Overtime Hours")*1,Nov!T$10:T$42)</f>
        <v>0</v>
      </c>
      <c r="AA31" s="70">
        <f t="array" ref="AA31">SUMPRODUCT((IF(OR(Calendar!$E$8="All",Calendar!$E$8=""),LEN(Nov!$C$8:$C$40)&gt;0,Nov!$C$8:$C$40=Calendar!$E$8))*1,(Nov!$C$10:$C$42="Overtime Hours")*1,Nov!U$10:U$42)</f>
        <v>0</v>
      </c>
      <c r="AB31" s="70">
        <f t="array" ref="AB31">SUMPRODUCT((IF(OR(Calendar!$E$8="All",Calendar!$E$8=""),LEN(Nov!$C$8:$C$40)&gt;0,Nov!$C$8:$C$40=Calendar!$E$8))*1,(Nov!$C$10:$C$42="Overtime Hours")*1,Nov!V$10:V$42)</f>
        <v>0</v>
      </c>
      <c r="AC31" s="70">
        <f t="array" ref="AC31">SUMPRODUCT((IF(OR(Calendar!$E$8="All",Calendar!$E$8=""),LEN(Nov!$C$8:$C$40)&gt;0,Nov!$C$8:$C$40=Calendar!$E$8))*1,(Nov!$C$10:$C$42="Overtime Hours")*1,Nov!W$10:W$42)</f>
        <v>0</v>
      </c>
      <c r="AD31" s="70">
        <f t="array" ref="AD31">SUMPRODUCT((IF(OR(Calendar!$E$8="All",Calendar!$E$8=""),LEN(Nov!$C$8:$C$40)&gt;0,Nov!$C$8:$C$40=Calendar!$E$8))*1,(Nov!$C$10:$C$42="Overtime Hours")*1,Nov!X$10:X$42)</f>
        <v>0</v>
      </c>
      <c r="AE31" s="70">
        <f t="array" ref="AE31">SUMPRODUCT((IF(OR(Calendar!$E$8="All",Calendar!$E$8=""),LEN(Nov!$C$8:$C$40)&gt;0,Nov!$C$8:$C$40=Calendar!$E$8))*1,(Nov!$C$10:$C$42="Overtime Hours")*1,Nov!Y$10:Y$42)</f>
        <v>0</v>
      </c>
      <c r="AF31" s="70">
        <f t="array" ref="AF31">SUMPRODUCT((IF(OR(Calendar!$E$8="All",Calendar!$E$8=""),LEN(Nov!$C$8:$C$40)&gt;0,Nov!$C$8:$C$40=Calendar!$E$8))*1,(Nov!$C$10:$C$42="Overtime Hours")*1,Nov!Z$10:Z$42)</f>
        <v>0</v>
      </c>
      <c r="AG31" s="70">
        <f t="array" ref="AG31">SUMPRODUCT((IF(OR(Calendar!$E$8="All",Calendar!$E$8=""),LEN(Nov!$C$8:$C$40)&gt;0,Nov!$C$8:$C$40=Calendar!$E$8))*1,(Nov!$C$10:$C$42="Overtime Hours")*1,Nov!AA$10:AA$42)</f>
        <v>0</v>
      </c>
      <c r="AH31" s="70">
        <f t="array" ref="AH31">SUMPRODUCT((IF(OR(Calendar!$E$8="All",Calendar!$E$8=""),LEN(Nov!$C$8:$C$40)&gt;0,Nov!$C$8:$C$40=Calendar!$E$8))*1,(Nov!$C$10:$C$42="Overtime Hours")*1,Nov!AB$10:AB$42)</f>
        <v>0</v>
      </c>
      <c r="AI31" s="70">
        <f t="array" ref="AI31">SUMPRODUCT((IF(OR(Calendar!$E$8="All",Calendar!$E$8=""),LEN(Nov!$C$8:$C$40)&gt;0,Nov!$C$8:$C$40=Calendar!$E$8))*1,(Nov!$C$10:$C$42="Overtime Hours")*1,Nov!AC$10:AC$42)</f>
        <v>0</v>
      </c>
      <c r="AJ31" s="70">
        <f t="array" ref="AJ31">SUMPRODUCT((IF(OR(Calendar!$E$8="All",Calendar!$E$8=""),LEN(Nov!$C$8:$C$40)&gt;0,Nov!$C$8:$C$40=Calendar!$E$8))*1,(Nov!$C$10:$C$42="Overtime Hours")*1,Nov!AD$10:AD$42)</f>
        <v>0</v>
      </c>
      <c r="AK31" s="70">
        <f t="array" ref="AK31">SUMPRODUCT((IF(OR(Calendar!$E$8="All",Calendar!$E$8=""),LEN(Nov!$C$8:$C$40)&gt;0,Nov!$C$8:$C$40=Calendar!$E$8))*1,(Nov!$C$10:$C$42="Overtime Hours")*1,Nov!AE$10:AE$42)</f>
        <v>0</v>
      </c>
      <c r="AL31" s="70">
        <f t="array" ref="AL31">SUMPRODUCT((IF(OR(Calendar!$E$8="All",Calendar!$E$8=""),LEN(Nov!$C$8:$C$40)&gt;0,Nov!$C$8:$C$40=Calendar!$E$8))*1,(Nov!$C$10:$C$42="Overtime Hours")*1,Nov!AF$10:AF$42)</f>
        <v>0</v>
      </c>
      <c r="AM31" s="70">
        <f t="array" ref="AM31">SUMPRODUCT((IF(OR(Calendar!$E$8="All",Calendar!$E$8=""),LEN(Nov!$C$8:$C$40)&gt;0,Nov!$C$8:$C$40=Calendar!$E$8))*1,(Nov!$C$10:$C$42="Overtime Hours")*1,Nov!AG$10:AG$42)</f>
        <v>0</v>
      </c>
      <c r="AN31" s="70">
        <f t="array" ref="AN31">SUMPRODUCT((IF(OR(Calendar!$E$8="All",Calendar!$E$8=""),LEN(Nov!$C$8:$C$40)&gt;0,Nov!$C$8:$C$40=Calendar!$E$8))*1,(Nov!$C$10:$C$42="Overtime Hours")*1,Nov!AH$10:AH$42)</f>
        <v>0</v>
      </c>
      <c r="AP31" s="43" t="s">
        <v>14</v>
      </c>
      <c r="AQ31" s="72">
        <f t="array" ref="AQ31">SUMPRODUCT((IF(OR(Calendar!$E$8="All",Calendar!$E$8=""),LEN(Nov!$C$8:$C$40)&gt;0,Nov!$C$8:$C$40=Calendar!$E$8))*1,(Nov!$C$10:$C$42="Overtime Hours")*1,Nov!D$10:D$42,Nov!D$11:D$43)</f>
        <v>0</v>
      </c>
      <c r="AR31" s="72">
        <f t="array" ref="AR31">SUMPRODUCT((IF(OR(Calendar!$E$8="All",Calendar!$E$8=""),LEN(Nov!$C$8:$C$40)&gt;0,Nov!$C$8:$C$40=Calendar!$E$8))*1,(Nov!$C$10:$C$42="Overtime Hours")*1,Nov!E$10:E$42,Nov!E$11:E$43)</f>
        <v>0</v>
      </c>
      <c r="AS31" s="72">
        <f t="array" ref="AS31">SUMPRODUCT((IF(OR(Calendar!$E$8="All",Calendar!$E$8=""),LEN(Nov!$C$8:$C$40)&gt;0,Nov!$C$8:$C$40=Calendar!$E$8))*1,(Nov!$C$10:$C$42="Overtime Hours")*1,Nov!F$10:F$42,Nov!F$11:F$43)</f>
        <v>0</v>
      </c>
      <c r="AT31" s="72">
        <f t="array" ref="AT31">SUMPRODUCT((IF(OR(Calendar!$E$8="All",Calendar!$E$8=""),LEN(Nov!$C$8:$C$40)&gt;0,Nov!$C$8:$C$40=Calendar!$E$8))*1,(Nov!$C$10:$C$42="Overtime Hours")*1,Nov!G$10:G$42,Nov!G$11:G$43)</f>
        <v>0</v>
      </c>
      <c r="AU31" s="72">
        <f t="array" ref="AU31">SUMPRODUCT((IF(OR(Calendar!$E$8="All",Calendar!$E$8=""),LEN(Nov!$C$8:$C$40)&gt;0,Nov!$C$8:$C$40=Calendar!$E$8))*1,(Nov!$C$10:$C$42="Overtime Hours")*1,Nov!H$10:H$42,Nov!H$11:H$43)</f>
        <v>0</v>
      </c>
      <c r="AV31" s="72">
        <f t="array" ref="AV31">SUMPRODUCT((IF(OR(Calendar!$E$8="All",Calendar!$E$8=""),LEN(Nov!$C$8:$C$40)&gt;0,Nov!$C$8:$C$40=Calendar!$E$8))*1,(Nov!$C$10:$C$42="Overtime Hours")*1,Nov!I$10:I$42,Nov!I$11:I$43)</f>
        <v>0</v>
      </c>
      <c r="AW31" s="72">
        <f t="array" ref="AW31">SUMPRODUCT((IF(OR(Calendar!$E$8="All",Calendar!$E$8=""),LEN(Nov!$C$8:$C$40)&gt;0,Nov!$C$8:$C$40=Calendar!$E$8))*1,(Nov!$C$10:$C$42="Overtime Hours")*1,Nov!J$10:J$42,Nov!J$11:J$43)</f>
        <v>0</v>
      </c>
      <c r="AX31" s="72">
        <f t="array" ref="AX31">SUMPRODUCT((IF(OR(Calendar!$E$8="All",Calendar!$E$8=""),LEN(Nov!$C$8:$C$40)&gt;0,Nov!$C$8:$C$40=Calendar!$E$8))*1,(Nov!$C$10:$C$42="Overtime Hours")*1,Nov!K$10:K$42,Nov!K$11:K$43)</f>
        <v>0</v>
      </c>
      <c r="AY31" s="72">
        <f t="array" ref="AY31">SUMPRODUCT((IF(OR(Calendar!$E$8="All",Calendar!$E$8=""),LEN(Nov!$C$8:$C$40)&gt;0,Nov!$C$8:$C$40=Calendar!$E$8))*1,(Nov!$C$10:$C$42="Overtime Hours")*1,Nov!L$10:L$42,Nov!L$11:L$43)</f>
        <v>0</v>
      </c>
      <c r="AZ31" s="72">
        <f t="array" ref="AZ31">SUMPRODUCT((IF(OR(Calendar!$E$8="All",Calendar!$E$8=""),LEN(Nov!$C$8:$C$40)&gt;0,Nov!$C$8:$C$40=Calendar!$E$8))*1,(Nov!$C$10:$C$42="Overtime Hours")*1,Nov!M$10:M$42,Nov!M$11:M$43)</f>
        <v>0</v>
      </c>
      <c r="BA31" s="72">
        <f t="array" ref="BA31">SUMPRODUCT((IF(OR(Calendar!$E$8="All",Calendar!$E$8=""),LEN(Nov!$C$8:$C$40)&gt;0,Nov!$C$8:$C$40=Calendar!$E$8))*1,(Nov!$C$10:$C$42="Overtime Hours")*1,Nov!N$10:N$42,Nov!N$11:N$43)</f>
        <v>0</v>
      </c>
      <c r="BB31" s="72">
        <f t="array" ref="BB31">SUMPRODUCT((IF(OR(Calendar!$E$8="All",Calendar!$E$8=""),LEN(Nov!$C$8:$C$40)&gt;0,Nov!$C$8:$C$40=Calendar!$E$8))*1,(Nov!$C$10:$C$42="Overtime Hours")*1,Nov!O$10:O$42,Nov!O$11:O$43)</f>
        <v>0</v>
      </c>
      <c r="BC31" s="72">
        <f t="array" ref="BC31">SUMPRODUCT((IF(OR(Calendar!$E$8="All",Calendar!$E$8=""),LEN(Nov!$C$8:$C$40)&gt;0,Nov!$C$8:$C$40=Calendar!$E$8))*1,(Nov!$C$10:$C$42="Overtime Hours")*1,Nov!P$10:P$42,Nov!P$11:P$43)</f>
        <v>0</v>
      </c>
      <c r="BD31" s="72">
        <f t="array" ref="BD31">SUMPRODUCT((IF(OR(Calendar!$E$8="All",Calendar!$E$8=""),LEN(Nov!$C$8:$C$40)&gt;0,Nov!$C$8:$C$40=Calendar!$E$8))*1,(Nov!$C$10:$C$42="Overtime Hours")*1,Nov!Q$10:Q$42,Nov!Q$11:Q$43)</f>
        <v>0</v>
      </c>
      <c r="BE31" s="72">
        <f t="array" ref="BE31">SUMPRODUCT((IF(OR(Calendar!$E$8="All",Calendar!$E$8=""),LEN(Nov!$C$8:$C$40)&gt;0,Nov!$C$8:$C$40=Calendar!$E$8))*1,(Nov!$C$10:$C$42="Overtime Hours")*1,Nov!R$10:R$42,Nov!R$11:R$43)</f>
        <v>0</v>
      </c>
      <c r="BF31" s="72">
        <f t="array" ref="BF31">SUMPRODUCT((IF(OR(Calendar!$E$8="All",Calendar!$E$8=""),LEN(Nov!$C$8:$C$40)&gt;0,Nov!$C$8:$C$40=Calendar!$E$8))*1,(Nov!$C$10:$C$42="Overtime Hours")*1,Nov!S$10:S$42,Nov!S$11:S$43)</f>
        <v>0</v>
      </c>
      <c r="BG31" s="72">
        <f t="array" ref="BG31">SUMPRODUCT((IF(OR(Calendar!$E$8="All",Calendar!$E$8=""),LEN(Nov!$C$8:$C$40)&gt;0,Nov!$C$8:$C$40=Calendar!$E$8))*1,(Nov!$C$10:$C$42="Overtime Hours")*1,Nov!T$10:T$42,Nov!T$11:T$43)</f>
        <v>0</v>
      </c>
      <c r="BH31" s="72">
        <f t="array" ref="BH31">SUMPRODUCT((IF(OR(Calendar!$E$8="All",Calendar!$E$8=""),LEN(Nov!$C$8:$C$40)&gt;0,Nov!$C$8:$C$40=Calendar!$E$8))*1,(Nov!$C$10:$C$42="Overtime Hours")*1,Nov!U$10:U$42,Nov!U$11:U$43)</f>
        <v>0</v>
      </c>
      <c r="BI31" s="72">
        <f t="array" ref="BI31">SUMPRODUCT((IF(OR(Calendar!$E$8="All",Calendar!$E$8=""),LEN(Nov!$C$8:$C$40)&gt;0,Nov!$C$8:$C$40=Calendar!$E$8))*1,(Nov!$C$10:$C$42="Overtime Hours")*1,Nov!V$10:V$42,Nov!V$11:V$43)</f>
        <v>0</v>
      </c>
      <c r="BJ31" s="72">
        <f t="array" ref="BJ31">SUMPRODUCT((IF(OR(Calendar!$E$8="All",Calendar!$E$8=""),LEN(Nov!$C$8:$C$40)&gt;0,Nov!$C$8:$C$40=Calendar!$E$8))*1,(Nov!$C$10:$C$42="Overtime Hours")*1,Nov!W$10:W$42,Nov!W$11:W$43)</f>
        <v>0</v>
      </c>
      <c r="BK31" s="72">
        <f t="array" ref="BK31">SUMPRODUCT((IF(OR(Calendar!$E$8="All",Calendar!$E$8=""),LEN(Nov!$C$8:$C$40)&gt;0,Nov!$C$8:$C$40=Calendar!$E$8))*1,(Nov!$C$10:$C$42="Overtime Hours")*1,Nov!X$10:X$42,Nov!X$11:X$43)</f>
        <v>0</v>
      </c>
      <c r="BL31" s="72">
        <f t="array" ref="BL31">SUMPRODUCT((IF(OR(Calendar!$E$8="All",Calendar!$E$8=""),LEN(Nov!$C$8:$C$40)&gt;0,Nov!$C$8:$C$40=Calendar!$E$8))*1,(Nov!$C$10:$C$42="Overtime Hours")*1,Nov!Y$10:Y$42,Nov!Y$11:Y$43)</f>
        <v>0</v>
      </c>
      <c r="BM31" s="72">
        <f t="array" ref="BM31">SUMPRODUCT((IF(OR(Calendar!$E$8="All",Calendar!$E$8=""),LEN(Nov!$C$8:$C$40)&gt;0,Nov!$C$8:$C$40=Calendar!$E$8))*1,(Nov!$C$10:$C$42="Overtime Hours")*1,Nov!Z$10:Z$42,Nov!Z$11:Z$43)</f>
        <v>0</v>
      </c>
      <c r="BN31" s="72">
        <f t="array" ref="BN31">SUMPRODUCT((IF(OR(Calendar!$E$8="All",Calendar!$E$8=""),LEN(Nov!$C$8:$C$40)&gt;0,Nov!$C$8:$C$40=Calendar!$E$8))*1,(Nov!$C$10:$C$42="Overtime Hours")*1,Nov!AA$10:AA$42,Nov!AA$11:AA$43)</f>
        <v>0</v>
      </c>
      <c r="BO31" s="72">
        <f t="array" ref="BO31">SUMPRODUCT((IF(OR(Calendar!$E$8="All",Calendar!$E$8=""),LEN(Nov!$C$8:$C$40)&gt;0,Nov!$C$8:$C$40=Calendar!$E$8))*1,(Nov!$C$10:$C$42="Overtime Hours")*1,Nov!AB$10:AB$42,Nov!AB$11:AB$43)</f>
        <v>0</v>
      </c>
      <c r="BP31" s="72">
        <f t="array" ref="BP31">SUMPRODUCT((IF(OR(Calendar!$E$8="All",Calendar!$E$8=""),LEN(Nov!$C$8:$C$40)&gt;0,Nov!$C$8:$C$40=Calendar!$E$8))*1,(Nov!$C$10:$C$42="Overtime Hours")*1,Nov!AC$10:AC$42,Nov!AC$11:AC$43)</f>
        <v>0</v>
      </c>
      <c r="BQ31" s="72">
        <f t="array" ref="BQ31">SUMPRODUCT((IF(OR(Calendar!$E$8="All",Calendar!$E$8=""),LEN(Nov!$C$8:$C$40)&gt;0,Nov!$C$8:$C$40=Calendar!$E$8))*1,(Nov!$C$10:$C$42="Overtime Hours")*1,Nov!AD$10:AD$42,Nov!AD$11:AD$43)</f>
        <v>0</v>
      </c>
      <c r="BR31" s="72">
        <f t="array" ref="BR31">SUMPRODUCT((IF(OR(Calendar!$E$8="All",Calendar!$E$8=""),LEN(Nov!$C$8:$C$40)&gt;0,Nov!$C$8:$C$40=Calendar!$E$8))*1,(Nov!$C$10:$C$42="Overtime Hours")*1,Nov!AE$10:AE$42,Nov!AE$11:AE$43)</f>
        <v>0</v>
      </c>
      <c r="BS31" s="72">
        <f t="array" ref="BS31">SUMPRODUCT((IF(OR(Calendar!$E$8="All",Calendar!$E$8=""),LEN(Nov!$C$8:$C$40)&gt;0,Nov!$C$8:$C$40=Calendar!$E$8))*1,(Nov!$C$10:$C$42="Overtime Hours")*1,Nov!AF$10:AF$42,Nov!AF$11:AF$43)</f>
        <v>0</v>
      </c>
      <c r="BT31" s="72">
        <f t="array" ref="BT31">SUMPRODUCT((IF(OR(Calendar!$E$8="All",Calendar!$E$8=""),LEN(Nov!$C$8:$C$40)&gt;0,Nov!$C$8:$C$40=Calendar!$E$8))*1,(Nov!$C$10:$C$42="Overtime Hours")*1,Nov!AG$10:AG$42,Nov!AG$11:AG$43)</f>
        <v>0</v>
      </c>
      <c r="BU31" s="72">
        <f t="array" ref="BU31">SUMPRODUCT((IF(OR(Calendar!$E$8="All",Calendar!$E$8=""),LEN(Nov!$C$8:$C$40)&gt;0,Nov!$C$8:$C$40=Calendar!$E$8))*1,(Nov!$C$10:$C$42="Overtime Hours")*1,Nov!AH$10:AH$42,Nov!AH$11:AH$43)</f>
        <v>0</v>
      </c>
      <c r="DF31" s="203">
        <v>12</v>
      </c>
      <c r="DG31" s="174" t="str">
        <f t="shared" si="20"/>
        <v/>
      </c>
      <c r="DH31" s="174" t="str">
        <f t="shared" si="20"/>
        <v/>
      </c>
    </row>
    <row r="32" spans="1:114" x14ac:dyDescent="0.25">
      <c r="A32" s="1"/>
      <c r="H32" s="1"/>
      <c r="I32" s="47" t="s">
        <v>16</v>
      </c>
      <c r="J32" s="70">
        <f t="array" ref="J32">SUMPRODUCT((IF(OR(Calendar!$E$8="All",Calendar!$E$8=""),LEN(Dec!$C$8:$C$40)&gt;0,Dec!$C$8:$C$40=Calendar!$E$8))*1,(Dec!$C$10:$C$42="Overtime Hours")*1,Dec!D$10:D$42)</f>
        <v>0</v>
      </c>
      <c r="K32" s="70">
        <f t="array" ref="K32">SUMPRODUCT((IF(OR(Calendar!$E$8="All",Calendar!$E$8=""),LEN(Dec!$C$8:$C$40)&gt;0,Dec!$C$8:$C$40=Calendar!$E$8))*1,(Dec!$C$10:$C$42="Overtime Hours")*1,Dec!E$10:E$42)</f>
        <v>0</v>
      </c>
      <c r="L32" s="70">
        <f t="array" ref="L32">SUMPRODUCT((IF(OR(Calendar!$E$8="All",Calendar!$E$8=""),LEN(Dec!$C$8:$C$40)&gt;0,Dec!$C$8:$C$40=Calendar!$E$8))*1,(Dec!$C$10:$C$42="Overtime Hours")*1,Dec!F$10:F$42)</f>
        <v>0</v>
      </c>
      <c r="M32" s="70">
        <f t="array" ref="M32">SUMPRODUCT((IF(OR(Calendar!$E$8="All",Calendar!$E$8=""),LEN(Dec!$C$8:$C$40)&gt;0,Dec!$C$8:$C$40=Calendar!$E$8))*1,(Dec!$C$10:$C$42="Overtime Hours")*1,Dec!G$10:G$42)</f>
        <v>0</v>
      </c>
      <c r="N32" s="70">
        <f t="array" ref="N32">SUMPRODUCT((IF(OR(Calendar!$E$8="All",Calendar!$E$8=""),LEN(Dec!$C$8:$C$40)&gt;0,Dec!$C$8:$C$40=Calendar!$E$8))*1,(Dec!$C$10:$C$42="Overtime Hours")*1,Dec!H$10:H$42)</f>
        <v>0</v>
      </c>
      <c r="O32" s="70">
        <f t="array" ref="O32">SUMPRODUCT((IF(OR(Calendar!$E$8="All",Calendar!$E$8=""),LEN(Dec!$C$8:$C$40)&gt;0,Dec!$C$8:$C$40=Calendar!$E$8))*1,(Dec!$C$10:$C$42="Overtime Hours")*1,Dec!I$10:I$42)</f>
        <v>0</v>
      </c>
      <c r="P32" s="70">
        <f t="array" ref="P32">SUMPRODUCT((IF(OR(Calendar!$E$8="All",Calendar!$E$8=""),LEN(Dec!$C$8:$C$40)&gt;0,Dec!$C$8:$C$40=Calendar!$E$8))*1,(Dec!$C$10:$C$42="Overtime Hours")*1,Dec!J$10:J$42)</f>
        <v>0</v>
      </c>
      <c r="Q32" s="70">
        <f t="array" ref="Q32">SUMPRODUCT((IF(OR(Calendar!$E$8="All",Calendar!$E$8=""),LEN(Dec!$C$8:$C$40)&gt;0,Dec!$C$8:$C$40=Calendar!$E$8))*1,(Dec!$C$10:$C$42="Overtime Hours")*1,Dec!K$10:K$42)</f>
        <v>0</v>
      </c>
      <c r="R32" s="70">
        <f t="array" ref="R32">SUMPRODUCT((IF(OR(Calendar!$E$8="All",Calendar!$E$8=""),LEN(Dec!$C$8:$C$40)&gt;0,Dec!$C$8:$C$40=Calendar!$E$8))*1,(Dec!$C$10:$C$42="Overtime Hours")*1,Dec!L$10:L$42)</f>
        <v>0</v>
      </c>
      <c r="S32" s="70">
        <f t="array" ref="S32">SUMPRODUCT((IF(OR(Calendar!$E$8="All",Calendar!$E$8=""),LEN(Dec!$C$8:$C$40)&gt;0,Dec!$C$8:$C$40=Calendar!$E$8))*1,(Dec!$C$10:$C$42="Overtime Hours")*1,Dec!M$10:M$42)</f>
        <v>0</v>
      </c>
      <c r="T32" s="70">
        <f t="array" ref="T32">SUMPRODUCT((IF(OR(Calendar!$E$8="All",Calendar!$E$8=""),LEN(Dec!$C$8:$C$40)&gt;0,Dec!$C$8:$C$40=Calendar!$E$8))*1,(Dec!$C$10:$C$42="Overtime Hours")*1,Dec!N$10:N$42)</f>
        <v>0</v>
      </c>
      <c r="U32" s="70">
        <f t="array" ref="U32">SUMPRODUCT((IF(OR(Calendar!$E$8="All",Calendar!$E$8=""),LEN(Dec!$C$8:$C$40)&gt;0,Dec!$C$8:$C$40=Calendar!$E$8))*1,(Dec!$C$10:$C$42="Overtime Hours")*1,Dec!O$10:O$42)</f>
        <v>0</v>
      </c>
      <c r="V32" s="70">
        <f t="array" ref="V32">SUMPRODUCT((IF(OR(Calendar!$E$8="All",Calendar!$E$8=""),LEN(Dec!$C$8:$C$40)&gt;0,Dec!$C$8:$C$40=Calendar!$E$8))*1,(Dec!$C$10:$C$42="Overtime Hours")*1,Dec!P$10:P$42)</f>
        <v>0</v>
      </c>
      <c r="W32" s="70">
        <f t="array" ref="W32">SUMPRODUCT((IF(OR(Calendar!$E$8="All",Calendar!$E$8=""),LEN(Dec!$C$8:$C$40)&gt;0,Dec!$C$8:$C$40=Calendar!$E$8))*1,(Dec!$C$10:$C$42="Overtime Hours")*1,Dec!Q$10:Q$42)</f>
        <v>0</v>
      </c>
      <c r="X32" s="70">
        <f t="array" ref="X32">SUMPRODUCT((IF(OR(Calendar!$E$8="All",Calendar!$E$8=""),LEN(Dec!$C$8:$C$40)&gt;0,Dec!$C$8:$C$40=Calendar!$E$8))*1,(Dec!$C$10:$C$42="Overtime Hours")*1,Dec!R$10:R$42)</f>
        <v>0</v>
      </c>
      <c r="Y32" s="70">
        <f t="array" ref="Y32">SUMPRODUCT((IF(OR(Calendar!$E$8="All",Calendar!$E$8=""),LEN(Dec!$C$8:$C$40)&gt;0,Dec!$C$8:$C$40=Calendar!$E$8))*1,(Dec!$C$10:$C$42="Overtime Hours")*1,Dec!S$10:S$42)</f>
        <v>0</v>
      </c>
      <c r="Z32" s="70">
        <f t="array" ref="Z32">SUMPRODUCT((IF(OR(Calendar!$E$8="All",Calendar!$E$8=""),LEN(Dec!$C$8:$C$40)&gt;0,Dec!$C$8:$C$40=Calendar!$E$8))*1,(Dec!$C$10:$C$42="Overtime Hours")*1,Dec!T$10:T$42)</f>
        <v>0</v>
      </c>
      <c r="AA32" s="70">
        <f t="array" ref="AA32">SUMPRODUCT((IF(OR(Calendar!$E$8="All",Calendar!$E$8=""),LEN(Dec!$C$8:$C$40)&gt;0,Dec!$C$8:$C$40=Calendar!$E$8))*1,(Dec!$C$10:$C$42="Overtime Hours")*1,Dec!U$10:U$42)</f>
        <v>0</v>
      </c>
      <c r="AB32" s="70">
        <f t="array" ref="AB32">SUMPRODUCT((IF(OR(Calendar!$E$8="All",Calendar!$E$8=""),LEN(Dec!$C$8:$C$40)&gt;0,Dec!$C$8:$C$40=Calendar!$E$8))*1,(Dec!$C$10:$C$42="Overtime Hours")*1,Dec!V$10:V$42)</f>
        <v>0</v>
      </c>
      <c r="AC32" s="70">
        <f t="array" ref="AC32">SUMPRODUCT((IF(OR(Calendar!$E$8="All",Calendar!$E$8=""),LEN(Dec!$C$8:$C$40)&gt;0,Dec!$C$8:$C$40=Calendar!$E$8))*1,(Dec!$C$10:$C$42="Overtime Hours")*1,Dec!W$10:W$42)</f>
        <v>0</v>
      </c>
      <c r="AD32" s="70">
        <f t="array" ref="AD32">SUMPRODUCT((IF(OR(Calendar!$E$8="All",Calendar!$E$8=""),LEN(Dec!$C$8:$C$40)&gt;0,Dec!$C$8:$C$40=Calendar!$E$8))*1,(Dec!$C$10:$C$42="Overtime Hours")*1,Dec!X$10:X$42)</f>
        <v>0</v>
      </c>
      <c r="AE32" s="70">
        <f t="array" ref="AE32">SUMPRODUCT((IF(OR(Calendar!$E$8="All",Calendar!$E$8=""),LEN(Dec!$C$8:$C$40)&gt;0,Dec!$C$8:$C$40=Calendar!$E$8))*1,(Dec!$C$10:$C$42="Overtime Hours")*1,Dec!Y$10:Y$42)</f>
        <v>0</v>
      </c>
      <c r="AF32" s="70">
        <f t="array" ref="AF32">SUMPRODUCT((IF(OR(Calendar!$E$8="All",Calendar!$E$8=""),LEN(Dec!$C$8:$C$40)&gt;0,Dec!$C$8:$C$40=Calendar!$E$8))*1,(Dec!$C$10:$C$42="Overtime Hours")*1,Dec!Z$10:Z$42)</f>
        <v>0</v>
      </c>
      <c r="AG32" s="70">
        <f t="array" ref="AG32">SUMPRODUCT((IF(OR(Calendar!$E$8="All",Calendar!$E$8=""),LEN(Dec!$C$8:$C$40)&gt;0,Dec!$C$8:$C$40=Calendar!$E$8))*1,(Dec!$C$10:$C$42="Overtime Hours")*1,Dec!AA$10:AA$42)</f>
        <v>0</v>
      </c>
      <c r="AH32" s="70">
        <f t="array" ref="AH32">SUMPRODUCT((IF(OR(Calendar!$E$8="All",Calendar!$E$8=""),LEN(Dec!$C$8:$C$40)&gt;0,Dec!$C$8:$C$40=Calendar!$E$8))*1,(Dec!$C$10:$C$42="Overtime Hours")*1,Dec!AB$10:AB$42)</f>
        <v>0</v>
      </c>
      <c r="AI32" s="70">
        <f t="array" ref="AI32">SUMPRODUCT((IF(OR(Calendar!$E$8="All",Calendar!$E$8=""),LEN(Dec!$C$8:$C$40)&gt;0,Dec!$C$8:$C$40=Calendar!$E$8))*1,(Dec!$C$10:$C$42="Overtime Hours")*1,Dec!AC$10:AC$42)</f>
        <v>0</v>
      </c>
      <c r="AJ32" s="70">
        <f t="array" ref="AJ32">SUMPRODUCT((IF(OR(Calendar!$E$8="All",Calendar!$E$8=""),LEN(Dec!$C$8:$C$40)&gt;0,Dec!$C$8:$C$40=Calendar!$E$8))*1,(Dec!$C$10:$C$42="Overtime Hours")*1,Dec!AD$10:AD$42)</f>
        <v>0</v>
      </c>
      <c r="AK32" s="70">
        <f t="array" ref="AK32">SUMPRODUCT((IF(OR(Calendar!$E$8="All",Calendar!$E$8=""),LEN(Dec!$C$8:$C$40)&gt;0,Dec!$C$8:$C$40=Calendar!$E$8))*1,(Dec!$C$10:$C$42="Overtime Hours")*1,Dec!AE$10:AE$42)</f>
        <v>0</v>
      </c>
      <c r="AL32" s="70">
        <f t="array" ref="AL32">SUMPRODUCT((IF(OR(Calendar!$E$8="All",Calendar!$E$8=""),LEN(Dec!$C$8:$C$40)&gt;0,Dec!$C$8:$C$40=Calendar!$E$8))*1,(Dec!$C$10:$C$42="Overtime Hours")*1,Dec!AF$10:AF$42)</f>
        <v>0</v>
      </c>
      <c r="AM32" s="70">
        <f t="array" ref="AM32">SUMPRODUCT((IF(OR(Calendar!$E$8="All",Calendar!$E$8=""),LEN(Dec!$C$8:$C$40)&gt;0,Dec!$C$8:$C$40=Calendar!$E$8))*1,(Dec!$C$10:$C$42="Overtime Hours")*1,Dec!AG$10:AG$42)</f>
        <v>0</v>
      </c>
      <c r="AN32" s="70">
        <f t="array" ref="AN32">SUMPRODUCT((IF(OR(Calendar!$E$8="All",Calendar!$E$8=""),LEN(Dec!$C$8:$C$40)&gt;0,Dec!$C$8:$C$40=Calendar!$E$8))*1,(Dec!$C$10:$C$42="Overtime Hours")*1,Dec!AH$10:AH$42)</f>
        <v>0</v>
      </c>
      <c r="AP32" s="44" t="s">
        <v>16</v>
      </c>
      <c r="AQ32" s="72">
        <f t="array" ref="AQ32">SUMPRODUCT((IF(OR(Calendar!$E$8="All",Calendar!$E$8=""),LEN(Dec!$C$8:$C$40)&gt;0,Dec!$C$8:$C$40=Calendar!$E$8))*1,(Dec!$C$10:$C$42="Overtime Hours")*1,Dec!D$10:D$42,Dec!D$11:D$43)</f>
        <v>0</v>
      </c>
      <c r="AR32" s="72">
        <f t="array" ref="AR32">SUMPRODUCT((IF(OR(Calendar!$E$8="All",Calendar!$E$8=""),LEN(Dec!$C$8:$C$40)&gt;0,Dec!$C$8:$C$40=Calendar!$E$8))*1,(Dec!$C$10:$C$42="Overtime Hours")*1,Dec!E$10:E$42,Dec!E$11:E$43)</f>
        <v>0</v>
      </c>
      <c r="AS32" s="72">
        <f t="array" ref="AS32">SUMPRODUCT((IF(OR(Calendar!$E$8="All",Calendar!$E$8=""),LEN(Dec!$C$8:$C$40)&gt;0,Dec!$C$8:$C$40=Calendar!$E$8))*1,(Dec!$C$10:$C$42="Overtime Hours")*1,Dec!F$10:F$42,Dec!F$11:F$43)</f>
        <v>0</v>
      </c>
      <c r="AT32" s="72">
        <f t="array" ref="AT32">SUMPRODUCT((IF(OR(Calendar!$E$8="All",Calendar!$E$8=""),LEN(Dec!$C$8:$C$40)&gt;0,Dec!$C$8:$C$40=Calendar!$E$8))*1,(Dec!$C$10:$C$42="Overtime Hours")*1,Dec!G$10:G$42,Dec!G$11:G$43)</f>
        <v>0</v>
      </c>
      <c r="AU32" s="72">
        <f t="array" ref="AU32">SUMPRODUCT((IF(OR(Calendar!$E$8="All",Calendar!$E$8=""),LEN(Dec!$C$8:$C$40)&gt;0,Dec!$C$8:$C$40=Calendar!$E$8))*1,(Dec!$C$10:$C$42="Overtime Hours")*1,Dec!H$10:H$42,Dec!H$11:H$43)</f>
        <v>0</v>
      </c>
      <c r="AV32" s="72">
        <f t="array" ref="AV32">SUMPRODUCT((IF(OR(Calendar!$E$8="All",Calendar!$E$8=""),LEN(Dec!$C$8:$C$40)&gt;0,Dec!$C$8:$C$40=Calendar!$E$8))*1,(Dec!$C$10:$C$42="Overtime Hours")*1,Dec!I$10:I$42,Dec!I$11:I$43)</f>
        <v>0</v>
      </c>
      <c r="AW32" s="72">
        <f t="array" ref="AW32">SUMPRODUCT((IF(OR(Calendar!$E$8="All",Calendar!$E$8=""),LEN(Dec!$C$8:$C$40)&gt;0,Dec!$C$8:$C$40=Calendar!$E$8))*1,(Dec!$C$10:$C$42="Overtime Hours")*1,Dec!J$10:J$42,Dec!J$11:J$43)</f>
        <v>0</v>
      </c>
      <c r="AX32" s="72">
        <f t="array" ref="AX32">SUMPRODUCT((IF(OR(Calendar!$E$8="All",Calendar!$E$8=""),LEN(Dec!$C$8:$C$40)&gt;0,Dec!$C$8:$C$40=Calendar!$E$8))*1,(Dec!$C$10:$C$42="Overtime Hours")*1,Dec!K$10:K$42,Dec!K$11:K$43)</f>
        <v>0</v>
      </c>
      <c r="AY32" s="72">
        <f t="array" ref="AY32">SUMPRODUCT((IF(OR(Calendar!$E$8="All",Calendar!$E$8=""),LEN(Dec!$C$8:$C$40)&gt;0,Dec!$C$8:$C$40=Calendar!$E$8))*1,(Dec!$C$10:$C$42="Overtime Hours")*1,Dec!L$10:L$42,Dec!L$11:L$43)</f>
        <v>0</v>
      </c>
      <c r="AZ32" s="72">
        <f t="array" ref="AZ32">SUMPRODUCT((IF(OR(Calendar!$E$8="All",Calendar!$E$8=""),LEN(Dec!$C$8:$C$40)&gt;0,Dec!$C$8:$C$40=Calendar!$E$8))*1,(Dec!$C$10:$C$42="Overtime Hours")*1,Dec!M$10:M$42,Dec!M$11:M$43)</f>
        <v>0</v>
      </c>
      <c r="BA32" s="72">
        <f t="array" ref="BA32">SUMPRODUCT((IF(OR(Calendar!$E$8="All",Calendar!$E$8=""),LEN(Dec!$C$8:$C$40)&gt;0,Dec!$C$8:$C$40=Calendar!$E$8))*1,(Dec!$C$10:$C$42="Overtime Hours")*1,Dec!N$10:N$42,Dec!N$11:N$43)</f>
        <v>0</v>
      </c>
      <c r="BB32" s="72">
        <f t="array" ref="BB32">SUMPRODUCT((IF(OR(Calendar!$E$8="All",Calendar!$E$8=""),LEN(Dec!$C$8:$C$40)&gt;0,Dec!$C$8:$C$40=Calendar!$E$8))*1,(Dec!$C$10:$C$42="Overtime Hours")*1,Dec!O$10:O$42,Dec!O$11:O$43)</f>
        <v>0</v>
      </c>
      <c r="BC32" s="72">
        <f t="array" ref="BC32">SUMPRODUCT((IF(OR(Calendar!$E$8="All",Calendar!$E$8=""),LEN(Dec!$C$8:$C$40)&gt;0,Dec!$C$8:$C$40=Calendar!$E$8))*1,(Dec!$C$10:$C$42="Overtime Hours")*1,Dec!P$10:P$42,Dec!P$11:P$43)</f>
        <v>0</v>
      </c>
      <c r="BD32" s="72">
        <f t="array" ref="BD32">SUMPRODUCT((IF(OR(Calendar!$E$8="All",Calendar!$E$8=""),LEN(Dec!$C$8:$C$40)&gt;0,Dec!$C$8:$C$40=Calendar!$E$8))*1,(Dec!$C$10:$C$42="Overtime Hours")*1,Dec!Q$10:Q$42,Dec!Q$11:Q$43)</f>
        <v>0</v>
      </c>
      <c r="BE32" s="72">
        <f t="array" ref="BE32">SUMPRODUCT((IF(OR(Calendar!$E$8="All",Calendar!$E$8=""),LEN(Dec!$C$8:$C$40)&gt;0,Dec!$C$8:$C$40=Calendar!$E$8))*1,(Dec!$C$10:$C$42="Overtime Hours")*1,Dec!R$10:R$42,Dec!R$11:R$43)</f>
        <v>0</v>
      </c>
      <c r="BF32" s="72">
        <f t="array" ref="BF32">SUMPRODUCT((IF(OR(Calendar!$E$8="All",Calendar!$E$8=""),LEN(Dec!$C$8:$C$40)&gt;0,Dec!$C$8:$C$40=Calendar!$E$8))*1,(Dec!$C$10:$C$42="Overtime Hours")*1,Dec!S$10:S$42,Dec!S$11:S$43)</f>
        <v>0</v>
      </c>
      <c r="BG32" s="72">
        <f t="array" ref="BG32">SUMPRODUCT((IF(OR(Calendar!$E$8="All",Calendar!$E$8=""),LEN(Dec!$C$8:$C$40)&gt;0,Dec!$C$8:$C$40=Calendar!$E$8))*1,(Dec!$C$10:$C$42="Overtime Hours")*1,Dec!T$10:T$42,Dec!T$11:T$43)</f>
        <v>0</v>
      </c>
      <c r="BH32" s="72">
        <f t="array" ref="BH32">SUMPRODUCT((IF(OR(Calendar!$E$8="All",Calendar!$E$8=""),LEN(Dec!$C$8:$C$40)&gt;0,Dec!$C$8:$C$40=Calendar!$E$8))*1,(Dec!$C$10:$C$42="Overtime Hours")*1,Dec!U$10:U$42,Dec!U$11:U$43)</f>
        <v>0</v>
      </c>
      <c r="BI32" s="72">
        <f t="array" ref="BI32">SUMPRODUCT((IF(OR(Calendar!$E$8="All",Calendar!$E$8=""),LEN(Dec!$C$8:$C$40)&gt;0,Dec!$C$8:$C$40=Calendar!$E$8))*1,(Dec!$C$10:$C$42="Overtime Hours")*1,Dec!V$10:V$42,Dec!V$11:V$43)</f>
        <v>0</v>
      </c>
      <c r="BJ32" s="72">
        <f t="array" ref="BJ32">SUMPRODUCT((IF(OR(Calendar!$E$8="All",Calendar!$E$8=""),LEN(Dec!$C$8:$C$40)&gt;0,Dec!$C$8:$C$40=Calendar!$E$8))*1,(Dec!$C$10:$C$42="Overtime Hours")*1,Dec!W$10:W$42,Dec!W$11:W$43)</f>
        <v>0</v>
      </c>
      <c r="BK32" s="72">
        <f t="array" ref="BK32">SUMPRODUCT((IF(OR(Calendar!$E$8="All",Calendar!$E$8=""),LEN(Dec!$C$8:$C$40)&gt;0,Dec!$C$8:$C$40=Calendar!$E$8))*1,(Dec!$C$10:$C$42="Overtime Hours")*1,Dec!X$10:X$42,Dec!X$11:X$43)</f>
        <v>0</v>
      </c>
      <c r="BL32" s="72">
        <f t="array" ref="BL32">SUMPRODUCT((IF(OR(Calendar!$E$8="All",Calendar!$E$8=""),LEN(Dec!$C$8:$C$40)&gt;0,Dec!$C$8:$C$40=Calendar!$E$8))*1,(Dec!$C$10:$C$42="Overtime Hours")*1,Dec!Y$10:Y$42,Dec!Y$11:Y$43)</f>
        <v>0</v>
      </c>
      <c r="BM32" s="72">
        <f t="array" ref="BM32">SUMPRODUCT((IF(OR(Calendar!$E$8="All",Calendar!$E$8=""),LEN(Dec!$C$8:$C$40)&gt;0,Dec!$C$8:$C$40=Calendar!$E$8))*1,(Dec!$C$10:$C$42="Overtime Hours")*1,Dec!Z$10:Z$42,Dec!Z$11:Z$43)</f>
        <v>0</v>
      </c>
      <c r="BN32" s="72">
        <f t="array" ref="BN32">SUMPRODUCT((IF(OR(Calendar!$E$8="All",Calendar!$E$8=""),LEN(Dec!$C$8:$C$40)&gt;0,Dec!$C$8:$C$40=Calendar!$E$8))*1,(Dec!$C$10:$C$42="Overtime Hours")*1,Dec!AA$10:AA$42,Dec!AA$11:AA$43)</f>
        <v>0</v>
      </c>
      <c r="BO32" s="72">
        <f t="array" ref="BO32">SUMPRODUCT((IF(OR(Calendar!$E$8="All",Calendar!$E$8=""),LEN(Dec!$C$8:$C$40)&gt;0,Dec!$C$8:$C$40=Calendar!$E$8))*1,(Dec!$C$10:$C$42="Overtime Hours")*1,Dec!AB$10:AB$42,Dec!AB$11:AB$43)</f>
        <v>0</v>
      </c>
      <c r="BP32" s="72">
        <f t="array" ref="BP32">SUMPRODUCT((IF(OR(Calendar!$E$8="All",Calendar!$E$8=""),LEN(Dec!$C$8:$C$40)&gt;0,Dec!$C$8:$C$40=Calendar!$E$8))*1,(Dec!$C$10:$C$42="Overtime Hours")*1,Dec!AC$10:AC$42,Dec!AC$11:AC$43)</f>
        <v>0</v>
      </c>
      <c r="BQ32" s="72">
        <f t="array" ref="BQ32">SUMPRODUCT((IF(OR(Calendar!$E$8="All",Calendar!$E$8=""),LEN(Dec!$C$8:$C$40)&gt;0,Dec!$C$8:$C$40=Calendar!$E$8))*1,(Dec!$C$10:$C$42="Overtime Hours")*1,Dec!AD$10:AD$42,Dec!AD$11:AD$43)</f>
        <v>0</v>
      </c>
      <c r="BR32" s="72">
        <f t="array" ref="BR32">SUMPRODUCT((IF(OR(Calendar!$E$8="All",Calendar!$E$8=""),LEN(Dec!$C$8:$C$40)&gt;0,Dec!$C$8:$C$40=Calendar!$E$8))*1,(Dec!$C$10:$C$42="Overtime Hours")*1,Dec!AE$10:AE$42,Dec!AE$11:AE$43)</f>
        <v>0</v>
      </c>
      <c r="BS32" s="72">
        <f t="array" ref="BS32">SUMPRODUCT((IF(OR(Calendar!$E$8="All",Calendar!$E$8=""),LEN(Dec!$C$8:$C$40)&gt;0,Dec!$C$8:$C$40=Calendar!$E$8))*1,(Dec!$C$10:$C$42="Overtime Hours")*1,Dec!AF$10:AF$42,Dec!AF$11:AF$43)</f>
        <v>0</v>
      </c>
      <c r="BT32" s="72">
        <f t="array" ref="BT32">SUMPRODUCT((IF(OR(Calendar!$E$8="All",Calendar!$E$8=""),LEN(Dec!$C$8:$C$40)&gt;0,Dec!$C$8:$C$40=Calendar!$E$8))*1,(Dec!$C$10:$C$42="Overtime Hours")*1,Dec!AG$10:AG$42,Dec!AG$11:AG$43)</f>
        <v>0</v>
      </c>
      <c r="BU32" s="72">
        <f t="array" ref="BU32">SUMPRODUCT((IF(OR(Calendar!$E$8="All",Calendar!$E$8=""),LEN(Dec!$C$8:$C$40)&gt;0,Dec!$C$8:$C$40=Calendar!$E$8))*1,(Dec!$C$10:$C$42="Overtime Hours")*1,Dec!AH$10:AH$42,Dec!AH$11:AH$43)</f>
        <v>0</v>
      </c>
    </row>
    <row r="34" spans="2:73" x14ac:dyDescent="0.25">
      <c r="B34" s="1"/>
      <c r="C34" s="1"/>
      <c r="D34" s="1"/>
      <c r="E34" s="1"/>
      <c r="F34" s="1"/>
      <c r="G34" s="1"/>
      <c r="H34" s="1"/>
      <c r="I34" s="1"/>
      <c r="J34" s="52">
        <v>1</v>
      </c>
      <c r="K34" s="52">
        <v>2</v>
      </c>
      <c r="L34" s="52">
        <v>3</v>
      </c>
      <c r="M34" s="52">
        <v>4</v>
      </c>
      <c r="N34" s="52">
        <v>5</v>
      </c>
      <c r="O34" s="52">
        <v>6</v>
      </c>
      <c r="P34" s="52">
        <v>7</v>
      </c>
      <c r="Q34" s="52">
        <v>8</v>
      </c>
      <c r="R34" s="52">
        <v>9</v>
      </c>
      <c r="S34" s="52">
        <v>10</v>
      </c>
      <c r="T34" s="52">
        <v>11</v>
      </c>
      <c r="U34" s="52">
        <v>12</v>
      </c>
      <c r="V34" s="52">
        <v>13</v>
      </c>
      <c r="W34" s="52">
        <v>14</v>
      </c>
      <c r="X34" s="52">
        <v>15</v>
      </c>
      <c r="Y34" s="52">
        <v>16</v>
      </c>
      <c r="Z34" s="52">
        <v>17</v>
      </c>
      <c r="AA34" s="52">
        <v>18</v>
      </c>
      <c r="AB34" s="52">
        <v>19</v>
      </c>
      <c r="AC34" s="52">
        <v>20</v>
      </c>
      <c r="AD34" s="52">
        <v>21</v>
      </c>
      <c r="AE34" s="52">
        <v>22</v>
      </c>
      <c r="AF34" s="52">
        <v>23</v>
      </c>
      <c r="AG34" s="52">
        <v>24</v>
      </c>
      <c r="AH34" s="52">
        <v>25</v>
      </c>
      <c r="AI34" s="52">
        <v>26</v>
      </c>
      <c r="AJ34" s="52">
        <v>27</v>
      </c>
      <c r="AK34" s="52">
        <v>28</v>
      </c>
      <c r="AL34" s="52">
        <v>29</v>
      </c>
      <c r="AM34" s="52">
        <v>30</v>
      </c>
      <c r="AN34" s="52">
        <v>31</v>
      </c>
      <c r="AP34" s="1"/>
      <c r="AQ34" s="52">
        <v>1</v>
      </c>
      <c r="AR34" s="52">
        <v>2</v>
      </c>
      <c r="AS34" s="52">
        <v>3</v>
      </c>
      <c r="AT34" s="52">
        <v>4</v>
      </c>
      <c r="AU34" s="52">
        <v>5</v>
      </c>
      <c r="AV34" s="52">
        <v>6</v>
      </c>
      <c r="AW34" s="52">
        <v>7</v>
      </c>
      <c r="AX34" s="52">
        <v>8</v>
      </c>
      <c r="AY34" s="52">
        <v>9</v>
      </c>
      <c r="AZ34" s="52">
        <v>10</v>
      </c>
      <c r="BA34" s="52">
        <v>11</v>
      </c>
      <c r="BB34" s="52">
        <v>12</v>
      </c>
      <c r="BC34" s="52">
        <v>13</v>
      </c>
      <c r="BD34" s="52">
        <v>14</v>
      </c>
      <c r="BE34" s="52">
        <v>15</v>
      </c>
      <c r="BF34" s="52">
        <v>16</v>
      </c>
      <c r="BG34" s="52">
        <v>17</v>
      </c>
      <c r="BH34" s="52">
        <v>18</v>
      </c>
      <c r="BI34" s="52">
        <v>19</v>
      </c>
      <c r="BJ34" s="52">
        <v>20</v>
      </c>
      <c r="BK34" s="52">
        <v>21</v>
      </c>
      <c r="BL34" s="52">
        <v>22</v>
      </c>
      <c r="BM34" s="52">
        <v>23</v>
      </c>
      <c r="BN34" s="52">
        <v>24</v>
      </c>
      <c r="BO34" s="52">
        <v>25</v>
      </c>
      <c r="BP34" s="52">
        <v>26</v>
      </c>
      <c r="BQ34" s="52">
        <v>27</v>
      </c>
      <c r="BR34" s="52">
        <v>28</v>
      </c>
      <c r="BS34" s="52">
        <v>29</v>
      </c>
      <c r="BT34" s="52">
        <v>30</v>
      </c>
      <c r="BU34" s="52">
        <v>31</v>
      </c>
    </row>
    <row r="35" spans="2:73" x14ac:dyDescent="0.25">
      <c r="B35" s="1"/>
      <c r="C35" s="1"/>
      <c r="D35" s="1"/>
      <c r="E35" s="1"/>
      <c r="F35" s="1"/>
      <c r="G35" s="1"/>
      <c r="H35" s="1"/>
      <c r="I35" s="74" t="str">
        <f>Calendar!$E$7</f>
        <v>January</v>
      </c>
      <c r="J35" s="70">
        <f>INDEX(J$21:J$32,MATCH($I35,$I$21:$I$32,0))</f>
        <v>0</v>
      </c>
      <c r="K35" s="70">
        <f t="shared" ref="K35:AN35" si="21">INDEX(K$21:K$32,MATCH($I35,$I$21:$I$32,0))</f>
        <v>0</v>
      </c>
      <c r="L35" s="70">
        <f t="shared" si="21"/>
        <v>0</v>
      </c>
      <c r="M35" s="70">
        <f t="shared" si="21"/>
        <v>0</v>
      </c>
      <c r="N35" s="70">
        <f t="shared" si="21"/>
        <v>0</v>
      </c>
      <c r="O35" s="70">
        <f t="shared" si="21"/>
        <v>0</v>
      </c>
      <c r="P35" s="70">
        <f t="shared" si="21"/>
        <v>0</v>
      </c>
      <c r="Q35" s="70">
        <f t="shared" si="21"/>
        <v>0</v>
      </c>
      <c r="R35" s="70">
        <f t="shared" si="21"/>
        <v>0</v>
      </c>
      <c r="S35" s="70">
        <f t="shared" si="21"/>
        <v>0</v>
      </c>
      <c r="T35" s="70">
        <f t="shared" si="21"/>
        <v>0</v>
      </c>
      <c r="U35" s="70">
        <f t="shared" si="21"/>
        <v>0</v>
      </c>
      <c r="V35" s="70">
        <f t="shared" si="21"/>
        <v>0</v>
      </c>
      <c r="W35" s="70">
        <f t="shared" si="21"/>
        <v>8</v>
      </c>
      <c r="X35" s="70">
        <f t="shared" si="21"/>
        <v>8</v>
      </c>
      <c r="Y35" s="70">
        <f t="shared" si="21"/>
        <v>0</v>
      </c>
      <c r="Z35" s="70">
        <f t="shared" si="21"/>
        <v>0</v>
      </c>
      <c r="AA35" s="70">
        <f t="shared" si="21"/>
        <v>0</v>
      </c>
      <c r="AB35" s="70">
        <f t="shared" si="21"/>
        <v>0</v>
      </c>
      <c r="AC35" s="70">
        <f t="shared" si="21"/>
        <v>0</v>
      </c>
      <c r="AD35" s="70">
        <f t="shared" si="21"/>
        <v>0</v>
      </c>
      <c r="AE35" s="70">
        <f t="shared" si="21"/>
        <v>0</v>
      </c>
      <c r="AF35" s="70">
        <f t="shared" si="21"/>
        <v>0</v>
      </c>
      <c r="AG35" s="70">
        <f t="shared" si="21"/>
        <v>0</v>
      </c>
      <c r="AH35" s="70">
        <f t="shared" si="21"/>
        <v>0</v>
      </c>
      <c r="AI35" s="70">
        <f t="shared" si="21"/>
        <v>0</v>
      </c>
      <c r="AJ35" s="70">
        <f t="shared" si="21"/>
        <v>0</v>
      </c>
      <c r="AK35" s="70">
        <f t="shared" si="21"/>
        <v>0</v>
      </c>
      <c r="AL35" s="70">
        <f t="shared" si="21"/>
        <v>0</v>
      </c>
      <c r="AM35" s="70">
        <f t="shared" si="21"/>
        <v>0</v>
      </c>
      <c r="AN35" s="70">
        <f t="shared" si="21"/>
        <v>0</v>
      </c>
      <c r="AP35" s="74" t="str">
        <f>Calendar!$E$7</f>
        <v>January</v>
      </c>
      <c r="AQ35" s="70">
        <f>INDEX(AQ$21:AQ$32,MATCH($AP35,$AP$21:$AP$32,0))</f>
        <v>0</v>
      </c>
      <c r="AR35" s="70">
        <f t="shared" ref="AR35:BU35" si="22">INDEX(AR$21:AR$32,MATCH($AP35,$AP$21:$AP$32,0))</f>
        <v>0</v>
      </c>
      <c r="AS35" s="70">
        <f t="shared" si="22"/>
        <v>0</v>
      </c>
      <c r="AT35" s="70">
        <f t="shared" si="22"/>
        <v>0</v>
      </c>
      <c r="AU35" s="70">
        <f t="shared" si="22"/>
        <v>0</v>
      </c>
      <c r="AV35" s="70">
        <f t="shared" si="22"/>
        <v>0</v>
      </c>
      <c r="AW35" s="70">
        <f t="shared" si="22"/>
        <v>0</v>
      </c>
      <c r="AX35" s="70">
        <f t="shared" si="22"/>
        <v>0</v>
      </c>
      <c r="AY35" s="70">
        <f t="shared" si="22"/>
        <v>0</v>
      </c>
      <c r="AZ35" s="70">
        <f t="shared" si="22"/>
        <v>0</v>
      </c>
      <c r="BA35" s="70">
        <f t="shared" si="22"/>
        <v>0</v>
      </c>
      <c r="BB35" s="70">
        <f t="shared" si="22"/>
        <v>0</v>
      </c>
      <c r="BC35" s="70">
        <f t="shared" si="22"/>
        <v>0</v>
      </c>
      <c r="BD35" s="70">
        <f t="shared" si="22"/>
        <v>340</v>
      </c>
      <c r="BE35" s="70">
        <f t="shared" si="22"/>
        <v>340</v>
      </c>
      <c r="BF35" s="70">
        <f t="shared" si="22"/>
        <v>0</v>
      </c>
      <c r="BG35" s="70">
        <f t="shared" si="22"/>
        <v>0</v>
      </c>
      <c r="BH35" s="70">
        <f t="shared" si="22"/>
        <v>0</v>
      </c>
      <c r="BI35" s="70">
        <f t="shared" si="22"/>
        <v>0</v>
      </c>
      <c r="BJ35" s="70">
        <f t="shared" si="22"/>
        <v>0</v>
      </c>
      <c r="BK35" s="70">
        <f t="shared" si="22"/>
        <v>0</v>
      </c>
      <c r="BL35" s="70">
        <f t="shared" si="22"/>
        <v>0</v>
      </c>
      <c r="BM35" s="70">
        <f t="shared" si="22"/>
        <v>0</v>
      </c>
      <c r="BN35" s="70">
        <f t="shared" si="22"/>
        <v>0</v>
      </c>
      <c r="BO35" s="70">
        <f t="shared" si="22"/>
        <v>0</v>
      </c>
      <c r="BP35" s="70">
        <f t="shared" si="22"/>
        <v>0</v>
      </c>
      <c r="BQ35" s="70">
        <f t="shared" si="22"/>
        <v>0</v>
      </c>
      <c r="BR35" s="70">
        <f t="shared" si="22"/>
        <v>0</v>
      </c>
      <c r="BS35" s="70">
        <f t="shared" si="22"/>
        <v>0</v>
      </c>
      <c r="BT35" s="70">
        <f t="shared" si="22"/>
        <v>0</v>
      </c>
      <c r="BU35" s="70">
        <f t="shared" si="22"/>
        <v>0</v>
      </c>
    </row>
    <row r="36" spans="2:73" x14ac:dyDescent="0.25">
      <c r="B36" s="1"/>
      <c r="C36" s="1"/>
      <c r="D36" s="1"/>
      <c r="E36" s="1"/>
      <c r="F36" s="1"/>
      <c r="G36" s="1"/>
      <c r="H36" s="1"/>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2:73" x14ac:dyDescent="0.25">
      <c r="B37" s="1"/>
      <c r="C37" s="1"/>
      <c r="D37" s="1"/>
      <c r="E37" s="1"/>
      <c r="F37" s="1"/>
      <c r="G37" s="1"/>
      <c r="H37" s="1"/>
    </row>
    <row r="38" spans="2:73" x14ac:dyDescent="0.25">
      <c r="B38" s="1"/>
      <c r="C38" s="1"/>
      <c r="D38" s="1"/>
      <c r="E38" s="1"/>
      <c r="F38" s="1"/>
      <c r="G38" s="1"/>
      <c r="H38" s="1"/>
    </row>
    <row r="39" spans="2:73" x14ac:dyDescent="0.25">
      <c r="B39" s="1"/>
      <c r="C39" s="1"/>
      <c r="D39" s="1"/>
      <c r="E39" s="1"/>
      <c r="F39" s="1"/>
      <c r="G39" s="1"/>
      <c r="H39" s="1"/>
    </row>
    <row r="40" spans="2:73" x14ac:dyDescent="0.25">
      <c r="B40" s="1"/>
      <c r="C40" s="1"/>
      <c r="D40" s="1"/>
      <c r="E40" s="1"/>
      <c r="F40" s="1"/>
      <c r="G40" s="1"/>
      <c r="H40" s="1"/>
    </row>
    <row r="41" spans="2:73" x14ac:dyDescent="0.25">
      <c r="B41" s="1"/>
      <c r="C41" s="1"/>
      <c r="D41" s="1"/>
      <c r="E41" s="1"/>
      <c r="F41" s="1"/>
      <c r="G41" s="1"/>
      <c r="H41" s="1"/>
    </row>
    <row r="42" spans="2:73" x14ac:dyDescent="0.25">
      <c r="B42" s="1"/>
      <c r="C42" s="1"/>
      <c r="D42" s="1"/>
      <c r="E42" s="1"/>
      <c r="F42" s="1"/>
      <c r="G42" s="1"/>
      <c r="H42" s="1"/>
    </row>
    <row r="43" spans="2:73" x14ac:dyDescent="0.25">
      <c r="B43" s="1"/>
      <c r="C43" s="1"/>
      <c r="D43" s="1"/>
      <c r="E43" s="1"/>
      <c r="F43" s="1"/>
      <c r="G43" s="1"/>
      <c r="H43" s="1"/>
    </row>
    <row r="44" spans="2:73" x14ac:dyDescent="0.25">
      <c r="B44" s="1"/>
      <c r="C44" s="1"/>
      <c r="D44" s="1"/>
      <c r="E44" s="1"/>
      <c r="F44" s="1"/>
      <c r="G44" s="1"/>
      <c r="H44" s="1"/>
    </row>
    <row r="45" spans="2:73" x14ac:dyDescent="0.25">
      <c r="B45" s="1"/>
      <c r="C45" s="1"/>
      <c r="D45" s="1"/>
      <c r="E45" s="1"/>
      <c r="F45" s="1"/>
      <c r="G45" s="1"/>
      <c r="H45" s="1"/>
    </row>
    <row r="46" spans="2:73" x14ac:dyDescent="0.25">
      <c r="B46" s="1"/>
      <c r="C46" s="1"/>
      <c r="D46" s="1"/>
      <c r="E46" s="1"/>
      <c r="F46" s="1"/>
      <c r="G46" s="1"/>
      <c r="H46" s="1"/>
    </row>
    <row r="47" spans="2:73" x14ac:dyDescent="0.25">
      <c r="B47" s="1"/>
      <c r="C47" s="1"/>
      <c r="D47" s="1"/>
      <c r="E47" s="1"/>
      <c r="F47" s="1"/>
      <c r="G47" s="1"/>
      <c r="H47" s="1"/>
    </row>
  </sheetData>
  <mergeCells count="1">
    <mergeCell ref="CB4:CM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13</vt:i4>
      </vt:variant>
    </vt:vector>
  </HeadingPairs>
  <TitlesOfParts>
    <vt:vector size="31" baseType="lpstr">
      <vt:lpstr>Menu</vt:lpstr>
      <vt:lpstr>Employee</vt:lpstr>
      <vt:lpstr>Jan</vt:lpstr>
      <vt:lpstr>Feb</vt:lpstr>
      <vt:lpstr>Mar</vt:lpstr>
      <vt:lpstr>Apr</vt:lpstr>
      <vt:lpstr>May</vt:lpstr>
      <vt:lpstr>Jun</vt:lpstr>
      <vt:lpstr>Jul</vt:lpstr>
      <vt:lpstr>Aug</vt:lpstr>
      <vt:lpstr>Sep</vt:lpstr>
      <vt:lpstr>Oct</vt:lpstr>
      <vt:lpstr>Nov</vt:lpstr>
      <vt:lpstr>Dec</vt:lpstr>
      <vt:lpstr>Calendar</vt:lpstr>
      <vt:lpstr>Dashboard</vt:lpstr>
      <vt:lpstr>Cal</vt:lpstr>
      <vt:lpstr>ToU</vt:lpstr>
      <vt:lpstr>Criteria</vt:lpstr>
      <vt:lpstr>Department</vt:lpstr>
      <vt:lpstr>DMonth</vt:lpstr>
      <vt:lpstr>Employee</vt:lpstr>
      <vt:lpstr>Month</vt:lpstr>
      <vt:lpstr>Name</vt:lpstr>
      <vt:lpstr>Position</vt:lpstr>
      <vt:lpstr>Calendar!Print_Area</vt:lpstr>
      <vt:lpstr>Dashboard!Print_Area</vt:lpstr>
      <vt:lpstr>Employee!Print_Area</vt:lpstr>
      <vt:lpstr>Menu!Print_Area</vt:lpstr>
      <vt:lpstr>ToU!Print_Area</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2023-01-03T11:33:47Z</cp:lastPrinted>
  <dcterms:created xsi:type="dcterms:W3CDTF">2016-04-07T10:57:43Z</dcterms:created>
  <dcterms:modified xsi:type="dcterms:W3CDTF">2023-01-19T07:55:17Z</dcterms:modified>
  <dc:title>Employee Timesheet Calendar V3 Template</dc:title>
  <dc:subject>Employee Timesheet Calendar V3</dc:subject>
  <dc:description>Employee Timesheet Calendar V3 template by Master Productivity Kit — masterproductivitykit.com</dc:description>
  <cp:keywords>Master Productivity Kit, Excel template, Google Sheets template</cp:keywords>
  <cp:category>Business Template</cp:category>
</cp:coreProperties>
</file>