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lif\Desktop\DEVELOPMENT\FREE VERSIONS\S170 - Dynamic Event Calendar\"/>
    </mc:Choice>
  </mc:AlternateContent>
  <xr:revisionPtr revIDLastSave="0" documentId="8_{F4A51164-45D8-4CA3-A47C-6134FD934F81}" xr6:coauthVersionLast="47" xr6:coauthVersionMax="47" xr10:uidLastSave="{00000000-0000-0000-0000-000000000000}"/>
  <bookViews>
    <workbookView showSheetTabs="0" xWindow="-120" yWindow="-120" windowWidth="29040" windowHeight="15840" xr2:uid="{00000000-000D-0000-FFFF-FFFF00000000}"/>
  </bookViews>
  <sheets>
    <sheet name="Full" sheetId="2" r:id="rId1"/>
    <sheet name="Daily" sheetId="7" r:id="rId2"/>
    <sheet name="Mini" sheetId="1" state="hidden" r:id="rId4"/>
  </sheets>
  <definedNames>
    <definedName name="_xlnm._FilterDatabase" localSheetId="1" hidden="1">Daily!$C$6:$M$372</definedName>
    <definedName name="Calendar">daysAndWks + DateOfFirst - WEEKDAY(DateOfFirst,2)</definedName>
    <definedName name="calendarclick">Full!$C$9:$I$14,Full!$K$9:$Q$14,Full!$S$9:$Y$14,Full!$C$18:$I$23,Full!$K$18:$Q$23,Full!$S$18:$Y$23,Full!$C$27:$I$32,Full!$K$27:$Q$32,Full!$S$27:$Y$32,Full!$C$36:$I$41,Full!$K$36:$Q$41,Full!$S$36:$Y$41</definedName>
    <definedName name="dailyEvents">Daily!$C$7:$D$372</definedName>
    <definedName name="DateOfFirst">DATE(YEAR(Mini!$C$5),MONTH(Mini!$C1),1)</definedName>
    <definedName name="daysAndWks">COLUMN(OFFSET(INDIRECT("$A$1"),0,0,1,42))-1</definedName>
    <definedName name="dayTypes">Daily!$V$7:$V$10</definedName>
    <definedName name="lstDailyEvents">Daily!$T$7:$T$372</definedName>
    <definedName name="lstWeekDays">Full!$C$8:$I$8</definedName>
    <definedName name="m1_">Mini!$D$6:$AS$6</definedName>
    <definedName name="m10_">Mini!$D$15:$AS$15</definedName>
    <definedName name="m11_">Mini!$D$16:$AS$16</definedName>
    <definedName name="m12_">Mini!$D$17:$AS$17</definedName>
    <definedName name="m2_">Mini!$D$7:$AS$7</definedName>
    <definedName name="m3_">Mini!$D$8:$AS$8</definedName>
    <definedName name="m4_">Mini!$D$9:$AS$9</definedName>
    <definedName name="m5_">Mini!$D$10:$AS$10</definedName>
    <definedName name="m6_">Mini!$D$11:$AS$11</definedName>
    <definedName name="m7_">Mini!$D$12:$AS$12</definedName>
    <definedName name="m8_">Mini!$D$13:$AS$13</definedName>
    <definedName name="m9_">Mini!$D$14:$AS$14</definedName>
    <definedName name="_xlnm.Print_Area" localSheetId="1">Daily!$B$2:$N$47</definedName>
    <definedName name="_xlnm.Print_Area" localSheetId="0">Full!$B$2:$AD$43</definedName>
    <definedName name="_xlnm.Print_Titles" localSheetId="1">Daily!$2:$6</definedName>
    <definedName name="selectedcell">Full!$AL$6</definedName>
    <definedName name="symAnn">Daily!$W$8</definedName>
    <definedName name="symHol">Daily!$W$9</definedName>
    <definedName name="symImp">Daily!$W$7</definedName>
    <definedName name="symVac">Daily!$W$10</definedName>
    <definedName name="valAnn">Daily!$V$8</definedName>
    <definedName name="valEventStats">Daily!$AA$7</definedName>
    <definedName name="valHol">Daily!$V$9</definedName>
    <definedName name="valImp">Daily!$V$7</definedName>
    <definedName name="valVac">Daily!$V$10</definedName>
    <definedName name="valYearStart">Daily!$C$7</definedName>
    <definedName name="year">Full!$K$5</definedName>
    <definedName name="Z_00C1CBDA_1637_4E2C_863E_F0BD8FC5759C_.wvu.Cols" localSheetId="0" hidden="1">Full!$AE:$JB</definedName>
    <definedName name="Z_00C1CBDA_1637_4E2C_863E_F0BD8FC5759C_.wvu.Rows" localSheetId="0" hidden="1">Full!$44:$65538</definedName>
  </definedNames>
  <calcPr calcId="191029"/>
  <customWorkbookViews>
    <customWorkbookView name="prtAreaMonthly" guid="{00C1CBDA-1637-4E2C-863E-F0BD8FC5759C}" maximized="1" windowWidth="1916" windowHeight="855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B34" i="2" l="1"/>
  <c r="AL34" i="2" s="1"/>
  <c r="AB31" i="2"/>
  <c r="AL31" i="2" s="1"/>
  <c r="AB26" i="2"/>
  <c r="AL26" i="2" s="1"/>
  <c r="AB23" i="2"/>
  <c r="AL23" i="2" s="1"/>
  <c r="AB20" i="2"/>
  <c r="AL20" i="2" s="1"/>
  <c r="AB17" i="2"/>
  <c r="AL17" i="2" s="1"/>
  <c r="AB14" i="2"/>
  <c r="AL14" i="2" s="1"/>
  <c r="AB11" i="2"/>
  <c r="AL11" i="2" s="1"/>
  <c r="AB8" i="2"/>
  <c r="AL8" i="2" s="1"/>
  <c r="W11" i="7"/>
  <c r="V12" i="7"/>
  <c r="W12" i="7"/>
  <c r="T7" i="7" l="1"/>
  <c r="T8" i="7"/>
  <c r="T9" i="7"/>
  <c r="T11" i="7"/>
  <c r="T12" i="7"/>
  <c r="T13" i="7"/>
  <c r="T15" i="7"/>
  <c r="T16" i="7"/>
  <c r="T17" i="7"/>
  <c r="T19" i="7"/>
  <c r="T20" i="7"/>
  <c r="T21" i="7"/>
  <c r="T23" i="7"/>
  <c r="T24" i="7"/>
  <c r="T25" i="7"/>
  <c r="T27" i="7"/>
  <c r="T28" i="7"/>
  <c r="T29" i="7"/>
  <c r="T31" i="7"/>
  <c r="T32" i="7"/>
  <c r="T33" i="7"/>
  <c r="T35" i="7"/>
  <c r="T36" i="7"/>
  <c r="T37" i="7"/>
  <c r="T39" i="7"/>
  <c r="T40" i="7"/>
  <c r="T41" i="7"/>
  <c r="T43" i="7"/>
  <c r="T44" i="7"/>
  <c r="T45" i="7"/>
  <c r="T47" i="7"/>
  <c r="T48" i="7"/>
  <c r="T49" i="7"/>
  <c r="T50" i="7"/>
  <c r="T51" i="7"/>
  <c r="T52" i="7"/>
  <c r="T53" i="7"/>
  <c r="T54" i="7"/>
  <c r="T55" i="7"/>
  <c r="T56" i="7"/>
  <c r="T57" i="7"/>
  <c r="T58" i="7"/>
  <c r="T59" i="7"/>
  <c r="T60" i="7"/>
  <c r="T61" i="7"/>
  <c r="T62" i="7"/>
  <c r="T63" i="7"/>
  <c r="T64" i="7"/>
  <c r="T65" i="7"/>
  <c r="T66" i="7"/>
  <c r="T67" i="7"/>
  <c r="T68" i="7"/>
  <c r="T69" i="7"/>
  <c r="T70" i="7"/>
  <c r="T71" i="7"/>
  <c r="T72" i="7"/>
  <c r="T73" i="7"/>
  <c r="T74" i="7"/>
  <c r="T75" i="7"/>
  <c r="T76" i="7"/>
  <c r="T77" i="7"/>
  <c r="T78" i="7"/>
  <c r="T79" i="7"/>
  <c r="T80" i="7"/>
  <c r="T81" i="7"/>
  <c r="T82" i="7"/>
  <c r="T83" i="7"/>
  <c r="T84" i="7"/>
  <c r="T85" i="7"/>
  <c r="T86" i="7"/>
  <c r="T87" i="7"/>
  <c r="T88" i="7"/>
  <c r="T89" i="7"/>
  <c r="T90" i="7"/>
  <c r="T91" i="7"/>
  <c r="T92" i="7"/>
  <c r="T93" i="7"/>
  <c r="T94" i="7"/>
  <c r="T95" i="7"/>
  <c r="T96" i="7"/>
  <c r="T97" i="7"/>
  <c r="T98" i="7"/>
  <c r="T99" i="7"/>
  <c r="T100" i="7"/>
  <c r="T101" i="7"/>
  <c r="T102" i="7"/>
  <c r="T103" i="7"/>
  <c r="T104" i="7"/>
  <c r="T105" i="7"/>
  <c r="T106" i="7"/>
  <c r="T107" i="7"/>
  <c r="T108" i="7"/>
  <c r="T109" i="7"/>
  <c r="T110" i="7"/>
  <c r="T111" i="7"/>
  <c r="T112" i="7"/>
  <c r="T113" i="7"/>
  <c r="T114" i="7"/>
  <c r="T115" i="7"/>
  <c r="T116" i="7"/>
  <c r="T117" i="7"/>
  <c r="T118" i="7"/>
  <c r="T119" i="7"/>
  <c r="T120" i="7"/>
  <c r="T121" i="7"/>
  <c r="T122" i="7"/>
  <c r="T123" i="7"/>
  <c r="T124" i="7"/>
  <c r="T125" i="7"/>
  <c r="T126" i="7"/>
  <c r="T127" i="7"/>
  <c r="T128" i="7"/>
  <c r="T129" i="7"/>
  <c r="T130" i="7"/>
  <c r="T131" i="7"/>
  <c r="T132" i="7"/>
  <c r="T133" i="7"/>
  <c r="T134" i="7"/>
  <c r="T135" i="7"/>
  <c r="T136" i="7"/>
  <c r="T137" i="7"/>
  <c r="T138" i="7"/>
  <c r="T139" i="7"/>
  <c r="T140" i="7"/>
  <c r="T141" i="7"/>
  <c r="T142" i="7"/>
  <c r="T143" i="7"/>
  <c r="T144" i="7"/>
  <c r="T145" i="7"/>
  <c r="T146" i="7"/>
  <c r="T147" i="7"/>
  <c r="T148" i="7"/>
  <c r="T149" i="7"/>
  <c r="T150" i="7"/>
  <c r="T151" i="7"/>
  <c r="T152" i="7"/>
  <c r="T153" i="7"/>
  <c r="T154" i="7"/>
  <c r="T155" i="7"/>
  <c r="T156" i="7"/>
  <c r="T157" i="7"/>
  <c r="T158" i="7"/>
  <c r="T159" i="7"/>
  <c r="T160" i="7"/>
  <c r="T161" i="7"/>
  <c r="T162" i="7"/>
  <c r="T163" i="7"/>
  <c r="T164" i="7"/>
  <c r="T165" i="7"/>
  <c r="T166" i="7"/>
  <c r="T167" i="7"/>
  <c r="T168" i="7"/>
  <c r="T169" i="7"/>
  <c r="T170" i="7"/>
  <c r="T171" i="7"/>
  <c r="T172" i="7"/>
  <c r="T173" i="7"/>
  <c r="T174" i="7"/>
  <c r="T175" i="7"/>
  <c r="T176" i="7"/>
  <c r="T177" i="7"/>
  <c r="T178" i="7"/>
  <c r="T179" i="7"/>
  <c r="T180" i="7"/>
  <c r="T181" i="7"/>
  <c r="T182" i="7"/>
  <c r="T183" i="7"/>
  <c r="T184" i="7"/>
  <c r="T185" i="7"/>
  <c r="T186" i="7"/>
  <c r="T187" i="7"/>
  <c r="T188" i="7"/>
  <c r="T189" i="7"/>
  <c r="T190" i="7"/>
  <c r="T191" i="7"/>
  <c r="T192" i="7"/>
  <c r="T193" i="7"/>
  <c r="T194" i="7"/>
  <c r="T195" i="7"/>
  <c r="T196" i="7"/>
  <c r="T197" i="7"/>
  <c r="T198" i="7"/>
  <c r="T199" i="7"/>
  <c r="T200" i="7"/>
  <c r="T201" i="7"/>
  <c r="T202" i="7"/>
  <c r="T203" i="7"/>
  <c r="T204" i="7"/>
  <c r="T205" i="7"/>
  <c r="T206" i="7"/>
  <c r="T207" i="7"/>
  <c r="T208" i="7"/>
  <c r="T209" i="7"/>
  <c r="T210" i="7"/>
  <c r="T211" i="7"/>
  <c r="T212" i="7"/>
  <c r="T213" i="7"/>
  <c r="T214" i="7"/>
  <c r="T215" i="7"/>
  <c r="T216" i="7"/>
  <c r="T217" i="7"/>
  <c r="T218" i="7"/>
  <c r="T219" i="7"/>
  <c r="T220" i="7"/>
  <c r="T221" i="7"/>
  <c r="T222" i="7"/>
  <c r="T223" i="7"/>
  <c r="T224" i="7"/>
  <c r="T225" i="7"/>
  <c r="T226" i="7"/>
  <c r="T227" i="7"/>
  <c r="T228" i="7"/>
  <c r="T229" i="7"/>
  <c r="T230" i="7"/>
  <c r="T231" i="7"/>
  <c r="T232" i="7"/>
  <c r="T233" i="7"/>
  <c r="T234" i="7"/>
  <c r="T235" i="7"/>
  <c r="T236" i="7"/>
  <c r="T237" i="7"/>
  <c r="T238" i="7"/>
  <c r="T239" i="7"/>
  <c r="T240" i="7"/>
  <c r="T241" i="7"/>
  <c r="T242" i="7"/>
  <c r="T243" i="7"/>
  <c r="T244" i="7"/>
  <c r="T245" i="7"/>
  <c r="T246" i="7"/>
  <c r="T247" i="7"/>
  <c r="T248" i="7"/>
  <c r="T249" i="7"/>
  <c r="T250" i="7"/>
  <c r="T251" i="7"/>
  <c r="T252" i="7"/>
  <c r="T253" i="7"/>
  <c r="T254" i="7"/>
  <c r="T255" i="7"/>
  <c r="T256" i="7"/>
  <c r="T257" i="7"/>
  <c r="T258" i="7"/>
  <c r="T259" i="7"/>
  <c r="T260" i="7"/>
  <c r="T261" i="7"/>
  <c r="T262" i="7"/>
  <c r="T263" i="7"/>
  <c r="T264" i="7"/>
  <c r="T265" i="7"/>
  <c r="T266" i="7"/>
  <c r="T267" i="7"/>
  <c r="T268" i="7"/>
  <c r="T269" i="7"/>
  <c r="T270" i="7"/>
  <c r="T271" i="7"/>
  <c r="T272" i="7"/>
  <c r="T273" i="7"/>
  <c r="T274" i="7"/>
  <c r="T275" i="7"/>
  <c r="T276" i="7"/>
  <c r="T277" i="7"/>
  <c r="T278" i="7"/>
  <c r="T279" i="7"/>
  <c r="T280" i="7"/>
  <c r="T281" i="7"/>
  <c r="T282" i="7"/>
  <c r="T283" i="7"/>
  <c r="T284" i="7"/>
  <c r="T285" i="7"/>
  <c r="T286" i="7"/>
  <c r="T287" i="7"/>
  <c r="T288" i="7"/>
  <c r="T289" i="7"/>
  <c r="T290" i="7"/>
  <c r="T291" i="7"/>
  <c r="T292" i="7"/>
  <c r="T293" i="7"/>
  <c r="T294" i="7"/>
  <c r="T295" i="7"/>
  <c r="T296" i="7"/>
  <c r="T297" i="7"/>
  <c r="T298" i="7"/>
  <c r="T299" i="7"/>
  <c r="T300" i="7"/>
  <c r="T301" i="7"/>
  <c r="T302" i="7"/>
  <c r="T303" i="7"/>
  <c r="T304" i="7"/>
  <c r="T305" i="7"/>
  <c r="T306" i="7"/>
  <c r="T307" i="7"/>
  <c r="T308" i="7"/>
  <c r="T309" i="7"/>
  <c r="T310" i="7"/>
  <c r="T311" i="7"/>
  <c r="T312" i="7"/>
  <c r="T313" i="7"/>
  <c r="T314" i="7"/>
  <c r="T315" i="7"/>
  <c r="T316" i="7"/>
  <c r="T317" i="7"/>
  <c r="T318" i="7"/>
  <c r="T319" i="7"/>
  <c r="T320" i="7"/>
  <c r="T321" i="7"/>
  <c r="T322" i="7"/>
  <c r="T323" i="7"/>
  <c r="T324" i="7"/>
  <c r="T325" i="7"/>
  <c r="T326" i="7"/>
  <c r="T327" i="7"/>
  <c r="T328" i="7"/>
  <c r="T329" i="7"/>
  <c r="T330" i="7"/>
  <c r="T331" i="7"/>
  <c r="T332" i="7"/>
  <c r="T333" i="7"/>
  <c r="T334" i="7"/>
  <c r="T335" i="7"/>
  <c r="T336" i="7"/>
  <c r="T337" i="7"/>
  <c r="T338" i="7"/>
  <c r="T339" i="7"/>
  <c r="T340" i="7"/>
  <c r="T341" i="7"/>
  <c r="T342" i="7"/>
  <c r="T343" i="7"/>
  <c r="T344" i="7"/>
  <c r="T345" i="7"/>
  <c r="T346" i="7"/>
  <c r="T347" i="7"/>
  <c r="T348" i="7"/>
  <c r="T349" i="7"/>
  <c r="T350" i="7"/>
  <c r="T351" i="7"/>
  <c r="T352" i="7"/>
  <c r="T353" i="7"/>
  <c r="T354" i="7"/>
  <c r="T355" i="7"/>
  <c r="T356" i="7"/>
  <c r="T357" i="7"/>
  <c r="T358" i="7"/>
  <c r="T359" i="7"/>
  <c r="T360" i="7"/>
  <c r="T361" i="7"/>
  <c r="T362" i="7"/>
  <c r="T363" i="7"/>
  <c r="T364" i="7"/>
  <c r="T365" i="7"/>
  <c r="T366" i="7"/>
  <c r="T367" i="7"/>
  <c r="T368" i="7"/>
  <c r="T369" i="7"/>
  <c r="T370" i="7"/>
  <c r="T371" i="7"/>
  <c r="T372" i="7"/>
  <c r="C7" i="7"/>
  <c r="C5" i="1"/>
  <c r="C8" i="1" s="1"/>
  <c r="D8" i="1" a="1"/>
  <c r="T46" i="7" l="1"/>
  <c r="T42" i="7"/>
  <c r="T38" i="7"/>
  <c r="T34" i="7"/>
  <c r="T30" i="7"/>
  <c r="T26" i="7"/>
  <c r="T22" i="7"/>
  <c r="T18" i="7"/>
  <c r="T14" i="7"/>
  <c r="T10" i="7"/>
  <c r="S7" i="7"/>
  <c r="R7" i="7"/>
  <c r="C8" i="7"/>
  <c r="C14" i="1"/>
  <c r="S25" i="2" s="1"/>
  <c r="C17" i="1"/>
  <c r="C9" i="1"/>
  <c r="C15" i="1"/>
  <c r="C13" i="1"/>
  <c r="C6" i="1"/>
  <c r="S7" i="2"/>
  <c r="C16" i="1"/>
  <c r="C12" i="1"/>
  <c r="C11" i="1"/>
  <c r="C7" i="1"/>
  <c r="C10" i="1"/>
  <c r="AP8" i="1"/>
  <c r="AM8" i="1"/>
  <c r="V8" i="1"/>
  <c r="H8" i="1"/>
  <c r="AJ8" i="1"/>
  <c r="AC8" i="1"/>
  <c r="K8" i="1"/>
  <c r="AI8" i="1"/>
  <c r="AB8" i="1"/>
  <c r="S8" i="1"/>
  <c r="J8" i="1"/>
  <c r="R8" i="1"/>
  <c r="P8" i="1"/>
  <c r="AD8" i="1"/>
  <c r="Y8" i="1"/>
  <c r="AA8" i="1"/>
  <c r="AO8" i="1"/>
  <c r="T8" i="1"/>
  <c r="G8" i="1"/>
  <c r="E8" i="1"/>
  <c r="I8" i="1"/>
  <c r="N8" i="1"/>
  <c r="AN8" i="1"/>
  <c r="AH8" i="1"/>
  <c r="Q8" i="1"/>
  <c r="U8" i="1"/>
  <c r="AR8" i="1"/>
  <c r="AS8" i="1"/>
  <c r="AK8" i="1"/>
  <c r="M8" i="1"/>
  <c r="AG8" i="1"/>
  <c r="AQ8" i="1"/>
  <c r="O8" i="1"/>
  <c r="L8" i="1"/>
  <c r="AF8" i="1"/>
  <c r="Z8" i="1"/>
  <c r="AE8" i="1"/>
  <c r="D8" i="1"/>
  <c r="W8" i="1"/>
  <c r="X8" i="1"/>
  <c r="F8" i="1"/>
  <c r="AL8" i="1"/>
  <c r="D16" i="1" a="1"/>
  <c r="D6" i="1" a="1"/>
  <c r="D11" i="1" a="1"/>
  <c r="D10" i="1" a="1"/>
  <c r="D13" i="1" a="1"/>
  <c r="D7" i="1" a="1"/>
  <c r="D9" i="1" a="1"/>
  <c r="D14" i="1" a="1"/>
  <c r="D12" i="1" a="1"/>
  <c r="D17" i="1" a="1"/>
  <c r="D15" i="1" a="1"/>
  <c r="Y8" i="7" l="1"/>
  <c r="Z8" i="7" s="1"/>
  <c r="K25" i="2"/>
  <c r="S34" i="2"/>
  <c r="Y9" i="7"/>
  <c r="Y11" i="7"/>
  <c r="Y10" i="7"/>
  <c r="Z10" i="7" s="1"/>
  <c r="Y7" i="7"/>
  <c r="Z7" i="7" s="1"/>
  <c r="S8" i="7"/>
  <c r="C9" i="7"/>
  <c r="R8" i="7"/>
  <c r="K9" i="1"/>
  <c r="G9" i="1"/>
  <c r="J9" i="1"/>
  <c r="AF9" i="1"/>
  <c r="AP9" i="1"/>
  <c r="O9" i="1"/>
  <c r="AB9" i="1"/>
  <c r="D9" i="1"/>
  <c r="E9" i="1"/>
  <c r="U9" i="1"/>
  <c r="I9" i="1"/>
  <c r="AK9" i="1"/>
  <c r="R9" i="1"/>
  <c r="V9" i="1"/>
  <c r="AE9" i="1"/>
  <c r="H9" i="1"/>
  <c r="AO9" i="1"/>
  <c r="M9" i="1"/>
  <c r="AM9" i="1"/>
  <c r="C23" i="2" s="1"/>
  <c r="AQ9" i="1"/>
  <c r="AG9" i="1"/>
  <c r="T9" i="1"/>
  <c r="AC9" i="1"/>
  <c r="N9" i="1"/>
  <c r="Z9" i="1"/>
  <c r="P9" i="1"/>
  <c r="W9" i="1"/>
  <c r="X9" i="1"/>
  <c r="AH9" i="1"/>
  <c r="Y9" i="1"/>
  <c r="AJ9" i="1"/>
  <c r="AD9" i="1"/>
  <c r="AR9" i="1"/>
  <c r="S9" i="1"/>
  <c r="AL9" i="1"/>
  <c r="AI9" i="1"/>
  <c r="Q9" i="1"/>
  <c r="L9" i="1"/>
  <c r="AS9" i="1"/>
  <c r="AA9" i="1"/>
  <c r="F9" i="1"/>
  <c r="AN9" i="1"/>
  <c r="AH17" i="1"/>
  <c r="AB17" i="1"/>
  <c r="L17" i="1"/>
  <c r="Q17" i="1"/>
  <c r="N17" i="1"/>
  <c r="V17" i="1"/>
  <c r="AE17" i="1"/>
  <c r="I17" i="1"/>
  <c r="AI17" i="1"/>
  <c r="AN17" i="1"/>
  <c r="J17" i="1"/>
  <c r="G17" i="1"/>
  <c r="AQ17" i="1"/>
  <c r="H17" i="1"/>
  <c r="K17" i="1"/>
  <c r="AS17" i="1"/>
  <c r="AR17" i="1"/>
  <c r="AP17" i="1"/>
  <c r="AM17" i="1"/>
  <c r="E17" i="1"/>
  <c r="S17" i="1"/>
  <c r="AJ17" i="1"/>
  <c r="R17" i="1"/>
  <c r="T17" i="1"/>
  <c r="AG17" i="1"/>
  <c r="AL17" i="1"/>
  <c r="Y17" i="1"/>
  <c r="AC17" i="1"/>
  <c r="X17" i="1"/>
  <c r="D17" i="1"/>
  <c r="Z17" i="1"/>
  <c r="P17" i="1"/>
  <c r="U17" i="1"/>
  <c r="AF17" i="1"/>
  <c r="M17" i="1"/>
  <c r="AD17" i="1"/>
  <c r="AA17" i="1"/>
  <c r="AO17" i="1"/>
  <c r="AK17" i="1"/>
  <c r="F17" i="1"/>
  <c r="O17" i="1"/>
  <c r="W17" i="1"/>
  <c r="V15" i="1"/>
  <c r="AK15" i="1"/>
  <c r="F15" i="1"/>
  <c r="O15" i="1"/>
  <c r="W15" i="1"/>
  <c r="AG15" i="1"/>
  <c r="P15" i="1"/>
  <c r="Z15" i="1"/>
  <c r="AA15" i="1"/>
  <c r="AH15" i="1"/>
  <c r="E40" i="2" s="1"/>
  <c r="AF15" i="1"/>
  <c r="K15" i="1"/>
  <c r="I15" i="1"/>
  <c r="L15" i="1"/>
  <c r="AQ15" i="1"/>
  <c r="AD15" i="1"/>
  <c r="R15" i="1"/>
  <c r="T15" i="1"/>
  <c r="Y15" i="1"/>
  <c r="AM15" i="1"/>
  <c r="AI15" i="1"/>
  <c r="F40" i="2" s="1"/>
  <c r="Q15" i="1"/>
  <c r="X15" i="1"/>
  <c r="AS15" i="1"/>
  <c r="I41" i="2" s="1"/>
  <c r="AN15" i="1"/>
  <c r="J15" i="1"/>
  <c r="M15" i="1"/>
  <c r="E15" i="1"/>
  <c r="AE15" i="1"/>
  <c r="H15" i="1"/>
  <c r="AO15" i="1"/>
  <c r="S15" i="1"/>
  <c r="AP15" i="1"/>
  <c r="AR15" i="1"/>
  <c r="AC15" i="1"/>
  <c r="AJ15" i="1"/>
  <c r="G15" i="1"/>
  <c r="AL15" i="1"/>
  <c r="D15" i="1"/>
  <c r="N15" i="1"/>
  <c r="U15" i="1"/>
  <c r="AB15" i="1"/>
  <c r="AI14" i="1"/>
  <c r="P14" i="1"/>
  <c r="AN14" i="1"/>
  <c r="AM14" i="1"/>
  <c r="AO14" i="1"/>
  <c r="AE14" i="1"/>
  <c r="AD14" i="1"/>
  <c r="E14" i="1"/>
  <c r="AH14" i="1"/>
  <c r="U31" i="2" s="1"/>
  <c r="R14" i="1"/>
  <c r="AL14" i="1"/>
  <c r="X14" i="1"/>
  <c r="J14" i="1"/>
  <c r="G14" i="1"/>
  <c r="Z14" i="1"/>
  <c r="N14" i="1"/>
  <c r="M14" i="1"/>
  <c r="AR14" i="1"/>
  <c r="K14" i="1"/>
  <c r="V14" i="1"/>
  <c r="AK14" i="1"/>
  <c r="I14" i="1"/>
  <c r="AA14" i="1"/>
  <c r="O14" i="1"/>
  <c r="AP14" i="1"/>
  <c r="AQ14" i="1"/>
  <c r="S14" i="1"/>
  <c r="Y14" i="1"/>
  <c r="F14" i="1"/>
  <c r="Q14" i="1"/>
  <c r="W14" i="1"/>
  <c r="AC14" i="1"/>
  <c r="T14" i="1"/>
  <c r="H14" i="1"/>
  <c r="AB14" i="1"/>
  <c r="AS14" i="1"/>
  <c r="Y32" i="2" s="1"/>
  <c r="AG14" i="1"/>
  <c r="T31" i="2" s="1"/>
  <c r="AF14" i="1"/>
  <c r="U14" i="1"/>
  <c r="D14" i="1"/>
  <c r="AJ14" i="1"/>
  <c r="L14" i="1"/>
  <c r="C16" i="2"/>
  <c r="C34" i="2"/>
  <c r="K6" i="1"/>
  <c r="AB6" i="1"/>
  <c r="AK6" i="1"/>
  <c r="H13" i="2" s="1"/>
  <c r="AO6" i="1"/>
  <c r="AG6" i="1"/>
  <c r="H6" i="1"/>
  <c r="Z6" i="1"/>
  <c r="AA6" i="1"/>
  <c r="AQ6" i="1"/>
  <c r="AJ6" i="1"/>
  <c r="Y6" i="1"/>
  <c r="P6" i="1"/>
  <c r="AF6" i="1"/>
  <c r="E6" i="1"/>
  <c r="AN6" i="1"/>
  <c r="AC6" i="1"/>
  <c r="F6" i="1"/>
  <c r="T6" i="1"/>
  <c r="AR6" i="1"/>
  <c r="D6" i="1"/>
  <c r="AL6" i="1"/>
  <c r="AS6" i="1"/>
  <c r="AM6" i="1"/>
  <c r="AE6" i="1"/>
  <c r="I6" i="1"/>
  <c r="S6" i="1"/>
  <c r="W6" i="1"/>
  <c r="N6" i="1"/>
  <c r="J6" i="1"/>
  <c r="G6" i="1"/>
  <c r="AI6" i="1"/>
  <c r="AP6" i="1"/>
  <c r="M6" i="1"/>
  <c r="X6" i="1"/>
  <c r="O6" i="1"/>
  <c r="U6" i="1"/>
  <c r="AH6" i="1"/>
  <c r="E13" i="2" s="1"/>
  <c r="R6" i="1"/>
  <c r="AD6" i="1"/>
  <c r="V6" i="1"/>
  <c r="Q6" i="1"/>
  <c r="L6" i="1"/>
  <c r="M13" i="1"/>
  <c r="Y13" i="1"/>
  <c r="AO13" i="1"/>
  <c r="S13" i="1"/>
  <c r="T13" i="1"/>
  <c r="O13" i="1"/>
  <c r="AM13" i="1"/>
  <c r="AA13" i="1"/>
  <c r="R13" i="1"/>
  <c r="AP13" i="1"/>
  <c r="W13" i="1"/>
  <c r="D13" i="1"/>
  <c r="U13" i="1"/>
  <c r="AD13" i="1"/>
  <c r="I13" i="1"/>
  <c r="K13" i="1"/>
  <c r="AS13" i="1"/>
  <c r="AI13" i="1"/>
  <c r="F13" i="1"/>
  <c r="P13" i="1"/>
  <c r="AQ13" i="1"/>
  <c r="J13" i="1"/>
  <c r="E13" i="1"/>
  <c r="AK13" i="1"/>
  <c r="Z13" i="1"/>
  <c r="AR13" i="1"/>
  <c r="AN13" i="1"/>
  <c r="L13" i="1"/>
  <c r="AC13" i="1"/>
  <c r="AL13" i="1"/>
  <c r="Q13" i="1"/>
  <c r="AJ13" i="1"/>
  <c r="X13" i="1"/>
  <c r="N13" i="1"/>
  <c r="AH13" i="1"/>
  <c r="AB13" i="1"/>
  <c r="G13" i="1"/>
  <c r="AE13" i="1"/>
  <c r="AG13" i="1"/>
  <c r="AF13" i="1"/>
  <c r="V13" i="1"/>
  <c r="H13" i="1"/>
  <c r="C7" i="2"/>
  <c r="I11" i="1"/>
  <c r="AK11" i="1"/>
  <c r="X22" i="2" s="1"/>
  <c r="J11" i="1"/>
  <c r="F11" i="1"/>
  <c r="V11" i="1"/>
  <c r="N11" i="1"/>
  <c r="AS11" i="1"/>
  <c r="R11" i="1"/>
  <c r="AP11" i="1"/>
  <c r="V23" i="2" s="1"/>
  <c r="M11" i="1"/>
  <c r="AJ11" i="1"/>
  <c r="D11" i="1"/>
  <c r="T11" i="1"/>
  <c r="AM11" i="1"/>
  <c r="O11" i="1"/>
  <c r="S11" i="1"/>
  <c r="AE11" i="1"/>
  <c r="AH11" i="1"/>
  <c r="U11" i="1"/>
  <c r="AL11" i="1"/>
  <c r="Z11" i="1"/>
  <c r="L11" i="1"/>
  <c r="AC11" i="1"/>
  <c r="X11" i="1"/>
  <c r="AA11" i="1"/>
  <c r="P11" i="1"/>
  <c r="AD11" i="1"/>
  <c r="Q11" i="1"/>
  <c r="K11" i="1"/>
  <c r="AN11" i="1"/>
  <c r="E11" i="1"/>
  <c r="AF11" i="1"/>
  <c r="AB11" i="1"/>
  <c r="G11" i="1"/>
  <c r="W11" i="1"/>
  <c r="Y11" i="1"/>
  <c r="H11" i="1"/>
  <c r="AQ11" i="1"/>
  <c r="AI11" i="1"/>
  <c r="V22" i="2" s="1"/>
  <c r="AO11" i="1"/>
  <c r="AR11" i="1"/>
  <c r="AG11" i="1"/>
  <c r="T22" i="2" s="1"/>
  <c r="Q16" i="1"/>
  <c r="AK16" i="1"/>
  <c r="AN16" i="1"/>
  <c r="Z16" i="1"/>
  <c r="X16" i="1"/>
  <c r="J16" i="1"/>
  <c r="Y16" i="1"/>
  <c r="AR16" i="1"/>
  <c r="AH16" i="1"/>
  <c r="F16" i="1"/>
  <c r="AB16" i="1"/>
  <c r="S16" i="1"/>
  <c r="AS16" i="1"/>
  <c r="AC16" i="1"/>
  <c r="AO16" i="1"/>
  <c r="T16" i="1"/>
  <c r="AA16" i="1"/>
  <c r="H16" i="1"/>
  <c r="D16" i="1"/>
  <c r="V16" i="1"/>
  <c r="L16" i="1"/>
  <c r="E16" i="1"/>
  <c r="AD16" i="1"/>
  <c r="AI16" i="1"/>
  <c r="N16" i="1"/>
  <c r="W16" i="1"/>
  <c r="U16" i="1"/>
  <c r="AG16" i="1"/>
  <c r="AE16" i="1"/>
  <c r="AP16" i="1"/>
  <c r="M16" i="1"/>
  <c r="G16" i="1"/>
  <c r="AQ16" i="1"/>
  <c r="O16" i="1"/>
  <c r="P16" i="1"/>
  <c r="AM16" i="1"/>
  <c r="R16" i="1"/>
  <c r="AF16" i="1"/>
  <c r="I16" i="1"/>
  <c r="AJ16" i="1"/>
  <c r="K16" i="1"/>
  <c r="AL16" i="1"/>
  <c r="AF12" i="1"/>
  <c r="AH12" i="1"/>
  <c r="K12" i="1"/>
  <c r="AI12" i="1"/>
  <c r="AN12" i="1"/>
  <c r="AC12" i="1"/>
  <c r="H12" i="1"/>
  <c r="E12" i="1"/>
  <c r="Q12" i="1"/>
  <c r="AP12" i="1"/>
  <c r="D12" i="1"/>
  <c r="AB12" i="1"/>
  <c r="R12" i="1"/>
  <c r="N12" i="1"/>
  <c r="AL12" i="1"/>
  <c r="I31" i="2" s="1"/>
  <c r="Z12" i="1"/>
  <c r="U12" i="1"/>
  <c r="T12" i="1"/>
  <c r="AG12" i="1"/>
  <c r="O12" i="1"/>
  <c r="F12" i="1"/>
  <c r="W12" i="1"/>
  <c r="M12" i="1"/>
  <c r="J12" i="1"/>
  <c r="X12" i="1"/>
  <c r="L12" i="1"/>
  <c r="AK12" i="1"/>
  <c r="AS12" i="1"/>
  <c r="I32" i="2" s="1"/>
  <c r="AD12" i="1"/>
  <c r="AM12" i="1"/>
  <c r="AE12" i="1"/>
  <c r="AO12" i="1"/>
  <c r="I12" i="1"/>
  <c r="P12" i="1"/>
  <c r="V12" i="1"/>
  <c r="AA12" i="1"/>
  <c r="G12" i="1"/>
  <c r="S12" i="1"/>
  <c r="AR12" i="1"/>
  <c r="AJ12" i="1"/>
  <c r="AQ12" i="1"/>
  <c r="Y12" i="1"/>
  <c r="AP7" i="1"/>
  <c r="S7" i="1"/>
  <c r="G7" i="1"/>
  <c r="L7" i="1"/>
  <c r="AD7" i="1"/>
  <c r="T7" i="1"/>
  <c r="Q7" i="1"/>
  <c r="AM7" i="1"/>
  <c r="J7" i="1"/>
  <c r="U7" i="1"/>
  <c r="AK7" i="1"/>
  <c r="AQ7" i="1"/>
  <c r="K7" i="1"/>
  <c r="X7" i="1"/>
  <c r="R7" i="1"/>
  <c r="Y7" i="1"/>
  <c r="H7" i="1"/>
  <c r="AS7" i="1"/>
  <c r="AE7" i="1"/>
  <c r="M7" i="1"/>
  <c r="AJ7" i="1"/>
  <c r="D7" i="1"/>
  <c r="AI7" i="1"/>
  <c r="AO7" i="1"/>
  <c r="AN7" i="1"/>
  <c r="AA7" i="1"/>
  <c r="AB7" i="1"/>
  <c r="F7" i="1"/>
  <c r="E7" i="1"/>
  <c r="AR7" i="1"/>
  <c r="N7" i="1"/>
  <c r="AC7" i="1"/>
  <c r="P7" i="1"/>
  <c r="Z7" i="1"/>
  <c r="V7" i="1"/>
  <c r="AF7" i="1"/>
  <c r="O7" i="1"/>
  <c r="AL7" i="1"/>
  <c r="I7" i="1"/>
  <c r="W7" i="1"/>
  <c r="AG7" i="1"/>
  <c r="AH7" i="1"/>
  <c r="S10" i="1"/>
  <c r="AP10" i="1"/>
  <c r="W10" i="1"/>
  <c r="K10" i="1"/>
  <c r="AD10" i="1"/>
  <c r="J10" i="1"/>
  <c r="AB10" i="1"/>
  <c r="AO10" i="1"/>
  <c r="U10" i="1"/>
  <c r="R10" i="1"/>
  <c r="Y10" i="1"/>
  <c r="AJ10" i="1"/>
  <c r="AH10" i="1"/>
  <c r="AI10" i="1"/>
  <c r="X10" i="1"/>
  <c r="M10" i="1"/>
  <c r="Q10" i="1"/>
  <c r="D10" i="1"/>
  <c r="E10" i="1"/>
  <c r="AE10" i="1"/>
  <c r="V10" i="1"/>
  <c r="G10" i="1"/>
  <c r="AC10" i="1"/>
  <c r="T10" i="1"/>
  <c r="AQ10" i="1"/>
  <c r="F10" i="1"/>
  <c r="Z10" i="1"/>
  <c r="AG10" i="1"/>
  <c r="L10" i="1"/>
  <c r="AM10" i="1"/>
  <c r="O10" i="1"/>
  <c r="N10" i="1"/>
  <c r="AS10" i="1"/>
  <c r="AL10" i="1"/>
  <c r="H10" i="1"/>
  <c r="AF10" i="1"/>
  <c r="AN10" i="1"/>
  <c r="L23" i="2" s="1"/>
  <c r="I10" i="1"/>
  <c r="AA10" i="1"/>
  <c r="P10" i="1"/>
  <c r="AK10" i="1"/>
  <c r="AR10" i="1"/>
  <c r="P23" i="2" s="1"/>
  <c r="S16" i="2"/>
  <c r="K34" i="2"/>
  <c r="C25" i="2"/>
  <c r="K7" i="2"/>
  <c r="K16" i="2"/>
  <c r="Y11" i="2"/>
  <c r="T12" i="2"/>
  <c r="W14" i="2"/>
  <c r="Y14" i="2"/>
  <c r="U13" i="2"/>
  <c r="T9" i="2"/>
  <c r="U12" i="2"/>
  <c r="S11" i="2"/>
  <c r="V13" i="2"/>
  <c r="W9" i="2"/>
  <c r="Y12" i="2"/>
  <c r="X13" i="2"/>
  <c r="Y10" i="2"/>
  <c r="U14" i="2"/>
  <c r="V12" i="2"/>
  <c r="V14" i="2"/>
  <c r="X11" i="2"/>
  <c r="S13" i="2"/>
  <c r="T13" i="2"/>
  <c r="X14" i="2"/>
  <c r="T14" i="2"/>
  <c r="V9" i="2"/>
  <c r="S12" i="2"/>
  <c r="Y9" i="2"/>
  <c r="S10" i="2"/>
  <c r="W11" i="2"/>
  <c r="U9" i="2"/>
  <c r="W10" i="2"/>
  <c r="X9" i="2"/>
  <c r="X10" i="2"/>
  <c r="W13" i="2"/>
  <c r="Y13" i="2"/>
  <c r="S9" i="2"/>
  <c r="T10" i="2"/>
  <c r="U10" i="2"/>
  <c r="V11" i="2"/>
  <c r="V10" i="2"/>
  <c r="U11" i="2"/>
  <c r="X12" i="2"/>
  <c r="T11" i="2"/>
  <c r="W12" i="2"/>
  <c r="S14" i="2"/>
  <c r="I36" i="2" l="1"/>
  <c r="I37" i="2"/>
  <c r="Q12" i="2"/>
  <c r="Y21" i="2"/>
  <c r="Y28" i="2"/>
  <c r="Q27" i="2"/>
  <c r="Y29" i="2"/>
  <c r="Q36" i="2"/>
  <c r="Y20" i="2"/>
  <c r="T18" i="2"/>
  <c r="D37" i="2"/>
  <c r="X39" i="2"/>
  <c r="W39" i="2"/>
  <c r="X36" i="2"/>
  <c r="D19" i="2"/>
  <c r="M18" i="2"/>
  <c r="P11" i="2"/>
  <c r="O12" i="2"/>
  <c r="M10" i="2"/>
  <c r="K12" i="2"/>
  <c r="H29" i="2"/>
  <c r="L38" i="2"/>
  <c r="L39" i="2"/>
  <c r="M29" i="2"/>
  <c r="M28" i="2"/>
  <c r="V30" i="2"/>
  <c r="T29" i="2"/>
  <c r="U30" i="2"/>
  <c r="F36" i="2"/>
  <c r="C19" i="2"/>
  <c r="O21" i="2"/>
  <c r="H10" i="2"/>
  <c r="W30" i="2"/>
  <c r="V36" i="2"/>
  <c r="K11" i="2"/>
  <c r="H30" i="2"/>
  <c r="P36" i="2"/>
  <c r="P37" i="2"/>
  <c r="N38" i="2"/>
  <c r="V21" i="2"/>
  <c r="K28" i="2"/>
  <c r="E21" i="2"/>
  <c r="V28" i="2"/>
  <c r="T27" i="2"/>
  <c r="L19" i="2"/>
  <c r="O20" i="2"/>
  <c r="P19" i="2"/>
  <c r="M19" i="2"/>
  <c r="U28" i="2"/>
  <c r="V37" i="2"/>
  <c r="G21" i="2"/>
  <c r="Z9" i="7"/>
  <c r="AA7" i="7" s="1"/>
  <c r="L21" i="2"/>
  <c r="F21" i="2"/>
  <c r="V31" i="2"/>
  <c r="D14" i="2"/>
  <c r="L30" i="2"/>
  <c r="Y38" i="2"/>
  <c r="V38" i="2"/>
  <c r="U40" i="2"/>
  <c r="X31" i="2"/>
  <c r="C40" i="2"/>
  <c r="X19" i="2"/>
  <c r="E30" i="2"/>
  <c r="W41" i="2"/>
  <c r="O32" i="2"/>
  <c r="H9" i="2"/>
  <c r="T40" i="2"/>
  <c r="K29" i="2"/>
  <c r="E36" i="2"/>
  <c r="H20" i="2"/>
  <c r="K23" i="2"/>
  <c r="K20" i="2"/>
  <c r="F28" i="2"/>
  <c r="M38" i="2"/>
  <c r="W23" i="2"/>
  <c r="L31" i="2"/>
  <c r="M31" i="2"/>
  <c r="P27" i="2"/>
  <c r="P29" i="2"/>
  <c r="M32" i="2"/>
  <c r="E10" i="2"/>
  <c r="G14" i="2"/>
  <c r="D13" i="2"/>
  <c r="X29" i="2"/>
  <c r="S28" i="2"/>
  <c r="X30" i="2"/>
  <c r="F41" i="2"/>
  <c r="C38" i="2"/>
  <c r="H36" i="2"/>
  <c r="E39" i="2"/>
  <c r="G38" i="2"/>
  <c r="X40" i="2"/>
  <c r="S39" i="2"/>
  <c r="Y39" i="2"/>
  <c r="E18" i="2"/>
  <c r="H23" i="2"/>
  <c r="T37" i="2"/>
  <c r="K22" i="2"/>
  <c r="N19" i="2"/>
  <c r="L22" i="2"/>
  <c r="M20" i="2"/>
  <c r="Q21" i="2"/>
  <c r="Q13" i="2"/>
  <c r="M12" i="2"/>
  <c r="Q11" i="2"/>
  <c r="N11" i="2"/>
  <c r="M11" i="2"/>
  <c r="E32" i="2"/>
  <c r="I27" i="2"/>
  <c r="G28" i="2"/>
  <c r="F30" i="2"/>
  <c r="D27" i="2"/>
  <c r="F31" i="2"/>
  <c r="O37" i="2"/>
  <c r="N41" i="2"/>
  <c r="P38" i="2"/>
  <c r="O36" i="2"/>
  <c r="O39" i="2"/>
  <c r="M36" i="2"/>
  <c r="P40" i="2"/>
  <c r="U23" i="2"/>
  <c r="S21" i="2"/>
  <c r="S22" i="2"/>
  <c r="Y19" i="2"/>
  <c r="Y22" i="2"/>
  <c r="T20" i="2"/>
  <c r="S18" i="2"/>
  <c r="S20" i="2"/>
  <c r="O29" i="2"/>
  <c r="N27" i="2"/>
  <c r="O30" i="2"/>
  <c r="P14" i="2"/>
  <c r="C20" i="2"/>
  <c r="U32" i="2"/>
  <c r="H37" i="2"/>
  <c r="H18" i="2"/>
  <c r="I21" i="2"/>
  <c r="E23" i="2"/>
  <c r="Q32" i="2"/>
  <c r="H12" i="2"/>
  <c r="G10" i="2"/>
  <c r="F13" i="2"/>
  <c r="C14" i="2"/>
  <c r="H14" i="2"/>
  <c r="C12" i="2"/>
  <c r="W31" i="2"/>
  <c r="U29" i="2"/>
  <c r="U27" i="2"/>
  <c r="V32" i="2"/>
  <c r="Y27" i="2"/>
  <c r="G39" i="2"/>
  <c r="E41" i="2"/>
  <c r="I38" i="2"/>
  <c r="C39" i="2"/>
  <c r="W37" i="2"/>
  <c r="U39" i="2"/>
  <c r="T38" i="2"/>
  <c r="X41" i="2"/>
  <c r="V40" i="2"/>
  <c r="I23" i="2"/>
  <c r="I22" i="2"/>
  <c r="G22" i="2"/>
  <c r="I18" i="2"/>
  <c r="E37" i="2"/>
  <c r="G41" i="2"/>
  <c r="C36" i="2"/>
  <c r="F23" i="2"/>
  <c r="D18" i="2"/>
  <c r="I9" i="2"/>
  <c r="C13" i="2"/>
  <c r="L27" i="2"/>
  <c r="L32" i="2"/>
  <c r="T30" i="2"/>
  <c r="D22" i="2"/>
  <c r="S41" i="2"/>
  <c r="F38" i="2"/>
  <c r="I39" i="2"/>
  <c r="I19" i="2"/>
  <c r="U37" i="2"/>
  <c r="Y31" i="2"/>
  <c r="K32" i="2"/>
  <c r="C10" i="2"/>
  <c r="H38" i="2"/>
  <c r="Q18" i="2"/>
  <c r="Y36" i="2"/>
  <c r="M27" i="2"/>
  <c r="D21" i="2"/>
  <c r="E9" i="2"/>
  <c r="I13" i="2"/>
  <c r="S38" i="2"/>
  <c r="D41" i="2"/>
  <c r="Q28" i="2"/>
  <c r="V29" i="2"/>
  <c r="S37" i="2"/>
  <c r="E22" i="2"/>
  <c r="M14" i="2"/>
  <c r="I10" i="2"/>
  <c r="T39" i="2"/>
  <c r="S9" i="7"/>
  <c r="R9" i="7"/>
  <c r="C10" i="7"/>
  <c r="T32" i="2"/>
  <c r="Q22" i="2"/>
  <c r="H28" i="2"/>
  <c r="P41" i="2"/>
  <c r="N18" i="2"/>
  <c r="O14" i="2"/>
  <c r="U19" i="2"/>
  <c r="O38" i="2"/>
  <c r="F39" i="2"/>
  <c r="F18" i="2"/>
  <c r="H22" i="2"/>
  <c r="K30" i="2"/>
  <c r="F20" i="2"/>
  <c r="C22" i="2"/>
  <c r="S19" i="2"/>
  <c r="L29" i="2"/>
  <c r="O28" i="2"/>
  <c r="M30" i="2"/>
  <c r="Y30" i="2"/>
  <c r="G19" i="2"/>
  <c r="C18" i="2"/>
  <c r="S27" i="2"/>
  <c r="U21" i="2"/>
  <c r="N32" i="2"/>
  <c r="S32" i="2"/>
  <c r="N10" i="2"/>
  <c r="G20" i="2"/>
  <c r="X37" i="2"/>
  <c r="P22" i="2"/>
  <c r="O23" i="2"/>
  <c r="Q19" i="2"/>
  <c r="P9" i="2"/>
  <c r="O11" i="2"/>
  <c r="N12" i="2"/>
  <c r="G32" i="2"/>
  <c r="I29" i="2"/>
  <c r="D32" i="2"/>
  <c r="M37" i="2"/>
  <c r="M41" i="2"/>
  <c r="N39" i="2"/>
  <c r="L41" i="2"/>
  <c r="X23" i="2"/>
  <c r="I12" i="2"/>
  <c r="C9" i="2"/>
  <c r="E14" i="2"/>
  <c r="T28" i="2"/>
  <c r="V27" i="2"/>
  <c r="D39" i="2"/>
  <c r="Y40" i="2"/>
  <c r="W40" i="2"/>
  <c r="V41" i="2"/>
  <c r="F19" i="2"/>
  <c r="G23" i="2"/>
  <c r="G18" i="2"/>
  <c r="O19" i="2"/>
  <c r="Q23" i="2"/>
  <c r="H27" i="2"/>
  <c r="F27" i="2"/>
  <c r="O41" i="2"/>
  <c r="E12" i="2"/>
  <c r="W32" i="2"/>
  <c r="X38" i="2"/>
  <c r="P32" i="2"/>
  <c r="X32" i="2"/>
  <c r="N21" i="2"/>
  <c r="Q20" i="2"/>
  <c r="P20" i="2"/>
  <c r="L13" i="2"/>
  <c r="O10" i="2"/>
  <c r="K10" i="2"/>
  <c r="Q9" i="2"/>
  <c r="P12" i="2"/>
  <c r="I30" i="2"/>
  <c r="H31" i="2"/>
  <c r="C27" i="2"/>
  <c r="G27" i="2"/>
  <c r="K37" i="2"/>
  <c r="N37" i="2"/>
  <c r="Q41" i="2"/>
  <c r="Y23" i="2"/>
  <c r="Y18" i="2"/>
  <c r="K31" i="2"/>
  <c r="N30" i="2"/>
  <c r="K27" i="2"/>
  <c r="I11" i="2"/>
  <c r="S30" i="2"/>
  <c r="W28" i="2"/>
  <c r="W29" i="2"/>
  <c r="I40" i="2"/>
  <c r="H41" i="2"/>
  <c r="G36" i="2"/>
  <c r="E38" i="2"/>
  <c r="D40" i="2"/>
  <c r="H40" i="2"/>
  <c r="U36" i="2"/>
  <c r="U38" i="2"/>
  <c r="T36" i="2"/>
  <c r="Y41" i="2"/>
  <c r="Y37" i="2"/>
  <c r="D23" i="2"/>
  <c r="D20" i="2"/>
  <c r="C21" i="2"/>
  <c r="H19" i="2"/>
  <c r="X28" i="2"/>
  <c r="S29" i="2"/>
  <c r="P10" i="2"/>
  <c r="N31" i="2"/>
  <c r="S31" i="2"/>
  <c r="W36" i="2"/>
  <c r="D36" i="2"/>
  <c r="W18" i="2"/>
  <c r="X27" i="2"/>
  <c r="E19" i="2"/>
  <c r="E20" i="2"/>
  <c r="C41" i="2"/>
  <c r="M22" i="2"/>
  <c r="N20" i="2"/>
  <c r="P21" i="2"/>
  <c r="L20" i="2"/>
  <c r="N13" i="2"/>
  <c r="P13" i="2"/>
  <c r="Q10" i="2"/>
  <c r="N9" i="2"/>
  <c r="E27" i="2"/>
  <c r="F29" i="2"/>
  <c r="C29" i="2"/>
  <c r="I28" i="2"/>
  <c r="C31" i="2"/>
  <c r="K36" i="2"/>
  <c r="K39" i="2"/>
  <c r="T21" i="2"/>
  <c r="U20" i="2"/>
  <c r="W20" i="2"/>
  <c r="X18" i="2"/>
  <c r="O27" i="2"/>
  <c r="Q30" i="2"/>
  <c r="N28" i="2"/>
  <c r="Q31" i="2"/>
  <c r="P30" i="2"/>
  <c r="G11" i="2"/>
  <c r="F11" i="2"/>
  <c r="F14" i="2"/>
  <c r="F10" i="2"/>
  <c r="G12" i="2"/>
  <c r="W27" i="2"/>
  <c r="F37" i="2"/>
  <c r="G40" i="2"/>
  <c r="D38" i="2"/>
  <c r="H39" i="2"/>
  <c r="C37" i="2"/>
  <c r="G37" i="2"/>
  <c r="U41" i="2"/>
  <c r="S40" i="2"/>
  <c r="S36" i="2"/>
  <c r="T41" i="2"/>
  <c r="W38" i="2"/>
  <c r="V39" i="2"/>
  <c r="F22" i="2"/>
  <c r="H21" i="2"/>
  <c r="I20" i="2"/>
  <c r="P39" i="2"/>
  <c r="L18" i="2"/>
  <c r="G29" i="2"/>
  <c r="P28" i="2"/>
  <c r="M21" i="2"/>
  <c r="E11" i="2"/>
  <c r="I14" i="2"/>
  <c r="L9" i="2"/>
  <c r="M40" i="2"/>
  <c r="K21" i="2"/>
  <c r="D31" i="2"/>
  <c r="E28" i="2"/>
  <c r="M39" i="2"/>
  <c r="D10" i="2"/>
  <c r="X21" i="2"/>
  <c r="L12" i="2"/>
  <c r="K40" i="2"/>
  <c r="H11" i="2"/>
  <c r="L11" i="2"/>
  <c r="W22" i="2"/>
  <c r="X20" i="2"/>
  <c r="W21" i="2"/>
  <c r="P31" i="2"/>
  <c r="L28" i="2"/>
  <c r="M13" i="2"/>
  <c r="Q39" i="2"/>
  <c r="Q40" i="2"/>
  <c r="D11" i="2"/>
  <c r="K38" i="2"/>
  <c r="D12" i="2"/>
  <c r="G13" i="2"/>
  <c r="U18" i="2"/>
  <c r="N29" i="2"/>
  <c r="O31" i="2"/>
  <c r="K19" i="2"/>
  <c r="M23" i="2"/>
  <c r="C28" i="2"/>
  <c r="D9" i="2"/>
  <c r="W19" i="2"/>
  <c r="O22" i="2"/>
  <c r="O13" i="2"/>
  <c r="D30" i="2"/>
  <c r="O9" i="2"/>
  <c r="Q14" i="2"/>
  <c r="K9" i="2"/>
  <c r="L14" i="2"/>
  <c r="L37" i="2"/>
  <c r="L36" i="2"/>
  <c r="O18" i="2"/>
  <c r="Q37" i="2"/>
  <c r="Q38" i="2"/>
  <c r="H32" i="2"/>
  <c r="F12" i="2"/>
  <c r="G9" i="2"/>
  <c r="N14" i="2"/>
  <c r="F9" i="2"/>
  <c r="V20" i="2"/>
  <c r="C11" i="2"/>
  <c r="G31" i="2"/>
  <c r="Q29" i="2"/>
  <c r="K41" i="2"/>
  <c r="D28" i="2"/>
  <c r="C30" i="2"/>
  <c r="N36" i="2"/>
  <c r="N23" i="2"/>
  <c r="K18" i="2"/>
  <c r="N40" i="2"/>
  <c r="D29" i="2"/>
  <c r="E31" i="2"/>
  <c r="G30" i="2"/>
  <c r="F32" i="2"/>
  <c r="L10" i="2"/>
  <c r="N22" i="2"/>
  <c r="T19" i="2"/>
  <c r="P18" i="2"/>
  <c r="M9" i="2"/>
  <c r="O40" i="2"/>
  <c r="L40" i="2"/>
  <c r="V19" i="2"/>
  <c r="U22" i="2"/>
  <c r="E29" i="2"/>
  <c r="V18" i="2"/>
  <c r="C32" i="2"/>
  <c r="K13" i="2"/>
  <c r="T23" i="2"/>
  <c r="K14" i="2"/>
  <c r="S23" i="2"/>
  <c r="AM6" i="2"/>
  <c r="C11" i="7" l="1"/>
  <c r="S10" i="7"/>
  <c r="R10" i="7"/>
  <c r="C12" i="7" l="1"/>
  <c r="S11" i="7"/>
  <c r="R11" i="7"/>
  <c r="C13" i="7" l="1"/>
  <c r="S12" i="7"/>
  <c r="R12" i="7"/>
  <c r="C14" i="7" l="1"/>
  <c r="S13" i="7"/>
  <c r="R13" i="7"/>
  <c r="C15" i="7" l="1"/>
  <c r="S14" i="7"/>
  <c r="R14" i="7"/>
  <c r="C16" i="7" l="1"/>
  <c r="S15" i="7"/>
  <c r="R15" i="7"/>
  <c r="C17" i="7" l="1"/>
  <c r="S16" i="7"/>
  <c r="R16" i="7"/>
  <c r="C18" i="7" l="1"/>
  <c r="S17" i="7"/>
  <c r="R17" i="7"/>
  <c r="C19" i="7" l="1"/>
  <c r="S18" i="7"/>
  <c r="R18" i="7"/>
  <c r="C20" i="7" l="1"/>
  <c r="S19" i="7"/>
  <c r="R19" i="7"/>
  <c r="C21" i="7" l="1"/>
  <c r="S20" i="7"/>
  <c r="R20" i="7"/>
  <c r="C22" i="7" l="1"/>
  <c r="S21" i="7"/>
  <c r="R21" i="7"/>
  <c r="C23" i="7" l="1"/>
  <c r="S22" i="7"/>
  <c r="R22" i="7"/>
  <c r="C24" i="7" l="1"/>
  <c r="S23" i="7"/>
  <c r="R23" i="7"/>
  <c r="C25" i="7" l="1"/>
  <c r="S24" i="7"/>
  <c r="R24" i="7"/>
  <c r="C26" i="7" l="1"/>
  <c r="S25" i="7"/>
  <c r="R25" i="7"/>
  <c r="C27" i="7" l="1"/>
  <c r="S26" i="7"/>
  <c r="R26" i="7"/>
  <c r="C28" i="7" l="1"/>
  <c r="S27" i="7"/>
  <c r="R27" i="7"/>
  <c r="C29" i="7" l="1"/>
  <c r="S28" i="7"/>
  <c r="R28" i="7"/>
  <c r="C30" i="7" l="1"/>
  <c r="S29" i="7"/>
  <c r="R29" i="7"/>
  <c r="C31" i="7" l="1"/>
  <c r="S30" i="7"/>
  <c r="R30" i="7"/>
  <c r="C32" i="7" l="1"/>
  <c r="S31" i="7"/>
  <c r="R31" i="7"/>
  <c r="C33" i="7" l="1"/>
  <c r="S32" i="7"/>
  <c r="R32" i="7"/>
  <c r="C34" i="7" l="1"/>
  <c r="S33" i="7"/>
  <c r="R33" i="7"/>
  <c r="C35" i="7" l="1"/>
  <c r="S34" i="7"/>
  <c r="R34" i="7"/>
  <c r="C36" i="7" l="1"/>
  <c r="R35" i="7"/>
  <c r="S35" i="7"/>
  <c r="C37" i="7" l="1"/>
  <c r="S36" i="7"/>
  <c r="R36" i="7"/>
  <c r="C38" i="7" l="1"/>
  <c r="S37" i="7"/>
  <c r="R37" i="7"/>
  <c r="C39" i="7" l="1"/>
  <c r="S38" i="7"/>
  <c r="R38" i="7"/>
  <c r="C40" i="7" l="1"/>
  <c r="R39" i="7"/>
  <c r="S39" i="7"/>
  <c r="C41" i="7" l="1"/>
  <c r="S40" i="7"/>
  <c r="R40" i="7"/>
  <c r="C42" i="7" l="1"/>
  <c r="S41" i="7"/>
  <c r="R41" i="7"/>
  <c r="C43" i="7" l="1"/>
  <c r="S42" i="7"/>
  <c r="R42" i="7"/>
  <c r="C44" i="7" l="1"/>
  <c r="S43" i="7"/>
  <c r="R43" i="7"/>
  <c r="C45" i="7" l="1"/>
  <c r="S44" i="7"/>
  <c r="R44" i="7"/>
  <c r="C46" i="7" l="1"/>
  <c r="S45" i="7"/>
  <c r="R45" i="7"/>
  <c r="C47" i="7" l="1"/>
  <c r="S46" i="7"/>
  <c r="R46" i="7"/>
  <c r="C48" i="7" l="1"/>
  <c r="S47" i="7"/>
  <c r="R47" i="7"/>
  <c r="C49" i="7" l="1"/>
  <c r="S48" i="7"/>
  <c r="R48" i="7"/>
  <c r="C50" i="7" l="1"/>
  <c r="S49" i="7"/>
  <c r="R49" i="7"/>
  <c r="C51" i="7" l="1"/>
  <c r="S50" i="7"/>
  <c r="R50" i="7"/>
  <c r="C52" i="7" l="1"/>
  <c r="S51" i="7"/>
  <c r="R51" i="7"/>
  <c r="C53" i="7" l="1"/>
  <c r="S52" i="7"/>
  <c r="R52" i="7"/>
  <c r="C54" i="7" l="1"/>
  <c r="S53" i="7"/>
  <c r="R53" i="7"/>
  <c r="C55" i="7" l="1"/>
  <c r="S54" i="7"/>
  <c r="R54" i="7"/>
  <c r="C56" i="7" l="1"/>
  <c r="S55" i="7"/>
  <c r="R55" i="7"/>
  <c r="C57" i="7" l="1"/>
  <c r="S56" i="7"/>
  <c r="R56" i="7"/>
  <c r="C58" i="7" l="1"/>
  <c r="S57" i="7"/>
  <c r="R57" i="7"/>
  <c r="C59" i="7" l="1"/>
  <c r="S58" i="7"/>
  <c r="R58" i="7"/>
  <c r="C60" i="7" l="1"/>
  <c r="S59" i="7"/>
  <c r="R59" i="7"/>
  <c r="C61" i="7" l="1"/>
  <c r="S60" i="7"/>
  <c r="R60" i="7"/>
  <c r="C62" i="7" l="1"/>
  <c r="S61" i="7"/>
  <c r="R61" i="7"/>
  <c r="C63" i="7" l="1"/>
  <c r="S62" i="7"/>
  <c r="R62" i="7"/>
  <c r="C64" i="7" l="1"/>
  <c r="S63" i="7"/>
  <c r="R63" i="7"/>
  <c r="C65" i="7" l="1"/>
  <c r="S64" i="7"/>
  <c r="R64" i="7"/>
  <c r="C66" i="7" l="1"/>
  <c r="S65" i="7"/>
  <c r="R65" i="7"/>
  <c r="C67" i="7" l="1"/>
  <c r="S66" i="7"/>
  <c r="R66" i="7"/>
  <c r="C68" i="7" l="1"/>
  <c r="R67" i="7"/>
  <c r="S67" i="7"/>
  <c r="C69" i="7" l="1"/>
  <c r="S68" i="7"/>
  <c r="R68" i="7"/>
  <c r="C70" i="7" l="1"/>
  <c r="S69" i="7"/>
  <c r="R69" i="7"/>
  <c r="C71" i="7" l="1"/>
  <c r="S70" i="7"/>
  <c r="R70" i="7"/>
  <c r="C72" i="7" l="1"/>
  <c r="S71" i="7"/>
  <c r="R71" i="7"/>
  <c r="C73" i="7" l="1"/>
  <c r="S72" i="7"/>
  <c r="R72" i="7"/>
  <c r="C74" i="7" l="1"/>
  <c r="S73" i="7"/>
  <c r="R73" i="7"/>
  <c r="C75" i="7" l="1"/>
  <c r="S74" i="7"/>
  <c r="R74" i="7"/>
  <c r="C76" i="7" l="1"/>
  <c r="S75" i="7"/>
  <c r="R75" i="7"/>
  <c r="C77" i="7" l="1"/>
  <c r="S76" i="7"/>
  <c r="R76" i="7"/>
  <c r="C78" i="7" l="1"/>
  <c r="S77" i="7"/>
  <c r="R77" i="7"/>
  <c r="C79" i="7" l="1"/>
  <c r="S78" i="7"/>
  <c r="R78" i="7"/>
  <c r="C80" i="7" l="1"/>
  <c r="S79" i="7"/>
  <c r="R79" i="7"/>
  <c r="C81" i="7" l="1"/>
  <c r="S80" i="7"/>
  <c r="R80" i="7"/>
  <c r="C82" i="7" l="1"/>
  <c r="S81" i="7"/>
  <c r="R81" i="7"/>
  <c r="C83" i="7" l="1"/>
  <c r="S82" i="7"/>
  <c r="R82" i="7"/>
  <c r="C84" i="7" l="1"/>
  <c r="S83" i="7"/>
  <c r="R83" i="7"/>
  <c r="C85" i="7" l="1"/>
  <c r="S84" i="7"/>
  <c r="R84" i="7"/>
  <c r="C86" i="7" l="1"/>
  <c r="S85" i="7"/>
  <c r="R85" i="7"/>
  <c r="C87" i="7" l="1"/>
  <c r="S86" i="7"/>
  <c r="R86" i="7"/>
  <c r="C88" i="7" l="1"/>
  <c r="S87" i="7"/>
  <c r="R87" i="7"/>
  <c r="C89" i="7" l="1"/>
  <c r="S88" i="7"/>
  <c r="R88" i="7"/>
  <c r="C90" i="7" l="1"/>
  <c r="S89" i="7"/>
  <c r="R89" i="7"/>
  <c r="C91" i="7" l="1"/>
  <c r="S90" i="7"/>
  <c r="R90" i="7"/>
  <c r="C92" i="7" l="1"/>
  <c r="S91" i="7"/>
  <c r="R91" i="7"/>
  <c r="C93" i="7" l="1"/>
  <c r="S92" i="7"/>
  <c r="R92" i="7"/>
  <c r="C94" i="7" l="1"/>
  <c r="S93" i="7"/>
  <c r="R93" i="7"/>
  <c r="C95" i="7" l="1"/>
  <c r="S94" i="7"/>
  <c r="R94" i="7"/>
  <c r="C96" i="7" l="1"/>
  <c r="S95" i="7"/>
  <c r="R95" i="7"/>
  <c r="C97" i="7" l="1"/>
  <c r="S96" i="7"/>
  <c r="R96" i="7"/>
  <c r="C98" i="7" l="1"/>
  <c r="S97" i="7"/>
  <c r="R97" i="7"/>
  <c r="C99" i="7" l="1"/>
  <c r="S98" i="7"/>
  <c r="R98" i="7"/>
  <c r="C100" i="7" l="1"/>
  <c r="R99" i="7"/>
  <c r="S99" i="7"/>
  <c r="C101" i="7" l="1"/>
  <c r="S100" i="7"/>
  <c r="R100" i="7"/>
  <c r="C102" i="7" l="1"/>
  <c r="S101" i="7"/>
  <c r="R101" i="7"/>
  <c r="C103" i="7" l="1"/>
  <c r="S102" i="7"/>
  <c r="R102" i="7"/>
  <c r="C104" i="7" l="1"/>
  <c r="S103" i="7"/>
  <c r="R103" i="7"/>
  <c r="C105" i="7" l="1"/>
  <c r="S104" i="7"/>
  <c r="R104" i="7"/>
  <c r="C106" i="7" l="1"/>
  <c r="S105" i="7"/>
  <c r="R105" i="7"/>
  <c r="C107" i="7" l="1"/>
  <c r="S106" i="7"/>
  <c r="R106" i="7"/>
  <c r="C108" i="7" l="1"/>
  <c r="S107" i="7"/>
  <c r="R107" i="7"/>
  <c r="C109" i="7" l="1"/>
  <c r="S108" i="7"/>
  <c r="R108" i="7"/>
  <c r="C110" i="7" l="1"/>
  <c r="S109" i="7"/>
  <c r="R109" i="7"/>
  <c r="C111" i="7" l="1"/>
  <c r="S110" i="7"/>
  <c r="R110" i="7"/>
  <c r="C112" i="7" l="1"/>
  <c r="S111" i="7"/>
  <c r="R111" i="7"/>
  <c r="C113" i="7" l="1"/>
  <c r="S112" i="7"/>
  <c r="R112" i="7"/>
  <c r="C114" i="7" l="1"/>
  <c r="S113" i="7"/>
  <c r="R113" i="7"/>
  <c r="C115" i="7" l="1"/>
  <c r="S114" i="7"/>
  <c r="R114" i="7"/>
  <c r="C116" i="7" l="1"/>
  <c r="S115" i="7"/>
  <c r="R115" i="7"/>
  <c r="C117" i="7" l="1"/>
  <c r="S116" i="7"/>
  <c r="R116" i="7"/>
  <c r="C118" i="7" l="1"/>
  <c r="S117" i="7"/>
  <c r="R117" i="7"/>
  <c r="C119" i="7" l="1"/>
  <c r="S118" i="7"/>
  <c r="R118" i="7"/>
  <c r="C120" i="7" l="1"/>
  <c r="S119" i="7"/>
  <c r="R119" i="7"/>
  <c r="C121" i="7" l="1"/>
  <c r="S120" i="7"/>
  <c r="R120" i="7"/>
  <c r="C122" i="7" l="1"/>
  <c r="S121" i="7"/>
  <c r="R121" i="7"/>
  <c r="C123" i="7" l="1"/>
  <c r="S122" i="7"/>
  <c r="R122" i="7"/>
  <c r="C124" i="7" l="1"/>
  <c r="S123" i="7"/>
  <c r="R123" i="7"/>
  <c r="C125" i="7" l="1"/>
  <c r="S124" i="7"/>
  <c r="R124" i="7"/>
  <c r="C126" i="7" l="1"/>
  <c r="S125" i="7"/>
  <c r="R125" i="7"/>
  <c r="C127" i="7" l="1"/>
  <c r="S126" i="7"/>
  <c r="R126" i="7"/>
  <c r="C128" i="7" l="1"/>
  <c r="S127" i="7"/>
  <c r="R127" i="7"/>
  <c r="C129" i="7" l="1"/>
  <c r="S128" i="7"/>
  <c r="R128" i="7"/>
  <c r="C130" i="7" l="1"/>
  <c r="S129" i="7"/>
  <c r="R129" i="7"/>
  <c r="C131" i="7" l="1"/>
  <c r="S130" i="7"/>
  <c r="R130" i="7"/>
  <c r="C132" i="7" l="1"/>
  <c r="R131" i="7"/>
  <c r="S131" i="7"/>
  <c r="C133" i="7" l="1"/>
  <c r="S132" i="7"/>
  <c r="R132" i="7"/>
  <c r="C134" i="7" l="1"/>
  <c r="S133" i="7"/>
  <c r="R133" i="7"/>
  <c r="C135" i="7" l="1"/>
  <c r="S134" i="7"/>
  <c r="R134" i="7"/>
  <c r="C136" i="7" l="1"/>
  <c r="S135" i="7"/>
  <c r="R135" i="7"/>
  <c r="C137" i="7" l="1"/>
  <c r="S136" i="7"/>
  <c r="R136" i="7"/>
  <c r="C138" i="7" l="1"/>
  <c r="S137" i="7"/>
  <c r="R137" i="7"/>
  <c r="C139" i="7" l="1"/>
  <c r="S138" i="7"/>
  <c r="R138" i="7"/>
  <c r="C140" i="7" l="1"/>
  <c r="S139" i="7"/>
  <c r="R139" i="7"/>
  <c r="C141" i="7" l="1"/>
  <c r="S140" i="7"/>
  <c r="R140" i="7"/>
  <c r="C142" i="7" l="1"/>
  <c r="S141" i="7"/>
  <c r="R141" i="7"/>
  <c r="C143" i="7" l="1"/>
  <c r="S142" i="7"/>
  <c r="R142" i="7"/>
  <c r="C144" i="7" l="1"/>
  <c r="S143" i="7"/>
  <c r="R143" i="7"/>
  <c r="C145" i="7" l="1"/>
  <c r="S144" i="7"/>
  <c r="R144" i="7"/>
  <c r="C146" i="7" l="1"/>
  <c r="S145" i="7"/>
  <c r="R145" i="7"/>
  <c r="C147" i="7" l="1"/>
  <c r="S146" i="7"/>
  <c r="R146" i="7"/>
  <c r="C148" i="7" l="1"/>
  <c r="S147" i="7"/>
  <c r="R147" i="7"/>
  <c r="C149" i="7" l="1"/>
  <c r="S148" i="7"/>
  <c r="R148" i="7"/>
  <c r="C150" i="7" l="1"/>
  <c r="S149" i="7"/>
  <c r="R149" i="7"/>
  <c r="C151" i="7" l="1"/>
  <c r="S150" i="7"/>
  <c r="R150" i="7"/>
  <c r="C152" i="7" l="1"/>
  <c r="S151" i="7"/>
  <c r="R151" i="7"/>
  <c r="C153" i="7" l="1"/>
  <c r="S152" i="7"/>
  <c r="R152" i="7"/>
  <c r="C154" i="7" l="1"/>
  <c r="S153" i="7"/>
  <c r="R153" i="7"/>
  <c r="C155" i="7" l="1"/>
  <c r="S154" i="7"/>
  <c r="R154" i="7"/>
  <c r="C156" i="7" l="1"/>
  <c r="S155" i="7"/>
  <c r="R155" i="7"/>
  <c r="C157" i="7" l="1"/>
  <c r="S156" i="7"/>
  <c r="R156" i="7"/>
  <c r="C158" i="7" l="1"/>
  <c r="S157" i="7"/>
  <c r="R157" i="7"/>
  <c r="C159" i="7" l="1"/>
  <c r="S158" i="7"/>
  <c r="R158" i="7"/>
  <c r="C160" i="7" l="1"/>
  <c r="S159" i="7"/>
  <c r="R159" i="7"/>
  <c r="C161" i="7" l="1"/>
  <c r="S160" i="7"/>
  <c r="R160" i="7"/>
  <c r="C162" i="7" l="1"/>
  <c r="S161" i="7"/>
  <c r="R161" i="7"/>
  <c r="C163" i="7" l="1"/>
  <c r="S162" i="7"/>
  <c r="R162" i="7"/>
  <c r="C164" i="7" l="1"/>
  <c r="R163" i="7"/>
  <c r="S163" i="7"/>
  <c r="C165" i="7" l="1"/>
  <c r="S164" i="7"/>
  <c r="R164" i="7"/>
  <c r="C166" i="7" l="1"/>
  <c r="S165" i="7"/>
  <c r="R165" i="7"/>
  <c r="C167" i="7" l="1"/>
  <c r="S166" i="7"/>
  <c r="R166" i="7"/>
  <c r="C168" i="7" l="1"/>
  <c r="S167" i="7"/>
  <c r="R167" i="7"/>
  <c r="C169" i="7" l="1"/>
  <c r="S168" i="7"/>
  <c r="R168" i="7"/>
  <c r="C170" i="7" l="1"/>
  <c r="S169" i="7"/>
  <c r="R169" i="7"/>
  <c r="C171" i="7" l="1"/>
  <c r="S170" i="7"/>
  <c r="R170" i="7"/>
  <c r="C172" i="7" l="1"/>
  <c r="S171" i="7"/>
  <c r="R171" i="7"/>
  <c r="C173" i="7" l="1"/>
  <c r="S172" i="7"/>
  <c r="R172" i="7"/>
  <c r="C174" i="7" l="1"/>
  <c r="S173" i="7"/>
  <c r="R173" i="7"/>
  <c r="C175" i="7" l="1"/>
  <c r="S174" i="7"/>
  <c r="R174" i="7"/>
  <c r="C176" i="7" l="1"/>
  <c r="S175" i="7"/>
  <c r="R175" i="7"/>
  <c r="C177" i="7" l="1"/>
  <c r="S176" i="7"/>
  <c r="R176" i="7"/>
  <c r="C178" i="7" l="1"/>
  <c r="S177" i="7"/>
  <c r="R177" i="7"/>
  <c r="C179" i="7" l="1"/>
  <c r="S178" i="7"/>
  <c r="R178" i="7"/>
  <c r="C180" i="7" l="1"/>
  <c r="S179" i="7"/>
  <c r="R179" i="7"/>
  <c r="C181" i="7" l="1"/>
  <c r="S180" i="7"/>
  <c r="R180" i="7"/>
  <c r="C182" i="7" l="1"/>
  <c r="S181" i="7"/>
  <c r="R181" i="7"/>
  <c r="C183" i="7" l="1"/>
  <c r="S182" i="7"/>
  <c r="R182" i="7"/>
  <c r="C184" i="7" l="1"/>
  <c r="S183" i="7"/>
  <c r="R183" i="7"/>
  <c r="C185" i="7" l="1"/>
  <c r="S184" i="7"/>
  <c r="R184" i="7"/>
  <c r="C186" i="7" l="1"/>
  <c r="S185" i="7"/>
  <c r="R185" i="7"/>
  <c r="C187" i="7" l="1"/>
  <c r="S186" i="7"/>
  <c r="R186" i="7"/>
  <c r="C188" i="7" l="1"/>
  <c r="S187" i="7"/>
  <c r="R187" i="7"/>
  <c r="C189" i="7" l="1"/>
  <c r="S188" i="7"/>
  <c r="R188" i="7"/>
  <c r="C190" i="7" l="1"/>
  <c r="S189" i="7"/>
  <c r="R189" i="7"/>
  <c r="C191" i="7" l="1"/>
  <c r="S190" i="7"/>
  <c r="R190" i="7"/>
  <c r="C192" i="7" l="1"/>
  <c r="S191" i="7"/>
  <c r="R191" i="7"/>
  <c r="C193" i="7" l="1"/>
  <c r="S192" i="7"/>
  <c r="R192" i="7"/>
  <c r="C194" i="7" l="1"/>
  <c r="S193" i="7"/>
  <c r="R193" i="7"/>
  <c r="C195" i="7" l="1"/>
  <c r="S194" i="7"/>
  <c r="R194" i="7"/>
  <c r="C196" i="7" l="1"/>
  <c r="R195" i="7"/>
  <c r="S195" i="7"/>
  <c r="C197" i="7" l="1"/>
  <c r="S196" i="7"/>
  <c r="R196" i="7"/>
  <c r="C198" i="7" l="1"/>
  <c r="S197" i="7"/>
  <c r="R197" i="7"/>
  <c r="C199" i="7" l="1"/>
  <c r="S198" i="7"/>
  <c r="R198" i="7"/>
  <c r="C200" i="7" l="1"/>
  <c r="S199" i="7"/>
  <c r="R199" i="7"/>
  <c r="C201" i="7" l="1"/>
  <c r="S200" i="7"/>
  <c r="R200" i="7"/>
  <c r="C202" i="7" l="1"/>
  <c r="S201" i="7"/>
  <c r="R201" i="7"/>
  <c r="C203" i="7" l="1"/>
  <c r="S202" i="7"/>
  <c r="R202" i="7"/>
  <c r="C204" i="7" l="1"/>
  <c r="S203" i="7"/>
  <c r="R203" i="7"/>
  <c r="C205" i="7" l="1"/>
  <c r="S204" i="7"/>
  <c r="R204" i="7"/>
  <c r="C206" i="7" l="1"/>
  <c r="S205" i="7"/>
  <c r="R205" i="7"/>
  <c r="C207" i="7" l="1"/>
  <c r="S206" i="7"/>
  <c r="R206" i="7"/>
  <c r="C208" i="7" l="1"/>
  <c r="S207" i="7"/>
  <c r="R207" i="7"/>
  <c r="C209" i="7" l="1"/>
  <c r="S208" i="7"/>
  <c r="R208" i="7"/>
  <c r="C210" i="7" l="1"/>
  <c r="S209" i="7"/>
  <c r="R209" i="7"/>
  <c r="C211" i="7" l="1"/>
  <c r="S210" i="7"/>
  <c r="R210" i="7"/>
  <c r="C212" i="7" l="1"/>
  <c r="S211" i="7"/>
  <c r="R211" i="7"/>
  <c r="C213" i="7" l="1"/>
  <c r="S212" i="7"/>
  <c r="R212" i="7"/>
  <c r="C214" i="7" l="1"/>
  <c r="S213" i="7"/>
  <c r="R213" i="7"/>
  <c r="C215" i="7" l="1"/>
  <c r="S214" i="7"/>
  <c r="R214" i="7"/>
  <c r="C216" i="7" l="1"/>
  <c r="S215" i="7"/>
  <c r="R215" i="7"/>
  <c r="C217" i="7" l="1"/>
  <c r="S216" i="7"/>
  <c r="R216" i="7"/>
  <c r="C218" i="7" l="1"/>
  <c r="S217" i="7"/>
  <c r="R217" i="7"/>
  <c r="C219" i="7" l="1"/>
  <c r="S218" i="7"/>
  <c r="R218" i="7"/>
  <c r="C220" i="7" l="1"/>
  <c r="S219" i="7"/>
  <c r="R219" i="7"/>
  <c r="C221" i="7" l="1"/>
  <c r="S220" i="7"/>
  <c r="R220" i="7"/>
  <c r="C222" i="7" l="1"/>
  <c r="S221" i="7"/>
  <c r="R221" i="7"/>
  <c r="C223" i="7" l="1"/>
  <c r="S222" i="7"/>
  <c r="R222" i="7"/>
  <c r="C224" i="7" l="1"/>
  <c r="S223" i="7"/>
  <c r="R223" i="7"/>
  <c r="C225" i="7" l="1"/>
  <c r="S224" i="7"/>
  <c r="R224" i="7"/>
  <c r="C226" i="7" l="1"/>
  <c r="S225" i="7"/>
  <c r="R225" i="7"/>
  <c r="C227" i="7" l="1"/>
  <c r="S226" i="7"/>
  <c r="R226" i="7"/>
  <c r="C228" i="7" l="1"/>
  <c r="R227" i="7"/>
  <c r="S227" i="7"/>
  <c r="C229" i="7" l="1"/>
  <c r="S228" i="7"/>
  <c r="R228" i="7"/>
  <c r="C230" i="7" l="1"/>
  <c r="S229" i="7"/>
  <c r="R229" i="7"/>
  <c r="C231" i="7" l="1"/>
  <c r="S230" i="7"/>
  <c r="R230" i="7"/>
  <c r="C232" i="7" l="1"/>
  <c r="S231" i="7"/>
  <c r="R231" i="7"/>
  <c r="C233" i="7" l="1"/>
  <c r="S232" i="7"/>
  <c r="R232" i="7"/>
  <c r="C234" i="7" l="1"/>
  <c r="S233" i="7"/>
  <c r="R233" i="7"/>
  <c r="C235" i="7" l="1"/>
  <c r="S234" i="7"/>
  <c r="R234" i="7"/>
  <c r="C236" i="7" l="1"/>
  <c r="S235" i="7"/>
  <c r="R235" i="7"/>
  <c r="C237" i="7" l="1"/>
  <c r="S236" i="7"/>
  <c r="R236" i="7"/>
  <c r="C238" i="7" l="1"/>
  <c r="S237" i="7"/>
  <c r="R237" i="7"/>
  <c r="C239" i="7" l="1"/>
  <c r="S238" i="7"/>
  <c r="R238" i="7"/>
  <c r="C240" i="7" l="1"/>
  <c r="S239" i="7"/>
  <c r="R239" i="7"/>
  <c r="C241" i="7" l="1"/>
  <c r="S240" i="7"/>
  <c r="R240" i="7"/>
  <c r="C242" i="7" l="1"/>
  <c r="S241" i="7"/>
  <c r="R241" i="7"/>
  <c r="C243" i="7" l="1"/>
  <c r="S242" i="7"/>
  <c r="R242" i="7"/>
  <c r="C244" i="7" l="1"/>
  <c r="S243" i="7"/>
  <c r="R243" i="7"/>
  <c r="C245" i="7" l="1"/>
  <c r="S244" i="7"/>
  <c r="R244" i="7"/>
  <c r="C246" i="7" l="1"/>
  <c r="S245" i="7"/>
  <c r="R245" i="7"/>
  <c r="C247" i="7" l="1"/>
  <c r="S246" i="7"/>
  <c r="R246" i="7"/>
  <c r="C248" i="7" l="1"/>
  <c r="R247" i="7"/>
  <c r="S247" i="7"/>
  <c r="C249" i="7" l="1"/>
  <c r="S248" i="7"/>
  <c r="R248" i="7"/>
  <c r="C250" i="7" l="1"/>
  <c r="S249" i="7"/>
  <c r="R249" i="7"/>
  <c r="C251" i="7" l="1"/>
  <c r="S250" i="7"/>
  <c r="R250" i="7"/>
  <c r="C252" i="7" l="1"/>
  <c r="S251" i="7"/>
  <c r="R251" i="7"/>
  <c r="C253" i="7" l="1"/>
  <c r="S252" i="7"/>
  <c r="R252" i="7"/>
  <c r="C254" i="7" l="1"/>
  <c r="S253" i="7"/>
  <c r="R253" i="7"/>
  <c r="C255" i="7" l="1"/>
  <c r="S254" i="7"/>
  <c r="R254" i="7"/>
  <c r="C256" i="7" l="1"/>
  <c r="S255" i="7"/>
  <c r="R255" i="7"/>
  <c r="C257" i="7" l="1"/>
  <c r="S256" i="7"/>
  <c r="R256" i="7"/>
  <c r="C258" i="7" l="1"/>
  <c r="S257" i="7"/>
  <c r="R257" i="7"/>
  <c r="C259" i="7" l="1"/>
  <c r="S258" i="7"/>
  <c r="R258" i="7"/>
  <c r="C260" i="7" l="1"/>
  <c r="R259" i="7"/>
  <c r="S259" i="7"/>
  <c r="C261" i="7" l="1"/>
  <c r="S260" i="7"/>
  <c r="R260" i="7"/>
  <c r="C262" i="7" l="1"/>
  <c r="S261" i="7"/>
  <c r="R261" i="7"/>
  <c r="C263" i="7" l="1"/>
  <c r="S262" i="7"/>
  <c r="R262" i="7"/>
  <c r="C264" i="7" l="1"/>
  <c r="R263" i="7"/>
  <c r="S263" i="7"/>
  <c r="C265" i="7" l="1"/>
  <c r="S264" i="7"/>
  <c r="R264" i="7"/>
  <c r="C266" i="7" l="1"/>
  <c r="S265" i="7"/>
  <c r="R265" i="7"/>
  <c r="C267" i="7" l="1"/>
  <c r="S266" i="7"/>
  <c r="R266" i="7"/>
  <c r="C268" i="7" l="1"/>
  <c r="S267" i="7"/>
  <c r="R267" i="7"/>
  <c r="C269" i="7" l="1"/>
  <c r="S268" i="7"/>
  <c r="R268" i="7"/>
  <c r="C270" i="7" l="1"/>
  <c r="S269" i="7"/>
  <c r="R269" i="7"/>
  <c r="C271" i="7" l="1"/>
  <c r="S270" i="7"/>
  <c r="R270" i="7"/>
  <c r="C272" i="7" l="1"/>
  <c r="S271" i="7"/>
  <c r="R271" i="7"/>
  <c r="C273" i="7" l="1"/>
  <c r="S272" i="7"/>
  <c r="R272" i="7"/>
  <c r="C274" i="7" l="1"/>
  <c r="S273" i="7"/>
  <c r="R273" i="7"/>
  <c r="C275" i="7" l="1"/>
  <c r="S274" i="7"/>
  <c r="R274" i="7"/>
  <c r="C276" i="7" l="1"/>
  <c r="S275" i="7"/>
  <c r="R275" i="7"/>
  <c r="C277" i="7" l="1"/>
  <c r="S276" i="7"/>
  <c r="R276" i="7"/>
  <c r="C278" i="7" l="1"/>
  <c r="S277" i="7"/>
  <c r="R277" i="7"/>
  <c r="C279" i="7" l="1"/>
  <c r="S278" i="7"/>
  <c r="R278" i="7"/>
  <c r="C280" i="7" l="1"/>
  <c r="R279" i="7"/>
  <c r="S279" i="7"/>
  <c r="C281" i="7" l="1"/>
  <c r="S280" i="7"/>
  <c r="R280" i="7"/>
  <c r="C282" i="7" l="1"/>
  <c r="S281" i="7"/>
  <c r="R281" i="7"/>
  <c r="C283" i="7" l="1"/>
  <c r="S282" i="7"/>
  <c r="R282" i="7"/>
  <c r="C284" i="7" l="1"/>
  <c r="S283" i="7"/>
  <c r="R283" i="7"/>
  <c r="C285" i="7" l="1"/>
  <c r="S284" i="7"/>
  <c r="R284" i="7"/>
  <c r="C286" i="7" l="1"/>
  <c r="S285" i="7"/>
  <c r="R285" i="7"/>
  <c r="C287" i="7" l="1"/>
  <c r="S286" i="7"/>
  <c r="R286" i="7"/>
  <c r="C288" i="7" l="1"/>
  <c r="S287" i="7"/>
  <c r="R287" i="7"/>
  <c r="C289" i="7" l="1"/>
  <c r="S288" i="7"/>
  <c r="R288" i="7"/>
  <c r="C290" i="7" l="1"/>
  <c r="S289" i="7"/>
  <c r="R289" i="7"/>
  <c r="C291" i="7" l="1"/>
  <c r="S290" i="7"/>
  <c r="R290" i="7"/>
  <c r="C292" i="7" l="1"/>
  <c r="R291" i="7"/>
  <c r="S291" i="7"/>
  <c r="C293" i="7" l="1"/>
  <c r="S292" i="7"/>
  <c r="R292" i="7"/>
  <c r="C294" i="7" l="1"/>
  <c r="S293" i="7"/>
  <c r="R293" i="7"/>
  <c r="C295" i="7" l="1"/>
  <c r="S294" i="7"/>
  <c r="R294" i="7"/>
  <c r="C296" i="7" l="1"/>
  <c r="R295" i="7"/>
  <c r="S295" i="7"/>
  <c r="C297" i="7" l="1"/>
  <c r="S296" i="7"/>
  <c r="R296" i="7"/>
  <c r="C298" i="7" l="1"/>
  <c r="S297" i="7"/>
  <c r="R297" i="7"/>
  <c r="C299" i="7" l="1"/>
  <c r="S298" i="7"/>
  <c r="R298" i="7"/>
  <c r="C300" i="7" l="1"/>
  <c r="S299" i="7"/>
  <c r="R299" i="7"/>
  <c r="C301" i="7" l="1"/>
  <c r="S300" i="7"/>
  <c r="R300" i="7"/>
  <c r="C302" i="7" l="1"/>
  <c r="S301" i="7"/>
  <c r="R301" i="7"/>
  <c r="C303" i="7" l="1"/>
  <c r="S302" i="7"/>
  <c r="R302" i="7"/>
  <c r="C304" i="7" l="1"/>
  <c r="S303" i="7"/>
  <c r="R303" i="7"/>
  <c r="C305" i="7" l="1"/>
  <c r="S304" i="7"/>
  <c r="R304" i="7"/>
  <c r="C306" i="7" l="1"/>
  <c r="S305" i="7"/>
  <c r="R305" i="7"/>
  <c r="C307" i="7" l="1"/>
  <c r="S306" i="7"/>
  <c r="R306" i="7"/>
  <c r="C308" i="7" l="1"/>
  <c r="S307" i="7"/>
  <c r="R307" i="7"/>
  <c r="C309" i="7" l="1"/>
  <c r="S308" i="7"/>
  <c r="R308" i="7"/>
  <c r="C310" i="7" l="1"/>
  <c r="S309" i="7"/>
  <c r="R309" i="7"/>
  <c r="C311" i="7" l="1"/>
  <c r="S310" i="7"/>
  <c r="R310" i="7"/>
  <c r="C312" i="7" l="1"/>
  <c r="R311" i="7"/>
  <c r="S311" i="7"/>
  <c r="C313" i="7" l="1"/>
  <c r="S312" i="7"/>
  <c r="R312" i="7"/>
  <c r="C314" i="7" l="1"/>
  <c r="S313" i="7"/>
  <c r="R313" i="7"/>
  <c r="C315" i="7" l="1"/>
  <c r="S314" i="7"/>
  <c r="R314" i="7"/>
  <c r="C316" i="7" l="1"/>
  <c r="S315" i="7"/>
  <c r="R315" i="7"/>
  <c r="C317" i="7" l="1"/>
  <c r="S316" i="7"/>
  <c r="R316" i="7"/>
  <c r="C318" i="7" l="1"/>
  <c r="S317" i="7"/>
  <c r="R317" i="7"/>
  <c r="C319" i="7" l="1"/>
  <c r="S318" i="7"/>
  <c r="R318" i="7"/>
  <c r="C320" i="7" l="1"/>
  <c r="S319" i="7"/>
  <c r="R319" i="7"/>
  <c r="C321" i="7" l="1"/>
  <c r="S320" i="7"/>
  <c r="R320" i="7"/>
  <c r="C322" i="7" l="1"/>
  <c r="S321" i="7"/>
  <c r="R321" i="7"/>
  <c r="C323" i="7" l="1"/>
  <c r="S322" i="7"/>
  <c r="R322" i="7"/>
  <c r="C324" i="7" l="1"/>
  <c r="R323" i="7"/>
  <c r="S323" i="7"/>
  <c r="C325" i="7" l="1"/>
  <c r="S324" i="7"/>
  <c r="R324" i="7"/>
  <c r="C326" i="7" l="1"/>
  <c r="S325" i="7"/>
  <c r="R325" i="7"/>
  <c r="C327" i="7" l="1"/>
  <c r="S326" i="7"/>
  <c r="R326" i="7"/>
  <c r="C328" i="7" l="1"/>
  <c r="R327" i="7"/>
  <c r="S327" i="7"/>
  <c r="C329" i="7" l="1"/>
  <c r="S328" i="7"/>
  <c r="R328" i="7"/>
  <c r="C330" i="7" l="1"/>
  <c r="S329" i="7"/>
  <c r="R329" i="7"/>
  <c r="C331" i="7" l="1"/>
  <c r="S330" i="7"/>
  <c r="R330" i="7"/>
  <c r="C332" i="7" l="1"/>
  <c r="S331" i="7"/>
  <c r="R331" i="7"/>
  <c r="C333" i="7" l="1"/>
  <c r="S332" i="7"/>
  <c r="R332" i="7"/>
  <c r="C334" i="7" l="1"/>
  <c r="S333" i="7"/>
  <c r="R333" i="7"/>
  <c r="C335" i="7" l="1"/>
  <c r="S334" i="7"/>
  <c r="R334" i="7"/>
  <c r="C336" i="7" l="1"/>
  <c r="S335" i="7"/>
  <c r="R335" i="7"/>
  <c r="C337" i="7" l="1"/>
  <c r="S336" i="7"/>
  <c r="R336" i="7"/>
  <c r="C338" i="7" l="1"/>
  <c r="S337" i="7"/>
  <c r="R337" i="7"/>
  <c r="C339" i="7" l="1"/>
  <c r="S338" i="7"/>
  <c r="R338" i="7"/>
  <c r="C340" i="7" l="1"/>
  <c r="S339" i="7"/>
  <c r="R339" i="7"/>
  <c r="C341" i="7" l="1"/>
  <c r="S340" i="7"/>
  <c r="R340" i="7"/>
  <c r="C342" i="7" l="1"/>
  <c r="S341" i="7"/>
  <c r="R341" i="7"/>
  <c r="C343" i="7" l="1"/>
  <c r="S342" i="7"/>
  <c r="R342" i="7"/>
  <c r="C344" i="7" l="1"/>
  <c r="R343" i="7"/>
  <c r="S343" i="7"/>
  <c r="C345" i="7" l="1"/>
  <c r="S344" i="7"/>
  <c r="R344" i="7"/>
  <c r="C346" i="7" l="1"/>
  <c r="S345" i="7"/>
  <c r="R345" i="7"/>
  <c r="C347" i="7" l="1"/>
  <c r="S346" i="7"/>
  <c r="R346" i="7"/>
  <c r="C348" i="7" l="1"/>
  <c r="S347" i="7"/>
  <c r="R347" i="7"/>
  <c r="C349" i="7" l="1"/>
  <c r="S348" i="7"/>
  <c r="R348" i="7"/>
  <c r="C350" i="7" l="1"/>
  <c r="S349" i="7"/>
  <c r="R349" i="7"/>
  <c r="C351" i="7" l="1"/>
  <c r="S350" i="7"/>
  <c r="R350" i="7"/>
  <c r="C352" i="7" l="1"/>
  <c r="S351" i="7"/>
  <c r="R351" i="7"/>
  <c r="C353" i="7" l="1"/>
  <c r="S352" i="7"/>
  <c r="R352" i="7"/>
  <c r="C354" i="7" l="1"/>
  <c r="S353" i="7"/>
  <c r="R353" i="7"/>
  <c r="C355" i="7" l="1"/>
  <c r="S354" i="7"/>
  <c r="R354" i="7"/>
  <c r="C356" i="7" l="1"/>
  <c r="S355" i="7"/>
  <c r="R355" i="7"/>
  <c r="C357" i="7" l="1"/>
  <c r="S356" i="7"/>
  <c r="R356" i="7"/>
  <c r="C358" i="7" l="1"/>
  <c r="S357" i="7"/>
  <c r="R357" i="7"/>
  <c r="C359" i="7" l="1"/>
  <c r="S358" i="7"/>
  <c r="R358" i="7"/>
  <c r="C360" i="7" l="1"/>
  <c r="S359" i="7"/>
  <c r="R359" i="7"/>
  <c r="C361" i="7" l="1"/>
  <c r="S360" i="7"/>
  <c r="R360" i="7"/>
  <c r="C362" i="7" l="1"/>
  <c r="S361" i="7"/>
  <c r="R361" i="7"/>
  <c r="C363" i="7" l="1"/>
  <c r="S362" i="7"/>
  <c r="R362" i="7"/>
  <c r="C364" i="7" l="1"/>
  <c r="S363" i="7"/>
  <c r="R363" i="7"/>
  <c r="C365" i="7" l="1"/>
  <c r="S364" i="7"/>
  <c r="R364" i="7"/>
  <c r="C366" i="7" l="1"/>
  <c r="S365" i="7"/>
  <c r="R365" i="7"/>
  <c r="C367" i="7" l="1"/>
  <c r="S366" i="7"/>
  <c r="R366" i="7"/>
  <c r="C368" i="7" l="1"/>
  <c r="S367" i="7"/>
  <c r="R367" i="7"/>
  <c r="C369" i="7" l="1"/>
  <c r="S368" i="7"/>
  <c r="R368" i="7"/>
  <c r="C370" i="7" l="1"/>
  <c r="S369" i="7"/>
  <c r="R369" i="7"/>
  <c r="C371" i="7" l="1"/>
  <c r="S370" i="7"/>
  <c r="R370" i="7"/>
  <c r="S371" i="7" l="1"/>
  <c r="R371" i="7"/>
  <c r="C372" i="7"/>
  <c r="AL12" i="2" l="1"/>
  <c r="AB12" i="2" s="1"/>
  <c r="AL24" i="2"/>
  <c r="AB24" i="2" s="1"/>
  <c r="AL18" i="2"/>
  <c r="AB18" i="2" s="1"/>
  <c r="AL15" i="2"/>
  <c r="AB15" i="2" s="1"/>
  <c r="AL27" i="2"/>
  <c r="AB27" i="2" s="1"/>
  <c r="AL9" i="2"/>
  <c r="AB9" i="2" s="1"/>
  <c r="AL21" i="2"/>
  <c r="AB21" i="2" s="1"/>
  <c r="AL32" i="2"/>
  <c r="AB32" i="2" s="1"/>
  <c r="AL35" i="2"/>
  <c r="AB35" i="2" s="1"/>
  <c r="S372" i="7"/>
  <c r="R372" i="7"/>
</calcChain>
</file>

<file path=xl/sharedStrings.xml><?xml version="1.0" encoding="utf-8"?>
<sst xmlns="http://schemas.openxmlformats.org/spreadsheetml/2006/main" count="161" uniqueCount="43">
  <si>
    <t>M</t>
  </si>
  <si>
    <t>T</t>
  </si>
  <si>
    <t>S</t>
  </si>
  <si>
    <t>W</t>
  </si>
  <si>
    <t>F</t>
  </si>
  <si>
    <t>Notes</t>
  </si>
  <si>
    <t>Su</t>
  </si>
  <si>
    <t>Tu</t>
  </si>
  <si>
    <t>Th</t>
  </si>
  <si>
    <t>Sa</t>
  </si>
  <si>
    <t>Mini Calendar</t>
  </si>
  <si>
    <t>Date</t>
  </si>
  <si>
    <t>Location</t>
  </si>
  <si>
    <t>Speaker</t>
  </si>
  <si>
    <t>IstDailyEvents</t>
  </si>
  <si>
    <t>Weekday</t>
  </si>
  <si>
    <t>Month</t>
  </si>
  <si>
    <t>EVENT PLANNER</t>
  </si>
  <si>
    <t>CALENDAR VIEW</t>
  </si>
  <si>
    <t>Years</t>
  </si>
  <si>
    <t>High Priority</t>
  </si>
  <si>
    <t>Medium Priority</t>
  </si>
  <si>
    <t>Low Priority</t>
  </si>
  <si>
    <t>Neutral</t>
  </si>
  <si>
    <t>Priority</t>
  </si>
  <si>
    <t>Event Name</t>
  </si>
  <si>
    <t>Event Type</t>
  </si>
  <si>
    <t>Event Info</t>
  </si>
  <si>
    <t>Audience Info</t>
  </si>
  <si>
    <t>Preparation Date</t>
  </si>
  <si>
    <t>EVENT DETAILS</t>
  </si>
  <si>
    <t>DAILY EVENTS VIEW</t>
  </si>
  <si>
    <r>
      <t xml:space="preserve">TERMS OF USE </t>
    </r>
    <r>
      <rPr>
        <sz val="14"/>
        <color theme="0"/>
        <rFont val="Arial"/>
        <family val="2"/>
        <charset val="162"/>
        <scheme val="minor"/>
      </rPr>
      <t>(End User License Aggrement)</t>
    </r>
  </si>
  <si>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scheme val="minor"/>
      </rPr>
      <t>.</t>
    </r>
  </si>
  <si>
    <t>By downloading, copying, accessing or otherwise using any of these templates, you agree to abide by the following terms: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</si>
  <si>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scheme val="minor"/>
      </rPr>
      <t xml:space="preserve"> sell, resell, license, rent, lease, lend or otherwise transfer for value without written permission of 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scheme val="minor"/>
      </rPr>
      <t xml:space="preserve"> distribute, publish to an online gallery, host on a website, or place on any server in a way that makes it available to the general public.</t>
    </r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</si>
  <si>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</si>
  <si>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</si>
  <si>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</si>
  <si>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>info@</t>
    </r>
  </si>
  <si>
    <t>Developed by MasterProductivityKit.com ©</t>
  </si>
  <si>
    <t>$H$9</t>
  </si>
  <si>
    <t>Topic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</si>
</sst>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164" formatCode="d"/>
    <numFmt numFmtId="165" formatCode="yyyy"/>
    <numFmt numFmtId="166" formatCode="[$-409]mmmm;@"/>
    <numFmt numFmtId="167" formatCode="[$-409]d/mm/yyyy;@"/>
    <numFmt numFmtId="168" formatCode="[$-409]mmmm\ dd\,\ yyyy;@"/>
    <numFmt numFmtId="169" formatCode="[$-409]dddd\,\ d\ mmmm\ yyyy;@"/>
    <numFmt numFmtId="170" formatCode="[$-809]mmmm;@"/>
  </numFmts>
  <fonts count="39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charset val="162"/>
      <scheme val="minor"/>
    </font>
    <font>
      <u/>
      <sz val="10"/>
      <color indexed="12"/>
      <name val="Arial"/>
      <family val="2"/>
    </font>
    <font>
      <sz val="11"/>
      <color theme="1" tint="0.249977111117893"/>
      <name val="Arial"/>
      <family val="2"/>
      <scheme val="minor"/>
    </font>
    <font>
      <sz val="9"/>
      <color theme="1" tint="0.249977111117893"/>
      <name val="Arial"/>
      <family val="2"/>
      <scheme val="minor"/>
    </font>
    <font>
      <sz val="10"/>
      <name val="Arial"/>
      <family val="2"/>
      <scheme val="minor"/>
    </font>
    <font>
      <sz val="10"/>
      <color indexed="22"/>
      <name val="Arial"/>
      <family val="2"/>
      <scheme val="minor"/>
    </font>
    <font>
      <sz val="8"/>
      <color indexed="22"/>
      <name val="Arial"/>
      <family val="2"/>
      <scheme val="minor"/>
    </font>
    <font>
      <sz val="8"/>
      <name val="Arial"/>
      <family val="2"/>
      <scheme val="minor"/>
    </font>
    <font>
      <b/>
      <sz val="16"/>
      <name val="Arial"/>
      <family val="2"/>
      <scheme val="minor"/>
    </font>
    <font>
      <u/>
      <sz val="8"/>
      <color theme="1" tint="0.499984740745262"/>
      <name val="Arial"/>
      <family val="2"/>
    </font>
    <font>
      <sz val="8"/>
      <color theme="1" tint="0.499984740745262"/>
      <name val="Arial"/>
      <family val="2"/>
      <scheme val="minor"/>
    </font>
    <font>
      <b/>
      <sz val="11"/>
      <color indexed="63"/>
      <name val="Arial"/>
      <family val="2"/>
      <scheme val="minor"/>
    </font>
    <font>
      <sz val="11"/>
      <color theme="1"/>
      <name val="Arial"/>
      <family val="1"/>
      <charset val="2"/>
    </font>
    <font>
      <sz val="11"/>
      <color theme="9" tint="-0.249977111117893"/>
      <name val="Arial"/>
      <family val="1"/>
      <charset val="2"/>
    </font>
    <font>
      <sz val="11"/>
      <color theme="1" tint="0.249977111117893"/>
      <name val="Arial"/>
      <family val="1"/>
      <charset val="2"/>
    </font>
    <font>
      <sz val="11"/>
      <color theme="3" tint="0.39997558519241921"/>
      <name val="Arial"/>
      <family val="1"/>
      <charset val="2"/>
    </font>
    <font>
      <sz val="36"/>
      <color rgb="FF1F4E78"/>
      <name val="Arial"/>
      <family val="2"/>
      <scheme val="minor"/>
    </font>
    <font>
      <sz val="28"/>
      <color rgb="FF1F4E78"/>
      <name val="Arial"/>
      <family val="2"/>
      <charset val="162"/>
      <scheme val="minor"/>
    </font>
    <font>
      <b/>
      <sz val="11"/>
      <color rgb="FFFFC000"/>
      <name val="Arial"/>
      <family val="2"/>
      <scheme val="minor"/>
    </font>
    <font>
      <b/>
      <sz val="12"/>
      <color theme="0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1"/>
      <name val="Arial"/>
      <family val="2"/>
      <scheme val="minor"/>
    </font>
    <font>
      <b/>
      <sz val="10"/>
      <color theme="8"/>
      <name val="Arial"/>
      <family val="2"/>
      <charset val="162"/>
      <scheme val="minor"/>
    </font>
    <font>
      <sz val="11"/>
      <color theme="8"/>
      <name val="Arial"/>
      <family val="2"/>
      <scheme val="minor"/>
    </font>
    <font>
      <b/>
      <sz val="16"/>
      <color theme="1"/>
      <name val="Arial"/>
      <family val="2"/>
      <charset val="162"/>
      <scheme val="minor"/>
    </font>
    <font>
      <b/>
      <sz val="14"/>
      <color rgb="FFFFFFFF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sz val="9"/>
      <color theme="1"/>
      <name val="Arial"/>
      <family val="2"/>
      <scheme val="minor"/>
    </font>
    <font>
      <sz val="10"/>
      <color indexed="63"/>
      <name val="Arial"/>
      <family val="2"/>
      <scheme val="minor"/>
    </font>
    <font>
      <b/>
      <sz val="11"/>
      <color theme="1"/>
      <name val="Arial"/>
      <family val="2"/>
      <charset val="162"/>
      <scheme val="minor"/>
    </font>
    <font>
      <sz val="11"/>
      <color theme="0"/>
      <name val="Arial"/>
      <family val="2"/>
      <charset val="162"/>
      <scheme val="minor"/>
    </font>
    <font>
      <b/>
      <sz val="18"/>
      <color theme="0"/>
      <name val="Arial"/>
      <family val="2"/>
      <charset val="162"/>
      <scheme val="minor"/>
    </font>
    <font>
      <sz val="14"/>
      <color theme="0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u/>
      <sz val="11"/>
      <color theme="0"/>
      <name val="Arial"/>
      <family val="2"/>
      <charset val="162"/>
      <scheme val="minor"/>
    </font>
    <font>
      <i/>
      <sz val="11"/>
      <color theme="0" tint="-4.9989318521683403E-2"/>
      <name val="Arial"/>
      <family val="2"/>
      <charset val="16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</fills>
  <borders count="65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3"/>
      </top>
      <bottom/>
      <diagonal/>
    </border>
    <border>
      <left style="thin">
        <color indexed="63"/>
      </left>
      <right/>
      <top/>
      <bottom/>
      <diagonal/>
    </border>
    <border>
      <left/>
      <right style="thin">
        <color indexed="63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/>
      <top/>
      <bottom style="thin">
        <color indexed="63"/>
      </bottom>
      <diagonal/>
    </border>
    <border>
      <left/>
      <right style="thin">
        <color indexed="63"/>
      </right>
      <top/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4.9989318521683403E-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0" tint="-4.9989318521683403E-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0" tint="-0.24994659260841701"/>
      </bottom>
      <diagonal/>
    </border>
    <border>
      <left/>
      <right style="thin">
        <color theme="0" tint="-4.9989318521683403E-2"/>
      </right>
      <top style="thin">
        <color theme="1" tint="0.499984740745262"/>
      </top>
      <bottom style="thin">
        <color theme="0" tint="-0.2499465926084170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1" tint="0.499984740745262"/>
      </top>
      <bottom style="thin">
        <color theme="0" tint="-0.24994659260841701"/>
      </bottom>
      <diagonal/>
    </border>
    <border>
      <left style="thin">
        <color theme="0" tint="-4.9989318521683403E-2"/>
      </left>
      <right style="thin">
        <color theme="1" tint="0.499984740745262"/>
      </right>
      <top style="thin">
        <color theme="1" tint="0.499984740745262"/>
      </top>
      <bottom style="thin">
        <color theme="0" tint="-0.24994659260841701"/>
      </bottom>
      <diagonal/>
    </border>
    <border>
      <left style="thin">
        <color theme="1" tint="0.499984740745262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4.9989318521683403E-2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4.9989318521683403E-2"/>
      </left>
      <right style="thin">
        <color theme="1" tint="0.499984740745262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1" tint="0.499984740745262"/>
      </left>
      <right/>
      <top style="thin">
        <color theme="0" tint="-0.24994659260841701"/>
      </top>
      <bottom style="thin">
        <color theme="1" tint="0.499984740745262"/>
      </bottom>
      <diagonal/>
    </border>
    <border>
      <left/>
      <right style="thin">
        <color theme="0" tint="-4.9989318521683403E-2"/>
      </right>
      <top style="thin">
        <color theme="0" tint="-0.24994659260841701"/>
      </top>
      <bottom style="thin">
        <color theme="1" tint="0.49998474074526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0.24994659260841701"/>
      </top>
      <bottom style="thin">
        <color theme="1" tint="0.499984740745262"/>
      </bottom>
      <diagonal/>
    </border>
    <border>
      <left style="thin">
        <color theme="0" tint="-4.9989318521683403E-2"/>
      </left>
      <right style="thin">
        <color theme="1" tint="0.499984740745262"/>
      </right>
      <top style="thin">
        <color theme="0" tint="-0.24994659260841701"/>
      </top>
      <bottom style="thin">
        <color theme="1" tint="0.499984740745262"/>
      </bottom>
      <diagonal/>
    </border>
    <border>
      <left/>
      <right/>
      <top/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hair">
        <color theme="0" tint="-0.14996795556505021"/>
      </top>
      <bottom/>
      <diagonal/>
    </border>
    <border>
      <left/>
      <right/>
      <top style="thin">
        <color theme="1" tint="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/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 tint="-4.9989318521683403E-2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 style="thin">
        <color indexed="64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88">
    <xf numFmtId="0" fontId="0" fillId="0" borderId="0" xfId="0"/>
    <xf numFmtId="0" fontId="3" fillId="3" borderId="19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164" fontId="4" fillId="3" borderId="23" xfId="0" applyNumberFormat="1" applyFont="1" applyFill="1" applyBorder="1" applyAlignment="1">
      <alignment horizontal="center" vertical="center"/>
    </xf>
    <xf numFmtId="164" fontId="4" fillId="0" borderId="24" xfId="0" applyNumberFormat="1" applyFont="1" applyBorder="1" applyAlignment="1">
      <alignment horizontal="center" vertical="center"/>
    </xf>
    <xf numFmtId="164" fontId="4" fillId="3" borderId="24" xfId="0" applyNumberFormat="1" applyFont="1" applyFill="1" applyBorder="1" applyAlignment="1">
      <alignment horizontal="center" vertical="center"/>
    </xf>
    <xf numFmtId="164" fontId="4" fillId="3" borderId="25" xfId="0" applyNumberFormat="1" applyFont="1" applyFill="1" applyBorder="1" applyAlignment="1">
      <alignment horizontal="center" vertical="center"/>
    </xf>
    <xf numFmtId="164" fontId="4" fillId="3" borderId="27" xfId="0" applyNumberFormat="1" applyFont="1" applyFill="1" applyBorder="1" applyAlignment="1">
      <alignment horizontal="center" vertical="center"/>
    </xf>
    <xf numFmtId="164" fontId="4" fillId="0" borderId="28" xfId="0" applyNumberFormat="1" applyFont="1" applyBorder="1" applyAlignment="1">
      <alignment horizontal="center" vertical="center"/>
    </xf>
    <xf numFmtId="164" fontId="4" fillId="3" borderId="28" xfId="0" applyNumberFormat="1" applyFont="1" applyFill="1" applyBorder="1" applyAlignment="1">
      <alignment horizontal="center" vertical="center"/>
    </xf>
    <xf numFmtId="164" fontId="4" fillId="3" borderId="29" xfId="0" applyNumberFormat="1" applyFont="1" applyFill="1" applyBorder="1" applyAlignment="1">
      <alignment horizontal="center" vertical="center"/>
    </xf>
    <xf numFmtId="164" fontId="4" fillId="3" borderId="31" xfId="0" applyNumberFormat="1" applyFont="1" applyFill="1" applyBorder="1" applyAlignment="1">
      <alignment horizontal="center" vertical="center"/>
    </xf>
    <xf numFmtId="164" fontId="4" fillId="0" borderId="32" xfId="0" applyNumberFormat="1" applyFont="1" applyBorder="1" applyAlignment="1">
      <alignment horizontal="center" vertical="center"/>
    </xf>
    <xf numFmtId="164" fontId="4" fillId="3" borderId="32" xfId="0" applyNumberFormat="1" applyFont="1" applyFill="1" applyBorder="1" applyAlignment="1">
      <alignment horizontal="center" vertical="center"/>
    </xf>
    <xf numFmtId="164" fontId="4" fillId="3" borderId="33" xfId="0" applyNumberFormat="1" applyFont="1" applyFill="1" applyBorder="1" applyAlignment="1">
      <alignment horizontal="center" vertical="center"/>
    </xf>
    <xf numFmtId="165" fontId="0" fillId="4" borderId="36" xfId="0" applyNumberFormat="1" applyFill="1" applyBorder="1" applyAlignment="1">
      <alignment horizontal="left" vertical="center" indent="1"/>
    </xf>
    <xf numFmtId="0" fontId="0" fillId="0" borderId="0" xfId="0" applyAlignment="1">
      <alignment vertical="center"/>
    </xf>
    <xf numFmtId="0" fontId="13" fillId="0" borderId="0" xfId="0" applyFont="1" applyAlignment="1">
      <alignment vertical="center"/>
    </xf>
    <xf numFmtId="0" fontId="0" fillId="8" borderId="0" xfId="0" applyFill="1"/>
    <xf numFmtId="0" fontId="0" fillId="8" borderId="0" xfId="0" applyFill="1" applyAlignment="1">
      <alignment vertical="center"/>
    </xf>
    <xf numFmtId="16" fontId="0" fillId="8" borderId="0" xfId="0" applyNumberFormat="1" applyFill="1"/>
    <xf numFmtId="16" fontId="0" fillId="8" borderId="0" xfId="0" applyNumberFormat="1" applyFill="1" applyAlignment="1">
      <alignment vertical="center"/>
    </xf>
    <xf numFmtId="0" fontId="0" fillId="8" borderId="41" xfId="0" applyFill="1" applyBorder="1"/>
    <xf numFmtId="0" fontId="0" fillId="8" borderId="42" xfId="0" applyFill="1" applyBorder="1"/>
    <xf numFmtId="0" fontId="0" fillId="8" borderId="42" xfId="0" applyFill="1" applyBorder="1" applyAlignment="1">
      <alignment vertical="center"/>
    </xf>
    <xf numFmtId="0" fontId="0" fillId="8" borderId="43" xfId="0" applyFill="1" applyBorder="1"/>
    <xf numFmtId="0" fontId="0" fillId="8" borderId="43" xfId="0" applyFill="1" applyBorder="1" applyAlignment="1">
      <alignment vertical="center"/>
    </xf>
    <xf numFmtId="0" fontId="0" fillId="8" borderId="44" xfId="0" applyFill="1" applyBorder="1"/>
    <xf numFmtId="0" fontId="5" fillId="2" borderId="13" xfId="0" applyFont="1" applyFill="1" applyBorder="1"/>
    <xf numFmtId="0" fontId="5" fillId="2" borderId="13" xfId="0" applyFont="1" applyFill="1" applyBorder="1" applyAlignment="1">
      <alignment horizontal="center"/>
    </xf>
    <xf numFmtId="14" fontId="0" fillId="8" borderId="0" xfId="0" applyNumberForma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164" fontId="0" fillId="8" borderId="0" xfId="0" applyNumberFormat="1" applyFill="1"/>
    <xf numFmtId="166" fontId="0" fillId="0" borderId="22" xfId="0" applyNumberFormat="1" applyBorder="1" applyAlignment="1">
      <alignment horizontal="left" vertical="center" indent="1"/>
    </xf>
    <xf numFmtId="166" fontId="0" fillId="0" borderId="26" xfId="0" applyNumberFormat="1" applyBorder="1" applyAlignment="1">
      <alignment horizontal="left" vertical="center" indent="1"/>
    </xf>
    <xf numFmtId="166" fontId="0" fillId="0" borderId="30" xfId="0" applyNumberFormat="1" applyBorder="1" applyAlignment="1">
      <alignment horizontal="left" vertical="center" indent="1"/>
    </xf>
    <xf numFmtId="0" fontId="0" fillId="0" borderId="0" xfId="0" applyBorder="1"/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0" fillId="0" borderId="48" xfId="0" applyBorder="1"/>
    <xf numFmtId="0" fontId="0" fillId="0" borderId="49" xfId="0" applyBorder="1"/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/>
    <xf numFmtId="0" fontId="0" fillId="0" borderId="51" xfId="0" applyBorder="1"/>
    <xf numFmtId="164" fontId="0" fillId="0" borderId="51" xfId="0" applyNumberFormat="1" applyBorder="1"/>
    <xf numFmtId="0" fontId="0" fillId="0" borderId="52" xfId="0" applyBorder="1"/>
    <xf numFmtId="0" fontId="0" fillId="0" borderId="0" xfId="0" applyFont="1"/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0" fillId="8" borderId="0" xfId="0" applyFont="1" applyFill="1"/>
    <xf numFmtId="0" fontId="0" fillId="8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0" fillId="8" borderId="0" xfId="0" applyFill="1" applyAlignment="1">
      <alignment horizontal="center"/>
    </xf>
    <xf numFmtId="0" fontId="0" fillId="8" borderId="46" xfId="0" applyFill="1" applyBorder="1"/>
    <xf numFmtId="0" fontId="0" fillId="8" borderId="48" xfId="0" applyFont="1" applyFill="1" applyBorder="1"/>
    <xf numFmtId="0" fontId="0" fillId="8" borderId="48" xfId="0" applyFill="1" applyBorder="1"/>
    <xf numFmtId="0" fontId="0" fillId="8" borderId="48" xfId="0" applyFill="1" applyBorder="1" applyAlignment="1">
      <alignment vertical="center"/>
    </xf>
    <xf numFmtId="0" fontId="0" fillId="8" borderId="51" xfId="0" applyFont="1" applyFill="1" applyBorder="1"/>
    <xf numFmtId="0" fontId="19" fillId="8" borderId="51" xfId="0" applyFont="1" applyFill="1" applyBorder="1" applyAlignment="1">
      <alignment vertical="center"/>
    </xf>
    <xf numFmtId="0" fontId="19" fillId="8" borderId="51" xfId="0" applyFont="1" applyFill="1" applyBorder="1" applyAlignment="1">
      <alignment horizontal="center" vertical="center"/>
    </xf>
    <xf numFmtId="0" fontId="0" fillId="8" borderId="49" xfId="0" applyFont="1" applyFill="1" applyBorder="1"/>
    <xf numFmtId="0" fontId="0" fillId="8" borderId="49" xfId="0" applyFill="1" applyBorder="1"/>
    <xf numFmtId="0" fontId="0" fillId="8" borderId="49" xfId="0" applyFill="1" applyBorder="1" applyAlignment="1">
      <alignment vertical="center"/>
    </xf>
    <xf numFmtId="0" fontId="13" fillId="8" borderId="49" xfId="0" applyFont="1" applyFill="1" applyBorder="1" applyAlignment="1">
      <alignment vertical="center"/>
    </xf>
    <xf numFmtId="0" fontId="20" fillId="7" borderId="37" xfId="0" applyFont="1" applyFill="1" applyBorder="1" applyAlignment="1">
      <alignment vertical="center"/>
    </xf>
    <xf numFmtId="0" fontId="21" fillId="0" borderId="0" xfId="0" applyFont="1" applyBorder="1"/>
    <xf numFmtId="0" fontId="0" fillId="9" borderId="0" xfId="0" applyFill="1"/>
    <xf numFmtId="0" fontId="0" fillId="0" borderId="0" xfId="0" applyAlignment="1">
      <alignment horizontal="left"/>
    </xf>
    <xf numFmtId="0" fontId="0" fillId="8" borderId="0" xfId="0" applyFont="1" applyFill="1" applyAlignment="1">
      <alignment vertical="center"/>
    </xf>
    <xf numFmtId="49" fontId="0" fillId="8" borderId="0" xfId="0" applyNumberFormat="1" applyFont="1" applyFill="1" applyAlignment="1">
      <alignment horizontal="center" vertical="center"/>
    </xf>
    <xf numFmtId="0" fontId="0" fillId="8" borderId="0" xfId="0" applyFont="1" applyFill="1" applyAlignment="1">
      <alignment horizontal="center" vertical="center"/>
    </xf>
    <xf numFmtId="0" fontId="25" fillId="8" borderId="0" xfId="0" applyFont="1" applyFill="1" applyAlignment="1">
      <alignment vertical="center"/>
    </xf>
    <xf numFmtId="49" fontId="26" fillId="10" borderId="0" xfId="0" applyNumberFormat="1" applyFont="1" applyFill="1" applyAlignment="1">
      <alignment horizontal="left" vertical="center" indent="1"/>
    </xf>
    <xf numFmtId="0" fontId="25" fillId="10" borderId="0" xfId="0" applyFont="1" applyFill="1" applyAlignment="1">
      <alignment horizontal="center" vertical="center"/>
    </xf>
    <xf numFmtId="49" fontId="27" fillId="11" borderId="0" xfId="0" applyNumberFormat="1" applyFont="1" applyFill="1" applyAlignment="1">
      <alignment horizontal="left" vertical="center" indent="1"/>
    </xf>
    <xf numFmtId="0" fontId="27" fillId="11" borderId="0" xfId="0" applyFont="1" applyFill="1" applyAlignment="1">
      <alignment horizontal="center" vertical="center"/>
    </xf>
    <xf numFmtId="0" fontId="0" fillId="8" borderId="0" xfId="0" applyFill="1" applyBorder="1"/>
    <xf numFmtId="0" fontId="0" fillId="8" borderId="0" xfId="0" applyFill="1" applyBorder="1" applyAlignment="1">
      <alignment vertical="center"/>
    </xf>
    <xf numFmtId="0" fontId="0" fillId="0" borderId="40" xfId="0" applyFont="1" applyBorder="1" applyAlignment="1">
      <alignment vertical="center"/>
    </xf>
    <xf numFmtId="168" fontId="0" fillId="0" borderId="40" xfId="0" applyNumberFormat="1" applyFont="1" applyBorder="1" applyAlignment="1">
      <alignment horizontal="left" vertical="center"/>
    </xf>
    <xf numFmtId="0" fontId="32" fillId="11" borderId="55" xfId="2" applyFont="1" applyFill="1" applyBorder="1" applyAlignment="1">
      <alignment horizontal="left" vertical="center" indent="1"/>
    </xf>
    <xf numFmtId="0" fontId="31" fillId="11" borderId="56" xfId="2" applyFont="1" applyFill="1" applyBorder="1" applyAlignment="1">
      <alignment vertical="center"/>
    </xf>
    <xf numFmtId="0" fontId="31" fillId="11" borderId="57" xfId="2" applyFont="1" applyFill="1" applyBorder="1" applyAlignment="1">
      <alignment vertical="center"/>
    </xf>
    <xf numFmtId="0" fontId="31" fillId="8" borderId="0" xfId="2" applyFont="1" applyFill="1" applyAlignment="1">
      <alignment vertical="center"/>
    </xf>
    <xf numFmtId="0" fontId="1" fillId="0" borderId="16" xfId="2" applyFill="1" applyBorder="1" applyAlignment="1">
      <alignment horizontal="left" vertical="center" indent="1"/>
    </xf>
    <xf numFmtId="0" fontId="1" fillId="0" borderId="17" xfId="2" applyFill="1" applyBorder="1" applyAlignment="1">
      <alignment horizontal="left" vertical="center" indent="1"/>
    </xf>
    <xf numFmtId="0" fontId="1" fillId="0" borderId="18" xfId="2" applyFill="1" applyBorder="1" applyAlignment="1">
      <alignment horizontal="left" vertical="center" indent="1"/>
    </xf>
    <xf numFmtId="0" fontId="1" fillId="8" borderId="0" xfId="2" applyFill="1" applyAlignment="1">
      <alignment vertical="center"/>
    </xf>
    <xf numFmtId="0" fontId="1" fillId="8" borderId="0" xfId="2" applyFill="1"/>
    <xf numFmtId="0" fontId="1" fillId="0" borderId="5" xfId="2" applyFill="1" applyBorder="1" applyAlignment="1">
      <alignment horizontal="left" indent="1"/>
    </xf>
    <xf numFmtId="0" fontId="1" fillId="0" borderId="0" xfId="2" applyFill="1" applyBorder="1" applyAlignment="1">
      <alignment horizontal="left" indent="1"/>
    </xf>
    <xf numFmtId="0" fontId="1" fillId="0" borderId="6" xfId="2" applyFill="1" applyBorder="1" applyAlignment="1">
      <alignment horizontal="left" indent="1"/>
    </xf>
    <xf numFmtId="0" fontId="30" fillId="0" borderId="5" xfId="2" applyFont="1" applyFill="1" applyBorder="1" applyAlignment="1">
      <alignment horizontal="left" indent="1"/>
    </xf>
    <xf numFmtId="0" fontId="1" fillId="0" borderId="58" xfId="2" applyFill="1" applyBorder="1" applyAlignment="1">
      <alignment horizontal="left" indent="1"/>
    </xf>
    <xf numFmtId="0" fontId="1" fillId="0" borderId="12" xfId="2" applyFill="1" applyBorder="1" applyAlignment="1">
      <alignment horizontal="left" indent="1"/>
    </xf>
    <xf numFmtId="0" fontId="1" fillId="0" borderId="59" xfId="2" applyFill="1" applyBorder="1" applyAlignment="1">
      <alignment horizontal="left" indent="1"/>
    </xf>
    <xf numFmtId="0" fontId="0" fillId="12" borderId="56" xfId="0" applyFill="1" applyBorder="1"/>
    <xf numFmtId="0" fontId="31" fillId="12" borderId="56" xfId="0" applyFont="1" applyFill="1" applyBorder="1" applyAlignment="1">
      <alignment horizontal="right"/>
    </xf>
    <xf numFmtId="0" fontId="0" fillId="0" borderId="60" xfId="0" applyBorder="1"/>
    <xf numFmtId="0" fontId="22" fillId="2" borderId="61" xfId="0" applyFont="1" applyFill="1" applyBorder="1" applyAlignment="1">
      <alignment vertical="center"/>
    </xf>
    <xf numFmtId="0" fontId="5" fillId="2" borderId="61" xfId="0" applyFont="1" applyFill="1" applyBorder="1" applyAlignment="1"/>
    <xf numFmtId="0" fontId="0" fillId="0" borderId="61" xfId="0" applyBorder="1"/>
    <xf numFmtId="0" fontId="17" fillId="2" borderId="61" xfId="0" applyFont="1" applyFill="1" applyBorder="1" applyAlignment="1"/>
    <xf numFmtId="0" fontId="5" fillId="2" borderId="41" xfId="0" applyFont="1" applyFill="1" applyBorder="1" applyAlignment="1"/>
    <xf numFmtId="0" fontId="9" fillId="2" borderId="41" xfId="0" applyFont="1" applyFill="1" applyBorder="1" applyAlignment="1">
      <alignment horizontal="center"/>
    </xf>
    <xf numFmtId="0" fontId="5" fillId="2" borderId="41" xfId="0" applyFont="1" applyFill="1" applyBorder="1" applyAlignment="1">
      <alignment horizontal="center"/>
    </xf>
    <xf numFmtId="0" fontId="0" fillId="0" borderId="62" xfId="0" applyBorder="1"/>
    <xf numFmtId="0" fontId="0" fillId="0" borderId="43" xfId="0" applyBorder="1"/>
    <xf numFmtId="0" fontId="5" fillId="2" borderId="0" xfId="0" applyFont="1" applyFill="1" applyBorder="1"/>
    <xf numFmtId="0" fontId="5" fillId="2" borderId="0" xfId="0" applyFont="1" applyFill="1" applyBorder="1" applyAlignment="1">
      <alignment horizontal="left"/>
    </xf>
    <xf numFmtId="0" fontId="6" fillId="2" borderId="0" xfId="0" applyFont="1" applyFill="1" applyBorder="1"/>
    <xf numFmtId="0" fontId="0" fillId="0" borderId="42" xfId="0" applyBorder="1"/>
    <xf numFmtId="0" fontId="0" fillId="0" borderId="43" xfId="0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0" fillId="0" borderId="42" xfId="0" applyBorder="1" applyAlignment="1">
      <alignment vertical="center"/>
    </xf>
    <xf numFmtId="0" fontId="0" fillId="0" borderId="63" xfId="0" applyBorder="1"/>
    <xf numFmtId="0" fontId="0" fillId="0" borderId="44" xfId="0" applyBorder="1"/>
    <xf numFmtId="0" fontId="0" fillId="0" borderId="64" xfId="0" applyBorder="1"/>
    <xf numFmtId="0" fontId="6" fillId="2" borderId="0" xfId="0" applyFont="1" applyFill="1" applyBorder="1" applyAlignment="1" applyProtection="1">
      <alignment horizontal="center" vertical="center"/>
      <protection hidden="1"/>
    </xf>
    <xf numFmtId="0" fontId="29" fillId="5" borderId="5" xfId="0" applyFont="1" applyFill="1" applyBorder="1" applyAlignment="1" applyProtection="1">
      <alignment horizontal="center" vertical="center"/>
      <protection hidden="1"/>
    </xf>
    <xf numFmtId="0" fontId="29" fillId="5" borderId="0" xfId="0" applyFont="1" applyFill="1" applyBorder="1" applyAlignment="1" applyProtection="1">
      <alignment horizontal="center" vertical="center"/>
      <protection hidden="1"/>
    </xf>
    <xf numFmtId="0" fontId="29" fillId="5" borderId="6" xfId="0" applyFont="1" applyFill="1" applyBorder="1" applyAlignment="1" applyProtection="1">
      <alignment horizontal="center" vertical="center"/>
      <protection hidden="1"/>
    </xf>
    <xf numFmtId="164" fontId="5" fillId="0" borderId="7" xfId="0" applyNumberFormat="1" applyFont="1" applyFill="1" applyBorder="1" applyAlignment="1" applyProtection="1">
      <alignment horizontal="center" vertical="center" shrinkToFit="1"/>
      <protection hidden="1"/>
    </xf>
    <xf numFmtId="164" fontId="5" fillId="0" borderId="1" xfId="0" applyNumberFormat="1" applyFont="1" applyFill="1" applyBorder="1" applyAlignment="1" applyProtection="1">
      <alignment horizontal="center" vertical="center" shrinkToFit="1"/>
      <protection hidden="1"/>
    </xf>
    <xf numFmtId="164" fontId="5" fillId="0" borderId="8" xfId="0" applyNumberFormat="1" applyFont="1" applyFill="1" applyBorder="1" applyAlignment="1" applyProtection="1">
      <alignment horizontal="center" vertical="center" shrinkToFit="1"/>
      <protection hidden="1"/>
    </xf>
    <xf numFmtId="164" fontId="5" fillId="0" borderId="9" xfId="0" applyNumberFormat="1" applyFont="1" applyFill="1" applyBorder="1" applyAlignment="1" applyProtection="1">
      <alignment horizontal="center" vertical="center" shrinkToFit="1"/>
      <protection hidden="1"/>
    </xf>
    <xf numFmtId="164" fontId="5" fillId="0" borderId="10" xfId="0" applyNumberFormat="1" applyFont="1" applyFill="1" applyBorder="1" applyAlignment="1" applyProtection="1">
      <alignment horizontal="center" vertical="center" shrinkToFit="1"/>
      <protection hidden="1"/>
    </xf>
    <xf numFmtId="164" fontId="5" fillId="0" borderId="11" xfId="0" applyNumberFormat="1" applyFont="1" applyFill="1" applyBorder="1" applyAlignment="1" applyProtection="1">
      <alignment horizontal="center" vertical="center" shrinkToFit="1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3" xfId="0" applyFont="1" applyFill="1" applyBorder="1" applyAlignment="1" applyProtection="1">
      <alignment vertical="center"/>
      <protection hidden="1"/>
    </xf>
    <xf numFmtId="0" fontId="5" fillId="2" borderId="2" xfId="0" applyFont="1" applyFill="1" applyBorder="1" applyAlignment="1" applyProtection="1">
      <alignment horizontal="center" vertical="center"/>
      <protection hidden="1"/>
    </xf>
    <xf numFmtId="0" fontId="5" fillId="2" borderId="4" xfId="0" applyFont="1" applyFill="1" applyBorder="1" applyAlignment="1" applyProtection="1">
      <alignment horizontal="center" vertical="center"/>
      <protection hidden="1"/>
    </xf>
    <xf numFmtId="0" fontId="23" fillId="2" borderId="34" xfId="0" applyFont="1" applyFill="1" applyBorder="1" applyAlignment="1" applyProtection="1">
      <alignment horizontal="left" vertical="center"/>
      <protection hidden="1"/>
    </xf>
    <xf numFmtId="0" fontId="5" fillId="2" borderId="35" xfId="0" applyFont="1" applyFill="1" applyBorder="1" applyAlignment="1" applyProtection="1">
      <alignment horizontal="left" vertical="center" shrinkToFit="1"/>
      <protection hidden="1"/>
    </xf>
    <xf numFmtId="0" fontId="5" fillId="2" borderId="54" xfId="0" applyFont="1" applyFill="1" applyBorder="1" applyAlignment="1" applyProtection="1">
      <alignment horizontal="left" vertical="center"/>
      <protection hidden="1"/>
    </xf>
    <xf numFmtId="168" fontId="5" fillId="2" borderId="35" xfId="0" applyNumberFormat="1" applyFont="1" applyFill="1" applyBorder="1" applyAlignment="1" applyProtection="1">
      <alignment horizontal="left" vertical="center" shrinkToFit="1"/>
      <protection hidden="1"/>
    </xf>
    <xf numFmtId="169" fontId="0" fillId="0" borderId="37" xfId="0" applyNumberFormat="1" applyFont="1" applyBorder="1" applyAlignment="1" applyProtection="1">
      <alignment horizontal="left" vertical="center"/>
      <protection hidden="1"/>
    </xf>
    <xf numFmtId="169" fontId="0" fillId="0" borderId="39" xfId="0" applyNumberFormat="1" applyFont="1" applyBorder="1" applyAlignment="1" applyProtection="1">
      <alignment horizontal="left" vertical="center"/>
      <protection hidden="1"/>
    </xf>
    <xf numFmtId="0" fontId="20" fillId="7" borderId="37" xfId="0" applyFont="1" applyFill="1" applyBorder="1" applyAlignment="1" applyProtection="1">
      <alignment vertical="center"/>
      <protection locked="0"/>
    </xf>
    <xf numFmtId="0" fontId="0" fillId="0" borderId="37" xfId="0" applyFont="1" applyBorder="1" applyAlignment="1" applyProtection="1">
      <alignment vertical="center"/>
      <protection locked="0"/>
    </xf>
    <xf numFmtId="0" fontId="28" fillId="0" borderId="37" xfId="0" applyFont="1" applyBorder="1" applyAlignment="1" applyProtection="1">
      <alignment vertical="center" wrapText="1"/>
      <protection locked="0"/>
    </xf>
    <xf numFmtId="168" fontId="28" fillId="0" borderId="37" xfId="0" applyNumberFormat="1" applyFont="1" applyBorder="1" applyAlignment="1" applyProtection="1">
      <alignment horizontal="left" vertical="center" wrapText="1"/>
      <protection locked="0"/>
    </xf>
    <xf numFmtId="0" fontId="0" fillId="0" borderId="39" xfId="0" applyFont="1" applyBorder="1" applyAlignment="1" applyProtection="1">
      <alignment vertical="center"/>
      <protection locked="0"/>
    </xf>
    <xf numFmtId="0" fontId="28" fillId="0" borderId="39" xfId="0" applyFont="1" applyBorder="1" applyAlignment="1" applyProtection="1">
      <alignment vertical="center" wrapText="1"/>
      <protection locked="0"/>
    </xf>
    <xf numFmtId="168" fontId="28" fillId="0" borderId="39" xfId="0" applyNumberFormat="1" applyFont="1" applyBorder="1" applyAlignment="1" applyProtection="1">
      <alignment horizontal="left" vertical="center" wrapText="1"/>
      <protection locked="0"/>
    </xf>
    <xf numFmtId="0" fontId="0" fillId="9" borderId="0" xfId="0" applyFill="1" applyProtection="1">
      <protection hidden="1"/>
    </xf>
    <xf numFmtId="0" fontId="0" fillId="9" borderId="53" xfId="0" applyFill="1" applyBorder="1" applyAlignment="1" applyProtection="1">
      <alignment horizontal="center" vertical="center"/>
      <protection hidden="1"/>
    </xf>
    <xf numFmtId="167" fontId="0" fillId="9" borderId="0" xfId="0" applyNumberFormat="1" applyFill="1" applyAlignment="1" applyProtection="1">
      <alignment horizontal="center"/>
      <protection hidden="1"/>
    </xf>
    <xf numFmtId="0" fontId="0" fillId="9" borderId="0" xfId="0" applyFill="1" applyAlignment="1" applyProtection="1">
      <alignment vertical="center"/>
      <protection hidden="1"/>
    </xf>
    <xf numFmtId="0" fontId="24" fillId="9" borderId="0" xfId="0" applyFont="1" applyFill="1" applyAlignment="1" applyProtection="1">
      <alignment horizontal="left"/>
      <protection hidden="1"/>
    </xf>
    <xf numFmtId="0" fontId="0" fillId="9" borderId="0" xfId="0" applyFill="1" applyAlignment="1" applyProtection="1">
      <alignment horizontal="left"/>
      <protection hidden="1"/>
    </xf>
    <xf numFmtId="0" fontId="0" fillId="9" borderId="0" xfId="0" applyFill="1" applyAlignment="1" applyProtection="1">
      <alignment horizontal="left" vertical="center"/>
      <protection hidden="1"/>
    </xf>
    <xf numFmtId="0" fontId="0" fillId="9" borderId="0" xfId="0" applyFill="1" applyAlignment="1" applyProtection="1">
      <alignment vertical="center" wrapText="1"/>
      <protection hidden="1"/>
    </xf>
    <xf numFmtId="168" fontId="0" fillId="9" borderId="0" xfId="0" applyNumberFormat="1" applyFill="1" applyAlignment="1" applyProtection="1">
      <alignment horizontal="left"/>
      <protection hidden="1"/>
    </xf>
    <xf numFmtId="169" fontId="0" fillId="0" borderId="40" xfId="0" applyNumberFormat="1" applyFont="1" applyBorder="1" applyAlignment="1" applyProtection="1">
      <alignment horizontal="left" vertical="center"/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hidden="1"/>
    </xf>
    <xf numFmtId="0" fontId="0" fillId="0" borderId="38" xfId="0" applyBorder="1" applyAlignment="1" applyProtection="1">
      <alignment vertical="center"/>
      <protection hidden="1"/>
    </xf>
    <xf numFmtId="0" fontId="14" fillId="0" borderId="38" xfId="0" applyFont="1" applyBorder="1" applyAlignment="1" applyProtection="1">
      <alignment vertical="center"/>
      <protection hidden="1"/>
    </xf>
    <xf numFmtId="0" fontId="15" fillId="0" borderId="38" xfId="0" applyFont="1" applyBorder="1" applyAlignment="1" applyProtection="1">
      <alignment vertical="center"/>
      <protection hidden="1"/>
    </xf>
    <xf numFmtId="0" fontId="16" fillId="0" borderId="38" xfId="0" applyFont="1" applyBorder="1" applyAlignment="1" applyProtection="1">
      <alignment vertical="center"/>
      <protection hidden="1"/>
    </xf>
    <xf numFmtId="0" fontId="0" fillId="0" borderId="0" xfId="0" applyAlignment="1" applyProtection="1">
      <alignment horizontal="center"/>
      <protection hidden="1"/>
    </xf>
    <xf numFmtId="0" fontId="18" fillId="2" borderId="61" xfId="0" applyFont="1" applyFill="1" applyBorder="1" applyAlignment="1" applyProtection="1">
      <alignment horizontal="center"/>
      <protection locked="0"/>
    </xf>
    <xf numFmtId="0" fontId="10" fillId="2" borderId="14" xfId="1" applyFont="1" applyFill="1" applyBorder="1" applyAlignment="1" applyProtection="1">
      <alignment horizontal="center" vertical="center"/>
      <protection hidden="1"/>
    </xf>
    <xf numFmtId="0" fontId="11" fillId="2" borderId="13" xfId="1" applyFont="1" applyFill="1" applyBorder="1" applyAlignment="1" applyProtection="1">
      <alignment horizontal="center" vertical="center"/>
      <protection hidden="1"/>
    </xf>
    <xf numFmtId="0" fontId="11" fillId="2" borderId="15" xfId="1" applyFont="1" applyFill="1" applyBorder="1" applyAlignment="1" applyProtection="1">
      <alignment horizontal="center" vertical="center"/>
      <protection hidden="1"/>
    </xf>
    <xf numFmtId="170" fontId="12" fillId="6" borderId="16" xfId="0" applyNumberFormat="1" applyFont="1" applyFill="1" applyBorder="1" applyAlignment="1" applyProtection="1">
      <alignment horizontal="center" vertical="center"/>
      <protection hidden="1"/>
    </xf>
    <xf numFmtId="170" fontId="12" fillId="6" borderId="17" xfId="0" applyNumberFormat="1" applyFont="1" applyFill="1" applyBorder="1" applyAlignment="1" applyProtection="1">
      <alignment horizontal="center" vertical="center"/>
      <protection hidden="1"/>
    </xf>
    <xf numFmtId="170" fontId="12" fillId="6" borderId="18" xfId="0" applyNumberFormat="1" applyFont="1" applyFill="1" applyBorder="1" applyAlignment="1" applyProtection="1">
      <alignment horizontal="center" vertical="center"/>
      <protection hidden="1"/>
    </xf>
    <xf numFmtId="0" fontId="38" fillId="12" borderId="56" xfId="1" applyFont="1" applyFill="1" applyBorder="1" applyAlignment="1" applyProtection="1">
      <alignment horizontal="right" vertical="center" indent="1"/>
    </xf>
    <xf numFmtId="0" fontId="38" fillId="12" borderId="57" xfId="1" applyFont="1" applyFill="1" applyBorder="1" applyAlignment="1" applyProtection="1">
      <alignment horizontal="right" vertical="center" indent="1"/>
    </xf>
    <xf numFmtId="0" fontId="37" fillId="12" borderId="55" xfId="1" applyFont="1" applyFill="1" applyBorder="1" applyAlignment="1" applyProtection="1">
      <alignment horizontal="left" vertical="center"/>
    </xf>
    <xf numFmtId="0" fontId="37" fillId="12" borderId="56" xfId="1" applyFont="1" applyFill="1" applyBorder="1" applyAlignment="1" applyProtection="1">
      <alignment horizontal="left" vertical="center"/>
    </xf>
    <xf numFmtId="0" fontId="5" fillId="2" borderId="54" xfId="0" applyFont="1" applyFill="1" applyBorder="1" applyAlignment="1" applyProtection="1">
      <alignment horizontal="left" vertical="center" wrapText="1"/>
      <protection hidden="1"/>
    </xf>
    <xf numFmtId="0" fontId="5" fillId="2" borderId="0" xfId="0" applyFont="1" applyFill="1" applyBorder="1" applyAlignment="1" applyProtection="1">
      <alignment horizontal="left" vertical="center" wrapText="1"/>
      <protection hidden="1"/>
    </xf>
    <xf numFmtId="0" fontId="5" fillId="2" borderId="34" xfId="0" applyFont="1" applyFill="1" applyBorder="1" applyAlignment="1" applyProtection="1">
      <alignment horizontal="left" vertical="center" wrapText="1"/>
      <protection hidden="1"/>
    </xf>
    <xf numFmtId="0" fontId="1" fillId="0" borderId="5" xfId="2" applyFill="1" applyBorder="1" applyAlignment="1">
      <alignment horizontal="left" vertical="center" wrapText="1" indent="1"/>
    </xf>
    <xf numFmtId="0" fontId="1" fillId="0" borderId="0" xfId="2" applyFill="1" applyBorder="1" applyAlignment="1">
      <alignment horizontal="left" vertical="center" wrapText="1" indent="1"/>
    </xf>
    <xf numFmtId="0" fontId="1" fillId="0" borderId="6" xfId="2" applyFill="1" applyBorder="1" applyAlignment="1">
      <alignment horizontal="left" vertical="center" wrapText="1" indent="1"/>
    </xf>
    <xf numFmtId="0" fontId="1" fillId="0" borderId="5" xfId="2" applyFill="1" applyBorder="1" applyAlignment="1">
      <alignment horizontal="left" vertical="center" wrapText="1" indent="2"/>
    </xf>
    <xf numFmtId="0" fontId="1" fillId="0" borderId="0" xfId="2" applyFill="1" applyBorder="1" applyAlignment="1">
      <alignment horizontal="left" vertical="center" wrapText="1" indent="2"/>
    </xf>
    <xf numFmtId="0" fontId="1" fillId="0" borderId="6" xfId="2" applyFill="1" applyBorder="1" applyAlignment="1">
      <alignment horizontal="left" vertical="center" wrapText="1" indent="2"/>
    </xf>
  </cellXfs>
  <cellStyles count="3">
    <cellStyle name="Hyperlink" xfId="1" builtinId="8"/>
    <cellStyle name="Normal" xfId="0" builtinId="0"/>
    <cellStyle name="Normal 2" xfId="2" xr:uid="{00000000-0005-0000-0000-000002000000}"/>
  </cellStyles>
  <dxfs count="21">
    <dxf>
      <font>
        <color theme="0" tint="-0.24994659260841701"/>
      </font>
      <fill>
        <patternFill>
          <bgColor theme="0" tint="-4.9989318521683403E-2"/>
        </patternFill>
      </fill>
    </dxf>
    <dxf>
      <font>
        <color theme="1" tint="0.499984740745262"/>
      </font>
      <fill>
        <patternFill>
          <bgColor theme="0" tint="-4.9989318521683403E-2"/>
        </patternFill>
      </fill>
    </dxf>
    <dxf>
      <border>
        <bottom style="thin">
          <color theme="1" tint="0.34998626667073579"/>
        </bottom>
        <vertical/>
        <horizontal/>
      </border>
    </dxf>
    <dxf>
      <border>
        <top style="hair">
          <color theme="0" tint="-0.14996795556505021"/>
        </top>
        <bottom style="thin">
          <color theme="1" tint="0.34998626667073579"/>
        </bottom>
      </border>
    </dxf>
    <dxf>
      <border>
        <top style="hair">
          <color theme="0" tint="-0.14996795556505021"/>
        </top>
        <bottom style="thin">
          <color theme="1" tint="0.34998626667073579"/>
        </bottom>
      </border>
    </dxf>
    <dxf>
      <font>
        <b val="0"/>
        <i val="0"/>
        <color auto="1"/>
      </font>
      <fill>
        <patternFill>
          <bgColor rgb="FFFFFF66"/>
        </patternFill>
      </fill>
    </dxf>
    <dxf>
      <font>
        <color theme="0"/>
      </font>
      <fill>
        <patternFill>
          <bgColor rgb="FFE74C3C"/>
        </patternFill>
      </fill>
    </dxf>
    <dxf>
      <font>
        <b val="0"/>
        <i val="0"/>
        <color auto="1"/>
      </font>
      <fill>
        <patternFill>
          <bgColor rgb="FFFFA953"/>
        </patternFill>
      </fill>
    </dxf>
    <dxf>
      <font>
        <b val="0"/>
        <i val="0"/>
        <color auto="1"/>
      </font>
      <fill>
        <patternFill>
          <bgColor rgb="FFB3DBF7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</dxfs>
  <tableStyles count="1" defaultTableStyle="TableStyleMedium9" defaultPivotStyle="PivotStyleLight16">
    <tableStyle name="Invisible" pivot="0" table="0" count="0" xr9:uid="{89E1EE0F-4F71-432D-BF92-99D21A2D6B3C}"/>
  </tableStyles>
  <colors>
    <mruColors>
      <color rgb="FFFFFF66"/>
      <color rgb="FFE74C3C"/>
      <color rgb="FFFFA953"/>
      <color rgb="FFFFFF00"/>
      <color rgb="FFFFFF99"/>
      <color rgb="FFB3DBF7"/>
      <color rgb="FFF18B77"/>
      <color rgb="FFEC644B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Daily!A7"/><Relationship Id="rId7" Type="http://schemas.openxmlformats.org/officeDocument/2006/relationships/image" Target="../media/image2.png"/><Relationship Id="rId2" Type="http://schemas.openxmlformats.org/officeDocument/2006/relationships/image" Target="../media/image1.png"/><Relationship Id="rId5" Type="http://schemas.openxmlformats.org/officeDocument/2006/relationships/hyperlink" Target="#Full!A1"/><Relationship Id="rId4" Type="http://schemas.openxmlformats.org/officeDocument/2006/relationships/hyperlink" Target="#Full!A6"/><Relationship Id="rId8" Type="http://schemas.openxmlformats.org/officeDocument/2006/relationships/image" Target="../media/image4.png"/><Relationship Id="rId9" Type="http://schemas.openxmlformats.org/officeDocument/2006/relationships/hyperlink" Target="https://masterproductivitykit.com/" TargetMode="External"/><Relationship Id="rId1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Daily!A6"/><Relationship Id="rId2" Type="http://schemas.openxmlformats.org/officeDocument/2006/relationships/image" Target="../media/image1.png"/><Relationship Id="rId6" Type="http://schemas.openxmlformats.org/officeDocument/2006/relationships/image" Target="../media/image2.png"/><Relationship Id="rId4" Type="http://schemas.openxmlformats.org/officeDocument/2006/relationships/hyperlink" Target="#Full!A6"/><Relationship Id="rId1" Type="http://schemas.openxmlformats.org/officeDocument/2006/relationships/hyperlink" Target="https://masterproductivitykit.com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#Full!A6"/><Relationship Id="rId4" Type="http://schemas.openxmlformats.org/officeDocument/2006/relationships/image" Target="../media/image1.png"/><Relationship Id="rId3" Type="http://schemas.openxmlformats.org/officeDocument/2006/relationships/hyperlink" Target="https://masterproductivitykit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27</xdr:col>
      <xdr:colOff>3369736</xdr:colOff>
      <xdr:row>1</xdr:row>
      <xdr:rowOff>67733</xdr:rowOff>
    </xdr:from>
    <xdr:to>
      <xdr:col>29</xdr:col>
      <xdr:colOff>227607</xdr:colOff>
      <xdr:row>2</xdr:row>
      <xdr:rowOff>233561</xdr:rowOff>
    </xdr:to>
    <xdr:pic>
      <xdr:nvPicPr>
        <xdr:cNvPr id="12" name="Picture 11">
          <a:hlinkClick xmlns:r="http://schemas.openxmlformats.org/officeDocument/2006/relationships" r:id="rId1" tooltip=""/>
          <a:extLst>
            <a:ext uri="{FF2B5EF4-FFF2-40B4-BE49-F238E27FC236}">
              <a16:creationId xmlns:a16="http://schemas.microsoft.com/office/drawing/2014/main" id="{EF915149-28B7-4A2C-9FDC-3E5A95F685A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829" b="33829"/>
        <a:stretch/>
      </xdr:blipFill>
      <xdr:spPr>
        <a:xfrm>
          <a:off x="10456336" y="152400"/>
          <a:ext cx="1353671" cy="445228"/>
        </a:xfrm>
        <a:prstGeom prst="rect">
          <a:avLst/>
        </a:prstGeom>
        <a:ln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 fPrintsWithSheet="0"/>
  </xdr:twoCellAnchor>
  <xdr:twoCellAnchor editAs="absolute">
    <xdr:from>
      <xdr:col>27</xdr:col>
      <xdr:colOff>1136502</xdr:colOff>
      <xdr:row>1</xdr:row>
      <xdr:rowOff>105708</xdr:rowOff>
    </xdr:from>
    <xdr:to>
      <xdr:col>27</xdr:col>
      <xdr:colOff>2216502</xdr:colOff>
      <xdr:row>2</xdr:row>
      <xdr:rowOff>222308</xdr:rowOff>
    </xdr:to>
    <xdr:sp macro="" textlink="">
      <xdr:nvSpPr>
        <xdr:cNvPr id="15" name="Rectangle: Rounded Corners 14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C650ECAD-4ADF-4ECA-A84B-4BCA6B8B38D5}"/>
            </a:ext>
          </a:extLst>
        </xdr:cNvPr>
        <xdr:cNvSpPr/>
      </xdr:nvSpPr>
      <xdr:spPr>
        <a:xfrm>
          <a:off x="8655649" y="195355"/>
          <a:ext cx="1080000" cy="396747"/>
        </a:xfrm>
        <a:prstGeom prst="roundRect">
          <a:avLst/>
        </a:prstGeom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63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square" lIns="36000" tIns="0" rIns="36000" bIns="0" rtlCol="0" anchor="ctr"/>
        <a:lstStyle/>
        <a:p>
          <a:pPr algn="ctr"/>
          <a:r>
            <a:rPr lang="tr-TR" sz="1000" b="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DAILY</a:t>
          </a:r>
          <a:r>
            <a:rPr lang="tr-TR" sz="1000" b="0" baseline="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 EVENTS VIEW</a:t>
          </a:r>
          <a:endParaRPr lang="tr-TR" sz="1000" b="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 fPrintsWithSheet="0"/>
  </xdr:twoCellAnchor>
  <xdr:twoCellAnchor editAs="absolute">
    <xdr:from>
      <xdr:col>25</xdr:col>
      <xdr:colOff>605618</xdr:colOff>
      <xdr:row>1</xdr:row>
      <xdr:rowOff>105708</xdr:rowOff>
    </xdr:from>
    <xdr:to>
      <xdr:col>27</xdr:col>
      <xdr:colOff>858873</xdr:colOff>
      <xdr:row>2</xdr:row>
      <xdr:rowOff>222308</xdr:rowOff>
    </xdr:to>
    <xdr:sp macro="" textlink="">
      <xdr:nvSpPr>
        <xdr:cNvPr id="16" name="Rectangle: Rounded Corners 15">
          <a:hlinkClick xmlns:r="http://schemas.openxmlformats.org/officeDocument/2006/relationships" r:id="rId4" tooltip="Go To"/>
          <a:extLst>
            <a:ext uri="{FF2B5EF4-FFF2-40B4-BE49-F238E27FC236}">
              <a16:creationId xmlns:a16="http://schemas.microsoft.com/office/drawing/2014/main" id="{65D037E4-6EA2-4D96-B525-7BD6409F4009}"/>
            </a:ext>
          </a:extLst>
        </xdr:cNvPr>
        <xdr:cNvSpPr/>
      </xdr:nvSpPr>
      <xdr:spPr>
        <a:xfrm>
          <a:off x="7329147" y="195355"/>
          <a:ext cx="1048873" cy="396747"/>
        </a:xfrm>
        <a:prstGeom prst="roundRect">
          <a:avLst/>
        </a:prstGeom>
        <a:solidFill>
          <a:schemeClr val="tx2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square" lIns="36000" tIns="0" rIns="36000" bIns="0" rtlCol="0" anchor="ctr"/>
        <a:lstStyle/>
        <a:p>
          <a:pPr algn="ctr"/>
          <a:r>
            <a:rPr lang="tr-TR" sz="1050" b="1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CALENDAR</a:t>
          </a:r>
          <a:r>
            <a:rPr lang="tr-TR" sz="1050" b="1" baseline="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 VIEW</a:t>
          </a:r>
          <a:endParaRPr lang="tr-TR" sz="1050" b="1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 fPrintsWithSheet="0"/>
  </xdr:twoCellAnchor>
  <xdr:twoCellAnchor>
    <xdr:from>
      <xdr:col>30</xdr:col>
      <xdr:colOff>164851</xdr:colOff>
      <xdr:row>11</xdr:row>
      <xdr:rowOff>4098</xdr:rowOff>
    </xdr:from>
    <xdr:to>
      <xdr:col>30</xdr:col>
      <xdr:colOff>597847</xdr:colOff>
      <xdr:row>12</xdr:row>
      <xdr:rowOff>74214</xdr:rowOff>
    </xdr:to>
    <xdr:sp macro="" textlink="">
      <xdr:nvSpPr>
        <xdr:cNvPr id="5" name="Left Arrow 1">
          <a:extLst>
            <a:ext uri="{FF2B5EF4-FFF2-40B4-BE49-F238E27FC236}">
              <a16:creationId xmlns:a16="http://schemas.microsoft.com/office/drawing/2014/main" id="{B47A4E25-363B-4785-A6D8-695564A318D0}"/>
            </a:ext>
          </a:extLst>
        </xdr:cNvPr>
        <xdr:cNvSpPr/>
      </xdr:nvSpPr>
      <xdr:spPr>
        <a:xfrm>
          <a:off x="12742333" y="2594898"/>
          <a:ext cx="432996" cy="303198"/>
        </a:xfrm>
        <a:prstGeom prst="leftArrow">
          <a:avLst/>
        </a:prstGeom>
        <a:solidFill>
          <a:srgbClr val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tr-TR" sz="1100"/>
        </a:p>
      </xdr:txBody>
    </xdr:sp>
    <xdr:clientData/>
  </xdr:twoCellAnchor>
  <xdr:oneCellAnchor>
    <xdr:from>
      <xdr:col>31</xdr:col>
      <xdr:colOff>48231</xdr:colOff>
      <xdr:row>6</xdr:row>
      <xdr:rowOff>129987</xdr:rowOff>
    </xdr:from>
    <xdr:ext cx="1583345" cy="180639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467288A7-7730-47C7-BF48-D2DB6427A45B}"/>
            </a:ext>
          </a:extLst>
        </xdr:cNvPr>
        <xdr:cNvSpPr txBox="1"/>
      </xdr:nvSpPr>
      <xdr:spPr>
        <a:xfrm>
          <a:off x="13253243" y="1555375"/>
          <a:ext cx="1583345" cy="180639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3175" cmpd="sng">
          <a:solidFill>
            <a:schemeClr val="bg1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noAutofit/>
        </a:bodyPr>
        <a:lstStyle/>
        <a:p>
          <a:r>
            <a:rPr lang="tr-TR" sz="1100" i="1">
              <a:solidFill>
                <a:schemeClr val="tx1">
                  <a:lumMod val="85000"/>
                  <a:lumOff val="15000"/>
                </a:schemeClr>
              </a:solidFill>
            </a:rPr>
            <a:t>- When you input a new entry</a:t>
          </a:r>
          <a:r>
            <a:rPr lang="tr-TR" sz="1100" i="1" baseline="0">
              <a:solidFill>
                <a:schemeClr val="tx1">
                  <a:lumMod val="85000"/>
                  <a:lumOff val="15000"/>
                </a:schemeClr>
              </a:solidFill>
            </a:rPr>
            <a:t> to the Daily Events section, they will appear on the calendar here</a:t>
          </a:r>
          <a:endParaRPr lang="tr-TR" sz="1100" i="1">
            <a:solidFill>
              <a:schemeClr val="tx1">
                <a:lumMod val="85000"/>
                <a:lumOff val="15000"/>
              </a:schemeClr>
            </a:solidFill>
          </a:endParaRPr>
        </a:p>
        <a:p>
          <a:endParaRPr lang="tr-TR" sz="1100" i="1">
            <a:solidFill>
              <a:schemeClr val="tx1">
                <a:lumMod val="85000"/>
                <a:lumOff val="15000"/>
              </a:schemeClr>
            </a:solidFill>
          </a:endParaRPr>
        </a:p>
        <a:p>
          <a:r>
            <a:rPr lang="tr-TR" sz="1100" i="1">
              <a:solidFill>
                <a:schemeClr val="tx1">
                  <a:lumMod val="85000"/>
                  <a:lumOff val="15000"/>
                </a:schemeClr>
              </a:solidFill>
            </a:rPr>
            <a:t>- Click a</a:t>
          </a:r>
          <a:r>
            <a:rPr lang="tr-TR" sz="1100" i="1" baseline="0">
              <a:solidFill>
                <a:schemeClr val="tx1">
                  <a:lumMod val="85000"/>
                  <a:lumOff val="15000"/>
                </a:schemeClr>
              </a:solidFill>
            </a:rPr>
            <a:t> date on the calendar and you will see the event details on the left</a:t>
          </a:r>
        </a:p>
      </xdr:txBody>
    </xdr:sp>
    <xdr:clientData fPrintsWithSheet="0"/>
  </xdr:oneCellAnchor>
  <xdr:twoCellAnchor>
    <xdr:from>
      <xdr:col>8</xdr:col>
      <xdr:colOff>107568</xdr:colOff>
      <xdr:row>4</xdr:row>
      <xdr:rowOff>127109</xdr:rowOff>
    </xdr:from>
    <xdr:to>
      <xdr:col>9</xdr:col>
      <xdr:colOff>225662</xdr:colOff>
      <xdr:row>4</xdr:row>
      <xdr:rowOff>387475</xdr:rowOff>
    </xdr:to>
    <xdr:sp macro="" textlink="">
      <xdr:nvSpPr>
        <xdr:cNvPr id="7" name="Left Arrow 1">
          <a:extLst>
            <a:ext uri="{FF2B5EF4-FFF2-40B4-BE49-F238E27FC236}">
              <a16:creationId xmlns:a16="http://schemas.microsoft.com/office/drawing/2014/main" id="{048736D4-7265-4696-8C56-4A22BA066447}"/>
            </a:ext>
          </a:extLst>
        </xdr:cNvPr>
        <xdr:cNvSpPr/>
      </xdr:nvSpPr>
      <xdr:spPr>
        <a:xfrm rot="10800000">
          <a:off x="2330815" y="871180"/>
          <a:ext cx="396000" cy="260366"/>
        </a:xfrm>
        <a:prstGeom prst="leftArrow">
          <a:avLst/>
        </a:prstGeom>
        <a:solidFill>
          <a:srgbClr val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tr-TR" sz="1100"/>
        </a:p>
      </xdr:txBody>
    </xdr:sp>
    <xdr:clientData fPrintsWithSheet="0"/>
  </xdr:twoCellAnchor>
  <xdr:oneCellAnchor>
    <xdr:from>
      <xdr:col>5</xdr:col>
      <xdr:colOff>84574</xdr:colOff>
      <xdr:row>4</xdr:row>
      <xdr:rowOff>117536</xdr:rowOff>
    </xdr:from>
    <xdr:ext cx="774818" cy="244930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5C8FCBD9-B020-4402-A8B6-39BEE64C2A64}"/>
            </a:ext>
          </a:extLst>
        </xdr:cNvPr>
        <xdr:cNvSpPr txBox="1"/>
      </xdr:nvSpPr>
      <xdr:spPr>
        <a:xfrm>
          <a:off x="1393421" y="861607"/>
          <a:ext cx="774818" cy="2449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lang="tr-TR" sz="1100" i="1">
              <a:solidFill>
                <a:schemeClr val="tx1">
                  <a:lumMod val="65000"/>
                  <a:lumOff val="35000"/>
                </a:schemeClr>
              </a:solidFill>
            </a:rPr>
            <a:t>Choose</a:t>
          </a:r>
          <a:r>
            <a:rPr lang="tr-TR" sz="1100" i="1" baseline="0">
              <a:solidFill>
                <a:schemeClr val="tx1">
                  <a:lumMod val="65000"/>
                  <a:lumOff val="35000"/>
                </a:schemeClr>
              </a:solidFill>
            </a:rPr>
            <a:t> Year</a:t>
          </a:r>
          <a:endParaRPr lang="tr-TR" sz="1100" i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 fPrintsWithSheet="0"/>
  </xdr:oneCellAnchor>
  <xdr:twoCellAnchor editAs="oneCell">
    <xdr:from>
      <xdr:col>17</xdr:col>
      <xdr:colOff>242047</xdr:colOff>
      <xdr:row>4</xdr:row>
      <xdr:rowOff>53791</xdr:rowOff>
    </xdr:from>
    <xdr:to>
      <xdr:col>18</xdr:col>
      <xdr:colOff>144141</xdr:colOff>
      <xdr:row>4</xdr:row>
      <xdr:rowOff>233791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A058022B-E3BD-4BE1-817B-BE3A92815FAA}"/>
            </a:ext>
          </a:extLst>
        </xdr:cNvPr>
        <xdr:cNvSpPr/>
      </xdr:nvSpPr>
      <xdr:spPr>
        <a:xfrm>
          <a:off x="4563035" y="797862"/>
          <a:ext cx="180000" cy="180000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 fPrintsWithSheet="0"/>
  </xdr:twoCellAnchor>
  <xdr:twoCellAnchor editAs="oneCell">
    <xdr:from>
      <xdr:col>22</xdr:col>
      <xdr:colOff>17926</xdr:colOff>
      <xdr:row>4</xdr:row>
      <xdr:rowOff>53791</xdr:rowOff>
    </xdr:from>
    <xdr:to>
      <xdr:col>22</xdr:col>
      <xdr:colOff>197926</xdr:colOff>
      <xdr:row>4</xdr:row>
      <xdr:rowOff>233791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A3281158-EBDC-4E32-97DE-C5B8DFB5C9F1}"/>
            </a:ext>
          </a:extLst>
        </xdr:cNvPr>
        <xdr:cNvSpPr/>
      </xdr:nvSpPr>
      <xdr:spPr>
        <a:xfrm>
          <a:off x="6131855" y="797862"/>
          <a:ext cx="180000" cy="180000"/>
        </a:xfrm>
        <a:prstGeom prst="rect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 fPrintsWithSheet="0"/>
  </xdr:twoCellAnchor>
  <xdr:twoCellAnchor editAs="oneCell">
    <xdr:from>
      <xdr:col>22</xdr:col>
      <xdr:colOff>17926</xdr:colOff>
      <xdr:row>4</xdr:row>
      <xdr:rowOff>277907</xdr:rowOff>
    </xdr:from>
    <xdr:to>
      <xdr:col>22</xdr:col>
      <xdr:colOff>197926</xdr:colOff>
      <xdr:row>4</xdr:row>
      <xdr:rowOff>457907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1A00679D-F5F1-45ED-B988-9AB8FE94BAD6}"/>
            </a:ext>
          </a:extLst>
        </xdr:cNvPr>
        <xdr:cNvSpPr/>
      </xdr:nvSpPr>
      <xdr:spPr>
        <a:xfrm>
          <a:off x="6131855" y="1021978"/>
          <a:ext cx="180000" cy="180000"/>
        </a:xfrm>
        <a:prstGeom prst="rect">
          <a:avLst/>
        </a:prstGeom>
        <a:solidFill>
          <a:srgbClr val="1F4E78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 fPrintsWithSheet="0"/>
  </xdr:twoCellAnchor>
  <xdr:twoCellAnchor editAs="oneCell">
    <xdr:from>
      <xdr:col>17</xdr:col>
      <xdr:colOff>242047</xdr:colOff>
      <xdr:row>4</xdr:row>
      <xdr:rowOff>277907</xdr:rowOff>
    </xdr:from>
    <xdr:to>
      <xdr:col>18</xdr:col>
      <xdr:colOff>144141</xdr:colOff>
      <xdr:row>4</xdr:row>
      <xdr:rowOff>457907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5782C87E-05AC-46B0-9962-DA51CD9F2B27}"/>
            </a:ext>
          </a:extLst>
        </xdr:cNvPr>
        <xdr:cNvSpPr/>
      </xdr:nvSpPr>
      <xdr:spPr>
        <a:xfrm>
          <a:off x="4563035" y="1021978"/>
          <a:ext cx="180000" cy="180000"/>
        </a:xfrm>
        <a:prstGeom prst="rect">
          <a:avLst/>
        </a:prstGeom>
        <a:solidFill>
          <a:srgbClr val="2E86AB"/>
        </a:solidFill>
        <a:ln w="3175"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 fPrintsWithSheet="0"/>
  </xdr:twoCellAnchor>
  <xdr:twoCellAnchor editAs="oneCell">
    <xdr:from>
      <xdr:col>18</xdr:col>
      <xdr:colOff>228011</xdr:colOff>
      <xdr:row>4</xdr:row>
      <xdr:rowOff>36854</xdr:rowOff>
    </xdr:from>
    <xdr:to>
      <xdr:col>20</xdr:col>
      <xdr:colOff>136997</xdr:colOff>
      <xdr:row>4</xdr:row>
      <xdr:rowOff>266075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360F0D56-A416-483D-987C-9C554B3259AA}"/>
            </a:ext>
          </a:extLst>
        </xdr:cNvPr>
        <xdr:cNvSpPr txBox="1"/>
      </xdr:nvSpPr>
      <xdr:spPr>
        <a:xfrm>
          <a:off x="4800011" y="780925"/>
          <a:ext cx="464798" cy="22922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lang="tr-TR" sz="1000" i="1">
              <a:solidFill>
                <a:schemeClr val="tx1">
                  <a:lumMod val="65000"/>
                  <a:lumOff val="35000"/>
                </a:schemeClr>
              </a:solidFill>
            </a:rPr>
            <a:t>Neutral</a:t>
          </a:r>
        </a:p>
      </xdr:txBody>
    </xdr:sp>
    <xdr:clientData fPrintsWithSheet="0"/>
  </xdr:twoCellAnchor>
  <xdr:twoCellAnchor editAs="oneCell">
    <xdr:from>
      <xdr:col>18</xdr:col>
      <xdr:colOff>219045</xdr:colOff>
      <xdr:row>4</xdr:row>
      <xdr:rowOff>260972</xdr:rowOff>
    </xdr:from>
    <xdr:to>
      <xdr:col>21</xdr:col>
      <xdr:colOff>77623</xdr:colOff>
      <xdr:row>4</xdr:row>
      <xdr:rowOff>490193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5160028C-44EB-4A04-89DB-D7A448E5A871}"/>
            </a:ext>
          </a:extLst>
        </xdr:cNvPr>
        <xdr:cNvSpPr txBox="1"/>
      </xdr:nvSpPr>
      <xdr:spPr>
        <a:xfrm>
          <a:off x="4791045" y="1005043"/>
          <a:ext cx="692296" cy="22922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lang="tr-TR" sz="1000" i="1">
              <a:solidFill>
                <a:schemeClr val="tx1">
                  <a:lumMod val="65000"/>
                  <a:lumOff val="35000"/>
                </a:schemeClr>
              </a:solidFill>
            </a:rPr>
            <a:t>Low Priority</a:t>
          </a:r>
        </a:p>
      </xdr:txBody>
    </xdr:sp>
    <xdr:clientData fPrintsWithSheet="0"/>
  </xdr:twoCellAnchor>
  <xdr:twoCellAnchor editAs="oneCell">
    <xdr:from>
      <xdr:col>22</xdr:col>
      <xdr:colOff>263870</xdr:colOff>
      <xdr:row>4</xdr:row>
      <xdr:rowOff>36854</xdr:rowOff>
    </xdr:from>
    <xdr:to>
      <xdr:col>25</xdr:col>
      <xdr:colOff>344624</xdr:colOff>
      <xdr:row>4</xdr:row>
      <xdr:rowOff>266075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B6474713-DAAF-4A1C-8FF7-935A0914C039}"/>
            </a:ext>
          </a:extLst>
        </xdr:cNvPr>
        <xdr:cNvSpPr txBox="1"/>
      </xdr:nvSpPr>
      <xdr:spPr>
        <a:xfrm>
          <a:off x="6377799" y="780925"/>
          <a:ext cx="914472" cy="22922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lang="tr-TR" sz="1000" i="1">
              <a:solidFill>
                <a:schemeClr val="tx1">
                  <a:lumMod val="65000"/>
                  <a:lumOff val="35000"/>
                </a:schemeClr>
              </a:solidFill>
            </a:rPr>
            <a:t>Medium Priority</a:t>
          </a:r>
        </a:p>
      </xdr:txBody>
    </xdr:sp>
    <xdr:clientData fPrintsWithSheet="0"/>
  </xdr:twoCellAnchor>
  <xdr:twoCellAnchor editAs="oneCell">
    <xdr:from>
      <xdr:col>23</xdr:col>
      <xdr:colOff>3894</xdr:colOff>
      <xdr:row>4</xdr:row>
      <xdr:rowOff>252007</xdr:rowOff>
    </xdr:from>
    <xdr:to>
      <xdr:col>25</xdr:col>
      <xdr:colOff>170130</xdr:colOff>
      <xdr:row>4</xdr:row>
      <xdr:rowOff>481228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678217D0-C533-4C2E-A488-C485F5B326CE}"/>
            </a:ext>
          </a:extLst>
        </xdr:cNvPr>
        <xdr:cNvSpPr txBox="1"/>
      </xdr:nvSpPr>
      <xdr:spPr>
        <a:xfrm>
          <a:off x="6395729" y="996078"/>
          <a:ext cx="722048" cy="22922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lang="tr-TR" sz="1000" i="1">
              <a:solidFill>
                <a:schemeClr val="tx1">
                  <a:lumMod val="65000"/>
                  <a:lumOff val="35000"/>
                </a:schemeClr>
              </a:solidFill>
            </a:rPr>
            <a:t>High</a:t>
          </a:r>
          <a:r>
            <a:rPr lang="tr-TR" sz="1000" i="1" baseline="0">
              <a:solidFill>
                <a:schemeClr val="tx1">
                  <a:lumMod val="65000"/>
                  <a:lumOff val="35000"/>
                </a:schemeClr>
              </a:solidFill>
            </a:rPr>
            <a:t> Priority</a:t>
          </a:r>
          <a:endParaRPr lang="tr-TR" sz="1000" i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 fPrintsWithSheet="0"/>
  </xdr:twoCellAnchor>
  <xdr:oneCellAnchor>
    <xdr:from>
      <xdr:col>1</xdr:col>
      <xdr:colOff>33282</xdr:colOff>
      <xdr:row>44</xdr:row>
      <xdr:rowOff>39783</xdr:rowOff>
    </xdr:from>
    <xdr:ext cx="825666" cy="208578"/>
    <xdr:sp macro="" textlink="">
      <xdr:nvSpPr>
        <xdr:cNvPr id="20" name="Rectangle 19">
          <a:hlinkClick xmlns:r="http://schemas.openxmlformats.org/officeDocument/2006/relationships" r:id="rId5" tooltip="Terms of Use"/>
          <a:extLst>
            <a:ext uri="{FF2B5EF4-FFF2-40B4-BE49-F238E27FC236}">
              <a16:creationId xmlns:a16="http://schemas.microsoft.com/office/drawing/2014/main" id="{FB4A450E-D9F7-4EDE-8BC7-63266EDF1DDD}"/>
            </a:ext>
          </a:extLst>
        </xdr:cNvPr>
        <xdr:cNvSpPr/>
      </xdr:nvSpPr>
      <xdr:spPr>
        <a:xfrm>
          <a:off x="266364" y="10080254"/>
          <a:ext cx="825666" cy="20857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36000" tIns="18000" rIns="36000" bIns="18000" rtlCol="0" anchor="t">
          <a:spAutoFit/>
        </a:bodyPr>
        <a:lstStyle/>
        <a:p>
          <a:pPr algn="l"/>
          <a:r>
            <a:rPr lang="tr-TR" sz="1100" u="sng"/>
            <a:t>Terms of Use</a:t>
          </a:r>
        </a:p>
      </xdr:txBody>
    </xdr:sp>
    <xdr:clientData/>
  </xdr:oneCellAnchor>
  <xdr:twoCellAnchor>
    <xdr:from>
      <xdr:col>30</xdr:col>
      <xdr:colOff>155886</xdr:colOff>
      <xdr:row>6</xdr:row>
      <xdr:rowOff>48924</xdr:rowOff>
    </xdr:from>
    <xdr:to>
      <xdr:col>30</xdr:col>
      <xdr:colOff>588882</xdr:colOff>
      <xdr:row>7</xdr:row>
      <xdr:rowOff>119039</xdr:rowOff>
    </xdr:to>
    <xdr:sp macro="" textlink="">
      <xdr:nvSpPr>
        <xdr:cNvPr id="21" name="Left Arrow 1">
          <a:extLst>
            <a:ext uri="{FF2B5EF4-FFF2-40B4-BE49-F238E27FC236}">
              <a16:creationId xmlns:a16="http://schemas.microsoft.com/office/drawing/2014/main" id="{D1615176-9FC6-4375-AF7E-98A9211CB44A}"/>
            </a:ext>
          </a:extLst>
        </xdr:cNvPr>
        <xdr:cNvSpPr/>
      </xdr:nvSpPr>
      <xdr:spPr>
        <a:xfrm rot="1800000">
          <a:off x="12733368" y="1474312"/>
          <a:ext cx="432996" cy="303198"/>
        </a:xfrm>
        <a:prstGeom prst="leftArrow">
          <a:avLst/>
        </a:prstGeom>
        <a:solidFill>
          <a:srgbClr val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tr-TR" sz="1100"/>
        </a:p>
      </xdr:txBody>
    </xdr:sp>
    <xdr:clientData/>
  </xdr:twoCellAnchor>
  <xdr:oneCellAnchor>
    <xdr:from>
      <xdr:col>12</xdr:col>
      <xdr:colOff>0</xdr:colOff>
      <xdr:row>1</xdr:row>
      <xdr:rowOff>45000</xdr:rowOff>
    </xdr:from>
    <xdr:ext cx="1390650" cy="400050"/>
    <xdr:pic>
      <xdr:nvPicPr>
        <xdr:cNvPr id="1021" name="mpkLogo">
          <a:hlinkClick xmlns:a="http://schemas.openxmlformats.org/drawingml/2006/main" xmlns:r="http://schemas.openxmlformats.org/officeDocument/2006/relationships" r:id="rId9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8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90650" cy="40005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1607</xdr:colOff>
      <xdr:row>1</xdr:row>
      <xdr:rowOff>71716</xdr:rowOff>
    </xdr:from>
    <xdr:to>
      <xdr:col>8</xdr:col>
      <xdr:colOff>1322781</xdr:colOff>
      <xdr:row>2</xdr:row>
      <xdr:rowOff>239038</xdr:rowOff>
    </xdr:to>
    <xdr:pic>
      <xdr:nvPicPr>
        <xdr:cNvPr id="6" name="Picture 5">
          <a:hlinkClick xmlns:r="http://schemas.openxmlformats.org/officeDocument/2006/relationships" r:id="rId1" tooltip=""/>
          <a:extLst>
            <a:ext uri="{FF2B5EF4-FFF2-40B4-BE49-F238E27FC236}">
              <a16:creationId xmlns:a16="http://schemas.microsoft.com/office/drawing/2014/main" id="{70B13373-EC50-4F0C-93CC-3A6480A4AB2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829" b="33829"/>
        <a:stretch/>
      </xdr:blipFill>
      <xdr:spPr>
        <a:xfrm>
          <a:off x="11121204" y="152398"/>
          <a:ext cx="1353671" cy="445228"/>
        </a:xfrm>
        <a:prstGeom prst="rect">
          <a:avLst/>
        </a:prstGeom>
        <a:ln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 fPrintsWithSheet="0"/>
  </xdr:twoCellAnchor>
  <xdr:twoCellAnchor editAs="absolute">
    <xdr:from>
      <xdr:col>6</xdr:col>
      <xdr:colOff>1492102</xdr:colOff>
      <xdr:row>1</xdr:row>
      <xdr:rowOff>105583</xdr:rowOff>
    </xdr:from>
    <xdr:to>
      <xdr:col>7</xdr:col>
      <xdr:colOff>590902</xdr:colOff>
      <xdr:row>2</xdr:row>
      <xdr:rowOff>223677</xdr:rowOff>
    </xdr:to>
    <xdr:sp macro="" textlink="">
      <xdr:nvSpPr>
        <xdr:cNvPr id="7" name="Rectangle: Rounded Corners 6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F23948F9-713A-4FBE-B0C1-CED2450AB5B5}"/>
            </a:ext>
          </a:extLst>
        </xdr:cNvPr>
        <xdr:cNvSpPr/>
      </xdr:nvSpPr>
      <xdr:spPr>
        <a:xfrm>
          <a:off x="8719896" y="195230"/>
          <a:ext cx="1026212" cy="398241"/>
        </a:xfrm>
        <a:prstGeom prst="roundRect">
          <a:avLst/>
        </a:prstGeom>
        <a:solidFill>
          <a:schemeClr val="tx2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square" lIns="36000" tIns="0" rIns="36000" bIns="0" rtlCol="0" anchor="ctr"/>
        <a:lstStyle/>
        <a:p>
          <a:pPr marL="0" indent="0" algn="ctr"/>
          <a:r>
            <a:rPr lang="tr-TR" sz="1050" b="1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DAILY EVENTS VIEW</a:t>
          </a:r>
        </a:p>
      </xdr:txBody>
    </xdr:sp>
    <xdr:clientData fPrintsWithSheet="0"/>
  </xdr:twoCellAnchor>
  <xdr:twoCellAnchor editAs="absolute">
    <xdr:from>
      <xdr:col>6</xdr:col>
      <xdr:colOff>131781</xdr:colOff>
      <xdr:row>1</xdr:row>
      <xdr:rowOff>105583</xdr:rowOff>
    </xdr:from>
    <xdr:to>
      <xdr:col>6</xdr:col>
      <xdr:colOff>1211781</xdr:colOff>
      <xdr:row>2</xdr:row>
      <xdr:rowOff>223677</xdr:rowOff>
    </xdr:to>
    <xdr:sp macro="" textlink="">
      <xdr:nvSpPr>
        <xdr:cNvPr id="8" name="Rectangle: Rounded Corners 7">
          <a:hlinkClick xmlns:r="http://schemas.openxmlformats.org/officeDocument/2006/relationships" r:id="rId4" tooltip="Go To"/>
          <a:extLst>
            <a:ext uri="{FF2B5EF4-FFF2-40B4-BE49-F238E27FC236}">
              <a16:creationId xmlns:a16="http://schemas.microsoft.com/office/drawing/2014/main" id="{7DDB5B03-4E54-46C2-93CE-05162282ED7E}"/>
            </a:ext>
          </a:extLst>
        </xdr:cNvPr>
        <xdr:cNvSpPr/>
      </xdr:nvSpPr>
      <xdr:spPr>
        <a:xfrm>
          <a:off x="7359575" y="195230"/>
          <a:ext cx="1080000" cy="398241"/>
        </a:xfrm>
        <a:prstGeom prst="roundRect">
          <a:avLst/>
        </a:prstGeom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63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square" lIns="36000" tIns="0" rIns="36000" bIns="0" rtlCol="0" anchor="ctr"/>
        <a:lstStyle/>
        <a:p>
          <a:pPr marL="0" indent="0" algn="ctr"/>
          <a:r>
            <a:rPr lang="tr-TR" sz="1000" b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CALENDAR VIEW</a:t>
          </a:r>
        </a:p>
      </xdr:txBody>
    </xdr:sp>
    <xdr:clientData fPrintsWithSheet="0"/>
  </xdr:twoCellAnchor>
  <xdr:twoCellAnchor editAs="oneCell">
    <xdr:from>
      <xdr:col>4</xdr:col>
      <xdr:colOff>636495</xdr:colOff>
      <xdr:row>4</xdr:row>
      <xdr:rowOff>196233</xdr:rowOff>
    </xdr:from>
    <xdr:to>
      <xdr:col>4</xdr:col>
      <xdr:colOff>1176495</xdr:colOff>
      <xdr:row>4</xdr:row>
      <xdr:rowOff>376233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1BB4F652-59CC-4C68-ADB4-04B40B2F0FBF}"/>
            </a:ext>
          </a:extLst>
        </xdr:cNvPr>
        <xdr:cNvSpPr/>
      </xdr:nvSpPr>
      <xdr:spPr>
        <a:xfrm>
          <a:off x="5181601" y="940304"/>
          <a:ext cx="540000" cy="180000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 fPrintsWithSheet="0"/>
  </xdr:twoCellAnchor>
  <xdr:twoCellAnchor editAs="oneCell">
    <xdr:from>
      <xdr:col>4</xdr:col>
      <xdr:colOff>1241024</xdr:colOff>
      <xdr:row>4</xdr:row>
      <xdr:rowOff>170331</xdr:rowOff>
    </xdr:from>
    <xdr:to>
      <xdr:col>5</xdr:col>
      <xdr:colOff>1071733</xdr:colOff>
      <xdr:row>4</xdr:row>
      <xdr:rowOff>399552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B738C2B6-C635-4780-AAC8-A02842F89A0A}"/>
            </a:ext>
          </a:extLst>
        </xdr:cNvPr>
        <xdr:cNvSpPr txBox="1"/>
      </xdr:nvSpPr>
      <xdr:spPr>
        <a:xfrm>
          <a:off x="5786130" y="914402"/>
          <a:ext cx="1345744" cy="22922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lang="tr-TR" sz="1000" i="1">
              <a:solidFill>
                <a:schemeClr val="tx1">
                  <a:lumMod val="65000"/>
                  <a:lumOff val="35000"/>
                </a:schemeClr>
              </a:solidFill>
            </a:rPr>
            <a:t>Gray rows are</a:t>
          </a:r>
          <a:r>
            <a:rPr lang="tr-TR" sz="1000" i="1" baseline="0">
              <a:solidFill>
                <a:schemeClr val="tx1">
                  <a:lumMod val="65000"/>
                  <a:lumOff val="35000"/>
                </a:schemeClr>
              </a:solidFill>
            </a:rPr>
            <a:t> weekends</a:t>
          </a:r>
          <a:endParaRPr lang="tr-TR" sz="1000" i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 fPrintsWithSheet="0"/>
  </xdr:twoCellAnchor>
  <xdr:oneCellAnchor>
    <xdr:from>
      <xdr:col>2</xdr:col>
      <xdr:colOff>2223251</xdr:colOff>
      <xdr:row>4</xdr:row>
      <xdr:rowOff>98615</xdr:rowOff>
    </xdr:from>
    <xdr:ext cx="1857843" cy="365160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7194C4DF-69D4-49A2-8E73-EC15EAC614C0}"/>
            </a:ext>
          </a:extLst>
        </xdr:cNvPr>
        <xdr:cNvSpPr txBox="1"/>
      </xdr:nvSpPr>
      <xdr:spPr>
        <a:xfrm>
          <a:off x="2734239" y="842686"/>
          <a:ext cx="1857843" cy="36516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3175" cmpd="sng">
          <a:solidFill>
            <a:schemeClr val="bg1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72000" tIns="18000" rIns="72000" bIns="18000" rtlCol="0" anchor="t">
          <a:spAutoFit/>
        </a:bodyPr>
        <a:lstStyle/>
        <a:p>
          <a:r>
            <a:rPr lang="tr-TR" sz="1050" i="1" baseline="0">
              <a:solidFill>
                <a:schemeClr val="tx1">
                  <a:lumMod val="75000"/>
                  <a:lumOff val="25000"/>
                </a:schemeClr>
              </a:solidFill>
            </a:rPr>
            <a:t>Don't forget to define a priority for each event you input</a:t>
          </a:r>
        </a:p>
      </xdr:txBody>
    </xdr:sp>
    <xdr:clientData fPrintsWithSheet="0"/>
  </xdr:oneCellAnchor>
  <xdr:twoCellAnchor>
    <xdr:from>
      <xdr:col>3</xdr:col>
      <xdr:colOff>1384134</xdr:colOff>
      <xdr:row>4</xdr:row>
      <xdr:rowOff>307771</xdr:rowOff>
    </xdr:from>
    <xdr:to>
      <xdr:col>3</xdr:col>
      <xdr:colOff>1644500</xdr:colOff>
      <xdr:row>4</xdr:row>
      <xdr:rowOff>559771</xdr:rowOff>
    </xdr:to>
    <xdr:sp macro="" textlink="">
      <xdr:nvSpPr>
        <xdr:cNvPr id="13" name="Left Arrow 1">
          <a:extLst>
            <a:ext uri="{FF2B5EF4-FFF2-40B4-BE49-F238E27FC236}">
              <a16:creationId xmlns:a16="http://schemas.microsoft.com/office/drawing/2014/main" id="{72B1FB2B-77E9-416B-AD38-8432086687E0}"/>
            </a:ext>
          </a:extLst>
        </xdr:cNvPr>
        <xdr:cNvSpPr/>
      </xdr:nvSpPr>
      <xdr:spPr>
        <a:xfrm rot="16200000">
          <a:off x="4212199" y="1047659"/>
          <a:ext cx="252000" cy="260366"/>
        </a:xfrm>
        <a:prstGeom prst="leftArrow">
          <a:avLst/>
        </a:prstGeom>
        <a:solidFill>
          <a:srgbClr val="FFFFFF"/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tr-TR" sz="1100"/>
        </a:p>
      </xdr:txBody>
    </xdr:sp>
    <xdr:clientData fPrintsWithSheet="0"/>
  </xdr:twoCellAnchor>
  <xdr:twoCellAnchor editAs="oneCell">
    <xdr:from>
      <xdr:col>1</xdr:col>
      <xdr:colOff>268942</xdr:colOff>
      <xdr:row>4</xdr:row>
      <xdr:rowOff>73062</xdr:rowOff>
    </xdr:from>
    <xdr:to>
      <xdr:col>2</xdr:col>
      <xdr:colOff>2115671</xdr:colOff>
      <xdr:row>4</xdr:row>
      <xdr:rowOff>542614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464B997A-8779-4A99-885B-978D59F4C1F3}"/>
            </a:ext>
          </a:extLst>
        </xdr:cNvPr>
        <xdr:cNvSpPr txBox="1"/>
      </xdr:nvSpPr>
      <xdr:spPr>
        <a:xfrm>
          <a:off x="502024" y="817133"/>
          <a:ext cx="2124635" cy="4695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t">
          <a:spAutoFit/>
        </a:bodyPr>
        <a:lstStyle/>
        <a:p>
          <a:r>
            <a:rPr lang="tr-TR" sz="1000" i="1">
              <a:solidFill>
                <a:srgbClr val="FFC000"/>
              </a:solidFill>
            </a:rPr>
            <a:t>Dates are automatically calculated according to the year you selected at Calendar View</a:t>
          </a:r>
        </a:p>
      </xdr:txBody>
    </xdr:sp>
    <xdr:clientData fPrintsWithSheet="0"/>
  </xdr:twoCellAnchor>
  <xdr:twoCellAnchor editAs="oneCell">
    <xdr:from>
      <xdr:col>6</xdr:col>
      <xdr:colOff>1407465</xdr:colOff>
      <xdr:row>4</xdr:row>
      <xdr:rowOff>153745</xdr:rowOff>
    </xdr:from>
    <xdr:to>
      <xdr:col>8</xdr:col>
      <xdr:colOff>1299884</xdr:colOff>
      <xdr:row>4</xdr:row>
      <xdr:rowOff>466779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7D06BA7A-1B31-443E-B027-91A6F38329BF}"/>
            </a:ext>
          </a:extLst>
        </xdr:cNvPr>
        <xdr:cNvSpPr txBox="1"/>
      </xdr:nvSpPr>
      <xdr:spPr>
        <a:xfrm>
          <a:off x="8812312" y="897816"/>
          <a:ext cx="3639666" cy="31303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t">
          <a:spAutoFit/>
        </a:bodyPr>
        <a:lstStyle/>
        <a:p>
          <a:pPr algn="ctr"/>
          <a:r>
            <a:rPr lang="tr-TR" sz="1000" i="1">
              <a:solidFill>
                <a:srgbClr val="FFC000"/>
              </a:solidFill>
            </a:rPr>
            <a:t>You can change</a:t>
          </a:r>
          <a:r>
            <a:rPr lang="tr-TR" sz="1000" i="1" baseline="0">
              <a:solidFill>
                <a:srgbClr val="FFC000"/>
              </a:solidFill>
            </a:rPr>
            <a:t> the headers of your event table below. These new headers will be reflected in the "Details" section on Calendar View.</a:t>
          </a:r>
          <a:endParaRPr lang="tr-TR" sz="1000" i="1">
            <a:solidFill>
              <a:srgbClr val="FFC000"/>
            </a:solidFill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443132</xdr:colOff>
      <xdr:row>0</xdr:row>
      <xdr:rowOff>156633</xdr:rowOff>
    </xdr:from>
    <xdr:to>
      <xdr:col>13</xdr:col>
      <xdr:colOff>381554</xdr:colOff>
      <xdr:row>1</xdr:row>
      <xdr:rowOff>478134</xdr:rowOff>
    </xdr:to>
    <xdr:grpSp>
      <xdr:nvGrpSpPr>
        <xdr:cNvPr id="2" name="Group 1">
          <a:hlinkClick xmlns:r="http://schemas.openxmlformats.org/officeDocument/2006/relationships" r:id="rId1" tooltip="Back to Menu"/>
          <a:extLst>
            <a:ext uri="{FF2B5EF4-FFF2-40B4-BE49-F238E27FC236}">
              <a16:creationId xmlns:a16="http://schemas.microsoft.com/office/drawing/2014/main" id="{3B3BE6EC-659D-4962-AA82-7D8DB19EBE48}"/>
            </a:ext>
          </a:extLst>
        </xdr:cNvPr>
        <xdr:cNvGrpSpPr/>
      </xdr:nvGrpSpPr>
      <xdr:grpSpPr>
        <a:xfrm>
          <a:off x="10752544" y="156633"/>
          <a:ext cx="1126245" cy="512001"/>
          <a:chOff x="7332135" y="194734"/>
          <a:chExt cx="1157623" cy="488718"/>
        </a:xfrm>
      </xdr:grpSpPr>
      <xdr:sp macro="" textlink="">
        <xdr:nvSpPr>
          <xdr:cNvPr id="3" name="Rounded Rectangle 3">
            <a:hlinkClick xmlns:r="http://schemas.openxmlformats.org/officeDocument/2006/relationships" r:id="rId1" tooltip="Back to Menu"/>
            <a:extLst>
              <a:ext uri="{FF2B5EF4-FFF2-40B4-BE49-F238E27FC236}">
                <a16:creationId xmlns:a16="http://schemas.microsoft.com/office/drawing/2014/main" id="{BA18A973-42FE-48DD-88FB-9AB0A49D4D32}"/>
              </a:ext>
            </a:extLst>
          </xdr:cNvPr>
          <xdr:cNvSpPr/>
        </xdr:nvSpPr>
        <xdr:spPr>
          <a:xfrm>
            <a:off x="7332135" y="194734"/>
            <a:ext cx="1157623" cy="488718"/>
          </a:xfrm>
          <a:prstGeom prst="roundRect">
            <a:avLst/>
          </a:prstGeom>
          <a:solidFill>
            <a:schemeClr val="bg1">
              <a:lumMod val="75000"/>
            </a:schemeClr>
          </a:solidFill>
          <a:ln>
            <a:noFill/>
          </a:ln>
          <a:effectLst>
            <a:outerShdw blurRad="44450" dist="27940" dir="5400000" algn="ctr">
              <a:srgbClr val="1F4E78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tr-TR" sz="1100"/>
          </a:p>
        </xdr:txBody>
      </xdr:sp>
      <xdr:pic>
        <xdr:nvPicPr>
          <xdr:cNvPr id="4" name="Picture 3" descr="http://swiss-delicious.com/images/1024/icons/back.png">
            <a:hlinkClick xmlns:r="http://schemas.openxmlformats.org/officeDocument/2006/relationships" r:id="rId1" tooltip="Back to Menu"/>
            <a:extLst>
              <a:ext uri="{FF2B5EF4-FFF2-40B4-BE49-F238E27FC236}">
                <a16:creationId xmlns:a16="http://schemas.microsoft.com/office/drawing/2014/main" id="{9B3EDC25-153E-4208-AA5D-CACFF5BAD049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" cstate="print">
            <a:duotone>
              <a:prstClr val="black"/>
              <a:schemeClr val="tx2">
                <a:tint val="45000"/>
                <a:satMod val="400000"/>
              </a:schemeClr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0289" t="21508" r="18116" b="22717"/>
          <a:stretch/>
        </xdr:blipFill>
        <xdr:spPr bwMode="auto">
          <a:xfrm>
            <a:off x="7388041" y="217525"/>
            <a:ext cx="496171" cy="446129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5" name="TextBox 4">
            <a:hlinkClick xmlns:r="http://schemas.openxmlformats.org/officeDocument/2006/relationships" r:id="rId1" tooltip="Back to Menu"/>
            <a:extLst>
              <a:ext uri="{FF2B5EF4-FFF2-40B4-BE49-F238E27FC236}">
                <a16:creationId xmlns:a16="http://schemas.microsoft.com/office/drawing/2014/main" id="{6EA56D25-E2A6-461C-846E-888C0D35CDFD}"/>
              </a:ext>
            </a:extLst>
          </xdr:cNvPr>
          <xdr:cNvSpPr txBox="1"/>
        </xdr:nvSpPr>
        <xdr:spPr>
          <a:xfrm>
            <a:off x="7812073" y="238875"/>
            <a:ext cx="671527" cy="4203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tr-TR" sz="1000" b="1" i="1"/>
              <a:t>Back</a:t>
            </a:r>
            <a:r>
              <a:rPr lang="tr-TR" sz="1000" b="1" i="1" baseline="0"/>
              <a:t> to </a:t>
            </a:r>
          </a:p>
          <a:p>
            <a:pPr algn="ctr"/>
            <a:r>
              <a:rPr lang="tr-TR" sz="1000" b="1" i="1" baseline="0"/>
              <a:t>Menu</a:t>
            </a:r>
            <a:endParaRPr lang="tr-TR" sz="1000" b="1" i="1"/>
          </a:p>
        </xdr:txBody>
      </xdr:sp>
    </xdr:grpSp>
    <xdr:clientData/>
  </xdr:twoCellAnchor>
  <xdr:twoCellAnchor editAs="oneCell">
    <xdr:from>
      <xdr:col>9</xdr:col>
      <xdr:colOff>645464</xdr:colOff>
      <xdr:row>1</xdr:row>
      <xdr:rowOff>44825</xdr:rowOff>
    </xdr:from>
    <xdr:to>
      <xdr:col>10</xdr:col>
      <xdr:colOff>937416</xdr:colOff>
      <xdr:row>1</xdr:row>
      <xdr:rowOff>471084</xdr:rowOff>
    </xdr:to>
    <xdr:pic>
      <xdr:nvPicPr>
        <xdr:cNvPr id="6" name="Picture 5">
          <a:hlinkClick xmlns:r="http://schemas.openxmlformats.org/officeDocument/2006/relationships" r:id="rId3" tooltip=""/>
          <a:extLst>
            <a:ext uri="{FF2B5EF4-FFF2-40B4-BE49-F238E27FC236}">
              <a16:creationId xmlns:a16="http://schemas.microsoft.com/office/drawing/2014/main" id="{001E9C7B-25BA-49E1-AA1C-77AA60F40E6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829" b="33829"/>
        <a:stretch/>
      </xdr:blipFill>
      <xdr:spPr>
        <a:xfrm>
          <a:off x="9149384" y="227705"/>
          <a:ext cx="1297792" cy="426259"/>
        </a:xfrm>
        <a:prstGeom prst="rect">
          <a:avLst/>
        </a:prstGeom>
        <a:ln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Relationship Id="rId5" Type="http://schemas.openxmlformats.org/officeDocument/2006/relationships/hyperlink" Target="https://masterproductivitykit.com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P45"/>
  <sheetViews>
    <sheetView showGridLines="0" showRowColHeaders="0" tabSelected="1" zoomScale="85" zoomScaleNormal="85" zoomScaleSheetLayoutView="85" workbookViewId="0">
      <pane ySplit="5" topLeftCell="A6" activePane="bottomLeft" state="frozen"/>
      <selection activeCell="A2" sqref="A2"/>
      <selection pane="bottomLeft" activeCell="A6" sqref="A6"/>
    </sheetView>
  </sheetViews>
  <sheetFormatPr defaultColWidth="9.140625" defaultRowHeight="15" x14ac:dyDescent="0.25"/>
  <cols>
    <col min="1" max="1" width="3.28515625" style="20" customWidth="1"/>
    <col min="2" max="2" width="4.7109375" style="20" customWidth="1"/>
    <col min="3" max="25" width="4" style="20" customWidth="1"/>
    <col min="26" max="26" width="9.28515625" style="20" customWidth="1"/>
    <col min="27" max="27" width="2.7109375" style="20" customWidth="1"/>
    <col min="28" max="28" width="62.85546875" style="20" customWidth="1"/>
    <col min="29" max="29" width="2.7109375" style="20" customWidth="1"/>
    <col min="30" max="30" width="4.7109375" style="20" customWidth="1"/>
    <col min="31" max="36" width="9.140625" style="20"/>
    <col min="37" max="37" width="9.140625" style="20" customWidth="1"/>
    <col min="38" max="38" width="22.85546875" style="70" hidden="1" customWidth="1"/>
    <col min="39" max="39" width="10.140625" style="70" hidden="1" customWidth="1"/>
    <col min="40" max="40" width="9.140625" style="20" customWidth="1"/>
    <col min="41" max="16384" width="9.140625" style="20"/>
  </cols>
  <sheetData>
    <row r="1" spans="1:42" s="72" customFormat="1" ht="6.75" customHeight="1" x14ac:dyDescent="0.25">
      <c r="B1" s="73"/>
      <c r="E1" s="74"/>
    </row>
    <row r="2" spans="1:42" s="75" customFormat="1" ht="22.15" customHeight="1" x14ac:dyDescent="0.25">
      <c r="B2" s="76" t="s">
        <v>17</v>
      </c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</row>
    <row r="3" spans="1:42" s="75" customFormat="1" ht="24" customHeight="1" x14ac:dyDescent="0.25">
      <c r="B3" s="78" t="s">
        <v>18</v>
      </c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</row>
    <row r="4" spans="1:42" ht="6" customHeight="1" x14ac:dyDescent="0.25"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</row>
    <row r="5" spans="1:42" ht="39.6" customHeight="1" x14ac:dyDescent="0.7">
      <c r="A5" s="25"/>
      <c r="B5" s="102"/>
      <c r="C5" s="103"/>
      <c r="D5" s="104"/>
      <c r="E5" s="105"/>
      <c r="F5" s="106"/>
      <c r="G5" s="103"/>
      <c r="H5" s="103"/>
      <c r="I5" s="106"/>
      <c r="J5" s="106"/>
      <c r="K5" s="168">
        <v>2021</v>
      </c>
      <c r="L5" s="168"/>
      <c r="M5" s="168"/>
      <c r="N5" s="168"/>
      <c r="O5" s="168"/>
      <c r="P5" s="168"/>
      <c r="Q5" s="168"/>
      <c r="R5" s="106"/>
      <c r="S5" s="106"/>
      <c r="T5" s="106"/>
      <c r="U5" s="106"/>
      <c r="V5" s="106"/>
      <c r="W5" s="106"/>
      <c r="X5" s="106"/>
      <c r="Y5" s="106"/>
      <c r="Z5" s="107"/>
      <c r="AA5" s="107"/>
      <c r="AB5" s="108" t="s">
        <v>30</v>
      </c>
      <c r="AC5" s="109"/>
      <c r="AD5" s="110"/>
      <c r="AE5" s="27"/>
      <c r="AF5" s="80"/>
      <c r="AG5" s="80"/>
      <c r="AH5" s="80"/>
      <c r="AI5" s="80"/>
      <c r="AJ5" s="80"/>
      <c r="AL5" s="150"/>
      <c r="AM5" s="150"/>
    </row>
    <row r="6" spans="1:42" x14ac:dyDescent="0.25">
      <c r="A6" s="25"/>
      <c r="B6" s="111"/>
      <c r="C6" s="112"/>
      <c r="D6" s="112"/>
      <c r="E6" s="113"/>
      <c r="F6" s="113"/>
      <c r="G6" s="113"/>
      <c r="H6" s="113"/>
      <c r="I6" s="112"/>
      <c r="J6" s="114"/>
      <c r="K6" s="112"/>
      <c r="L6" s="112"/>
      <c r="M6" s="112"/>
      <c r="N6" s="112"/>
      <c r="O6" s="112"/>
      <c r="P6" s="112"/>
      <c r="Q6" s="112"/>
      <c r="R6" s="114"/>
      <c r="S6" s="112"/>
      <c r="T6" s="112"/>
      <c r="U6" s="112"/>
      <c r="V6" s="112"/>
      <c r="W6" s="112"/>
      <c r="X6" s="112"/>
      <c r="Y6" s="112"/>
      <c r="Z6" s="112"/>
      <c r="AA6" s="30"/>
      <c r="AB6" s="31"/>
      <c r="AC6" s="31"/>
      <c r="AD6" s="115"/>
      <c r="AE6" s="27"/>
      <c r="AF6" s="80"/>
      <c r="AG6" s="80"/>
      <c r="AH6" s="80"/>
      <c r="AI6" s="80"/>
      <c r="AJ6" s="80"/>
      <c r="AL6" s="151" t="s">
        <v>41</v>
      </c>
      <c r="AM6" s="152">
        <f ca="1">INDIRECT(selectedcell)</f>
        <v>44197</v>
      </c>
    </row>
    <row r="7" spans="1:42" s="21" customFormat="1" ht="18" customHeight="1" x14ac:dyDescent="0.25">
      <c r="A7" s="26"/>
      <c r="B7" s="116"/>
      <c r="C7" s="172">
        <f>Mini!C6</f>
        <v>44197</v>
      </c>
      <c r="D7" s="173"/>
      <c r="E7" s="173"/>
      <c r="F7" s="173"/>
      <c r="G7" s="173"/>
      <c r="H7" s="173"/>
      <c r="I7" s="174"/>
      <c r="J7" s="122"/>
      <c r="K7" s="172">
        <f>Mini!C7</f>
        <v>44228</v>
      </c>
      <c r="L7" s="173"/>
      <c r="M7" s="173"/>
      <c r="N7" s="173"/>
      <c r="O7" s="173"/>
      <c r="P7" s="173"/>
      <c r="Q7" s="174"/>
      <c r="R7" s="122"/>
      <c r="S7" s="172">
        <f>Mini!C8</f>
        <v>44256</v>
      </c>
      <c r="T7" s="173"/>
      <c r="U7" s="173"/>
      <c r="V7" s="173"/>
      <c r="W7" s="173"/>
      <c r="X7" s="173"/>
      <c r="Y7" s="174"/>
      <c r="Z7" s="117"/>
      <c r="AA7" s="134"/>
      <c r="AB7" s="135"/>
      <c r="AC7" s="136"/>
      <c r="AD7" s="118"/>
      <c r="AE7" s="28"/>
      <c r="AF7" s="81"/>
      <c r="AG7" s="81"/>
      <c r="AH7" s="81"/>
      <c r="AI7" s="81"/>
      <c r="AJ7" s="81"/>
      <c r="AL7" s="153"/>
      <c r="AM7" s="153"/>
    </row>
    <row r="8" spans="1:42" ht="18" customHeight="1" x14ac:dyDescent="0.25">
      <c r="A8" s="25"/>
      <c r="B8" s="111"/>
      <c r="C8" s="123" t="s">
        <v>6</v>
      </c>
      <c r="D8" s="124" t="s">
        <v>0</v>
      </c>
      <c r="E8" s="124" t="s">
        <v>7</v>
      </c>
      <c r="F8" s="124" t="s">
        <v>3</v>
      </c>
      <c r="G8" s="124" t="s">
        <v>8</v>
      </c>
      <c r="H8" s="124" t="s">
        <v>4</v>
      </c>
      <c r="I8" s="125" t="s">
        <v>9</v>
      </c>
      <c r="J8" s="122"/>
      <c r="K8" s="123" t="s">
        <v>6</v>
      </c>
      <c r="L8" s="124" t="s">
        <v>0</v>
      </c>
      <c r="M8" s="124" t="s">
        <v>7</v>
      </c>
      <c r="N8" s="124" t="s">
        <v>3</v>
      </c>
      <c r="O8" s="124" t="s">
        <v>8</v>
      </c>
      <c r="P8" s="124" t="s">
        <v>4</v>
      </c>
      <c r="Q8" s="125" t="s">
        <v>9</v>
      </c>
      <c r="R8" s="122"/>
      <c r="S8" s="123" t="s">
        <v>6</v>
      </c>
      <c r="T8" s="124" t="s">
        <v>0</v>
      </c>
      <c r="U8" s="124" t="s">
        <v>7</v>
      </c>
      <c r="V8" s="124" t="s">
        <v>3</v>
      </c>
      <c r="W8" s="124" t="s">
        <v>8</v>
      </c>
      <c r="X8" s="124" t="s">
        <v>4</v>
      </c>
      <c r="Y8" s="125" t="s">
        <v>9</v>
      </c>
      <c r="Z8" s="117"/>
      <c r="AA8" s="134"/>
      <c r="AB8" s="137" t="str">
        <f>Daily!E6</f>
        <v>Event Name</v>
      </c>
      <c r="AC8" s="136"/>
      <c r="AD8" s="115"/>
      <c r="AE8" s="27"/>
      <c r="AF8" s="80"/>
      <c r="AG8" s="80"/>
      <c r="AH8" s="80"/>
      <c r="AI8" s="80"/>
      <c r="AJ8" s="80"/>
      <c r="AL8" s="154" t="str">
        <f>AB8</f>
        <v>Event Name</v>
      </c>
      <c r="AM8" s="150"/>
    </row>
    <row r="9" spans="1:42" ht="18" customHeight="1" x14ac:dyDescent="0.25">
      <c r="A9" s="25"/>
      <c r="B9" s="111"/>
      <c r="C9" s="126">
        <f ca="1">INDEX(m1_,1,(ROWS($C$9:C9)-1)*7+COLUMNS($C$9:C9))</f>
        <v>44192</v>
      </c>
      <c r="D9" s="127">
        <f ca="1">INDEX(m1_,1,(ROWS($C$9:D9)-1)*7+COLUMNS($C$9:D9))</f>
        <v>44193</v>
      </c>
      <c r="E9" s="127">
        <f ca="1">INDEX(m1_,1,(ROWS($C$9:E9)-1)*7+COLUMNS($C$9:E9))</f>
        <v>44194</v>
      </c>
      <c r="F9" s="127">
        <f ca="1">INDEX(m1_,1,(ROWS($C$9:F9)-1)*7+COLUMNS($C$9:F9))</f>
        <v>44195</v>
      </c>
      <c r="G9" s="127">
        <f ca="1">INDEX(m1_,1,(ROWS($C$9:G9)-1)*7+COLUMNS($C$9:G9))</f>
        <v>44196</v>
      </c>
      <c r="H9" s="127">
        <f ca="1">INDEX(m1_,1,(ROWS($C$9:H9)-1)*7+COLUMNS($C$9:H9))</f>
        <v>44197</v>
      </c>
      <c r="I9" s="128">
        <f ca="1">INDEX(m1_,1,(ROWS($C$9:I9)-1)*7+COLUMNS($C$9:I9))</f>
        <v>44198</v>
      </c>
      <c r="J9" s="122"/>
      <c r="K9" s="126">
        <f ca="1">INDEX(m2_,1,(ROWS($K$9:K9)-1)*7+COLUMNS($K$9:K9))</f>
        <v>44227</v>
      </c>
      <c r="L9" s="127">
        <f ca="1">INDEX(m2_,1,(ROWS($K$9:L9)-1)*7+COLUMNS($K$9:L9))</f>
        <v>44228</v>
      </c>
      <c r="M9" s="127">
        <f ca="1">INDEX(m2_,1,(ROWS($K$9:M9)-1)*7+COLUMNS($K$9:M9))</f>
        <v>44229</v>
      </c>
      <c r="N9" s="127">
        <f ca="1">INDEX(m2_,1,(ROWS($K$9:N9)-1)*7+COLUMNS($K$9:N9))</f>
        <v>44230</v>
      </c>
      <c r="O9" s="127">
        <f ca="1">INDEX(m2_,1,(ROWS($K$9:O9)-1)*7+COLUMNS($K$9:O9))</f>
        <v>44231</v>
      </c>
      <c r="P9" s="127">
        <f ca="1">INDEX(m2_,1,(ROWS($K$9:P9)-1)*7+COLUMNS($K$9:P9))</f>
        <v>44232</v>
      </c>
      <c r="Q9" s="128">
        <f ca="1">INDEX(m2_,1,(ROWS($K$9:Q9)-1)*7+COLUMNS($K$9:Q9))</f>
        <v>44233</v>
      </c>
      <c r="R9" s="122"/>
      <c r="S9" s="126">
        <f ca="1">INDEX(m3_,1,(ROWS($S$9:S9)-1)*7+COLUMNS($S$9:S9))</f>
        <v>44255</v>
      </c>
      <c r="T9" s="127">
        <f ca="1">INDEX(m3_,1,(ROWS($S$9:T9)-1)*7+COLUMNS($S$9:T9))</f>
        <v>44256</v>
      </c>
      <c r="U9" s="127">
        <f ca="1">INDEX(m3_,1,(ROWS($S$9:U9)-1)*7+COLUMNS($S$9:U9))</f>
        <v>44257</v>
      </c>
      <c r="V9" s="127">
        <f ca="1">INDEX(m3_,1,(ROWS($S$9:V9)-1)*7+COLUMNS($S$9:V9))</f>
        <v>44258</v>
      </c>
      <c r="W9" s="127">
        <f ca="1">INDEX(m3_,1,(ROWS($S$9:W9)-1)*7+COLUMNS($S$9:W9))</f>
        <v>44259</v>
      </c>
      <c r="X9" s="127">
        <f ca="1">INDEX(m3_,1,(ROWS($S$9:X9)-1)*7+COLUMNS($S$9:X9))</f>
        <v>44260</v>
      </c>
      <c r="Y9" s="128">
        <f ca="1">INDEX(m3_,1,(ROWS($S$9:Y9)-1)*7+COLUMNS($S$9:Y9))</f>
        <v>44261</v>
      </c>
      <c r="Z9" s="117"/>
      <c r="AA9" s="134"/>
      <c r="AB9" s="138" t="str">
        <f ca="1">AL9</f>
        <v/>
      </c>
      <c r="AC9" s="136"/>
      <c r="AD9" s="115"/>
      <c r="AE9" s="27"/>
      <c r="AF9" s="80"/>
      <c r="AG9" s="80"/>
      <c r="AH9" s="80"/>
      <c r="AI9" s="80"/>
      <c r="AJ9" s="80"/>
      <c r="AL9" s="155" t="str">
        <f ca="1">IFERROR(IF(LEN(VLOOKUP($AM$6,Daily!$C$6:$M$372,MATCH(Full!AL8,Daily!$C$6:$M$6,0),0))&lt;1,"",VLOOKUP($AM$6,Daily!$C$6:$M$372,MATCH(Full!AL8,Daily!$C$6:$M$6,0),0)),"")</f>
        <v/>
      </c>
      <c r="AM9" s="150"/>
      <c r="AP9" s="22"/>
    </row>
    <row r="10" spans="1:42" ht="18" customHeight="1" x14ac:dyDescent="0.25">
      <c r="A10" s="25"/>
      <c r="B10" s="111"/>
      <c r="C10" s="126">
        <f ca="1">INDEX(m1_,1,(ROWS($C$9:C10)-1)*7+COLUMNS($C$9:C10))</f>
        <v>44199</v>
      </c>
      <c r="D10" s="127">
        <f ca="1">INDEX(m1_,1,(ROWS($C$9:D10)-1)*7+COLUMNS($C$9:D10))</f>
        <v>44200</v>
      </c>
      <c r="E10" s="127">
        <f ca="1">INDEX(m1_,1,(ROWS($C$9:E10)-1)*7+COLUMNS($C$9:E10))</f>
        <v>44201</v>
      </c>
      <c r="F10" s="127">
        <f ca="1">INDEX(m1_,1,(ROWS($C$9:F10)-1)*7+COLUMNS($C$9:F10))</f>
        <v>44202</v>
      </c>
      <c r="G10" s="127">
        <f ca="1">INDEX(m1_,1,(ROWS($C$9:G10)-1)*7+COLUMNS($C$9:G10))</f>
        <v>44203</v>
      </c>
      <c r="H10" s="127">
        <f ca="1">INDEX(m1_,1,(ROWS($C$9:H10)-1)*7+COLUMNS($C$9:H10))</f>
        <v>44204</v>
      </c>
      <c r="I10" s="128">
        <f ca="1">INDEX(m1_,1,(ROWS($C$9:I10)-1)*7+COLUMNS($C$9:I10))</f>
        <v>44205</v>
      </c>
      <c r="J10" s="122"/>
      <c r="K10" s="126">
        <f ca="1">INDEX(m2_,1,(ROWS($K$9:K10)-1)*7+COLUMNS($K$9:K10))</f>
        <v>44234</v>
      </c>
      <c r="L10" s="127">
        <f ca="1">INDEX(m2_,1,(ROWS($K$9:L10)-1)*7+COLUMNS($K$9:L10))</f>
        <v>44235</v>
      </c>
      <c r="M10" s="127">
        <f ca="1">INDEX(m2_,1,(ROWS($K$9:M10)-1)*7+COLUMNS($K$9:M10))</f>
        <v>44236</v>
      </c>
      <c r="N10" s="127">
        <f ca="1">INDEX(m2_,1,(ROWS($K$9:N10)-1)*7+COLUMNS($K$9:N10))</f>
        <v>44237</v>
      </c>
      <c r="O10" s="127">
        <f ca="1">INDEX(m2_,1,(ROWS($K$9:O10)-1)*7+COLUMNS($K$9:O10))</f>
        <v>44238</v>
      </c>
      <c r="P10" s="127">
        <f ca="1">INDEX(m2_,1,(ROWS($K$9:P10)-1)*7+COLUMNS($K$9:P10))</f>
        <v>44239</v>
      </c>
      <c r="Q10" s="128">
        <f ca="1">INDEX(m2_,1,(ROWS($K$9:Q10)-1)*7+COLUMNS($K$9:Q10))</f>
        <v>44240</v>
      </c>
      <c r="R10" s="122"/>
      <c r="S10" s="126">
        <f ca="1">INDEX(m3_,1,(ROWS($S$9:S10)-1)*7+COLUMNS($S$9:S10))</f>
        <v>44262</v>
      </c>
      <c r="T10" s="127">
        <f ca="1">INDEX(m3_,1,(ROWS($S$9:T10)-1)*7+COLUMNS($S$9:T10))</f>
        <v>44263</v>
      </c>
      <c r="U10" s="127">
        <f ca="1">INDEX(m3_,1,(ROWS($S$9:U10)-1)*7+COLUMNS($S$9:U10))</f>
        <v>44264</v>
      </c>
      <c r="V10" s="127">
        <f ca="1">INDEX(m3_,1,(ROWS($S$9:V10)-1)*7+COLUMNS($S$9:V10))</f>
        <v>44265</v>
      </c>
      <c r="W10" s="127">
        <f ca="1">INDEX(m3_,1,(ROWS($S$9:W10)-1)*7+COLUMNS($S$9:W10))</f>
        <v>44266</v>
      </c>
      <c r="X10" s="127">
        <f ca="1">INDEX(m3_,1,(ROWS($S$9:X10)-1)*7+COLUMNS($S$9:X10))</f>
        <v>44267</v>
      </c>
      <c r="Y10" s="128">
        <f ca="1">INDEX(m3_,1,(ROWS($S$9:Y10)-1)*7+COLUMNS($S$9:Y10))</f>
        <v>44268</v>
      </c>
      <c r="Z10" s="117"/>
      <c r="AA10" s="134"/>
      <c r="AB10" s="139"/>
      <c r="AC10" s="136"/>
      <c r="AD10" s="115"/>
      <c r="AE10" s="27"/>
      <c r="AF10" s="80"/>
      <c r="AG10" s="80"/>
      <c r="AH10" s="80"/>
      <c r="AI10" s="80"/>
      <c r="AJ10" s="80"/>
      <c r="AL10" s="155"/>
      <c r="AM10" s="150"/>
      <c r="AP10" s="22"/>
    </row>
    <row r="11" spans="1:42" ht="18" customHeight="1" x14ac:dyDescent="0.25">
      <c r="A11" s="25"/>
      <c r="B11" s="111"/>
      <c r="C11" s="126">
        <f ca="1">INDEX(m1_,1,(ROWS($C$9:C11)-1)*7+COLUMNS($C$9:C11))</f>
        <v>44206</v>
      </c>
      <c r="D11" s="127">
        <f ca="1">INDEX(m1_,1,(ROWS($C$9:D11)-1)*7+COLUMNS($C$9:D11))</f>
        <v>44207</v>
      </c>
      <c r="E11" s="127">
        <f ca="1">INDEX(m1_,1,(ROWS($C$9:E11)-1)*7+COLUMNS($C$9:E11))</f>
        <v>44208</v>
      </c>
      <c r="F11" s="127">
        <f ca="1">INDEX(m1_,1,(ROWS($C$9:F11)-1)*7+COLUMNS($C$9:F11))</f>
        <v>44209</v>
      </c>
      <c r="G11" s="127">
        <f ca="1">INDEX(m1_,1,(ROWS($C$9:G11)-1)*7+COLUMNS($C$9:G11))</f>
        <v>44210</v>
      </c>
      <c r="H11" s="127">
        <f ca="1">INDEX(m1_,1,(ROWS($C$9:H11)-1)*7+COLUMNS($C$9:H11))</f>
        <v>44211</v>
      </c>
      <c r="I11" s="128">
        <f ca="1">INDEX(m1_,1,(ROWS($C$9:I11)-1)*7+COLUMNS($C$9:I11))</f>
        <v>44212</v>
      </c>
      <c r="J11" s="122"/>
      <c r="K11" s="126">
        <f ca="1">INDEX(m2_,1,(ROWS($K$9:K11)-1)*7+COLUMNS($K$9:K11))</f>
        <v>44241</v>
      </c>
      <c r="L11" s="127">
        <f ca="1">INDEX(m2_,1,(ROWS($K$9:L11)-1)*7+COLUMNS($K$9:L11))</f>
        <v>44242</v>
      </c>
      <c r="M11" s="127">
        <f ca="1">INDEX(m2_,1,(ROWS($K$9:M11)-1)*7+COLUMNS($K$9:M11))</f>
        <v>44243</v>
      </c>
      <c r="N11" s="127">
        <f ca="1">INDEX(m2_,1,(ROWS($K$9:N11)-1)*7+COLUMNS($K$9:N11))</f>
        <v>44244</v>
      </c>
      <c r="O11" s="127">
        <f ca="1">INDEX(m2_,1,(ROWS($K$9:O11)-1)*7+COLUMNS($K$9:O11))</f>
        <v>44245</v>
      </c>
      <c r="P11" s="127">
        <f ca="1">INDEX(m2_,1,(ROWS($K$9:P11)-1)*7+COLUMNS($K$9:P11))</f>
        <v>44246</v>
      </c>
      <c r="Q11" s="128">
        <f ca="1">INDEX(m2_,1,(ROWS($K$9:Q11)-1)*7+COLUMNS($K$9:Q11))</f>
        <v>44247</v>
      </c>
      <c r="R11" s="122"/>
      <c r="S11" s="126">
        <f ca="1">INDEX(m3_,1,(ROWS($S$9:S11)-1)*7+COLUMNS($S$9:S11))</f>
        <v>44269</v>
      </c>
      <c r="T11" s="127">
        <f ca="1">INDEX(m3_,1,(ROWS($S$9:T11)-1)*7+COLUMNS($S$9:T11))</f>
        <v>44270</v>
      </c>
      <c r="U11" s="127">
        <f ca="1">INDEX(m3_,1,(ROWS($S$9:U11)-1)*7+COLUMNS($S$9:U11))</f>
        <v>44271</v>
      </c>
      <c r="V11" s="127">
        <f ca="1">INDEX(m3_,1,(ROWS($S$9:V11)-1)*7+COLUMNS($S$9:V11))</f>
        <v>44272</v>
      </c>
      <c r="W11" s="127">
        <f ca="1">INDEX(m3_,1,(ROWS($S$9:W11)-1)*7+COLUMNS($S$9:W11))</f>
        <v>44273</v>
      </c>
      <c r="X11" s="127">
        <f ca="1">INDEX(m3_,1,(ROWS($S$9:X11)-1)*7+COLUMNS($S$9:X11))</f>
        <v>44274</v>
      </c>
      <c r="Y11" s="128">
        <f ca="1">INDEX(m3_,1,(ROWS($S$9:Y11)-1)*7+COLUMNS($S$9:Y11))</f>
        <v>44275</v>
      </c>
      <c r="Z11" s="117"/>
      <c r="AA11" s="134"/>
      <c r="AB11" s="137" t="str">
        <f>Daily!F6</f>
        <v>Event Type</v>
      </c>
      <c r="AC11" s="136"/>
      <c r="AD11" s="115"/>
      <c r="AE11" s="27"/>
      <c r="AF11" s="80"/>
      <c r="AG11" s="80"/>
      <c r="AH11" s="80"/>
      <c r="AI11" s="80"/>
      <c r="AJ11" s="80"/>
      <c r="AL11" s="154" t="str">
        <f>AB11</f>
        <v>Event Type</v>
      </c>
      <c r="AM11" s="150"/>
      <c r="AP11" s="22"/>
    </row>
    <row r="12" spans="1:42" ht="18" customHeight="1" x14ac:dyDescent="0.25">
      <c r="A12" s="25"/>
      <c r="B12" s="111"/>
      <c r="C12" s="126">
        <f ca="1">INDEX(m1_,1,(ROWS($C$9:C12)-1)*7+COLUMNS($C$9:C12))</f>
        <v>44213</v>
      </c>
      <c r="D12" s="127">
        <f ca="1">INDEX(m1_,1,(ROWS($C$9:D12)-1)*7+COLUMNS($C$9:D12))</f>
        <v>44214</v>
      </c>
      <c r="E12" s="127">
        <f ca="1">INDEX(m1_,1,(ROWS($C$9:E12)-1)*7+COLUMNS($C$9:E12))</f>
        <v>44215</v>
      </c>
      <c r="F12" s="127">
        <f ca="1">INDEX(m1_,1,(ROWS($C$9:F12)-1)*7+COLUMNS($C$9:F12))</f>
        <v>44216</v>
      </c>
      <c r="G12" s="127">
        <f ca="1">INDEX(m1_,1,(ROWS($C$9:G12)-1)*7+COLUMNS($C$9:G12))</f>
        <v>44217</v>
      </c>
      <c r="H12" s="127">
        <f ca="1">INDEX(m1_,1,(ROWS($C$9:H12)-1)*7+COLUMNS($C$9:H12))</f>
        <v>44218</v>
      </c>
      <c r="I12" s="128">
        <f ca="1">INDEX(m1_,1,(ROWS($C$9:I12)-1)*7+COLUMNS($C$9:I12))</f>
        <v>44219</v>
      </c>
      <c r="J12" s="122"/>
      <c r="K12" s="126">
        <f ca="1">INDEX(m2_,1,(ROWS($K$9:K12)-1)*7+COLUMNS($K$9:K12))</f>
        <v>44248</v>
      </c>
      <c r="L12" s="127">
        <f ca="1">INDEX(m2_,1,(ROWS($K$9:L12)-1)*7+COLUMNS($K$9:L12))</f>
        <v>44249</v>
      </c>
      <c r="M12" s="127">
        <f ca="1">INDEX(m2_,1,(ROWS($K$9:M12)-1)*7+COLUMNS($K$9:M12))</f>
        <v>44250</v>
      </c>
      <c r="N12" s="127">
        <f ca="1">INDEX(m2_,1,(ROWS($K$9:N12)-1)*7+COLUMNS($K$9:N12))</f>
        <v>44251</v>
      </c>
      <c r="O12" s="127">
        <f ca="1">INDEX(m2_,1,(ROWS($K$9:O12)-1)*7+COLUMNS($K$9:O12))</f>
        <v>44252</v>
      </c>
      <c r="P12" s="127">
        <f ca="1">INDEX(m2_,1,(ROWS($K$9:P12)-1)*7+COLUMNS($K$9:P12))</f>
        <v>44253</v>
      </c>
      <c r="Q12" s="128">
        <f ca="1">INDEX(m2_,1,(ROWS($K$9:Q12)-1)*7+COLUMNS($K$9:Q12))</f>
        <v>44254</v>
      </c>
      <c r="R12" s="122"/>
      <c r="S12" s="126">
        <f ca="1">INDEX(m3_,1,(ROWS($S$9:S12)-1)*7+COLUMNS($S$9:S12))</f>
        <v>44276</v>
      </c>
      <c r="T12" s="127">
        <f ca="1">INDEX(m3_,1,(ROWS($S$9:T12)-1)*7+COLUMNS($S$9:T12))</f>
        <v>44277</v>
      </c>
      <c r="U12" s="127">
        <f ca="1">INDEX(m3_,1,(ROWS($S$9:U12)-1)*7+COLUMNS($S$9:U12))</f>
        <v>44278</v>
      </c>
      <c r="V12" s="127">
        <f ca="1">INDEX(m3_,1,(ROWS($S$9:V12)-1)*7+COLUMNS($S$9:V12))</f>
        <v>44279</v>
      </c>
      <c r="W12" s="127">
        <f ca="1">INDEX(m3_,1,(ROWS($S$9:W12)-1)*7+COLUMNS($S$9:W12))</f>
        <v>44280</v>
      </c>
      <c r="X12" s="127">
        <f ca="1">INDEX(m3_,1,(ROWS($S$9:X12)-1)*7+COLUMNS($S$9:X12))</f>
        <v>44281</v>
      </c>
      <c r="Y12" s="128">
        <f ca="1">INDEX(m3_,1,(ROWS($S$9:Y12)-1)*7+COLUMNS($S$9:Y12))</f>
        <v>44282</v>
      </c>
      <c r="Z12" s="117"/>
      <c r="AA12" s="134"/>
      <c r="AB12" s="138" t="str">
        <f ca="1">AL12</f>
        <v/>
      </c>
      <c r="AC12" s="136"/>
      <c r="AD12" s="115"/>
      <c r="AE12" s="27"/>
      <c r="AF12" s="80"/>
      <c r="AG12" s="80"/>
      <c r="AH12" s="80"/>
      <c r="AI12" s="80"/>
      <c r="AJ12" s="80"/>
      <c r="AL12" s="155" t="str">
        <f ca="1">IFERROR(IF(LEN(VLOOKUP($AM$6,Daily!$C$6:$M$372,MATCH(Full!AL11,Daily!$C$6:$M$6,0),0))&lt;1,"",VLOOKUP($AM$6,Daily!$C$6:$M$372,MATCH(Full!AL11,Daily!$C$6:$M$6,0),0)),"")</f>
        <v/>
      </c>
      <c r="AM12" s="150"/>
      <c r="AP12" s="22"/>
    </row>
    <row r="13" spans="1:42" ht="18" customHeight="1" x14ac:dyDescent="0.25">
      <c r="A13" s="25"/>
      <c r="B13" s="111"/>
      <c r="C13" s="126">
        <f ca="1">INDEX(m1_,1,(ROWS($C$9:C13)-1)*7+COLUMNS($C$9:C13))</f>
        <v>44220</v>
      </c>
      <c r="D13" s="127">
        <f ca="1">INDEX(m1_,1,(ROWS($C$9:D13)-1)*7+COLUMNS($C$9:D13))</f>
        <v>44221</v>
      </c>
      <c r="E13" s="127">
        <f ca="1">INDEX(m1_,1,(ROWS($C$9:E13)-1)*7+COLUMNS($C$9:E13))</f>
        <v>44222</v>
      </c>
      <c r="F13" s="127">
        <f ca="1">INDEX(m1_,1,(ROWS($C$9:F13)-1)*7+COLUMNS($C$9:F13))</f>
        <v>44223</v>
      </c>
      <c r="G13" s="127">
        <f ca="1">INDEX(m1_,1,(ROWS($C$9:G13)-1)*7+COLUMNS($C$9:G13))</f>
        <v>44224</v>
      </c>
      <c r="H13" s="127">
        <f ca="1">INDEX(m1_,1,(ROWS($C$9:H13)-1)*7+COLUMNS($C$9:H13))</f>
        <v>44225</v>
      </c>
      <c r="I13" s="128">
        <f ca="1">INDEX(m1_,1,(ROWS($C$9:I13)-1)*7+COLUMNS($C$9:I13))</f>
        <v>44226</v>
      </c>
      <c r="J13" s="122"/>
      <c r="K13" s="126">
        <f ca="1">INDEX(m2_,1,(ROWS($K$9:K13)-1)*7+COLUMNS($K$9:K13))</f>
        <v>44255</v>
      </c>
      <c r="L13" s="127">
        <f ca="1">INDEX(m2_,1,(ROWS($K$9:L13)-1)*7+COLUMNS($K$9:L13))</f>
        <v>44256</v>
      </c>
      <c r="M13" s="127">
        <f ca="1">INDEX(m2_,1,(ROWS($K$9:M13)-1)*7+COLUMNS($K$9:M13))</f>
        <v>44257</v>
      </c>
      <c r="N13" s="127">
        <f ca="1">INDEX(m2_,1,(ROWS($K$9:N13)-1)*7+COLUMNS($K$9:N13))</f>
        <v>44258</v>
      </c>
      <c r="O13" s="127">
        <f ca="1">INDEX(m2_,1,(ROWS($K$9:O13)-1)*7+COLUMNS($K$9:O13))</f>
        <v>44259</v>
      </c>
      <c r="P13" s="127">
        <f ca="1">INDEX(m2_,1,(ROWS($K$9:P13)-1)*7+COLUMNS($K$9:P13))</f>
        <v>44260</v>
      </c>
      <c r="Q13" s="128">
        <f ca="1">INDEX(m2_,1,(ROWS($K$9:Q13)-1)*7+COLUMNS($K$9:Q13))</f>
        <v>44261</v>
      </c>
      <c r="R13" s="122"/>
      <c r="S13" s="126">
        <f ca="1">INDEX(m3_,1,(ROWS($S$9:S13)-1)*7+COLUMNS($S$9:S13))</f>
        <v>44283</v>
      </c>
      <c r="T13" s="127">
        <f ca="1">INDEX(m3_,1,(ROWS($S$9:T13)-1)*7+COLUMNS($S$9:T13))</f>
        <v>44284</v>
      </c>
      <c r="U13" s="127">
        <f ca="1">INDEX(m3_,1,(ROWS($S$9:U13)-1)*7+COLUMNS($S$9:U13))</f>
        <v>44285</v>
      </c>
      <c r="V13" s="127">
        <f ca="1">INDEX(m3_,1,(ROWS($S$9:V13)-1)*7+COLUMNS($S$9:V13))</f>
        <v>44286</v>
      </c>
      <c r="W13" s="127">
        <f ca="1">INDEX(m3_,1,(ROWS($S$9:W13)-1)*7+COLUMNS($S$9:W13))</f>
        <v>44287</v>
      </c>
      <c r="X13" s="127">
        <f ca="1">INDEX(m3_,1,(ROWS($S$9:X13)-1)*7+COLUMNS($S$9:X13))</f>
        <v>44288</v>
      </c>
      <c r="Y13" s="128">
        <f ca="1">INDEX(m3_,1,(ROWS($S$9:Y13)-1)*7+COLUMNS($S$9:Y13))</f>
        <v>44289</v>
      </c>
      <c r="Z13" s="117"/>
      <c r="AA13" s="134"/>
      <c r="AB13" s="139"/>
      <c r="AC13" s="136"/>
      <c r="AD13" s="115"/>
      <c r="AE13" s="27"/>
      <c r="AF13" s="80"/>
      <c r="AG13" s="80"/>
      <c r="AH13" s="80"/>
      <c r="AI13" s="80"/>
      <c r="AJ13" s="80"/>
      <c r="AL13" s="155"/>
      <c r="AM13" s="150"/>
      <c r="AP13" s="22"/>
    </row>
    <row r="14" spans="1:42" ht="18" customHeight="1" x14ac:dyDescent="0.25">
      <c r="A14" s="25"/>
      <c r="B14" s="111"/>
      <c r="C14" s="129">
        <f ca="1">INDEX(m1_,1,(ROWS($C$9:C14)-1)*7+COLUMNS($C$9:C14))</f>
        <v>44227</v>
      </c>
      <c r="D14" s="130">
        <f ca="1">INDEX(m1_,1,(ROWS($C$9:D14)-1)*7+COLUMNS($C$9:D14))</f>
        <v>44228</v>
      </c>
      <c r="E14" s="130">
        <f ca="1">INDEX(m1_,1,(ROWS($C$9:E14)-1)*7+COLUMNS($C$9:E14))</f>
        <v>44229</v>
      </c>
      <c r="F14" s="130">
        <f ca="1">INDEX(m1_,1,(ROWS($C$9:F14)-1)*7+COLUMNS($C$9:F14))</f>
        <v>44230</v>
      </c>
      <c r="G14" s="130">
        <f ca="1">INDEX(m1_,1,(ROWS($C$9:G14)-1)*7+COLUMNS($C$9:G14))</f>
        <v>44231</v>
      </c>
      <c r="H14" s="130">
        <f ca="1">INDEX(m1_,1,(ROWS($C$9:H14)-1)*7+COLUMNS($C$9:H14))</f>
        <v>44232</v>
      </c>
      <c r="I14" s="131">
        <f ca="1">INDEX(m1_,1,(ROWS($C$9:I14)-1)*7+COLUMNS($C$9:I14))</f>
        <v>44233</v>
      </c>
      <c r="J14" s="122"/>
      <c r="K14" s="129">
        <f ca="1">INDEX(m2_,1,(ROWS($K$9:K14)-1)*7+COLUMNS($K$9:K14))</f>
        <v>44262</v>
      </c>
      <c r="L14" s="130">
        <f ca="1">INDEX(m2_,1,(ROWS($K$9:L14)-1)*7+COLUMNS($K$9:L14))</f>
        <v>44263</v>
      </c>
      <c r="M14" s="130">
        <f ca="1">INDEX(m2_,1,(ROWS($K$9:M14)-1)*7+COLUMNS($K$9:M14))</f>
        <v>44264</v>
      </c>
      <c r="N14" s="130">
        <f ca="1">INDEX(m2_,1,(ROWS($K$9:N14)-1)*7+COLUMNS($K$9:N14))</f>
        <v>44265</v>
      </c>
      <c r="O14" s="130">
        <f ca="1">INDEX(m2_,1,(ROWS($K$9:O14)-1)*7+COLUMNS($K$9:O14))</f>
        <v>44266</v>
      </c>
      <c r="P14" s="130">
        <f ca="1">INDEX(m2_,1,(ROWS($K$9:P14)-1)*7+COLUMNS($K$9:P14))</f>
        <v>44267</v>
      </c>
      <c r="Q14" s="131">
        <f ca="1">INDEX(m2_,1,(ROWS($K$9:Q14)-1)*7+COLUMNS($K$9:Q14))</f>
        <v>44268</v>
      </c>
      <c r="R14" s="122"/>
      <c r="S14" s="129">
        <f ca="1">INDEX(m3_,1,(ROWS($S$9:S14)-1)*7+COLUMNS($S$9:S14))</f>
        <v>44290</v>
      </c>
      <c r="T14" s="130">
        <f ca="1">INDEX(m3_,1,(ROWS($S$9:T14)-1)*7+COLUMNS($S$9:T14))</f>
        <v>44291</v>
      </c>
      <c r="U14" s="130">
        <f ca="1">INDEX(m3_,1,(ROWS($S$9:U14)-1)*7+COLUMNS($S$9:U14))</f>
        <v>44292</v>
      </c>
      <c r="V14" s="130">
        <f ca="1">INDEX(m3_,1,(ROWS($S$9:V14)-1)*7+COLUMNS($S$9:V14))</f>
        <v>44293</v>
      </c>
      <c r="W14" s="130">
        <f ca="1">INDEX(m3_,1,(ROWS($S$9:W14)-1)*7+COLUMNS($S$9:W14))</f>
        <v>44294</v>
      </c>
      <c r="X14" s="130">
        <f ca="1">INDEX(m3_,1,(ROWS($S$9:X14)-1)*7+COLUMNS($S$9:X14))</f>
        <v>44295</v>
      </c>
      <c r="Y14" s="131">
        <f ca="1">INDEX(m3_,1,(ROWS($S$9:Y14)-1)*7+COLUMNS($S$9:Y14))</f>
        <v>44296</v>
      </c>
      <c r="Z14" s="117"/>
      <c r="AA14" s="134"/>
      <c r="AB14" s="137" t="str">
        <f>Daily!G6</f>
        <v>Location</v>
      </c>
      <c r="AC14" s="136"/>
      <c r="AD14" s="115"/>
      <c r="AE14" s="27"/>
      <c r="AF14" s="80"/>
      <c r="AG14" s="80"/>
      <c r="AH14" s="80"/>
      <c r="AI14" s="80"/>
      <c r="AJ14" s="80"/>
      <c r="AL14" s="154" t="str">
        <f>AB14</f>
        <v>Location</v>
      </c>
      <c r="AM14" s="150"/>
      <c r="AP14" s="22"/>
    </row>
    <row r="15" spans="1:42" ht="18" customHeight="1" x14ac:dyDescent="0.25">
      <c r="A15" s="25"/>
      <c r="B15" s="111"/>
      <c r="C15" s="132"/>
      <c r="D15" s="132"/>
      <c r="E15" s="132"/>
      <c r="F15" s="132"/>
      <c r="G15" s="132"/>
      <c r="H15" s="132"/>
      <c r="I15" s="132"/>
      <c r="J15" s="133"/>
      <c r="K15" s="132"/>
      <c r="L15" s="132"/>
      <c r="M15" s="132"/>
      <c r="N15" s="132"/>
      <c r="O15" s="132"/>
      <c r="P15" s="132"/>
      <c r="Q15" s="132"/>
      <c r="R15" s="133"/>
      <c r="S15" s="132"/>
      <c r="T15" s="132"/>
      <c r="U15" s="132"/>
      <c r="V15" s="132"/>
      <c r="W15" s="132"/>
      <c r="X15" s="132"/>
      <c r="Y15" s="132"/>
      <c r="Z15" s="117"/>
      <c r="AA15" s="134"/>
      <c r="AB15" s="138" t="str">
        <f ca="1">AL15</f>
        <v/>
      </c>
      <c r="AC15" s="136"/>
      <c r="AD15" s="115"/>
      <c r="AE15" s="27"/>
      <c r="AF15" s="80"/>
      <c r="AG15" s="80"/>
      <c r="AH15" s="80"/>
      <c r="AI15" s="80"/>
      <c r="AJ15" s="80"/>
      <c r="AL15" s="155" t="str">
        <f ca="1">IFERROR(IF(LEN(VLOOKUP($AM$6,Daily!$C$6:$M$372,MATCH(Full!AL14,Daily!$C$6:$M$6,0),0))&lt;1,"",VLOOKUP($AM$6,Daily!$C$6:$M$372,MATCH(Full!AL14,Daily!$C$6:$M$6,0),0)),"")</f>
        <v/>
      </c>
      <c r="AM15" s="150"/>
    </row>
    <row r="16" spans="1:42" s="21" customFormat="1" ht="18" customHeight="1" x14ac:dyDescent="0.25">
      <c r="A16" s="26"/>
      <c r="B16" s="116"/>
      <c r="C16" s="172">
        <f>Mini!C9</f>
        <v>44287</v>
      </c>
      <c r="D16" s="173"/>
      <c r="E16" s="173"/>
      <c r="F16" s="173"/>
      <c r="G16" s="173"/>
      <c r="H16" s="173"/>
      <c r="I16" s="174"/>
      <c r="J16" s="122"/>
      <c r="K16" s="172">
        <f>Mini!C10</f>
        <v>44317</v>
      </c>
      <c r="L16" s="173"/>
      <c r="M16" s="173"/>
      <c r="N16" s="173"/>
      <c r="O16" s="173"/>
      <c r="P16" s="173"/>
      <c r="Q16" s="174"/>
      <c r="R16" s="122"/>
      <c r="S16" s="172">
        <f>Mini!C11</f>
        <v>44348</v>
      </c>
      <c r="T16" s="173"/>
      <c r="U16" s="173"/>
      <c r="V16" s="173"/>
      <c r="W16" s="173"/>
      <c r="X16" s="173"/>
      <c r="Y16" s="174"/>
      <c r="Z16" s="117"/>
      <c r="AA16" s="134"/>
      <c r="AB16" s="139"/>
      <c r="AC16" s="136"/>
      <c r="AD16" s="118"/>
      <c r="AE16" s="28"/>
      <c r="AF16" s="81"/>
      <c r="AG16" s="81"/>
      <c r="AH16" s="81"/>
      <c r="AI16" s="81"/>
      <c r="AJ16" s="81"/>
      <c r="AL16" s="156"/>
      <c r="AM16" s="153"/>
      <c r="AP16" s="23"/>
    </row>
    <row r="17" spans="1:39" ht="18" customHeight="1" x14ac:dyDescent="0.25">
      <c r="A17" s="25"/>
      <c r="B17" s="111"/>
      <c r="C17" s="123" t="s">
        <v>6</v>
      </c>
      <c r="D17" s="124" t="s">
        <v>0</v>
      </c>
      <c r="E17" s="124" t="s">
        <v>7</v>
      </c>
      <c r="F17" s="124" t="s">
        <v>3</v>
      </c>
      <c r="G17" s="124" t="s">
        <v>8</v>
      </c>
      <c r="H17" s="124" t="s">
        <v>4</v>
      </c>
      <c r="I17" s="125" t="s">
        <v>9</v>
      </c>
      <c r="J17" s="122"/>
      <c r="K17" s="123" t="s">
        <v>6</v>
      </c>
      <c r="L17" s="124" t="s">
        <v>0</v>
      </c>
      <c r="M17" s="124" t="s">
        <v>7</v>
      </c>
      <c r="N17" s="124" t="s">
        <v>3</v>
      </c>
      <c r="O17" s="124" t="s">
        <v>8</v>
      </c>
      <c r="P17" s="124" t="s">
        <v>4</v>
      </c>
      <c r="Q17" s="125" t="s">
        <v>9</v>
      </c>
      <c r="R17" s="122"/>
      <c r="S17" s="123" t="s">
        <v>6</v>
      </c>
      <c r="T17" s="124" t="s">
        <v>0</v>
      </c>
      <c r="U17" s="124" t="s">
        <v>7</v>
      </c>
      <c r="V17" s="124" t="s">
        <v>3</v>
      </c>
      <c r="W17" s="124" t="s">
        <v>8</v>
      </c>
      <c r="X17" s="124" t="s">
        <v>4</v>
      </c>
      <c r="Y17" s="125" t="s">
        <v>9</v>
      </c>
      <c r="Z17" s="117"/>
      <c r="AA17" s="134"/>
      <c r="AB17" s="137" t="str">
        <f>Daily!H6</f>
        <v>Speaker</v>
      </c>
      <c r="AC17" s="136"/>
      <c r="AD17" s="115"/>
      <c r="AE17" s="27"/>
      <c r="AF17" s="80"/>
      <c r="AG17" s="80"/>
      <c r="AH17" s="80"/>
      <c r="AI17" s="80"/>
      <c r="AJ17" s="80"/>
      <c r="AL17" s="154" t="str">
        <f>AB17</f>
        <v>Speaker</v>
      </c>
      <c r="AM17" s="150"/>
    </row>
    <row r="18" spans="1:39" ht="18" customHeight="1" x14ac:dyDescent="0.25">
      <c r="A18" s="25"/>
      <c r="B18" s="111"/>
      <c r="C18" s="126">
        <f ca="1">INDEX(m4_,1,(ROWS($C$18:C18)-1)*7+COLUMNS($C$18:C18))</f>
        <v>44283</v>
      </c>
      <c r="D18" s="127">
        <f ca="1">INDEX(m4_,1,(ROWS($C$18:D18)-1)*7+COLUMNS($C$18:D18))</f>
        <v>44284</v>
      </c>
      <c r="E18" s="127">
        <f ca="1">INDEX(m4_,1,(ROWS($C$18:E18)-1)*7+COLUMNS($C$18:E18))</f>
        <v>44285</v>
      </c>
      <c r="F18" s="127">
        <f ca="1">INDEX(m4_,1,(ROWS($C$18:F18)-1)*7+COLUMNS($C$18:F18))</f>
        <v>44286</v>
      </c>
      <c r="G18" s="127">
        <f ca="1">INDEX(m4_,1,(ROWS($C$18:G18)-1)*7+COLUMNS($C$18:G18))</f>
        <v>44287</v>
      </c>
      <c r="H18" s="127">
        <f ca="1">INDEX(m4_,1,(ROWS($C$18:H18)-1)*7+COLUMNS($C$18:H18))</f>
        <v>44288</v>
      </c>
      <c r="I18" s="128">
        <f ca="1">INDEX(m4_,1,(ROWS($C$18:I18)-1)*7+COLUMNS($C$18:I18))</f>
        <v>44289</v>
      </c>
      <c r="J18" s="122"/>
      <c r="K18" s="126">
        <f ca="1">INDEX(m5_,1,(ROWS($K$18:K18)-1)*7+COLUMNS($K$18:K18))</f>
        <v>44311</v>
      </c>
      <c r="L18" s="127">
        <f ca="1">INDEX(m5_,1,(ROWS($K$18:L18)-1)*7+COLUMNS($K$18:L18))</f>
        <v>44312</v>
      </c>
      <c r="M18" s="127">
        <f ca="1">INDEX(m5_,1,(ROWS($K$18:M18)-1)*7+COLUMNS($K$18:M18))</f>
        <v>44313</v>
      </c>
      <c r="N18" s="127">
        <f ca="1">INDEX(m5_,1,(ROWS($K$18:N18)-1)*7+COLUMNS($K$18:N18))</f>
        <v>44314</v>
      </c>
      <c r="O18" s="127">
        <f ca="1">INDEX(m5_,1,(ROWS($K$18:O18)-1)*7+COLUMNS($K$18:O18))</f>
        <v>44315</v>
      </c>
      <c r="P18" s="127">
        <f ca="1">INDEX(m5_,1,(ROWS($K$18:P18)-1)*7+COLUMNS($K$18:P18))</f>
        <v>44316</v>
      </c>
      <c r="Q18" s="128">
        <f ca="1">INDEX(m5_,1,(ROWS($K$18:Q18)-1)*7+COLUMNS($K$18:Q18))</f>
        <v>44317</v>
      </c>
      <c r="R18" s="122"/>
      <c r="S18" s="126">
        <f ca="1">INDEX(m6_,1,(ROWS($S$18:S18)-1)*7+COLUMNS($S$18:S18))</f>
        <v>44346</v>
      </c>
      <c r="T18" s="127">
        <f ca="1">INDEX(m6_,1,(ROWS($S$18:T18)-1)*7+COLUMNS($S$18:T18))</f>
        <v>44347</v>
      </c>
      <c r="U18" s="127">
        <f ca="1">INDEX(m6_,1,(ROWS($S$18:U18)-1)*7+COLUMNS($S$18:U18))</f>
        <v>44348</v>
      </c>
      <c r="V18" s="127">
        <f ca="1">INDEX(m6_,1,(ROWS($S$18:V18)-1)*7+COLUMNS($S$18:V18))</f>
        <v>44349</v>
      </c>
      <c r="W18" s="127">
        <f ca="1">INDEX(m6_,1,(ROWS($S$18:W18)-1)*7+COLUMNS($S$18:W18))</f>
        <v>44350</v>
      </c>
      <c r="X18" s="127">
        <f ca="1">INDEX(m6_,1,(ROWS($S$18:X18)-1)*7+COLUMNS($S$18:X18))</f>
        <v>44351</v>
      </c>
      <c r="Y18" s="128">
        <f ca="1">INDEX(m6_,1,(ROWS($S$18:Y18)-1)*7+COLUMNS($S$18:Y18))</f>
        <v>44352</v>
      </c>
      <c r="Z18" s="117"/>
      <c r="AA18" s="134"/>
      <c r="AB18" s="138" t="str">
        <f ca="1">AL18</f>
        <v/>
      </c>
      <c r="AC18" s="136"/>
      <c r="AD18" s="115"/>
      <c r="AE18" s="27"/>
      <c r="AF18" s="80"/>
      <c r="AG18" s="80"/>
      <c r="AH18" s="80"/>
      <c r="AI18" s="80"/>
      <c r="AJ18" s="80"/>
      <c r="AL18" s="155" t="str">
        <f ca="1">IFERROR(IF(LEN(VLOOKUP($AM$6,Daily!$C$6:$M$372,MATCH(Full!AL17,Daily!$C$6:$M$6,0),0))&lt;1,"",VLOOKUP($AM$6,Daily!$C$6:$M$372,MATCH(Full!AL17,Daily!$C$6:$M$6,0),0)),"")</f>
        <v/>
      </c>
      <c r="AM18" s="150"/>
    </row>
    <row r="19" spans="1:39" ht="18" customHeight="1" x14ac:dyDescent="0.25">
      <c r="A19" s="25"/>
      <c r="B19" s="111"/>
      <c r="C19" s="126">
        <f ca="1">INDEX(m4_,1,(ROWS($C$18:C19)-1)*7+COLUMNS($C$18:C19))</f>
        <v>44290</v>
      </c>
      <c r="D19" s="127">
        <f ca="1">INDEX(m4_,1,(ROWS($C$18:D19)-1)*7+COLUMNS($C$18:D19))</f>
        <v>44291</v>
      </c>
      <c r="E19" s="127">
        <f ca="1">INDEX(m4_,1,(ROWS($C$18:E19)-1)*7+COLUMNS($C$18:E19))</f>
        <v>44292</v>
      </c>
      <c r="F19" s="127">
        <f ca="1">INDEX(m4_,1,(ROWS($C$18:F19)-1)*7+COLUMNS($C$18:F19))</f>
        <v>44293</v>
      </c>
      <c r="G19" s="127">
        <f ca="1">INDEX(m4_,1,(ROWS($C$18:G19)-1)*7+COLUMNS($C$18:G19))</f>
        <v>44294</v>
      </c>
      <c r="H19" s="127">
        <f ca="1">INDEX(m4_,1,(ROWS($C$18:H19)-1)*7+COLUMNS($C$18:H19))</f>
        <v>44295</v>
      </c>
      <c r="I19" s="128">
        <f ca="1">INDEX(m4_,1,(ROWS($C$18:I19)-1)*7+COLUMNS($C$18:I19))</f>
        <v>44296</v>
      </c>
      <c r="J19" s="122"/>
      <c r="K19" s="126">
        <f ca="1">INDEX(m5_,1,(ROWS($K$18:K19)-1)*7+COLUMNS($K$18:K19))</f>
        <v>44318</v>
      </c>
      <c r="L19" s="127">
        <f ca="1">INDEX(m5_,1,(ROWS($K$18:L19)-1)*7+COLUMNS($K$18:L19))</f>
        <v>44319</v>
      </c>
      <c r="M19" s="127">
        <f ca="1">INDEX(m5_,1,(ROWS($K$18:M19)-1)*7+COLUMNS($K$18:M19))</f>
        <v>44320</v>
      </c>
      <c r="N19" s="127">
        <f ca="1">INDEX(m5_,1,(ROWS($K$18:N19)-1)*7+COLUMNS($K$18:N19))</f>
        <v>44321</v>
      </c>
      <c r="O19" s="127">
        <f ca="1">INDEX(m5_,1,(ROWS($K$18:O19)-1)*7+COLUMNS($K$18:O19))</f>
        <v>44322</v>
      </c>
      <c r="P19" s="127">
        <f ca="1">INDEX(m5_,1,(ROWS($K$18:P19)-1)*7+COLUMNS($K$18:P19))</f>
        <v>44323</v>
      </c>
      <c r="Q19" s="128">
        <f ca="1">INDEX(m5_,1,(ROWS($K$18:Q19)-1)*7+COLUMNS($K$18:Q19))</f>
        <v>44324</v>
      </c>
      <c r="R19" s="122"/>
      <c r="S19" s="126">
        <f ca="1">INDEX(m6_,1,(ROWS($S$18:S19)-1)*7+COLUMNS($S$18:S19))</f>
        <v>44353</v>
      </c>
      <c r="T19" s="127">
        <f ca="1">INDEX(m6_,1,(ROWS($S$18:T19)-1)*7+COLUMNS($S$18:T19))</f>
        <v>44354</v>
      </c>
      <c r="U19" s="127">
        <f ca="1">INDEX(m6_,1,(ROWS($S$18:U19)-1)*7+COLUMNS($S$18:U19))</f>
        <v>44355</v>
      </c>
      <c r="V19" s="127">
        <f ca="1">INDEX(m6_,1,(ROWS($S$18:V19)-1)*7+COLUMNS($S$18:V19))</f>
        <v>44356</v>
      </c>
      <c r="W19" s="127">
        <f ca="1">INDEX(m6_,1,(ROWS($S$18:W19)-1)*7+COLUMNS($S$18:W19))</f>
        <v>44357</v>
      </c>
      <c r="X19" s="127">
        <f ca="1">INDEX(m6_,1,(ROWS($S$18:X19)-1)*7+COLUMNS($S$18:X19))</f>
        <v>44358</v>
      </c>
      <c r="Y19" s="128">
        <f ca="1">INDEX(m6_,1,(ROWS($S$18:Y19)-1)*7+COLUMNS($S$18:Y19))</f>
        <v>44359</v>
      </c>
      <c r="Z19" s="117"/>
      <c r="AA19" s="134"/>
      <c r="AB19" s="139"/>
      <c r="AC19" s="136"/>
      <c r="AD19" s="115"/>
      <c r="AE19" s="27"/>
      <c r="AF19" s="80"/>
      <c r="AG19" s="80"/>
      <c r="AH19" s="80"/>
      <c r="AI19" s="80"/>
      <c r="AJ19" s="80"/>
      <c r="AL19" s="155"/>
      <c r="AM19" s="150"/>
    </row>
    <row r="20" spans="1:39" ht="18" customHeight="1" x14ac:dyDescent="0.25">
      <c r="A20" s="25"/>
      <c r="B20" s="111"/>
      <c r="C20" s="126">
        <f ca="1">INDEX(m4_,1,(ROWS($C$18:C20)-1)*7+COLUMNS($C$18:C20))</f>
        <v>44297</v>
      </c>
      <c r="D20" s="127">
        <f ca="1">INDEX(m4_,1,(ROWS($C$18:D20)-1)*7+COLUMNS($C$18:D20))</f>
        <v>44298</v>
      </c>
      <c r="E20" s="127">
        <f ca="1">INDEX(m4_,1,(ROWS($C$18:E20)-1)*7+COLUMNS($C$18:E20))</f>
        <v>44299</v>
      </c>
      <c r="F20" s="127">
        <f ca="1">INDEX(m4_,1,(ROWS($C$18:F20)-1)*7+COLUMNS($C$18:F20))</f>
        <v>44300</v>
      </c>
      <c r="G20" s="127">
        <f ca="1">INDEX(m4_,1,(ROWS($C$18:G20)-1)*7+COLUMNS($C$18:G20))</f>
        <v>44301</v>
      </c>
      <c r="H20" s="127">
        <f ca="1">INDEX(m4_,1,(ROWS($C$18:H20)-1)*7+COLUMNS($C$18:H20))</f>
        <v>44302</v>
      </c>
      <c r="I20" s="128">
        <f ca="1">INDEX(m4_,1,(ROWS($C$18:I20)-1)*7+COLUMNS($C$18:I20))</f>
        <v>44303</v>
      </c>
      <c r="J20" s="122"/>
      <c r="K20" s="126">
        <f ca="1">INDEX(m5_,1,(ROWS($K$18:K20)-1)*7+COLUMNS($K$18:K20))</f>
        <v>44325</v>
      </c>
      <c r="L20" s="127">
        <f ca="1">INDEX(m5_,1,(ROWS($K$18:L20)-1)*7+COLUMNS($K$18:L20))</f>
        <v>44326</v>
      </c>
      <c r="M20" s="127">
        <f ca="1">INDEX(m5_,1,(ROWS($K$18:M20)-1)*7+COLUMNS($K$18:M20))</f>
        <v>44327</v>
      </c>
      <c r="N20" s="127">
        <f ca="1">INDEX(m5_,1,(ROWS($K$18:N20)-1)*7+COLUMNS($K$18:N20))</f>
        <v>44328</v>
      </c>
      <c r="O20" s="127">
        <f ca="1">INDEX(m5_,1,(ROWS($K$18:O20)-1)*7+COLUMNS($K$18:O20))</f>
        <v>44329</v>
      </c>
      <c r="P20" s="127">
        <f ca="1">INDEX(m5_,1,(ROWS($K$18:P20)-1)*7+COLUMNS($K$18:P20))</f>
        <v>44330</v>
      </c>
      <c r="Q20" s="128">
        <f ca="1">INDEX(m5_,1,(ROWS($K$18:Q20)-1)*7+COLUMNS($K$18:Q20))</f>
        <v>44331</v>
      </c>
      <c r="R20" s="122"/>
      <c r="S20" s="126">
        <f ca="1">INDEX(m6_,1,(ROWS($S$18:S20)-1)*7+COLUMNS($S$18:S20))</f>
        <v>44360</v>
      </c>
      <c r="T20" s="127">
        <f ca="1">INDEX(m6_,1,(ROWS($S$18:T20)-1)*7+COLUMNS($S$18:T20))</f>
        <v>44361</v>
      </c>
      <c r="U20" s="127">
        <f ca="1">INDEX(m6_,1,(ROWS($S$18:U20)-1)*7+COLUMNS($S$18:U20))</f>
        <v>44362</v>
      </c>
      <c r="V20" s="127">
        <f ca="1">INDEX(m6_,1,(ROWS($S$18:V20)-1)*7+COLUMNS($S$18:V20))</f>
        <v>44363</v>
      </c>
      <c r="W20" s="127">
        <f ca="1">INDEX(m6_,1,(ROWS($S$18:W20)-1)*7+COLUMNS($S$18:W20))</f>
        <v>44364</v>
      </c>
      <c r="X20" s="127">
        <f ca="1">INDEX(m6_,1,(ROWS($S$18:X20)-1)*7+COLUMNS($S$18:X20))</f>
        <v>44365</v>
      </c>
      <c r="Y20" s="128">
        <f ca="1">INDEX(m6_,1,(ROWS($S$18:Y20)-1)*7+COLUMNS($S$18:Y20))</f>
        <v>44366</v>
      </c>
      <c r="Z20" s="117"/>
      <c r="AA20" s="134"/>
      <c r="AB20" s="137" t="str">
        <f>Daily!I6</f>
        <v>Topic</v>
      </c>
      <c r="AC20" s="136"/>
      <c r="AD20" s="115"/>
      <c r="AE20" s="27"/>
      <c r="AF20" s="80"/>
      <c r="AG20" s="80"/>
      <c r="AH20" s="80"/>
      <c r="AI20" s="80"/>
      <c r="AJ20" s="80"/>
      <c r="AL20" s="154" t="str">
        <f>AB20</f>
        <v>Topic</v>
      </c>
      <c r="AM20" s="150"/>
    </row>
    <row r="21" spans="1:39" ht="18" customHeight="1" x14ac:dyDescent="0.25">
      <c r="A21" s="25"/>
      <c r="B21" s="111"/>
      <c r="C21" s="126">
        <f ca="1">INDEX(m4_,1,(ROWS($C$18:C21)-1)*7+COLUMNS($C$18:C21))</f>
        <v>44304</v>
      </c>
      <c r="D21" s="127">
        <f ca="1">INDEX(m4_,1,(ROWS($C$18:D21)-1)*7+COLUMNS($C$18:D21))</f>
        <v>44305</v>
      </c>
      <c r="E21" s="127">
        <f ca="1">INDEX(m4_,1,(ROWS($C$18:E21)-1)*7+COLUMNS($C$18:E21))</f>
        <v>44306</v>
      </c>
      <c r="F21" s="127">
        <f ca="1">INDEX(m4_,1,(ROWS($C$18:F21)-1)*7+COLUMNS($C$18:F21))</f>
        <v>44307</v>
      </c>
      <c r="G21" s="127">
        <f ca="1">INDEX(m4_,1,(ROWS($C$18:G21)-1)*7+COLUMNS($C$18:G21))</f>
        <v>44308</v>
      </c>
      <c r="H21" s="127">
        <f ca="1">INDEX(m4_,1,(ROWS($C$18:H21)-1)*7+COLUMNS($C$18:H21))</f>
        <v>44309</v>
      </c>
      <c r="I21" s="128">
        <f ca="1">INDEX(m4_,1,(ROWS($C$18:I21)-1)*7+COLUMNS($C$18:I21))</f>
        <v>44310</v>
      </c>
      <c r="J21" s="122"/>
      <c r="K21" s="126">
        <f ca="1">INDEX(m5_,1,(ROWS($K$18:K21)-1)*7+COLUMNS($K$18:K21))</f>
        <v>44332</v>
      </c>
      <c r="L21" s="127">
        <f ca="1">INDEX(m5_,1,(ROWS($K$18:L21)-1)*7+COLUMNS($K$18:L21))</f>
        <v>44333</v>
      </c>
      <c r="M21" s="127">
        <f ca="1">INDEX(m5_,1,(ROWS($K$18:M21)-1)*7+COLUMNS($K$18:M21))</f>
        <v>44334</v>
      </c>
      <c r="N21" s="127">
        <f ca="1">INDEX(m5_,1,(ROWS($K$18:N21)-1)*7+COLUMNS($K$18:N21))</f>
        <v>44335</v>
      </c>
      <c r="O21" s="127">
        <f ca="1">INDEX(m5_,1,(ROWS($K$18:O21)-1)*7+COLUMNS($K$18:O21))</f>
        <v>44336</v>
      </c>
      <c r="P21" s="127">
        <f ca="1">INDEX(m5_,1,(ROWS($K$18:P21)-1)*7+COLUMNS($K$18:P21))</f>
        <v>44337</v>
      </c>
      <c r="Q21" s="128">
        <f ca="1">INDEX(m5_,1,(ROWS($K$18:Q21)-1)*7+COLUMNS($K$18:Q21))</f>
        <v>44338</v>
      </c>
      <c r="R21" s="122"/>
      <c r="S21" s="126">
        <f ca="1">INDEX(m6_,1,(ROWS($S$18:S21)-1)*7+COLUMNS($S$18:S21))</f>
        <v>44367</v>
      </c>
      <c r="T21" s="127">
        <f ca="1">INDEX(m6_,1,(ROWS($S$18:T21)-1)*7+COLUMNS($S$18:T21))</f>
        <v>44368</v>
      </c>
      <c r="U21" s="127">
        <f ca="1">INDEX(m6_,1,(ROWS($S$18:U21)-1)*7+COLUMNS($S$18:U21))</f>
        <v>44369</v>
      </c>
      <c r="V21" s="127">
        <f ca="1">INDEX(m6_,1,(ROWS($S$18:V21)-1)*7+COLUMNS($S$18:V21))</f>
        <v>44370</v>
      </c>
      <c r="W21" s="127">
        <f ca="1">INDEX(m6_,1,(ROWS($S$18:W21)-1)*7+COLUMNS($S$18:W21))</f>
        <v>44371</v>
      </c>
      <c r="X21" s="127">
        <f ca="1">INDEX(m6_,1,(ROWS($S$18:X21)-1)*7+COLUMNS($S$18:X21))</f>
        <v>44372</v>
      </c>
      <c r="Y21" s="128">
        <f ca="1">INDEX(m6_,1,(ROWS($S$18:Y21)-1)*7+COLUMNS($S$18:Y21))</f>
        <v>44373</v>
      </c>
      <c r="Z21" s="117"/>
      <c r="AA21" s="134"/>
      <c r="AB21" s="138" t="str">
        <f ca="1">AL21</f>
        <v/>
      </c>
      <c r="AC21" s="136"/>
      <c r="AD21" s="115"/>
      <c r="AE21" s="27"/>
      <c r="AF21" s="80"/>
      <c r="AG21" s="80"/>
      <c r="AH21" s="80"/>
      <c r="AI21" s="80"/>
      <c r="AJ21" s="80"/>
      <c r="AL21" s="155" t="str">
        <f ca="1">IFERROR(IF(LEN(VLOOKUP($AM$6,Daily!$C$6:$M$372,MATCH(Full!AL20,Daily!$C$6:$M$6,0),0))&lt;1,"",VLOOKUP($AM$6,Daily!$C$6:$M$372,MATCH(Full!AL20,Daily!$C$6:$M$6,0),0)),"")</f>
        <v/>
      </c>
      <c r="AM21" s="150"/>
    </row>
    <row r="22" spans="1:39" ht="18" customHeight="1" x14ac:dyDescent="0.25">
      <c r="A22" s="25"/>
      <c r="B22" s="111"/>
      <c r="C22" s="126">
        <f ca="1">INDEX(m4_,1,(ROWS($C$18:C22)-1)*7+COLUMNS($C$18:C22))</f>
        <v>44311</v>
      </c>
      <c r="D22" s="127">
        <f ca="1">INDEX(m4_,1,(ROWS($C$18:D22)-1)*7+COLUMNS($C$18:D22))</f>
        <v>44312</v>
      </c>
      <c r="E22" s="127">
        <f ca="1">INDEX(m4_,1,(ROWS($C$18:E22)-1)*7+COLUMNS($C$18:E22))</f>
        <v>44313</v>
      </c>
      <c r="F22" s="127">
        <f ca="1">INDEX(m4_,1,(ROWS($C$18:F22)-1)*7+COLUMNS($C$18:F22))</f>
        <v>44314</v>
      </c>
      <c r="G22" s="127">
        <f ca="1">INDEX(m4_,1,(ROWS($C$18:G22)-1)*7+COLUMNS($C$18:G22))</f>
        <v>44315</v>
      </c>
      <c r="H22" s="127">
        <f ca="1">INDEX(m4_,1,(ROWS($C$18:H22)-1)*7+COLUMNS($C$18:H22))</f>
        <v>44316</v>
      </c>
      <c r="I22" s="128">
        <f ca="1">INDEX(m4_,1,(ROWS($C$18:I22)-1)*7+COLUMNS($C$18:I22))</f>
        <v>44317</v>
      </c>
      <c r="J22" s="122"/>
      <c r="K22" s="126">
        <f ca="1">INDEX(m5_,1,(ROWS($K$18:K22)-1)*7+COLUMNS($K$18:K22))</f>
        <v>44339</v>
      </c>
      <c r="L22" s="127">
        <f ca="1">INDEX(m5_,1,(ROWS($K$18:L22)-1)*7+COLUMNS($K$18:L22))</f>
        <v>44340</v>
      </c>
      <c r="M22" s="127">
        <f ca="1">INDEX(m5_,1,(ROWS($K$18:M22)-1)*7+COLUMNS($K$18:M22))</f>
        <v>44341</v>
      </c>
      <c r="N22" s="127">
        <f ca="1">INDEX(m5_,1,(ROWS($K$18:N22)-1)*7+COLUMNS($K$18:N22))</f>
        <v>44342</v>
      </c>
      <c r="O22" s="127">
        <f ca="1">INDEX(m5_,1,(ROWS($K$18:O22)-1)*7+COLUMNS($K$18:O22))</f>
        <v>44343</v>
      </c>
      <c r="P22" s="127">
        <f ca="1">INDEX(m5_,1,(ROWS($K$18:P22)-1)*7+COLUMNS($K$18:P22))</f>
        <v>44344</v>
      </c>
      <c r="Q22" s="128">
        <f ca="1">INDEX(m5_,1,(ROWS($K$18:Q22)-1)*7+COLUMNS($K$18:Q22))</f>
        <v>44345</v>
      </c>
      <c r="R22" s="122"/>
      <c r="S22" s="126">
        <f ca="1">INDEX(m6_,1,(ROWS($S$18:S22)-1)*7+COLUMNS($S$18:S22))</f>
        <v>44374</v>
      </c>
      <c r="T22" s="127">
        <f ca="1">INDEX(m6_,1,(ROWS($S$18:T22)-1)*7+COLUMNS($S$18:T22))</f>
        <v>44375</v>
      </c>
      <c r="U22" s="127">
        <f ca="1">INDEX(m6_,1,(ROWS($S$18:U22)-1)*7+COLUMNS($S$18:U22))</f>
        <v>44376</v>
      </c>
      <c r="V22" s="127">
        <f ca="1">INDEX(m6_,1,(ROWS($S$18:V22)-1)*7+COLUMNS($S$18:V22))</f>
        <v>44377</v>
      </c>
      <c r="W22" s="127">
        <f ca="1">INDEX(m6_,1,(ROWS($S$18:W22)-1)*7+COLUMNS($S$18:W22))</f>
        <v>44378</v>
      </c>
      <c r="X22" s="127">
        <f ca="1">INDEX(m6_,1,(ROWS($S$18:X22)-1)*7+COLUMNS($S$18:X22))</f>
        <v>44379</v>
      </c>
      <c r="Y22" s="128">
        <f ca="1">INDEX(m6_,1,(ROWS($S$18:Y22)-1)*7+COLUMNS($S$18:Y22))</f>
        <v>44380</v>
      </c>
      <c r="Z22" s="117"/>
      <c r="AA22" s="134"/>
      <c r="AB22" s="139"/>
      <c r="AC22" s="136"/>
      <c r="AD22" s="115"/>
      <c r="AE22" s="27"/>
      <c r="AF22" s="80"/>
      <c r="AG22" s="80"/>
      <c r="AH22" s="80"/>
      <c r="AI22" s="80"/>
      <c r="AJ22" s="80"/>
      <c r="AL22" s="155"/>
      <c r="AM22" s="150"/>
    </row>
    <row r="23" spans="1:39" ht="18" customHeight="1" x14ac:dyDescent="0.25">
      <c r="A23" s="25"/>
      <c r="B23" s="111"/>
      <c r="C23" s="129">
        <f ca="1">INDEX(m4_,1,(ROWS($C$18:C23)-1)*7+COLUMNS($C$18:C23))</f>
        <v>44318</v>
      </c>
      <c r="D23" s="130">
        <f ca="1">INDEX(m4_,1,(ROWS($C$18:D23)-1)*7+COLUMNS($C$18:D23))</f>
        <v>44319</v>
      </c>
      <c r="E23" s="130">
        <f ca="1">INDEX(m4_,1,(ROWS($C$18:E23)-1)*7+COLUMNS($C$18:E23))</f>
        <v>44320</v>
      </c>
      <c r="F23" s="130">
        <f ca="1">INDEX(m4_,1,(ROWS($C$18:F23)-1)*7+COLUMNS($C$18:F23))</f>
        <v>44321</v>
      </c>
      <c r="G23" s="130">
        <f ca="1">INDEX(m4_,1,(ROWS($C$18:G23)-1)*7+COLUMNS($C$18:G23))</f>
        <v>44322</v>
      </c>
      <c r="H23" s="130">
        <f ca="1">INDEX(m4_,1,(ROWS($C$18:H23)-1)*7+COLUMNS($C$18:H23))</f>
        <v>44323</v>
      </c>
      <c r="I23" s="131">
        <f ca="1">INDEX(m4_,1,(ROWS($C$18:I23)-1)*7+COLUMNS($C$18:I23))</f>
        <v>44324</v>
      </c>
      <c r="J23" s="122"/>
      <c r="K23" s="129">
        <f ca="1">INDEX(m5_,1,(ROWS($K$18:K23)-1)*7+COLUMNS($K$18:K23))</f>
        <v>44346</v>
      </c>
      <c r="L23" s="130">
        <f ca="1">INDEX(m5_,1,(ROWS($K$18:L23)-1)*7+COLUMNS($K$18:L23))</f>
        <v>44347</v>
      </c>
      <c r="M23" s="130">
        <f ca="1">INDEX(m5_,1,(ROWS($K$18:M23)-1)*7+COLUMNS($K$18:M23))</f>
        <v>44348</v>
      </c>
      <c r="N23" s="130">
        <f ca="1">INDEX(m5_,1,(ROWS($K$18:N23)-1)*7+COLUMNS($K$18:N23))</f>
        <v>44349</v>
      </c>
      <c r="O23" s="130">
        <f ca="1">INDEX(m5_,1,(ROWS($K$18:O23)-1)*7+COLUMNS($K$18:O23))</f>
        <v>44350</v>
      </c>
      <c r="P23" s="130">
        <f ca="1">INDEX(m5_,1,(ROWS($K$18:P23)-1)*7+COLUMNS($K$18:P23))</f>
        <v>44351</v>
      </c>
      <c r="Q23" s="131">
        <f ca="1">INDEX(m5_,1,(ROWS($K$18:Q23)-1)*7+COLUMNS($K$18:Q23))</f>
        <v>44352</v>
      </c>
      <c r="R23" s="122"/>
      <c r="S23" s="129">
        <f ca="1">INDEX(m6_,1,(ROWS($S$18:S23)-1)*7+COLUMNS($S$18:S23))</f>
        <v>44381</v>
      </c>
      <c r="T23" s="130">
        <f ca="1">INDEX(m6_,1,(ROWS($S$18:T23)-1)*7+COLUMNS($S$18:T23))</f>
        <v>44382</v>
      </c>
      <c r="U23" s="130">
        <f ca="1">INDEX(m6_,1,(ROWS($S$18:U23)-1)*7+COLUMNS($S$18:U23))</f>
        <v>44383</v>
      </c>
      <c r="V23" s="130">
        <f ca="1">INDEX(m6_,1,(ROWS($S$18:V23)-1)*7+COLUMNS($S$18:V23))</f>
        <v>44384</v>
      </c>
      <c r="W23" s="130">
        <f ca="1">INDEX(m6_,1,(ROWS($S$18:W23)-1)*7+COLUMNS($S$18:W23))</f>
        <v>44385</v>
      </c>
      <c r="X23" s="130">
        <f ca="1">INDEX(m6_,1,(ROWS($S$18:X23)-1)*7+COLUMNS($S$18:X23))</f>
        <v>44386</v>
      </c>
      <c r="Y23" s="131">
        <f ca="1">INDEX(m6_,1,(ROWS($S$18:Y23)-1)*7+COLUMNS($S$18:Y23))</f>
        <v>44387</v>
      </c>
      <c r="Z23" s="117"/>
      <c r="AA23" s="134"/>
      <c r="AB23" s="137" t="str">
        <f>Daily!J6</f>
        <v>Event Info</v>
      </c>
      <c r="AC23" s="136"/>
      <c r="AD23" s="115"/>
      <c r="AE23" s="27"/>
      <c r="AF23" s="80"/>
      <c r="AG23" s="80"/>
      <c r="AH23" s="80"/>
      <c r="AI23" s="80"/>
      <c r="AJ23" s="80"/>
      <c r="AL23" s="154" t="str">
        <f>AB23</f>
        <v>Event Info</v>
      </c>
      <c r="AM23" s="150"/>
    </row>
    <row r="24" spans="1:39" ht="18" customHeight="1" x14ac:dyDescent="0.25">
      <c r="A24" s="25"/>
      <c r="B24" s="111"/>
      <c r="C24" s="132"/>
      <c r="D24" s="132"/>
      <c r="E24" s="132"/>
      <c r="F24" s="132"/>
      <c r="G24" s="132"/>
      <c r="H24" s="132"/>
      <c r="I24" s="132"/>
      <c r="J24" s="133"/>
      <c r="K24" s="132"/>
      <c r="L24" s="132"/>
      <c r="M24" s="132"/>
      <c r="N24" s="132"/>
      <c r="O24" s="132"/>
      <c r="P24" s="132"/>
      <c r="Q24" s="132"/>
      <c r="R24" s="133"/>
      <c r="S24" s="132"/>
      <c r="T24" s="132"/>
      <c r="U24" s="132"/>
      <c r="V24" s="132"/>
      <c r="W24" s="132"/>
      <c r="X24" s="132"/>
      <c r="Y24" s="132"/>
      <c r="Z24" s="117"/>
      <c r="AA24" s="134"/>
      <c r="AB24" s="138" t="str">
        <f ca="1">AL24</f>
        <v/>
      </c>
      <c r="AC24" s="136"/>
      <c r="AD24" s="115"/>
      <c r="AE24" s="27"/>
      <c r="AF24" s="80"/>
      <c r="AG24" s="80"/>
      <c r="AH24" s="80"/>
      <c r="AI24" s="80"/>
      <c r="AJ24" s="80"/>
      <c r="AL24" s="155" t="str">
        <f ca="1">IFERROR(IF(LEN(VLOOKUP($AM$6,Daily!$C$6:$M$372,MATCH(Full!AL23,Daily!$C$6:$M$6,0),0))&lt;1,"",VLOOKUP($AM$6,Daily!$C$6:$M$372,MATCH(Full!AL23,Daily!$C$6:$M$6,0),0)),"")</f>
        <v/>
      </c>
      <c r="AM24" s="150"/>
    </row>
    <row r="25" spans="1:39" s="21" customFormat="1" ht="18" customHeight="1" x14ac:dyDescent="0.25">
      <c r="A25" s="26"/>
      <c r="B25" s="116"/>
      <c r="C25" s="172">
        <f>Mini!C12</f>
        <v>44378</v>
      </c>
      <c r="D25" s="173"/>
      <c r="E25" s="173"/>
      <c r="F25" s="173"/>
      <c r="G25" s="173"/>
      <c r="H25" s="173"/>
      <c r="I25" s="174"/>
      <c r="J25" s="122"/>
      <c r="K25" s="172">
        <f>Mini!C13</f>
        <v>44409</v>
      </c>
      <c r="L25" s="173"/>
      <c r="M25" s="173"/>
      <c r="N25" s="173"/>
      <c r="O25" s="173"/>
      <c r="P25" s="173"/>
      <c r="Q25" s="174"/>
      <c r="R25" s="122"/>
      <c r="S25" s="172">
        <f>Mini!C14</f>
        <v>44440</v>
      </c>
      <c r="T25" s="173"/>
      <c r="U25" s="173"/>
      <c r="V25" s="173"/>
      <c r="W25" s="173"/>
      <c r="X25" s="173"/>
      <c r="Y25" s="174"/>
      <c r="Z25" s="117"/>
      <c r="AA25" s="134"/>
      <c r="AB25" s="139"/>
      <c r="AC25" s="136"/>
      <c r="AD25" s="118"/>
      <c r="AE25" s="28"/>
      <c r="AF25" s="81"/>
      <c r="AG25" s="81"/>
      <c r="AH25" s="81"/>
      <c r="AI25" s="81"/>
      <c r="AJ25" s="81"/>
      <c r="AL25" s="156"/>
      <c r="AM25" s="153"/>
    </row>
    <row r="26" spans="1:39" ht="18" customHeight="1" x14ac:dyDescent="0.25">
      <c r="A26" s="25"/>
      <c r="B26" s="111"/>
      <c r="C26" s="123" t="s">
        <v>6</v>
      </c>
      <c r="D26" s="124" t="s">
        <v>0</v>
      </c>
      <c r="E26" s="124" t="s">
        <v>7</v>
      </c>
      <c r="F26" s="124" t="s">
        <v>3</v>
      </c>
      <c r="G26" s="124" t="s">
        <v>8</v>
      </c>
      <c r="H26" s="124" t="s">
        <v>4</v>
      </c>
      <c r="I26" s="125" t="s">
        <v>9</v>
      </c>
      <c r="J26" s="122"/>
      <c r="K26" s="123" t="s">
        <v>6</v>
      </c>
      <c r="L26" s="124" t="s">
        <v>0</v>
      </c>
      <c r="M26" s="124" t="s">
        <v>7</v>
      </c>
      <c r="N26" s="124" t="s">
        <v>3</v>
      </c>
      <c r="O26" s="124" t="s">
        <v>8</v>
      </c>
      <c r="P26" s="124" t="s">
        <v>4</v>
      </c>
      <c r="Q26" s="125" t="s">
        <v>9</v>
      </c>
      <c r="R26" s="122"/>
      <c r="S26" s="123" t="s">
        <v>6</v>
      </c>
      <c r="T26" s="124" t="s">
        <v>0</v>
      </c>
      <c r="U26" s="124" t="s">
        <v>7</v>
      </c>
      <c r="V26" s="124" t="s">
        <v>3</v>
      </c>
      <c r="W26" s="124" t="s">
        <v>8</v>
      </c>
      <c r="X26" s="124" t="s">
        <v>4</v>
      </c>
      <c r="Y26" s="125" t="s">
        <v>9</v>
      </c>
      <c r="Z26" s="117"/>
      <c r="AA26" s="134"/>
      <c r="AB26" s="137" t="str">
        <f>Daily!K6</f>
        <v>Audience Info</v>
      </c>
      <c r="AC26" s="136"/>
      <c r="AD26" s="115"/>
      <c r="AE26" s="27"/>
      <c r="AF26" s="80"/>
      <c r="AG26" s="80"/>
      <c r="AH26" s="80"/>
      <c r="AI26" s="80"/>
      <c r="AJ26" s="80"/>
      <c r="AL26" s="154" t="str">
        <f>AB26</f>
        <v>Audience Info</v>
      </c>
      <c r="AM26" s="150"/>
    </row>
    <row r="27" spans="1:39" ht="18" customHeight="1" x14ac:dyDescent="0.25">
      <c r="A27" s="25"/>
      <c r="B27" s="111"/>
      <c r="C27" s="126">
        <f ca="1">INDEX(m7_,1,(ROWS($C$27:C27)-1)*7+COLUMNS($C$27:C27))</f>
        <v>44374</v>
      </c>
      <c r="D27" s="127">
        <f ca="1">INDEX(m7_,1,(ROWS($C$27:D27)-1)*7+COLUMNS($C$27:D27))</f>
        <v>44375</v>
      </c>
      <c r="E27" s="127">
        <f ca="1">INDEX(m7_,1,(ROWS($C$27:E27)-1)*7+COLUMNS($C$27:E27))</f>
        <v>44376</v>
      </c>
      <c r="F27" s="127">
        <f ca="1">INDEX(m7_,1,(ROWS($C$27:F27)-1)*7+COLUMNS($C$27:F27))</f>
        <v>44377</v>
      </c>
      <c r="G27" s="127">
        <f ca="1">INDEX(m7_,1,(ROWS($C$27:G27)-1)*7+COLUMNS($C$27:G27))</f>
        <v>44378</v>
      </c>
      <c r="H27" s="127">
        <f ca="1">INDEX(m7_,1,(ROWS($C$27:H27)-1)*7+COLUMNS($C$27:H27))</f>
        <v>44379</v>
      </c>
      <c r="I27" s="128">
        <f ca="1">INDEX(m7_,1,(ROWS($C$27:I27)-1)*7+COLUMNS($C$27:I27))</f>
        <v>44380</v>
      </c>
      <c r="J27" s="122"/>
      <c r="K27" s="126">
        <f ca="1">INDEX(m8_,1,(ROWS($K$27:K27)-1)*7+COLUMNS($K$27:K27))</f>
        <v>44402</v>
      </c>
      <c r="L27" s="127">
        <f ca="1">INDEX(m8_,1,(ROWS($K$27:L27)-1)*7+COLUMNS($K$27:L27))</f>
        <v>44403</v>
      </c>
      <c r="M27" s="127">
        <f ca="1">INDEX(m8_,1,(ROWS($K$27:M27)-1)*7+COLUMNS($K$27:M27))</f>
        <v>44404</v>
      </c>
      <c r="N27" s="127">
        <f ca="1">INDEX(m8_,1,(ROWS($K$27:N27)-1)*7+COLUMNS($K$27:N27))</f>
        <v>44405</v>
      </c>
      <c r="O27" s="127">
        <f ca="1">INDEX(m8_,1,(ROWS($K$27:O27)-1)*7+COLUMNS($K$27:O27))</f>
        <v>44406</v>
      </c>
      <c r="P27" s="127">
        <f ca="1">INDEX(m8_,1,(ROWS($K$27:P27)-1)*7+COLUMNS($K$27:P27))</f>
        <v>44407</v>
      </c>
      <c r="Q27" s="128">
        <f ca="1">INDEX(m8_,1,(ROWS($K$27:Q27)-1)*7+COLUMNS($K$27:Q27))</f>
        <v>44408</v>
      </c>
      <c r="R27" s="122"/>
      <c r="S27" s="126">
        <f ca="1">INDEX(m9_,1,(ROWS($S$27:S27)-1)*7+COLUMNS($S$27:S27))</f>
        <v>44437</v>
      </c>
      <c r="T27" s="127">
        <f ca="1">INDEX(m9_,1,(ROWS($S$27:T27)-1)*7+COLUMNS($S$27:T27))</f>
        <v>44438</v>
      </c>
      <c r="U27" s="127">
        <f ca="1">INDEX(m9_,1,(ROWS($S$27:U27)-1)*7+COLUMNS($S$27:U27))</f>
        <v>44439</v>
      </c>
      <c r="V27" s="127">
        <f ca="1">INDEX(m9_,1,(ROWS($S$27:V27)-1)*7+COLUMNS($S$27:V27))</f>
        <v>44440</v>
      </c>
      <c r="W27" s="127">
        <f ca="1">INDEX(m9_,1,(ROWS($S$27:W27)-1)*7+COLUMNS($S$27:W27))</f>
        <v>44441</v>
      </c>
      <c r="X27" s="127">
        <f ca="1">INDEX(m9_,1,(ROWS($S$27:X27)-1)*7+COLUMNS($S$27:X27))</f>
        <v>44442</v>
      </c>
      <c r="Y27" s="128">
        <f ca="1">INDEX(m9_,1,(ROWS($S$27:Y27)-1)*7+COLUMNS($S$27:Y27))</f>
        <v>44443</v>
      </c>
      <c r="Z27" s="117"/>
      <c r="AA27" s="134"/>
      <c r="AB27" s="179" t="str">
        <f ca="1">AL27</f>
        <v/>
      </c>
      <c r="AC27" s="136"/>
      <c r="AD27" s="115"/>
      <c r="AE27" s="27"/>
      <c r="AF27" s="80"/>
      <c r="AG27" s="80"/>
      <c r="AH27" s="80"/>
      <c r="AI27" s="80"/>
      <c r="AJ27" s="80"/>
      <c r="AL27" s="155" t="str">
        <f ca="1">IFERROR(IF(LEN(VLOOKUP($AM$6,Daily!$C$6:$M$372,MATCH(Full!AL26,Daily!$C$6:$M$6,0),0))&lt;1,"",VLOOKUP($AM$6,Daily!$C$6:$M$372,MATCH(Full!AL26,Daily!$C$6:$M$6,0),0)),"")</f>
        <v/>
      </c>
      <c r="AM27" s="150"/>
    </row>
    <row r="28" spans="1:39" ht="18" customHeight="1" x14ac:dyDescent="0.25">
      <c r="A28" s="25"/>
      <c r="B28" s="111"/>
      <c r="C28" s="126">
        <f ca="1">INDEX(m7_,1,(ROWS($C$27:C28)-1)*7+COLUMNS($C$27:C28))</f>
        <v>44381</v>
      </c>
      <c r="D28" s="127">
        <f ca="1">INDEX(m7_,1,(ROWS($C$27:D28)-1)*7+COLUMNS($C$27:D28))</f>
        <v>44382</v>
      </c>
      <c r="E28" s="127">
        <f ca="1">INDEX(m7_,1,(ROWS($C$27:E28)-1)*7+COLUMNS($C$27:E28))</f>
        <v>44383</v>
      </c>
      <c r="F28" s="127">
        <f ca="1">INDEX(m7_,1,(ROWS($C$27:F28)-1)*7+COLUMNS($C$27:F28))</f>
        <v>44384</v>
      </c>
      <c r="G28" s="127">
        <f ca="1">INDEX(m7_,1,(ROWS($C$27:G28)-1)*7+COLUMNS($C$27:G28))</f>
        <v>44385</v>
      </c>
      <c r="H28" s="127">
        <f ca="1">INDEX(m7_,1,(ROWS($C$27:H28)-1)*7+COLUMNS($C$27:H28))</f>
        <v>44386</v>
      </c>
      <c r="I28" s="128">
        <f ca="1">INDEX(m7_,1,(ROWS($C$27:I28)-1)*7+COLUMNS($C$27:I28))</f>
        <v>44387</v>
      </c>
      <c r="J28" s="122"/>
      <c r="K28" s="126">
        <f ca="1">INDEX(m8_,1,(ROWS($K$27:K28)-1)*7+COLUMNS($K$27:K28))</f>
        <v>44409</v>
      </c>
      <c r="L28" s="127">
        <f ca="1">INDEX(m8_,1,(ROWS($K$27:L28)-1)*7+COLUMNS($K$27:L28))</f>
        <v>44410</v>
      </c>
      <c r="M28" s="127">
        <f ca="1">INDEX(m8_,1,(ROWS($K$27:M28)-1)*7+COLUMNS($K$27:M28))</f>
        <v>44411</v>
      </c>
      <c r="N28" s="127">
        <f ca="1">INDEX(m8_,1,(ROWS($K$27:N28)-1)*7+COLUMNS($K$27:N28))</f>
        <v>44412</v>
      </c>
      <c r="O28" s="127">
        <f ca="1">INDEX(m8_,1,(ROWS($K$27:O28)-1)*7+COLUMNS($K$27:O28))</f>
        <v>44413</v>
      </c>
      <c r="P28" s="127">
        <f ca="1">INDEX(m8_,1,(ROWS($K$27:P28)-1)*7+COLUMNS($K$27:P28))</f>
        <v>44414</v>
      </c>
      <c r="Q28" s="128">
        <f ca="1">INDEX(m8_,1,(ROWS($K$27:Q28)-1)*7+COLUMNS($K$27:Q28))</f>
        <v>44415</v>
      </c>
      <c r="R28" s="122"/>
      <c r="S28" s="126">
        <f ca="1">INDEX(m9_,1,(ROWS($S$27:S28)-1)*7+COLUMNS($S$27:S28))</f>
        <v>44444</v>
      </c>
      <c r="T28" s="127">
        <f ca="1">INDEX(m9_,1,(ROWS($S$27:T28)-1)*7+COLUMNS($S$27:T28))</f>
        <v>44445</v>
      </c>
      <c r="U28" s="127">
        <f ca="1">INDEX(m9_,1,(ROWS($S$27:U28)-1)*7+COLUMNS($S$27:U28))</f>
        <v>44446</v>
      </c>
      <c r="V28" s="127">
        <f ca="1">INDEX(m9_,1,(ROWS($S$27:V28)-1)*7+COLUMNS($S$27:V28))</f>
        <v>44447</v>
      </c>
      <c r="W28" s="127">
        <f ca="1">INDEX(m9_,1,(ROWS($S$27:W28)-1)*7+COLUMNS($S$27:W28))</f>
        <v>44448</v>
      </c>
      <c r="X28" s="127">
        <f ca="1">INDEX(m9_,1,(ROWS($S$27:X28)-1)*7+COLUMNS($S$27:X28))</f>
        <v>44449</v>
      </c>
      <c r="Y28" s="128">
        <f ca="1">INDEX(m9_,1,(ROWS($S$27:Y28)-1)*7+COLUMNS($S$27:Y28))</f>
        <v>44450</v>
      </c>
      <c r="Z28" s="117"/>
      <c r="AA28" s="134"/>
      <c r="AB28" s="180"/>
      <c r="AC28" s="136"/>
      <c r="AD28" s="115"/>
      <c r="AE28" s="27"/>
      <c r="AF28" s="80"/>
      <c r="AG28" s="80"/>
      <c r="AH28" s="80"/>
      <c r="AI28" s="80"/>
      <c r="AJ28" s="80"/>
      <c r="AL28" s="157"/>
      <c r="AM28" s="150"/>
    </row>
    <row r="29" spans="1:39" ht="18" customHeight="1" x14ac:dyDescent="0.25">
      <c r="A29" s="25"/>
      <c r="B29" s="111"/>
      <c r="C29" s="126">
        <f ca="1">INDEX(m7_,1,(ROWS($C$27:C29)-1)*7+COLUMNS($C$27:C29))</f>
        <v>44388</v>
      </c>
      <c r="D29" s="127">
        <f ca="1">INDEX(m7_,1,(ROWS($C$27:D29)-1)*7+COLUMNS($C$27:D29))</f>
        <v>44389</v>
      </c>
      <c r="E29" s="127">
        <f ca="1">INDEX(m7_,1,(ROWS($C$27:E29)-1)*7+COLUMNS($C$27:E29))</f>
        <v>44390</v>
      </c>
      <c r="F29" s="127">
        <f ca="1">INDEX(m7_,1,(ROWS($C$27:F29)-1)*7+COLUMNS($C$27:F29))</f>
        <v>44391</v>
      </c>
      <c r="G29" s="127">
        <f ca="1">INDEX(m7_,1,(ROWS($C$27:G29)-1)*7+COLUMNS($C$27:G29))</f>
        <v>44392</v>
      </c>
      <c r="H29" s="127">
        <f ca="1">INDEX(m7_,1,(ROWS($C$27:H29)-1)*7+COLUMNS($C$27:H29))</f>
        <v>44393</v>
      </c>
      <c r="I29" s="128">
        <f ca="1">INDEX(m7_,1,(ROWS($C$27:I29)-1)*7+COLUMNS($C$27:I29))</f>
        <v>44394</v>
      </c>
      <c r="J29" s="122"/>
      <c r="K29" s="126">
        <f ca="1">INDEX(m8_,1,(ROWS($K$27:K29)-1)*7+COLUMNS($K$27:K29))</f>
        <v>44416</v>
      </c>
      <c r="L29" s="127">
        <f ca="1">INDEX(m8_,1,(ROWS($K$27:L29)-1)*7+COLUMNS($K$27:L29))</f>
        <v>44417</v>
      </c>
      <c r="M29" s="127">
        <f ca="1">INDEX(m8_,1,(ROWS($K$27:M29)-1)*7+COLUMNS($K$27:M29))</f>
        <v>44418</v>
      </c>
      <c r="N29" s="127">
        <f ca="1">INDEX(m8_,1,(ROWS($K$27:N29)-1)*7+COLUMNS($K$27:N29))</f>
        <v>44419</v>
      </c>
      <c r="O29" s="127">
        <f ca="1">INDEX(m8_,1,(ROWS($K$27:O29)-1)*7+COLUMNS($K$27:O29))</f>
        <v>44420</v>
      </c>
      <c r="P29" s="127">
        <f ca="1">INDEX(m8_,1,(ROWS($K$27:P29)-1)*7+COLUMNS($K$27:P29))</f>
        <v>44421</v>
      </c>
      <c r="Q29" s="128">
        <f ca="1">INDEX(m8_,1,(ROWS($K$27:Q29)-1)*7+COLUMNS($K$27:Q29))</f>
        <v>44422</v>
      </c>
      <c r="R29" s="122"/>
      <c r="S29" s="126">
        <f ca="1">INDEX(m9_,1,(ROWS($S$27:S29)-1)*7+COLUMNS($S$27:S29))</f>
        <v>44451</v>
      </c>
      <c r="T29" s="127">
        <f ca="1">INDEX(m9_,1,(ROWS($S$27:T29)-1)*7+COLUMNS($S$27:T29))</f>
        <v>44452</v>
      </c>
      <c r="U29" s="127">
        <f ca="1">INDEX(m9_,1,(ROWS($S$27:U29)-1)*7+COLUMNS($S$27:U29))</f>
        <v>44453</v>
      </c>
      <c r="V29" s="127">
        <f ca="1">INDEX(m9_,1,(ROWS($S$27:V29)-1)*7+COLUMNS($S$27:V29))</f>
        <v>44454</v>
      </c>
      <c r="W29" s="127">
        <f ca="1">INDEX(m9_,1,(ROWS($S$27:W29)-1)*7+COLUMNS($S$27:W29))</f>
        <v>44455</v>
      </c>
      <c r="X29" s="127">
        <f ca="1">INDEX(m9_,1,(ROWS($S$27:X29)-1)*7+COLUMNS($S$27:X29))</f>
        <v>44456</v>
      </c>
      <c r="Y29" s="128">
        <f ca="1">INDEX(m9_,1,(ROWS($S$27:Y29)-1)*7+COLUMNS($S$27:Y29))</f>
        <v>44457</v>
      </c>
      <c r="Z29" s="117"/>
      <c r="AA29" s="134"/>
      <c r="AB29" s="181"/>
      <c r="AC29" s="136"/>
      <c r="AD29" s="115"/>
      <c r="AE29" s="27"/>
      <c r="AF29" s="80"/>
      <c r="AG29" s="80"/>
      <c r="AH29" s="80"/>
      <c r="AI29" s="80"/>
      <c r="AJ29" s="80"/>
      <c r="AL29" s="157"/>
      <c r="AM29" s="150"/>
    </row>
    <row r="30" spans="1:39" ht="18" customHeight="1" x14ac:dyDescent="0.25">
      <c r="A30" s="25"/>
      <c r="B30" s="111"/>
      <c r="C30" s="126">
        <f ca="1">INDEX(m7_,1,(ROWS($C$27:C30)-1)*7+COLUMNS($C$27:C30))</f>
        <v>44395</v>
      </c>
      <c r="D30" s="127">
        <f ca="1">INDEX(m7_,1,(ROWS($C$27:D30)-1)*7+COLUMNS($C$27:D30))</f>
        <v>44396</v>
      </c>
      <c r="E30" s="127">
        <f ca="1">INDEX(m7_,1,(ROWS($C$27:E30)-1)*7+COLUMNS($C$27:E30))</f>
        <v>44397</v>
      </c>
      <c r="F30" s="127">
        <f ca="1">INDEX(m7_,1,(ROWS($C$27:F30)-1)*7+COLUMNS($C$27:F30))</f>
        <v>44398</v>
      </c>
      <c r="G30" s="127">
        <f ca="1">INDEX(m7_,1,(ROWS($C$27:G30)-1)*7+COLUMNS($C$27:G30))</f>
        <v>44399</v>
      </c>
      <c r="H30" s="127">
        <f ca="1">INDEX(m7_,1,(ROWS($C$27:H30)-1)*7+COLUMNS($C$27:H30))</f>
        <v>44400</v>
      </c>
      <c r="I30" s="128">
        <f ca="1">INDEX(m7_,1,(ROWS($C$27:I30)-1)*7+COLUMNS($C$27:I30))</f>
        <v>44401</v>
      </c>
      <c r="J30" s="122"/>
      <c r="K30" s="126">
        <f ca="1">INDEX(m8_,1,(ROWS($K$27:K30)-1)*7+COLUMNS($K$27:K30))</f>
        <v>44423</v>
      </c>
      <c r="L30" s="127">
        <f ca="1">INDEX(m8_,1,(ROWS($K$27:L30)-1)*7+COLUMNS($K$27:L30))</f>
        <v>44424</v>
      </c>
      <c r="M30" s="127">
        <f ca="1">INDEX(m8_,1,(ROWS($K$27:M30)-1)*7+COLUMNS($K$27:M30))</f>
        <v>44425</v>
      </c>
      <c r="N30" s="127">
        <f ca="1">INDEX(m8_,1,(ROWS($K$27:N30)-1)*7+COLUMNS($K$27:N30))</f>
        <v>44426</v>
      </c>
      <c r="O30" s="127">
        <f ca="1">INDEX(m8_,1,(ROWS($K$27:O30)-1)*7+COLUMNS($K$27:O30))</f>
        <v>44427</v>
      </c>
      <c r="P30" s="127">
        <f ca="1">INDEX(m8_,1,(ROWS($K$27:P30)-1)*7+COLUMNS($K$27:P30))</f>
        <v>44428</v>
      </c>
      <c r="Q30" s="128">
        <f ca="1">INDEX(m8_,1,(ROWS($K$27:Q30)-1)*7+COLUMNS($K$27:Q30))</f>
        <v>44429</v>
      </c>
      <c r="R30" s="122"/>
      <c r="S30" s="126">
        <f ca="1">INDEX(m9_,1,(ROWS($S$27:S30)-1)*7+COLUMNS($S$27:S30))</f>
        <v>44458</v>
      </c>
      <c r="T30" s="127">
        <f ca="1">INDEX(m9_,1,(ROWS($S$27:T30)-1)*7+COLUMNS($S$27:T30))</f>
        <v>44459</v>
      </c>
      <c r="U30" s="127">
        <f ca="1">INDEX(m9_,1,(ROWS($S$27:U30)-1)*7+COLUMNS($S$27:U30))</f>
        <v>44460</v>
      </c>
      <c r="V30" s="127">
        <f ca="1">INDEX(m9_,1,(ROWS($S$27:V30)-1)*7+COLUMNS($S$27:V30))</f>
        <v>44461</v>
      </c>
      <c r="W30" s="127">
        <f ca="1">INDEX(m9_,1,(ROWS($S$27:W30)-1)*7+COLUMNS($S$27:W30))</f>
        <v>44462</v>
      </c>
      <c r="X30" s="127">
        <f ca="1">INDEX(m9_,1,(ROWS($S$27:X30)-1)*7+COLUMNS($S$27:X30))</f>
        <v>44463</v>
      </c>
      <c r="Y30" s="128">
        <f ca="1">INDEX(m9_,1,(ROWS($S$27:Y30)-1)*7+COLUMNS($S$27:Y30))</f>
        <v>44464</v>
      </c>
      <c r="Z30" s="117"/>
      <c r="AA30" s="134"/>
      <c r="AB30" s="139"/>
      <c r="AC30" s="136"/>
      <c r="AD30" s="115"/>
      <c r="AE30" s="27"/>
      <c r="AF30" s="80"/>
      <c r="AG30" s="80"/>
      <c r="AH30" s="80"/>
      <c r="AI30" s="80"/>
      <c r="AJ30" s="80"/>
      <c r="AL30" s="155"/>
      <c r="AM30" s="150"/>
    </row>
    <row r="31" spans="1:39" ht="18" customHeight="1" x14ac:dyDescent="0.25">
      <c r="A31" s="25"/>
      <c r="B31" s="111"/>
      <c r="C31" s="126">
        <f ca="1">INDEX(m7_,1,(ROWS($C$27:C31)-1)*7+COLUMNS($C$27:C31))</f>
        <v>44402</v>
      </c>
      <c r="D31" s="127">
        <f ca="1">INDEX(m7_,1,(ROWS($C$27:D31)-1)*7+COLUMNS($C$27:D31))</f>
        <v>44403</v>
      </c>
      <c r="E31" s="127">
        <f ca="1">INDEX(m7_,1,(ROWS($C$27:E31)-1)*7+COLUMNS($C$27:E31))</f>
        <v>44404</v>
      </c>
      <c r="F31" s="127">
        <f ca="1">INDEX(m7_,1,(ROWS($C$27:F31)-1)*7+COLUMNS($C$27:F31))</f>
        <v>44405</v>
      </c>
      <c r="G31" s="127">
        <f ca="1">INDEX(m7_,1,(ROWS($C$27:G31)-1)*7+COLUMNS($C$27:G31))</f>
        <v>44406</v>
      </c>
      <c r="H31" s="127">
        <f ca="1">INDEX(m7_,1,(ROWS($C$27:H31)-1)*7+COLUMNS($C$27:H31))</f>
        <v>44407</v>
      </c>
      <c r="I31" s="128">
        <f ca="1">INDEX(m7_,1,(ROWS($C$27:I31)-1)*7+COLUMNS($C$27:I31))</f>
        <v>44408</v>
      </c>
      <c r="J31" s="122"/>
      <c r="K31" s="126">
        <f ca="1">INDEX(m8_,1,(ROWS($K$27:K31)-1)*7+COLUMNS($K$27:K31))</f>
        <v>44430</v>
      </c>
      <c r="L31" s="127">
        <f ca="1">INDEX(m8_,1,(ROWS($K$27:L31)-1)*7+COLUMNS($K$27:L31))</f>
        <v>44431</v>
      </c>
      <c r="M31" s="127">
        <f ca="1">INDEX(m8_,1,(ROWS($K$27:M31)-1)*7+COLUMNS($K$27:M31))</f>
        <v>44432</v>
      </c>
      <c r="N31" s="127">
        <f ca="1">INDEX(m8_,1,(ROWS($K$27:N31)-1)*7+COLUMNS($K$27:N31))</f>
        <v>44433</v>
      </c>
      <c r="O31" s="127">
        <f ca="1">INDEX(m8_,1,(ROWS($K$27:O31)-1)*7+COLUMNS($K$27:O31))</f>
        <v>44434</v>
      </c>
      <c r="P31" s="127">
        <f ca="1">INDEX(m8_,1,(ROWS($K$27:P31)-1)*7+COLUMNS($K$27:P31))</f>
        <v>44435</v>
      </c>
      <c r="Q31" s="128">
        <f ca="1">INDEX(m8_,1,(ROWS($K$27:Q31)-1)*7+COLUMNS($K$27:Q31))</f>
        <v>44436</v>
      </c>
      <c r="R31" s="122"/>
      <c r="S31" s="126">
        <f ca="1">INDEX(m9_,1,(ROWS($S$27:S31)-1)*7+COLUMNS($S$27:S31))</f>
        <v>44465</v>
      </c>
      <c r="T31" s="127">
        <f ca="1">INDEX(m9_,1,(ROWS($S$27:T31)-1)*7+COLUMNS($S$27:T31))</f>
        <v>44466</v>
      </c>
      <c r="U31" s="127">
        <f ca="1">INDEX(m9_,1,(ROWS($S$27:U31)-1)*7+COLUMNS($S$27:U31))</f>
        <v>44467</v>
      </c>
      <c r="V31" s="127">
        <f ca="1">INDEX(m9_,1,(ROWS($S$27:V31)-1)*7+COLUMNS($S$27:V31))</f>
        <v>44468</v>
      </c>
      <c r="W31" s="127">
        <f ca="1">INDEX(m9_,1,(ROWS($S$27:W31)-1)*7+COLUMNS($S$27:W31))</f>
        <v>44469</v>
      </c>
      <c r="X31" s="127">
        <f ca="1">INDEX(m9_,1,(ROWS($S$27:X31)-1)*7+COLUMNS($S$27:X31))</f>
        <v>44470</v>
      </c>
      <c r="Y31" s="128">
        <f ca="1">INDEX(m9_,1,(ROWS($S$27:Y31)-1)*7+COLUMNS($S$27:Y31))</f>
        <v>44471</v>
      </c>
      <c r="Z31" s="117"/>
      <c r="AA31" s="134"/>
      <c r="AB31" s="137" t="str">
        <f>Daily!L6</f>
        <v>Preparation Date</v>
      </c>
      <c r="AC31" s="136"/>
      <c r="AD31" s="115"/>
      <c r="AE31" s="27"/>
      <c r="AF31" s="80"/>
      <c r="AG31" s="80"/>
      <c r="AH31" s="80"/>
      <c r="AI31" s="80"/>
      <c r="AJ31" s="80"/>
      <c r="AL31" s="154" t="str">
        <f>AB31</f>
        <v>Preparation Date</v>
      </c>
      <c r="AM31" s="150"/>
    </row>
    <row r="32" spans="1:39" ht="18" customHeight="1" x14ac:dyDescent="0.25">
      <c r="A32" s="25"/>
      <c r="B32" s="111"/>
      <c r="C32" s="129">
        <f ca="1">INDEX(m7_,1,(ROWS($C$27:C32)-1)*7+COLUMNS($C$27:C32))</f>
        <v>44409</v>
      </c>
      <c r="D32" s="130">
        <f ca="1">INDEX(m7_,1,(ROWS($C$27:D32)-1)*7+COLUMNS($C$27:D32))</f>
        <v>44410</v>
      </c>
      <c r="E32" s="130">
        <f ca="1">INDEX(m7_,1,(ROWS($C$27:E32)-1)*7+COLUMNS($C$27:E32))</f>
        <v>44411</v>
      </c>
      <c r="F32" s="130">
        <f ca="1">INDEX(m7_,1,(ROWS($C$27:F32)-1)*7+COLUMNS($C$27:F32))</f>
        <v>44412</v>
      </c>
      <c r="G32" s="130">
        <f ca="1">INDEX(m7_,1,(ROWS($C$27:G32)-1)*7+COLUMNS($C$27:G32))</f>
        <v>44413</v>
      </c>
      <c r="H32" s="130">
        <f ca="1">INDEX(m7_,1,(ROWS($C$27:H32)-1)*7+COLUMNS($C$27:H32))</f>
        <v>44414</v>
      </c>
      <c r="I32" s="131">
        <f ca="1">INDEX(m7_,1,(ROWS($C$27:I32)-1)*7+COLUMNS($C$27:I32))</f>
        <v>44415</v>
      </c>
      <c r="J32" s="122"/>
      <c r="K32" s="129">
        <f ca="1">INDEX(m8_,1,(ROWS($K$27:K32)-1)*7+COLUMNS($K$27:K32))</f>
        <v>44437</v>
      </c>
      <c r="L32" s="130">
        <f ca="1">INDEX(m8_,1,(ROWS($K$27:L32)-1)*7+COLUMNS($K$27:L32))</f>
        <v>44438</v>
      </c>
      <c r="M32" s="130">
        <f ca="1">INDEX(m8_,1,(ROWS($K$27:M32)-1)*7+COLUMNS($K$27:M32))</f>
        <v>44439</v>
      </c>
      <c r="N32" s="130">
        <f ca="1">INDEX(m8_,1,(ROWS($K$27:N32)-1)*7+COLUMNS($K$27:N32))</f>
        <v>44440</v>
      </c>
      <c r="O32" s="130">
        <f ca="1">INDEX(m8_,1,(ROWS($K$27:O32)-1)*7+COLUMNS($K$27:O32))</f>
        <v>44441</v>
      </c>
      <c r="P32" s="130">
        <f ca="1">INDEX(m8_,1,(ROWS($K$27:P32)-1)*7+COLUMNS($K$27:P32))</f>
        <v>44442</v>
      </c>
      <c r="Q32" s="131">
        <f ca="1">INDEX(m8_,1,(ROWS($K$27:Q32)-1)*7+COLUMNS($K$27:Q32))</f>
        <v>44443</v>
      </c>
      <c r="R32" s="122"/>
      <c r="S32" s="129">
        <f ca="1">INDEX(m9_,1,(ROWS($S$27:S32)-1)*7+COLUMNS($S$27:S32))</f>
        <v>44472</v>
      </c>
      <c r="T32" s="130">
        <f ca="1">INDEX(m9_,1,(ROWS($S$27:T32)-1)*7+COLUMNS($S$27:T32))</f>
        <v>44473</v>
      </c>
      <c r="U32" s="130">
        <f ca="1">INDEX(m9_,1,(ROWS($S$27:U32)-1)*7+COLUMNS($S$27:U32))</f>
        <v>44474</v>
      </c>
      <c r="V32" s="130">
        <f ca="1">INDEX(m9_,1,(ROWS($S$27:V32)-1)*7+COLUMNS($S$27:V32))</f>
        <v>44475</v>
      </c>
      <c r="W32" s="130">
        <f ca="1">INDEX(m9_,1,(ROWS($S$27:W32)-1)*7+COLUMNS($S$27:W32))</f>
        <v>44476</v>
      </c>
      <c r="X32" s="130">
        <f ca="1">INDEX(m9_,1,(ROWS($S$27:X32)-1)*7+COLUMNS($S$27:X32))</f>
        <v>44477</v>
      </c>
      <c r="Y32" s="131">
        <f ca="1">INDEX(m9_,1,(ROWS($S$27:Y32)-1)*7+COLUMNS($S$27:Y32))</f>
        <v>44478</v>
      </c>
      <c r="Z32" s="117"/>
      <c r="AA32" s="134"/>
      <c r="AB32" s="140" t="str">
        <f ca="1">AL32</f>
        <v/>
      </c>
      <c r="AC32" s="136"/>
      <c r="AD32" s="115"/>
      <c r="AE32" s="27"/>
      <c r="AF32" s="80"/>
      <c r="AG32" s="80"/>
      <c r="AH32" s="80"/>
      <c r="AI32" s="80"/>
      <c r="AJ32" s="80"/>
      <c r="AL32" s="158" t="str">
        <f ca="1">IFERROR(IF(LEN(VLOOKUP($AM$6,Daily!$C$6:$M$372,MATCH(Full!AL31,Daily!$C$6:$M$6,0),0))&lt;1,"",VLOOKUP($AM$6,Daily!$C$6:$M$372,MATCH(Full!AL31,Daily!$C$6:$M$6,0),0)),"")</f>
        <v/>
      </c>
      <c r="AM32" s="150"/>
    </row>
    <row r="33" spans="1:39" ht="18" customHeight="1" x14ac:dyDescent="0.25">
      <c r="A33" s="25"/>
      <c r="B33" s="111"/>
      <c r="C33" s="132"/>
      <c r="D33" s="132"/>
      <c r="E33" s="132"/>
      <c r="F33" s="132"/>
      <c r="G33" s="132"/>
      <c r="H33" s="132"/>
      <c r="I33" s="132"/>
      <c r="J33" s="133"/>
      <c r="K33" s="132"/>
      <c r="L33" s="132"/>
      <c r="M33" s="132"/>
      <c r="N33" s="132"/>
      <c r="O33" s="132"/>
      <c r="P33" s="132"/>
      <c r="Q33" s="132"/>
      <c r="R33" s="133"/>
      <c r="S33" s="132"/>
      <c r="T33" s="132"/>
      <c r="U33" s="132"/>
      <c r="V33" s="132"/>
      <c r="W33" s="132"/>
      <c r="X33" s="132"/>
      <c r="Y33" s="132"/>
      <c r="Z33" s="117"/>
      <c r="AA33" s="134"/>
      <c r="AB33" s="139"/>
      <c r="AC33" s="136"/>
      <c r="AD33" s="115"/>
      <c r="AE33" s="27"/>
      <c r="AF33" s="80"/>
      <c r="AG33" s="80"/>
      <c r="AH33" s="80"/>
      <c r="AI33" s="80"/>
      <c r="AJ33" s="80"/>
      <c r="AL33" s="155"/>
      <c r="AM33" s="150"/>
    </row>
    <row r="34" spans="1:39" s="21" customFormat="1" ht="18" customHeight="1" x14ac:dyDescent="0.25">
      <c r="A34" s="26"/>
      <c r="B34" s="116"/>
      <c r="C34" s="172">
        <f>Mini!C15</f>
        <v>44470</v>
      </c>
      <c r="D34" s="173"/>
      <c r="E34" s="173"/>
      <c r="F34" s="173"/>
      <c r="G34" s="173"/>
      <c r="H34" s="173"/>
      <c r="I34" s="174"/>
      <c r="J34" s="122"/>
      <c r="K34" s="172">
        <f>Mini!C16</f>
        <v>44501</v>
      </c>
      <c r="L34" s="173"/>
      <c r="M34" s="173"/>
      <c r="N34" s="173"/>
      <c r="O34" s="173"/>
      <c r="P34" s="173"/>
      <c r="Q34" s="174"/>
      <c r="R34" s="122"/>
      <c r="S34" s="172">
        <f>Mini!C17</f>
        <v>44531</v>
      </c>
      <c r="T34" s="173"/>
      <c r="U34" s="173"/>
      <c r="V34" s="173"/>
      <c r="W34" s="173"/>
      <c r="X34" s="173"/>
      <c r="Y34" s="174"/>
      <c r="Z34" s="117"/>
      <c r="AA34" s="134"/>
      <c r="AB34" s="137" t="str">
        <f>Daily!M6</f>
        <v>Notes</v>
      </c>
      <c r="AC34" s="136"/>
      <c r="AD34" s="118"/>
      <c r="AE34" s="28"/>
      <c r="AF34" s="81"/>
      <c r="AG34" s="81"/>
      <c r="AH34" s="81"/>
      <c r="AI34" s="81"/>
      <c r="AJ34" s="81"/>
      <c r="AL34" s="154" t="str">
        <f>AB34</f>
        <v>Notes</v>
      </c>
      <c r="AM34" s="153"/>
    </row>
    <row r="35" spans="1:39" ht="18" customHeight="1" x14ac:dyDescent="0.25">
      <c r="A35" s="25"/>
      <c r="B35" s="111"/>
      <c r="C35" s="123" t="s">
        <v>6</v>
      </c>
      <c r="D35" s="124" t="s">
        <v>0</v>
      </c>
      <c r="E35" s="124" t="s">
        <v>7</v>
      </c>
      <c r="F35" s="124" t="s">
        <v>3</v>
      </c>
      <c r="G35" s="124" t="s">
        <v>8</v>
      </c>
      <c r="H35" s="124" t="s">
        <v>4</v>
      </c>
      <c r="I35" s="125" t="s">
        <v>9</v>
      </c>
      <c r="J35" s="122"/>
      <c r="K35" s="123" t="s">
        <v>6</v>
      </c>
      <c r="L35" s="124" t="s">
        <v>0</v>
      </c>
      <c r="M35" s="124" t="s">
        <v>7</v>
      </c>
      <c r="N35" s="124" t="s">
        <v>3</v>
      </c>
      <c r="O35" s="124" t="s">
        <v>8</v>
      </c>
      <c r="P35" s="124" t="s">
        <v>4</v>
      </c>
      <c r="Q35" s="125" t="s">
        <v>9</v>
      </c>
      <c r="R35" s="122"/>
      <c r="S35" s="123" t="s">
        <v>6</v>
      </c>
      <c r="T35" s="124" t="s">
        <v>0</v>
      </c>
      <c r="U35" s="124" t="s">
        <v>7</v>
      </c>
      <c r="V35" s="124" t="s">
        <v>3</v>
      </c>
      <c r="W35" s="124" t="s">
        <v>8</v>
      </c>
      <c r="X35" s="124" t="s">
        <v>4</v>
      </c>
      <c r="Y35" s="125" t="s">
        <v>9</v>
      </c>
      <c r="Z35" s="117"/>
      <c r="AA35" s="134"/>
      <c r="AB35" s="179" t="str">
        <f ca="1">AL35</f>
        <v/>
      </c>
      <c r="AC35" s="136"/>
      <c r="AD35" s="115"/>
      <c r="AE35" s="27"/>
      <c r="AF35" s="80"/>
      <c r="AG35" s="80"/>
      <c r="AH35" s="80"/>
      <c r="AI35" s="80"/>
      <c r="AJ35" s="80"/>
      <c r="AL35" s="155" t="str">
        <f ca="1">IFERROR(IF(LEN(VLOOKUP($AM$6,Daily!$C$6:$M$372,MATCH(Full!AL34,Daily!$C$6:$M$6,0),0))&lt;1,"",VLOOKUP($AM$6,Daily!$C$6:$M$372,MATCH(Full!AL34,Daily!$C$6:$M$6,0),0)),"")</f>
        <v/>
      </c>
      <c r="AM35" s="150"/>
    </row>
    <row r="36" spans="1:39" ht="18" customHeight="1" x14ac:dyDescent="0.25">
      <c r="A36" s="25"/>
      <c r="B36" s="111"/>
      <c r="C36" s="126">
        <f ca="1">INDEX(m10_,1,(ROWS($C$36:C36)-1)*7+COLUMNS($C$36:C36))</f>
        <v>44465</v>
      </c>
      <c r="D36" s="127">
        <f ca="1">INDEX(m10_,1,(ROWS($C$36:D36)-1)*7+COLUMNS($C$36:D36))</f>
        <v>44466</v>
      </c>
      <c r="E36" s="127">
        <f ca="1">INDEX(m10_,1,(ROWS($C$36:E36)-1)*7+COLUMNS($C$36:E36))</f>
        <v>44467</v>
      </c>
      <c r="F36" s="127">
        <f ca="1">INDEX(m10_,1,(ROWS($C$36:F36)-1)*7+COLUMNS($C$36:F36))</f>
        <v>44468</v>
      </c>
      <c r="G36" s="127">
        <f ca="1">INDEX(m10_,1,(ROWS($C$36:G36)-1)*7+COLUMNS($C$36:G36))</f>
        <v>44469</v>
      </c>
      <c r="H36" s="127">
        <f ca="1">INDEX(m10_,1,(ROWS($C$36:H36)-1)*7+COLUMNS($C$36:H36))</f>
        <v>44470</v>
      </c>
      <c r="I36" s="128">
        <f ca="1">INDEX(m10_,1,(ROWS($C$36:I36)-1)*7+COLUMNS($C$36:I36))</f>
        <v>44471</v>
      </c>
      <c r="J36" s="122"/>
      <c r="K36" s="126">
        <f ca="1">INDEX(m11_,1,(ROWS($K$36:K36)-1)*7+COLUMNS($K$36:K36))</f>
        <v>44500</v>
      </c>
      <c r="L36" s="127">
        <f ca="1">INDEX(m11_,1,(ROWS($K$36:L36)-1)*7+COLUMNS($K$36:L36))</f>
        <v>44501</v>
      </c>
      <c r="M36" s="127">
        <f ca="1">INDEX(m11_,1,(ROWS($K$36:M36)-1)*7+COLUMNS($K$36:M36))</f>
        <v>44502</v>
      </c>
      <c r="N36" s="127">
        <f ca="1">INDEX(m11_,1,(ROWS($K$36:N36)-1)*7+COLUMNS($K$36:N36))</f>
        <v>44503</v>
      </c>
      <c r="O36" s="127">
        <f ca="1">INDEX(m11_,1,(ROWS($K$36:O36)-1)*7+COLUMNS($K$36:O36))</f>
        <v>44504</v>
      </c>
      <c r="P36" s="127">
        <f ca="1">INDEX(m11_,1,(ROWS($K$36:P36)-1)*7+COLUMNS($K$36:P36))</f>
        <v>44505</v>
      </c>
      <c r="Q36" s="128">
        <f ca="1">INDEX(m11_,1,(ROWS($K$36:Q36)-1)*7+COLUMNS($K$36:Q36))</f>
        <v>44506</v>
      </c>
      <c r="R36" s="122"/>
      <c r="S36" s="126">
        <f ca="1">INDEX(m12_,1,(ROWS($S$36:S36)-1)*7+COLUMNS($S$36:S36))</f>
        <v>44528</v>
      </c>
      <c r="T36" s="127">
        <f ca="1">INDEX(m12_,1,(ROWS($S$36:T36)-1)*7+COLUMNS($S$36:T36))</f>
        <v>44529</v>
      </c>
      <c r="U36" s="127">
        <f ca="1">INDEX(m12_,1,(ROWS($S$36:U36)-1)*7+COLUMNS($S$36:U36))</f>
        <v>44530</v>
      </c>
      <c r="V36" s="127">
        <f ca="1">INDEX(m12_,1,(ROWS($S$36:V36)-1)*7+COLUMNS($S$36:V36))</f>
        <v>44531</v>
      </c>
      <c r="W36" s="127">
        <f ca="1">INDEX(m12_,1,(ROWS($S$36:W36)-1)*7+COLUMNS($S$36:W36))</f>
        <v>44532</v>
      </c>
      <c r="X36" s="127">
        <f ca="1">INDEX(m12_,1,(ROWS($S$36:X36)-1)*7+COLUMNS($S$36:X36))</f>
        <v>44533</v>
      </c>
      <c r="Y36" s="128">
        <f ca="1">INDEX(m12_,1,(ROWS($S$36:Y36)-1)*7+COLUMNS($S$36:Y36))</f>
        <v>44534</v>
      </c>
      <c r="Z36" s="117"/>
      <c r="AA36" s="134"/>
      <c r="AB36" s="180"/>
      <c r="AC36" s="136"/>
      <c r="AD36" s="115"/>
      <c r="AE36" s="27"/>
      <c r="AF36" s="80"/>
      <c r="AG36" s="80"/>
      <c r="AH36" s="80"/>
      <c r="AI36" s="80"/>
      <c r="AJ36" s="80"/>
      <c r="AL36" s="157"/>
      <c r="AM36" s="150"/>
    </row>
    <row r="37" spans="1:39" ht="18" customHeight="1" x14ac:dyDescent="0.25">
      <c r="A37" s="25"/>
      <c r="B37" s="111"/>
      <c r="C37" s="126">
        <f ca="1">INDEX(m10_,1,(ROWS($C$36:C37)-1)*7+COLUMNS($C$36:C37))</f>
        <v>44472</v>
      </c>
      <c r="D37" s="127">
        <f ca="1">INDEX(m10_,1,(ROWS($C$36:D37)-1)*7+COLUMNS($C$36:D37))</f>
        <v>44473</v>
      </c>
      <c r="E37" s="127">
        <f ca="1">INDEX(m10_,1,(ROWS($C$36:E37)-1)*7+COLUMNS($C$36:E37))</f>
        <v>44474</v>
      </c>
      <c r="F37" s="127">
        <f ca="1">INDEX(m10_,1,(ROWS($C$36:F37)-1)*7+COLUMNS($C$36:F37))</f>
        <v>44475</v>
      </c>
      <c r="G37" s="127">
        <f ca="1">INDEX(m10_,1,(ROWS($C$36:G37)-1)*7+COLUMNS($C$36:G37))</f>
        <v>44476</v>
      </c>
      <c r="H37" s="127">
        <f ca="1">INDEX(m10_,1,(ROWS($C$36:H37)-1)*7+COLUMNS($C$36:H37))</f>
        <v>44477</v>
      </c>
      <c r="I37" s="128">
        <f ca="1">INDEX(m10_,1,(ROWS($C$36:I37)-1)*7+COLUMNS($C$36:I37))</f>
        <v>44478</v>
      </c>
      <c r="J37" s="122"/>
      <c r="K37" s="126">
        <f ca="1">INDEX(m11_,1,(ROWS($K$36:K37)-1)*7+COLUMNS($K$36:K37))</f>
        <v>44507</v>
      </c>
      <c r="L37" s="127">
        <f ca="1">INDEX(m11_,1,(ROWS($K$36:L37)-1)*7+COLUMNS($K$36:L37))</f>
        <v>44508</v>
      </c>
      <c r="M37" s="127">
        <f ca="1">INDEX(m11_,1,(ROWS($K$36:M37)-1)*7+COLUMNS($K$36:M37))</f>
        <v>44509</v>
      </c>
      <c r="N37" s="127">
        <f ca="1">INDEX(m11_,1,(ROWS($K$36:N37)-1)*7+COLUMNS($K$36:N37))</f>
        <v>44510</v>
      </c>
      <c r="O37" s="127">
        <f ca="1">INDEX(m11_,1,(ROWS($K$36:O37)-1)*7+COLUMNS($K$36:O37))</f>
        <v>44511</v>
      </c>
      <c r="P37" s="127">
        <f ca="1">INDEX(m11_,1,(ROWS($K$36:P37)-1)*7+COLUMNS($K$36:P37))</f>
        <v>44512</v>
      </c>
      <c r="Q37" s="128">
        <f ca="1">INDEX(m11_,1,(ROWS($K$36:Q37)-1)*7+COLUMNS($K$36:Q37))</f>
        <v>44513</v>
      </c>
      <c r="R37" s="122"/>
      <c r="S37" s="126">
        <f ca="1">INDEX(m12_,1,(ROWS($S$36:S37)-1)*7+COLUMNS($S$36:S37))</f>
        <v>44535</v>
      </c>
      <c r="T37" s="127">
        <f ca="1">INDEX(m12_,1,(ROWS($S$36:T37)-1)*7+COLUMNS($S$36:T37))</f>
        <v>44536</v>
      </c>
      <c r="U37" s="127">
        <f ca="1">INDEX(m12_,1,(ROWS($S$36:U37)-1)*7+COLUMNS($S$36:U37))</f>
        <v>44537</v>
      </c>
      <c r="V37" s="127">
        <f ca="1">INDEX(m12_,1,(ROWS($S$36:V37)-1)*7+COLUMNS($S$36:V37))</f>
        <v>44538</v>
      </c>
      <c r="W37" s="127">
        <f ca="1">INDEX(m12_,1,(ROWS($S$36:W37)-1)*7+COLUMNS($S$36:W37))</f>
        <v>44539</v>
      </c>
      <c r="X37" s="127">
        <f ca="1">INDEX(m12_,1,(ROWS($S$36:X37)-1)*7+COLUMNS($S$36:X37))</f>
        <v>44540</v>
      </c>
      <c r="Y37" s="128">
        <f ca="1">INDEX(m12_,1,(ROWS($S$36:Y37)-1)*7+COLUMNS($S$36:Y37))</f>
        <v>44541</v>
      </c>
      <c r="Z37" s="117"/>
      <c r="AA37" s="134"/>
      <c r="AB37" s="180"/>
      <c r="AC37" s="136"/>
      <c r="AD37" s="115"/>
      <c r="AE37" s="27"/>
      <c r="AF37" s="80"/>
      <c r="AG37" s="80"/>
      <c r="AH37" s="80"/>
      <c r="AI37" s="80"/>
      <c r="AJ37" s="80"/>
      <c r="AL37" s="157"/>
      <c r="AM37" s="150"/>
    </row>
    <row r="38" spans="1:39" ht="18" customHeight="1" x14ac:dyDescent="0.25">
      <c r="A38" s="25"/>
      <c r="B38" s="111"/>
      <c r="C38" s="126">
        <f ca="1">INDEX(m10_,1,(ROWS($C$36:C38)-1)*7+COLUMNS($C$36:C38))</f>
        <v>44479</v>
      </c>
      <c r="D38" s="127">
        <f ca="1">INDEX(m10_,1,(ROWS($C$36:D38)-1)*7+COLUMNS($C$36:D38))</f>
        <v>44480</v>
      </c>
      <c r="E38" s="127">
        <f ca="1">INDEX(m10_,1,(ROWS($C$36:E38)-1)*7+COLUMNS($C$36:E38))</f>
        <v>44481</v>
      </c>
      <c r="F38" s="127">
        <f ca="1">INDEX(m10_,1,(ROWS($C$36:F38)-1)*7+COLUMNS($C$36:F38))</f>
        <v>44482</v>
      </c>
      <c r="G38" s="127">
        <f ca="1">INDEX(m10_,1,(ROWS($C$36:G38)-1)*7+COLUMNS($C$36:G38))</f>
        <v>44483</v>
      </c>
      <c r="H38" s="127">
        <f ca="1">INDEX(m10_,1,(ROWS($C$36:H38)-1)*7+COLUMNS($C$36:H38))</f>
        <v>44484</v>
      </c>
      <c r="I38" s="128">
        <f ca="1">INDEX(m10_,1,(ROWS($C$36:I38)-1)*7+COLUMNS($C$36:I38))</f>
        <v>44485</v>
      </c>
      <c r="J38" s="122"/>
      <c r="K38" s="126">
        <f ca="1">INDEX(m11_,1,(ROWS($K$36:K38)-1)*7+COLUMNS($K$36:K38))</f>
        <v>44514</v>
      </c>
      <c r="L38" s="127">
        <f ca="1">INDEX(m11_,1,(ROWS($K$36:L38)-1)*7+COLUMNS($K$36:L38))</f>
        <v>44515</v>
      </c>
      <c r="M38" s="127">
        <f ca="1">INDEX(m11_,1,(ROWS($K$36:M38)-1)*7+COLUMNS($K$36:M38))</f>
        <v>44516</v>
      </c>
      <c r="N38" s="127">
        <f ca="1">INDEX(m11_,1,(ROWS($K$36:N38)-1)*7+COLUMNS($K$36:N38))</f>
        <v>44517</v>
      </c>
      <c r="O38" s="127">
        <f ca="1">INDEX(m11_,1,(ROWS($K$36:O38)-1)*7+COLUMNS($K$36:O38))</f>
        <v>44518</v>
      </c>
      <c r="P38" s="127">
        <f ca="1">INDEX(m11_,1,(ROWS($K$36:P38)-1)*7+COLUMNS($K$36:P38))</f>
        <v>44519</v>
      </c>
      <c r="Q38" s="128">
        <f ca="1">INDEX(m11_,1,(ROWS($K$36:Q38)-1)*7+COLUMNS($K$36:Q38))</f>
        <v>44520</v>
      </c>
      <c r="R38" s="122"/>
      <c r="S38" s="126">
        <f ca="1">INDEX(m12_,1,(ROWS($S$36:S38)-1)*7+COLUMNS($S$36:S38))</f>
        <v>44542</v>
      </c>
      <c r="T38" s="127">
        <f ca="1">INDEX(m12_,1,(ROWS($S$36:T38)-1)*7+COLUMNS($S$36:T38))</f>
        <v>44543</v>
      </c>
      <c r="U38" s="127">
        <f ca="1">INDEX(m12_,1,(ROWS($S$36:U38)-1)*7+COLUMNS($S$36:U38))</f>
        <v>44544</v>
      </c>
      <c r="V38" s="127">
        <f ca="1">INDEX(m12_,1,(ROWS($S$36:V38)-1)*7+COLUMNS($S$36:V38))</f>
        <v>44545</v>
      </c>
      <c r="W38" s="127">
        <f ca="1">INDEX(m12_,1,(ROWS($S$36:W38)-1)*7+COLUMNS($S$36:W38))</f>
        <v>44546</v>
      </c>
      <c r="X38" s="127">
        <f ca="1">INDEX(m12_,1,(ROWS($S$36:X38)-1)*7+COLUMNS($S$36:X38))</f>
        <v>44547</v>
      </c>
      <c r="Y38" s="128">
        <f ca="1">INDEX(m12_,1,(ROWS($S$36:Y38)-1)*7+COLUMNS($S$36:Y38))</f>
        <v>44548</v>
      </c>
      <c r="Z38" s="117"/>
      <c r="AA38" s="134"/>
      <c r="AB38" s="180"/>
      <c r="AC38" s="136"/>
      <c r="AD38" s="115"/>
      <c r="AE38" s="27"/>
      <c r="AF38" s="80"/>
      <c r="AG38" s="80"/>
      <c r="AH38" s="80"/>
      <c r="AI38" s="80"/>
      <c r="AJ38" s="80"/>
      <c r="AL38" s="157"/>
      <c r="AM38" s="150"/>
    </row>
    <row r="39" spans="1:39" ht="18" customHeight="1" x14ac:dyDescent="0.25">
      <c r="A39" s="25"/>
      <c r="B39" s="111"/>
      <c r="C39" s="126">
        <f ca="1">INDEX(m10_,1,(ROWS($C$36:C39)-1)*7+COLUMNS($C$36:C39))</f>
        <v>44486</v>
      </c>
      <c r="D39" s="127">
        <f ca="1">INDEX(m10_,1,(ROWS($C$36:D39)-1)*7+COLUMNS($C$36:D39))</f>
        <v>44487</v>
      </c>
      <c r="E39" s="127">
        <f ca="1">INDEX(m10_,1,(ROWS($C$36:E39)-1)*7+COLUMNS($C$36:E39))</f>
        <v>44488</v>
      </c>
      <c r="F39" s="127">
        <f ca="1">INDEX(m10_,1,(ROWS($C$36:F39)-1)*7+COLUMNS($C$36:F39))</f>
        <v>44489</v>
      </c>
      <c r="G39" s="127">
        <f ca="1">INDEX(m10_,1,(ROWS($C$36:G39)-1)*7+COLUMNS($C$36:G39))</f>
        <v>44490</v>
      </c>
      <c r="H39" s="127">
        <f ca="1">INDEX(m10_,1,(ROWS($C$36:H39)-1)*7+COLUMNS($C$36:H39))</f>
        <v>44491</v>
      </c>
      <c r="I39" s="128">
        <f ca="1">INDEX(m10_,1,(ROWS($C$36:I39)-1)*7+COLUMNS($C$36:I39))</f>
        <v>44492</v>
      </c>
      <c r="J39" s="122"/>
      <c r="K39" s="126">
        <f ca="1">INDEX(m11_,1,(ROWS($K$36:K39)-1)*7+COLUMNS($K$36:K39))</f>
        <v>44521</v>
      </c>
      <c r="L39" s="127">
        <f ca="1">INDEX(m11_,1,(ROWS($K$36:L39)-1)*7+COLUMNS($K$36:L39))</f>
        <v>44522</v>
      </c>
      <c r="M39" s="127">
        <f ca="1">INDEX(m11_,1,(ROWS($K$36:M39)-1)*7+COLUMNS($K$36:M39))</f>
        <v>44523</v>
      </c>
      <c r="N39" s="127">
        <f ca="1">INDEX(m11_,1,(ROWS($K$36:N39)-1)*7+COLUMNS($K$36:N39))</f>
        <v>44524</v>
      </c>
      <c r="O39" s="127">
        <f ca="1">INDEX(m11_,1,(ROWS($K$36:O39)-1)*7+COLUMNS($K$36:O39))</f>
        <v>44525</v>
      </c>
      <c r="P39" s="127">
        <f ca="1">INDEX(m11_,1,(ROWS($K$36:P39)-1)*7+COLUMNS($K$36:P39))</f>
        <v>44526</v>
      </c>
      <c r="Q39" s="128">
        <f ca="1">INDEX(m11_,1,(ROWS($K$36:Q39)-1)*7+COLUMNS($K$36:Q39))</f>
        <v>44527</v>
      </c>
      <c r="R39" s="122"/>
      <c r="S39" s="126">
        <f ca="1">INDEX(m12_,1,(ROWS($S$36:S39)-1)*7+COLUMNS($S$36:S39))</f>
        <v>44549</v>
      </c>
      <c r="T39" s="127">
        <f ca="1">INDEX(m12_,1,(ROWS($S$36:T39)-1)*7+COLUMNS($S$36:T39))</f>
        <v>44550</v>
      </c>
      <c r="U39" s="127">
        <f ca="1">INDEX(m12_,1,(ROWS($S$36:U39)-1)*7+COLUMNS($S$36:U39))</f>
        <v>44551</v>
      </c>
      <c r="V39" s="127">
        <f ca="1">INDEX(m12_,1,(ROWS($S$36:V39)-1)*7+COLUMNS($S$36:V39))</f>
        <v>44552</v>
      </c>
      <c r="W39" s="127">
        <f ca="1">INDEX(m12_,1,(ROWS($S$36:W39)-1)*7+COLUMNS($S$36:W39))</f>
        <v>44553</v>
      </c>
      <c r="X39" s="127">
        <f ca="1">INDEX(m12_,1,(ROWS($S$36:X39)-1)*7+COLUMNS($S$36:X39))</f>
        <v>44554</v>
      </c>
      <c r="Y39" s="128">
        <f ca="1">INDEX(m12_,1,(ROWS($S$36:Y39)-1)*7+COLUMNS($S$36:Y39))</f>
        <v>44555</v>
      </c>
      <c r="Z39" s="117"/>
      <c r="AA39" s="134"/>
      <c r="AB39" s="180"/>
      <c r="AC39" s="136"/>
      <c r="AD39" s="115"/>
      <c r="AE39" s="27"/>
      <c r="AF39" s="80"/>
      <c r="AG39" s="80"/>
      <c r="AH39" s="80"/>
      <c r="AI39" s="80"/>
      <c r="AJ39" s="80"/>
      <c r="AL39" s="157"/>
      <c r="AM39" s="150"/>
    </row>
    <row r="40" spans="1:39" ht="18" customHeight="1" x14ac:dyDescent="0.25">
      <c r="A40" s="25"/>
      <c r="B40" s="111"/>
      <c r="C40" s="126">
        <f ca="1">INDEX(m10_,1,(ROWS($C$36:C40)-1)*7+COLUMNS($C$36:C40))</f>
        <v>44493</v>
      </c>
      <c r="D40" s="127">
        <f ca="1">INDEX(m10_,1,(ROWS($C$36:D40)-1)*7+COLUMNS($C$36:D40))</f>
        <v>44494</v>
      </c>
      <c r="E40" s="127">
        <f ca="1">INDEX(m10_,1,(ROWS($C$36:E40)-1)*7+COLUMNS($C$36:E40))</f>
        <v>44495</v>
      </c>
      <c r="F40" s="127">
        <f ca="1">INDEX(m10_,1,(ROWS($C$36:F40)-1)*7+COLUMNS($C$36:F40))</f>
        <v>44496</v>
      </c>
      <c r="G40" s="127">
        <f ca="1">INDEX(m10_,1,(ROWS($C$36:G40)-1)*7+COLUMNS($C$36:G40))</f>
        <v>44497</v>
      </c>
      <c r="H40" s="127">
        <f ca="1">INDEX(m10_,1,(ROWS($C$36:H40)-1)*7+COLUMNS($C$36:H40))</f>
        <v>44498</v>
      </c>
      <c r="I40" s="128">
        <f ca="1">INDEX(m10_,1,(ROWS($C$36:I40)-1)*7+COLUMNS($C$36:I40))</f>
        <v>44499</v>
      </c>
      <c r="J40" s="122"/>
      <c r="K40" s="126">
        <f ca="1">INDEX(m11_,1,(ROWS($K$36:K40)-1)*7+COLUMNS($K$36:K40))</f>
        <v>44528</v>
      </c>
      <c r="L40" s="127">
        <f ca="1">INDEX(m11_,1,(ROWS($K$36:L40)-1)*7+COLUMNS($K$36:L40))</f>
        <v>44529</v>
      </c>
      <c r="M40" s="127">
        <f ca="1">INDEX(m11_,1,(ROWS($K$36:M40)-1)*7+COLUMNS($K$36:M40))</f>
        <v>44530</v>
      </c>
      <c r="N40" s="127">
        <f ca="1">INDEX(m11_,1,(ROWS($K$36:N40)-1)*7+COLUMNS($K$36:N40))</f>
        <v>44531</v>
      </c>
      <c r="O40" s="127">
        <f ca="1">INDEX(m11_,1,(ROWS($K$36:O40)-1)*7+COLUMNS($K$36:O40))</f>
        <v>44532</v>
      </c>
      <c r="P40" s="127">
        <f ca="1">INDEX(m11_,1,(ROWS($K$36:P40)-1)*7+COLUMNS($K$36:P40))</f>
        <v>44533</v>
      </c>
      <c r="Q40" s="128">
        <f ca="1">INDEX(m11_,1,(ROWS($K$36:Q40)-1)*7+COLUMNS($K$36:Q40))</f>
        <v>44534</v>
      </c>
      <c r="R40" s="122"/>
      <c r="S40" s="126">
        <f ca="1">INDEX(m12_,1,(ROWS($S$36:S40)-1)*7+COLUMNS($S$36:S40))</f>
        <v>44556</v>
      </c>
      <c r="T40" s="127">
        <f ca="1">INDEX(m12_,1,(ROWS($S$36:T40)-1)*7+COLUMNS($S$36:T40))</f>
        <v>44557</v>
      </c>
      <c r="U40" s="127">
        <f ca="1">INDEX(m12_,1,(ROWS($S$36:U40)-1)*7+COLUMNS($S$36:U40))</f>
        <v>44558</v>
      </c>
      <c r="V40" s="127">
        <f ca="1">INDEX(m12_,1,(ROWS($S$36:V40)-1)*7+COLUMNS($S$36:V40))</f>
        <v>44559</v>
      </c>
      <c r="W40" s="127">
        <f ca="1">INDEX(m12_,1,(ROWS($S$36:W40)-1)*7+COLUMNS($S$36:W40))</f>
        <v>44560</v>
      </c>
      <c r="X40" s="127">
        <f ca="1">INDEX(m12_,1,(ROWS($S$36:X40)-1)*7+COLUMNS($S$36:X40))</f>
        <v>44561</v>
      </c>
      <c r="Y40" s="128">
        <f ca="1">INDEX(m12_,1,(ROWS($S$36:Y40)-1)*7+COLUMNS($S$36:Y40))</f>
        <v>44562</v>
      </c>
      <c r="Z40" s="117"/>
      <c r="AA40" s="134"/>
      <c r="AB40" s="181"/>
      <c r="AC40" s="136"/>
      <c r="AD40" s="115"/>
      <c r="AE40" s="27"/>
      <c r="AF40" s="80"/>
      <c r="AG40" s="80"/>
      <c r="AH40" s="80"/>
      <c r="AI40" s="80"/>
      <c r="AJ40" s="80"/>
      <c r="AL40" s="157"/>
      <c r="AM40" s="150"/>
    </row>
    <row r="41" spans="1:39" ht="18" customHeight="1" x14ac:dyDescent="0.25">
      <c r="A41" s="25"/>
      <c r="B41" s="111"/>
      <c r="C41" s="129">
        <f ca="1">INDEX(m10_,1,(ROWS($C$36:C41)-1)*7+COLUMNS($C$36:C41))</f>
        <v>44500</v>
      </c>
      <c r="D41" s="130">
        <f ca="1">INDEX(m10_,1,(ROWS($C$36:D41)-1)*7+COLUMNS($C$36:D41))</f>
        <v>44501</v>
      </c>
      <c r="E41" s="130">
        <f ca="1">INDEX(m10_,1,(ROWS($C$36:E41)-1)*7+COLUMNS($C$36:E41))</f>
        <v>44502</v>
      </c>
      <c r="F41" s="130">
        <f ca="1">INDEX(m10_,1,(ROWS($C$36:F41)-1)*7+COLUMNS($C$36:F41))</f>
        <v>44503</v>
      </c>
      <c r="G41" s="130">
        <f ca="1">INDEX(m10_,1,(ROWS($C$36:G41)-1)*7+COLUMNS($C$36:G41))</f>
        <v>44504</v>
      </c>
      <c r="H41" s="130">
        <f ca="1">INDEX(m10_,1,(ROWS($C$36:H41)-1)*7+COLUMNS($C$36:H41))</f>
        <v>44505</v>
      </c>
      <c r="I41" s="131">
        <f ca="1">INDEX(m10_,1,(ROWS($C$36:I41)-1)*7+COLUMNS($C$36:I41))</f>
        <v>44506</v>
      </c>
      <c r="J41" s="122"/>
      <c r="K41" s="129">
        <f ca="1">INDEX(m11_,1,(ROWS($K$36:K41)-1)*7+COLUMNS($K$36:K41))</f>
        <v>44535</v>
      </c>
      <c r="L41" s="130">
        <f ca="1">INDEX(m11_,1,(ROWS($K$36:L41)-1)*7+COLUMNS($K$36:L41))</f>
        <v>44536</v>
      </c>
      <c r="M41" s="130">
        <f ca="1">INDEX(m11_,1,(ROWS($K$36:M41)-1)*7+COLUMNS($K$36:M41))</f>
        <v>44537</v>
      </c>
      <c r="N41" s="130">
        <f ca="1">INDEX(m11_,1,(ROWS($K$36:N41)-1)*7+COLUMNS($K$36:N41))</f>
        <v>44538</v>
      </c>
      <c r="O41" s="130">
        <f ca="1">INDEX(m11_,1,(ROWS($K$36:O41)-1)*7+COLUMNS($K$36:O41))</f>
        <v>44539</v>
      </c>
      <c r="P41" s="130">
        <f ca="1">INDEX(m11_,1,(ROWS($K$36:P41)-1)*7+COLUMNS($K$36:P41))</f>
        <v>44540</v>
      </c>
      <c r="Q41" s="131">
        <f ca="1">INDEX(m11_,1,(ROWS($K$36:Q41)-1)*7+COLUMNS($K$36:Q41))</f>
        <v>44541</v>
      </c>
      <c r="R41" s="122"/>
      <c r="S41" s="129">
        <f ca="1">INDEX(m12_,1,(ROWS($S$36:S41)-1)*7+COLUMNS($S$36:S41))</f>
        <v>44563</v>
      </c>
      <c r="T41" s="130">
        <f ca="1">INDEX(m12_,1,(ROWS($S$36:T41)-1)*7+COLUMNS($S$36:T41))</f>
        <v>44564</v>
      </c>
      <c r="U41" s="130">
        <f ca="1">INDEX(m12_,1,(ROWS($S$36:U41)-1)*7+COLUMNS($S$36:U41))</f>
        <v>44565</v>
      </c>
      <c r="V41" s="130">
        <f ca="1">INDEX(m12_,1,(ROWS($S$36:V41)-1)*7+COLUMNS($S$36:V41))</f>
        <v>44566</v>
      </c>
      <c r="W41" s="130">
        <f ca="1">INDEX(m12_,1,(ROWS($S$36:W41)-1)*7+COLUMNS($S$36:W41))</f>
        <v>44567</v>
      </c>
      <c r="X41" s="130">
        <f ca="1">INDEX(m12_,1,(ROWS($S$36:X41)-1)*7+COLUMNS($S$36:X41))</f>
        <v>44568</v>
      </c>
      <c r="Y41" s="131">
        <f ca="1">INDEX(m12_,1,(ROWS($S$36:Y41)-1)*7+COLUMNS($S$36:Y41))</f>
        <v>44569</v>
      </c>
      <c r="Z41" s="117"/>
      <c r="AA41" s="169"/>
      <c r="AB41" s="170"/>
      <c r="AC41" s="171"/>
      <c r="AD41" s="115"/>
      <c r="AE41" s="27"/>
      <c r="AF41" s="80"/>
      <c r="AG41" s="80"/>
      <c r="AH41" s="80"/>
      <c r="AI41" s="80"/>
      <c r="AJ41" s="80"/>
      <c r="AL41" s="150"/>
      <c r="AM41" s="150"/>
    </row>
    <row r="42" spans="1:39" x14ac:dyDescent="0.25">
      <c r="A42" s="25"/>
      <c r="B42" s="111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115"/>
      <c r="AE42" s="27"/>
      <c r="AF42" s="80"/>
      <c r="AG42" s="80"/>
      <c r="AH42" s="80"/>
      <c r="AI42" s="80"/>
      <c r="AJ42" s="80"/>
      <c r="AL42" s="150"/>
      <c r="AM42" s="150"/>
    </row>
    <row r="43" spans="1:39" x14ac:dyDescent="0.25">
      <c r="A43" s="25"/>
      <c r="B43" s="119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1"/>
      <c r="AE43" s="27"/>
      <c r="AF43" s="80"/>
      <c r="AG43" s="80"/>
      <c r="AH43" s="80"/>
      <c r="AI43" s="80"/>
      <c r="AJ43" s="80"/>
      <c r="AL43" s="150"/>
      <c r="AM43" s="150"/>
    </row>
    <row r="44" spans="1:39" ht="7.9" customHeight="1" x14ac:dyDescent="0.25"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L44" s="150"/>
      <c r="AM44" s="150"/>
    </row>
    <row r="45" spans="1:39" ht="22.15" customHeight="1" x14ac:dyDescent="0.25">
      <c r="B45" s="177"/>
      <c r="C45" s="178"/>
      <c r="D45" s="100"/>
      <c r="E45" s="100"/>
      <c r="F45" s="100"/>
      <c r="G45" s="100"/>
      <c r="H45" s="100"/>
      <c r="I45" s="101"/>
      <c r="J45" s="100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0"/>
      <c r="Y45" s="100"/>
      <c r="Z45" s="100"/>
      <c r="AA45" s="100"/>
      <c r="AB45" s="175" t="s">
        <v>40</v>
      </c>
      <c r="AC45" s="175"/>
      <c r="AD45" s="176"/>
      <c r="AL45" s="150"/>
      <c r="AM45" s="150"/>
    </row>
  </sheetData>
  <sheetProtection algorithmName="SHA-512" hashValue="n3lktb1fyPDwcwioIu06u+9LK8upc8yMErp93K6boxwZSXnHmJZ17qQ/oqhw4Q0IBv+Ky8bw0DBO4Y8i318L8Q==" saltValue="MFX52Xs67XmEl9m48r8pZQ==" spinCount="100000" sheet="1" objects="1" scenarios="1"/>
  <customSheetViews>
    <customSheetView guid="{00C1CBDA-1637-4E2C-863E-F0BD8FC5759C}" showPageBreaks="1" showGridLines="0" fitToPage="1" hiddenRows="1" hiddenColumns="1">
      <selection sqref="A1:AC41"/>
      <pageMargins left="0.7" right="0.7" top="0.75" bottom="0.75" header="0.3" footer="0.3"/>
      <pageSetup scale="71" orientation="portrait" r:id="rId1"/>
    </customSheetView>
  </customSheetViews>
  <mergeCells count="18">
    <mergeCell ref="AB45:AD45"/>
    <mergeCell ref="S16:Y16"/>
    <mergeCell ref="B45:C45"/>
    <mergeCell ref="AB27:AB29"/>
    <mergeCell ref="AB35:AB40"/>
    <mergeCell ref="K5:Q5"/>
    <mergeCell ref="AA41:AC41"/>
    <mergeCell ref="C25:I25"/>
    <mergeCell ref="K25:Q25"/>
    <mergeCell ref="S25:Y25"/>
    <mergeCell ref="C34:I34"/>
    <mergeCell ref="K34:Q34"/>
    <mergeCell ref="S34:Y34"/>
    <mergeCell ref="C7:I7"/>
    <mergeCell ref="K7:Q7"/>
    <mergeCell ref="S7:Y7"/>
    <mergeCell ref="C16:I16"/>
    <mergeCell ref="K16:Q16"/>
  </mergeCells>
  <conditionalFormatting sqref="C9:I14">
    <cfRule type="expression" dxfId="20" priority="2" stopIfTrue="1">
      <formula>MONTH(C9)&lt;&gt;MONTH($C$7)</formula>
    </cfRule>
  </conditionalFormatting>
  <conditionalFormatting sqref="K9:Q14">
    <cfRule type="expression" dxfId="19" priority="3" stopIfTrue="1">
      <formula>MONTH(K9)&lt;&gt;MONTH($K$7)</formula>
    </cfRule>
  </conditionalFormatting>
  <conditionalFormatting sqref="S9:Y14">
    <cfRule type="expression" dxfId="18" priority="4" stopIfTrue="1">
      <formula>MONTH(S9)&lt;&gt;MONTH($S$7)</formula>
    </cfRule>
  </conditionalFormatting>
  <conditionalFormatting sqref="C18:I23">
    <cfRule type="expression" dxfId="17" priority="5" stopIfTrue="1">
      <formula>MONTH(C18)&lt;&gt;MONTH($C$16)</formula>
    </cfRule>
  </conditionalFormatting>
  <conditionalFormatting sqref="K18:Q23">
    <cfRule type="expression" dxfId="16" priority="13" stopIfTrue="1">
      <formula>MONTH(K18)&lt;&gt;MONTH($K$16)</formula>
    </cfRule>
  </conditionalFormatting>
  <conditionalFormatting sqref="S18:Y23">
    <cfRule type="expression" dxfId="15" priority="12" stopIfTrue="1">
      <formula>MONTH(S18)&lt;&gt;MONTH($S$16)</formula>
    </cfRule>
  </conditionalFormatting>
  <conditionalFormatting sqref="C27:I32">
    <cfRule type="expression" dxfId="14" priority="11" stopIfTrue="1">
      <formula>MONTH(C27)&lt;&gt;MONTH($C$25)</formula>
    </cfRule>
  </conditionalFormatting>
  <conditionalFormatting sqref="K27:Q32">
    <cfRule type="expression" dxfId="13" priority="10" stopIfTrue="1">
      <formula>MONTH(K27)&lt;&gt;MONTH($K$25)</formula>
    </cfRule>
  </conditionalFormatting>
  <conditionalFormatting sqref="S27:Y32">
    <cfRule type="expression" dxfId="12" priority="9" stopIfTrue="1">
      <formula>MONTH(S27)&lt;&gt;MONTH($S$25)</formula>
    </cfRule>
  </conditionalFormatting>
  <conditionalFormatting sqref="C36:I41">
    <cfRule type="expression" dxfId="11" priority="8" stopIfTrue="1">
      <formula>MONTH(C36)&lt;&gt;MONTH($C$34)</formula>
    </cfRule>
  </conditionalFormatting>
  <conditionalFormatting sqref="K36:Q41">
    <cfRule type="expression" dxfId="10" priority="7" stopIfTrue="1">
      <formula>MONTH(K36)&lt;&gt;MONTH($K$34)</formula>
    </cfRule>
  </conditionalFormatting>
  <conditionalFormatting sqref="S36:Y41">
    <cfRule type="expression" dxfId="9" priority="6" stopIfTrue="1">
      <formula>MONTH(S36)&lt;&gt;MONTH($S$34)</formula>
    </cfRule>
  </conditionalFormatting>
  <conditionalFormatting sqref="C9:I14 K9:Q14 S9:Y14 C18:I23 K18:Q23 S18:Y23 C27:I32 K27:Q32 S27:Y32 C36:I41 K36:Q41 S36:Y41">
    <cfRule type="expression" dxfId="8" priority="14">
      <formula>IFERROR(INDEX(lstDailyEvents,C9-valYearStart+1),5)=4</formula>
    </cfRule>
    <cfRule type="expression" dxfId="7" priority="15">
      <formula>IFERROR(INDEX(lstDailyEvents,C9-valYearStart+1),5)=3</formula>
    </cfRule>
    <cfRule type="expression" dxfId="6" priority="16">
      <formula>IFERROR(INDEX(lstDailyEvents,C9-valYearStart+1),5)=2</formula>
    </cfRule>
    <cfRule type="expression" dxfId="5" priority="18">
      <formula>IFERROR(INDEX(lstDailyEvents,C9-valYearStart+1),5)=1</formula>
    </cfRule>
  </conditionalFormatting>
  <dataValidations count="1">
    <dataValidation type="list" allowBlank="1" showInputMessage="1" showErrorMessage="1" sqref="K5:Q5" xr:uid="{00000000-0002-0000-0000-000000000000}">
      <formula1>"2016,2017,2018,2019,2020,2021,2022,2023,2024,2025"</formula1>
    </dataValidation>
  </dataValidations>
  <hyperlinks>
    <hyperlink ref="AB45" r:id="rId5" tooltip="www." xr:uid="{00000000-0004-0000-0000-000000000000}"/>
  </hyperlinks>
  <printOptions horizontalCentered="1" verticalCentered="1"/>
  <pageMargins left="0.23622047244094491" right="0.23622047244094491" top="0.74803149606299213" bottom="0.74803149606299213" header="0.31496062992125984" footer="0.31496062992125984"/>
  <pageSetup scale="65" orientation="landscape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>
    <pageSetUpPr fitToPage="1"/>
  </sheetPr>
  <dimension ref="A1:AE374"/>
  <sheetViews>
    <sheetView showGridLines="0" showRowColHeaders="0" zoomScale="85" zoomScaleNormal="85" zoomScaleSheetLayoutView="80" workbookViewId="0">
      <pane ySplit="6" topLeftCell="A7" activePane="bottomLeft" state="frozen"/>
      <selection pane="bottomLeft" activeCell="A7" sqref="A7"/>
    </sheetView>
  </sheetViews>
  <sheetFormatPr defaultColWidth="8.85546875" defaultRowHeight="15" x14ac:dyDescent="0.25"/>
  <cols>
    <col min="1" max="1" width="3.28515625" style="20" customWidth="1"/>
    <col min="2" max="2" width="4.140625" style="20" customWidth="1"/>
    <col min="3" max="3" width="33.7109375" style="20" customWidth="1"/>
    <col min="4" max="4" width="25.140625" style="20" customWidth="1"/>
    <col min="5" max="5" width="22.140625" style="20" customWidth="1"/>
    <col min="6" max="6" width="19.7109375" style="20" customWidth="1"/>
    <col min="7" max="7" width="28.85546875" style="20" customWidth="1"/>
    <col min="8" max="8" width="25.7109375" style="20" customWidth="1"/>
    <col min="9" max="9" width="25.140625" style="20" customWidth="1"/>
    <col min="10" max="10" width="19.5703125" style="20" customWidth="1"/>
    <col min="11" max="11" width="22.140625" style="20" customWidth="1"/>
    <col min="12" max="12" width="20.7109375" style="20" customWidth="1"/>
    <col min="13" max="13" width="83" style="20" customWidth="1"/>
    <col min="14" max="14" width="5.28515625" style="20" customWidth="1"/>
    <col min="15" max="16" width="8.85546875" style="20"/>
    <col min="17" max="17" width="8.85546875" style="20" customWidth="1"/>
    <col min="18" max="20" width="14.5703125" style="56" hidden="1" customWidth="1"/>
    <col min="21" max="21" width="9.140625" style="20" hidden="1" customWidth="1"/>
    <col min="22" max="22" width="26.85546875" style="20" hidden="1" customWidth="1"/>
    <col min="23" max="23" width="3.7109375" style="20" hidden="1" customWidth="1"/>
    <col min="24" max="31" width="9.140625" style="20" hidden="1" customWidth="1"/>
    <col min="32" max="32" width="8.85546875" style="20" customWidth="1"/>
    <col min="33" max="16384" width="8.85546875" style="20"/>
  </cols>
  <sheetData>
    <row r="1" spans="1:31" s="72" customFormat="1" ht="6.75" customHeight="1" x14ac:dyDescent="0.25">
      <c r="B1" s="73"/>
      <c r="E1" s="74"/>
    </row>
    <row r="2" spans="1:31" s="75" customFormat="1" ht="22.15" customHeight="1" x14ac:dyDescent="0.25">
      <c r="B2" s="76" t="s">
        <v>17</v>
      </c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</row>
    <row r="3" spans="1:31" s="75" customFormat="1" ht="24" customHeight="1" x14ac:dyDescent="0.25">
      <c r="B3" s="78" t="s">
        <v>31</v>
      </c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</row>
    <row r="4" spans="1:31" s="53" customFormat="1" ht="6" customHeight="1" x14ac:dyDescent="0.25">
      <c r="B4" s="61"/>
      <c r="C4" s="62"/>
      <c r="D4" s="62"/>
      <c r="E4" s="62"/>
      <c r="F4" s="63"/>
      <c r="G4" s="63"/>
      <c r="H4" s="63"/>
      <c r="I4" s="63"/>
      <c r="J4" s="63"/>
      <c r="K4" s="63"/>
      <c r="L4" s="63"/>
      <c r="M4" s="63"/>
      <c r="N4" s="61"/>
      <c r="R4" s="54"/>
      <c r="S4" s="54"/>
      <c r="T4" s="54"/>
    </row>
    <row r="5" spans="1:31" s="53" customFormat="1" ht="52.15" customHeight="1" x14ac:dyDescent="0.25">
      <c r="A5" s="64"/>
      <c r="B5" s="50"/>
      <c r="C5" s="51"/>
      <c r="D5" s="51"/>
      <c r="E5" s="51"/>
      <c r="F5" s="52"/>
      <c r="G5" s="52"/>
      <c r="H5" s="52"/>
      <c r="I5" s="52"/>
      <c r="J5" s="52"/>
      <c r="K5" s="52"/>
      <c r="L5" s="52"/>
      <c r="M5" s="52"/>
      <c r="N5" s="50"/>
      <c r="O5" s="58"/>
      <c r="R5" s="55"/>
      <c r="S5" s="55"/>
      <c r="T5" s="55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</row>
    <row r="6" spans="1:31" s="21" customFormat="1" ht="30" customHeight="1" x14ac:dyDescent="0.25">
      <c r="A6" s="66"/>
      <c r="B6" s="18"/>
      <c r="C6" s="68" t="s">
        <v>11</v>
      </c>
      <c r="D6" s="143" t="s">
        <v>24</v>
      </c>
      <c r="E6" s="143" t="s">
        <v>25</v>
      </c>
      <c r="F6" s="143" t="s">
        <v>26</v>
      </c>
      <c r="G6" s="143" t="s">
        <v>12</v>
      </c>
      <c r="H6" s="143" t="s">
        <v>13</v>
      </c>
      <c r="I6" s="143" t="s">
        <v>42</v>
      </c>
      <c r="J6" s="143" t="s">
        <v>27</v>
      </c>
      <c r="K6" s="143" t="s">
        <v>28</v>
      </c>
      <c r="L6" s="143" t="s">
        <v>29</v>
      </c>
      <c r="M6" s="143" t="s">
        <v>5</v>
      </c>
      <c r="N6" s="18"/>
      <c r="O6" s="60"/>
      <c r="R6" s="161" t="s">
        <v>16</v>
      </c>
      <c r="S6" s="161" t="s">
        <v>15</v>
      </c>
      <c r="T6" s="161" t="s">
        <v>14</v>
      </c>
      <c r="U6" s="162"/>
      <c r="V6" s="162"/>
      <c r="W6" s="162"/>
      <c r="X6" s="162"/>
      <c r="Y6" s="162"/>
      <c r="Z6" s="162"/>
      <c r="AA6" s="162"/>
      <c r="AB6" s="162"/>
      <c r="AC6" s="162"/>
      <c r="AD6" s="161" t="s">
        <v>19</v>
      </c>
      <c r="AE6" s="162"/>
    </row>
    <row r="7" spans="1:31" s="21" customFormat="1" ht="25.15" customHeight="1" x14ac:dyDescent="0.25">
      <c r="A7" s="67"/>
      <c r="B7" s="19"/>
      <c r="C7" s="141">
        <f>DATE(year,1,1)</f>
        <v>44197</v>
      </c>
      <c r="D7" s="144"/>
      <c r="E7" s="145"/>
      <c r="F7" s="145"/>
      <c r="G7" s="145"/>
      <c r="H7" s="145"/>
      <c r="I7" s="145"/>
      <c r="J7" s="145"/>
      <c r="K7" s="145"/>
      <c r="L7" s="146"/>
      <c r="M7" s="145"/>
      <c r="N7" s="18"/>
      <c r="O7" s="60"/>
      <c r="R7" s="161">
        <f t="shared" ref="R7:R38" si="0">MONTH(C7)</f>
        <v>1</v>
      </c>
      <c r="S7" s="161">
        <f t="shared" ref="S7:S38" si="1">WEEKDAY(C7,2)</f>
        <v>5</v>
      </c>
      <c r="T7" s="161">
        <f t="shared" ref="T7:T38" si="2">VLOOKUP(D7,$V$7:$X$12,3,FALSE)</f>
        <v>5</v>
      </c>
      <c r="U7" s="162"/>
      <c r="V7" s="163" t="s">
        <v>23</v>
      </c>
      <c r="W7" s="164"/>
      <c r="X7" s="163">
        <v>4</v>
      </c>
      <c r="Y7" s="162">
        <f>COUNTIF(lstDailyEvents,X7)</f>
        <v>0</v>
      </c>
      <c r="Z7" s="162" t="str">
        <f>REPT(Y7&amp;" days", Y7&gt;0)</f>
        <v/>
      </c>
      <c r="AA7" s="162" t="str">
        <f>Z7&amp;CHAR(10)&amp;Z8&amp;CHAR(10)&amp;Z9</f>
        <v xml:space="preserve">
</v>
      </c>
      <c r="AB7" s="162"/>
      <c r="AC7" s="162"/>
      <c r="AD7" s="161">
        <v>2016</v>
      </c>
      <c r="AE7" s="162"/>
    </row>
    <row r="8" spans="1:31" s="21" customFormat="1" ht="25.15" customHeight="1" x14ac:dyDescent="0.25">
      <c r="A8" s="66"/>
      <c r="B8" s="18"/>
      <c r="C8" s="141">
        <f>C7+1</f>
        <v>44198</v>
      </c>
      <c r="D8" s="144"/>
      <c r="E8" s="145"/>
      <c r="F8" s="145"/>
      <c r="G8" s="145"/>
      <c r="H8" s="145"/>
      <c r="I8" s="145"/>
      <c r="J8" s="145"/>
      <c r="K8" s="145"/>
      <c r="L8" s="146"/>
      <c r="M8" s="145"/>
      <c r="N8" s="18"/>
      <c r="O8" s="60"/>
      <c r="R8" s="161">
        <f t="shared" si="0"/>
        <v>1</v>
      </c>
      <c r="S8" s="161">
        <f t="shared" si="1"/>
        <v>6</v>
      </c>
      <c r="T8" s="161">
        <f t="shared" si="2"/>
        <v>5</v>
      </c>
      <c r="U8" s="162"/>
      <c r="V8" s="163" t="s">
        <v>20</v>
      </c>
      <c r="W8" s="165"/>
      <c r="X8" s="163">
        <v>2</v>
      </c>
      <c r="Y8" s="162">
        <f>COUNTIF(lstDailyEvents,X8)</f>
        <v>0</v>
      </c>
      <c r="Z8" s="162" t="str">
        <f t="shared" ref="Z8" si="3">REPT(Y8&amp;" days", Y8&gt;0)</f>
        <v/>
      </c>
      <c r="AA8" s="162"/>
      <c r="AB8" s="162"/>
      <c r="AC8" s="162"/>
      <c r="AD8" s="161">
        <v>2017</v>
      </c>
      <c r="AE8" s="162"/>
    </row>
    <row r="9" spans="1:31" s="21" customFormat="1" ht="25.15" customHeight="1" x14ac:dyDescent="0.25">
      <c r="A9" s="66"/>
      <c r="B9" s="18"/>
      <c r="C9" s="141">
        <f t="shared" ref="C9:C72" si="4">C8+1</f>
        <v>44199</v>
      </c>
      <c r="D9" s="144"/>
      <c r="E9" s="145"/>
      <c r="F9" s="145"/>
      <c r="G9" s="145"/>
      <c r="H9" s="145"/>
      <c r="I9" s="145"/>
      <c r="J9" s="145"/>
      <c r="K9" s="145"/>
      <c r="L9" s="146"/>
      <c r="M9" s="145"/>
      <c r="N9" s="18"/>
      <c r="O9" s="60"/>
      <c r="R9" s="161">
        <f t="shared" si="0"/>
        <v>1</v>
      </c>
      <c r="S9" s="161">
        <f t="shared" si="1"/>
        <v>7</v>
      </c>
      <c r="T9" s="161">
        <f t="shared" si="2"/>
        <v>5</v>
      </c>
      <c r="U9" s="162"/>
      <c r="V9" s="163" t="s">
        <v>21</v>
      </c>
      <c r="W9" s="165"/>
      <c r="X9" s="163">
        <v>3</v>
      </c>
      <c r="Y9" s="162">
        <f>COUNTIF(lstDailyEvents,X9)</f>
        <v>0</v>
      </c>
      <c r="Z9" s="162" t="str">
        <f>REPT((Y9+Y10)&amp;" days", (Y9+Y10)&gt;0)</f>
        <v/>
      </c>
      <c r="AA9" s="162"/>
      <c r="AB9" s="162"/>
      <c r="AC9" s="162"/>
      <c r="AD9" s="161">
        <v>2018</v>
      </c>
      <c r="AE9" s="162"/>
    </row>
    <row r="10" spans="1:31" s="21" customFormat="1" ht="25.15" customHeight="1" x14ac:dyDescent="0.25">
      <c r="A10" s="66"/>
      <c r="B10" s="18"/>
      <c r="C10" s="141">
        <f t="shared" si="4"/>
        <v>44200</v>
      </c>
      <c r="D10" s="144"/>
      <c r="E10" s="145"/>
      <c r="F10" s="145"/>
      <c r="G10" s="145"/>
      <c r="H10" s="145"/>
      <c r="I10" s="145"/>
      <c r="J10" s="145"/>
      <c r="K10" s="145"/>
      <c r="L10" s="146"/>
      <c r="M10" s="145"/>
      <c r="N10" s="18"/>
      <c r="O10" s="60"/>
      <c r="R10" s="161">
        <f t="shared" si="0"/>
        <v>1</v>
      </c>
      <c r="S10" s="161">
        <f t="shared" si="1"/>
        <v>1</v>
      </c>
      <c r="T10" s="161">
        <f t="shared" si="2"/>
        <v>5</v>
      </c>
      <c r="U10" s="162"/>
      <c r="V10" s="163" t="s">
        <v>22</v>
      </c>
      <c r="W10" s="166"/>
      <c r="X10" s="163">
        <v>1</v>
      </c>
      <c r="Y10" s="162">
        <f>COUNTIF(lstDailyEvents,X10)</f>
        <v>0</v>
      </c>
      <c r="Z10" s="162" t="str">
        <f t="shared" ref="Z10" si="5">Y10&amp;" days"</f>
        <v>0 days</v>
      </c>
      <c r="AA10" s="162"/>
      <c r="AB10" s="162"/>
      <c r="AC10" s="162"/>
      <c r="AD10" s="161">
        <v>2019</v>
      </c>
      <c r="AE10" s="162"/>
    </row>
    <row r="11" spans="1:31" s="21" customFormat="1" ht="25.15" customHeight="1" x14ac:dyDescent="0.25">
      <c r="A11" s="66"/>
      <c r="B11" s="18"/>
      <c r="C11" s="141">
        <f t="shared" si="4"/>
        <v>44201</v>
      </c>
      <c r="D11" s="144"/>
      <c r="E11" s="145"/>
      <c r="F11" s="145"/>
      <c r="G11" s="145"/>
      <c r="H11" s="145"/>
      <c r="I11" s="145"/>
      <c r="J11" s="145"/>
      <c r="K11" s="145"/>
      <c r="L11" s="146"/>
      <c r="M11" s="145"/>
      <c r="N11" s="18"/>
      <c r="O11" s="60"/>
      <c r="R11" s="161">
        <f t="shared" si="0"/>
        <v>1</v>
      </c>
      <c r="S11" s="161">
        <f t="shared" si="1"/>
        <v>2</v>
      </c>
      <c r="T11" s="161">
        <f t="shared" si="2"/>
        <v>5</v>
      </c>
      <c r="U11" s="162"/>
      <c r="V11" s="163">
        <v>0</v>
      </c>
      <c r="W11" s="163" t="str">
        <f>""</f>
        <v/>
      </c>
      <c r="X11" s="163">
        <v>5</v>
      </c>
      <c r="Y11" s="162">
        <f>COUNTIF(lstDailyEvents,X11)</f>
        <v>366</v>
      </c>
      <c r="Z11" s="162"/>
      <c r="AA11" s="162"/>
      <c r="AB11" s="162"/>
      <c r="AC11" s="162"/>
      <c r="AD11" s="161">
        <v>2020</v>
      </c>
      <c r="AE11" s="162"/>
    </row>
    <row r="12" spans="1:31" s="21" customFormat="1" ht="25.15" customHeight="1" x14ac:dyDescent="0.25">
      <c r="A12" s="66"/>
      <c r="B12" s="18"/>
      <c r="C12" s="141">
        <f t="shared" si="4"/>
        <v>44202</v>
      </c>
      <c r="D12" s="144"/>
      <c r="E12" s="145"/>
      <c r="F12" s="145"/>
      <c r="G12" s="145"/>
      <c r="H12" s="145"/>
      <c r="I12" s="145"/>
      <c r="J12" s="145"/>
      <c r="K12" s="145"/>
      <c r="L12" s="146"/>
      <c r="M12" s="145"/>
      <c r="N12" s="18"/>
      <c r="O12" s="60"/>
      <c r="R12" s="161">
        <f t="shared" si="0"/>
        <v>1</v>
      </c>
      <c r="S12" s="161">
        <f t="shared" si="1"/>
        <v>3</v>
      </c>
      <c r="T12" s="161">
        <f t="shared" si="2"/>
        <v>5</v>
      </c>
      <c r="U12" s="162"/>
      <c r="V12" s="163" t="str">
        <f>""</f>
        <v/>
      </c>
      <c r="W12" s="163" t="str">
        <f>""</f>
        <v/>
      </c>
      <c r="X12" s="163">
        <v>6</v>
      </c>
      <c r="Y12" s="162"/>
      <c r="Z12" s="162"/>
      <c r="AA12" s="162"/>
      <c r="AB12" s="162"/>
      <c r="AC12" s="162"/>
      <c r="AD12" s="161">
        <v>2021</v>
      </c>
      <c r="AE12" s="162"/>
    </row>
    <row r="13" spans="1:31" s="21" customFormat="1" ht="25.15" customHeight="1" x14ac:dyDescent="0.25">
      <c r="A13" s="66"/>
      <c r="B13" s="18"/>
      <c r="C13" s="141">
        <f t="shared" si="4"/>
        <v>44203</v>
      </c>
      <c r="D13" s="144"/>
      <c r="E13" s="145"/>
      <c r="F13" s="145"/>
      <c r="G13" s="145"/>
      <c r="H13" s="145"/>
      <c r="I13" s="145"/>
      <c r="J13" s="145"/>
      <c r="K13" s="145"/>
      <c r="L13" s="146"/>
      <c r="M13" s="145"/>
      <c r="N13" s="18"/>
      <c r="O13" s="60"/>
      <c r="R13" s="161">
        <f t="shared" si="0"/>
        <v>1</v>
      </c>
      <c r="S13" s="161">
        <f t="shared" si="1"/>
        <v>4</v>
      </c>
      <c r="T13" s="161">
        <f t="shared" si="2"/>
        <v>5</v>
      </c>
      <c r="U13" s="162"/>
      <c r="V13" s="162"/>
      <c r="W13" s="162"/>
      <c r="X13" s="162"/>
      <c r="Y13" s="162"/>
      <c r="Z13" s="162"/>
      <c r="AA13" s="162"/>
      <c r="AB13" s="162"/>
      <c r="AC13" s="162"/>
      <c r="AD13" s="161">
        <v>2022</v>
      </c>
      <c r="AE13" s="162"/>
    </row>
    <row r="14" spans="1:31" s="21" customFormat="1" ht="25.15" customHeight="1" x14ac:dyDescent="0.25">
      <c r="A14" s="66"/>
      <c r="B14" s="18"/>
      <c r="C14" s="141">
        <f t="shared" si="4"/>
        <v>44204</v>
      </c>
      <c r="D14" s="144"/>
      <c r="E14" s="145"/>
      <c r="F14" s="145"/>
      <c r="G14" s="145"/>
      <c r="H14" s="145"/>
      <c r="I14" s="145"/>
      <c r="J14" s="145"/>
      <c r="K14" s="145"/>
      <c r="L14" s="146"/>
      <c r="M14" s="145"/>
      <c r="N14" s="18"/>
      <c r="O14" s="60"/>
      <c r="R14" s="161">
        <f t="shared" si="0"/>
        <v>1</v>
      </c>
      <c r="S14" s="161">
        <f t="shared" si="1"/>
        <v>5</v>
      </c>
      <c r="T14" s="161">
        <f t="shared" si="2"/>
        <v>5</v>
      </c>
      <c r="U14" s="162"/>
      <c r="V14" s="162"/>
      <c r="W14" s="162"/>
      <c r="X14" s="162"/>
      <c r="Y14" s="162"/>
      <c r="Z14" s="162"/>
      <c r="AA14" s="162"/>
      <c r="AB14" s="162"/>
      <c r="AC14" s="162"/>
      <c r="AD14" s="161">
        <v>2023</v>
      </c>
      <c r="AE14" s="162"/>
    </row>
    <row r="15" spans="1:31" s="21" customFormat="1" ht="25.15" customHeight="1" x14ac:dyDescent="0.25">
      <c r="A15" s="66"/>
      <c r="B15" s="18"/>
      <c r="C15" s="141">
        <f t="shared" si="4"/>
        <v>44205</v>
      </c>
      <c r="D15" s="144"/>
      <c r="E15" s="145"/>
      <c r="F15" s="145"/>
      <c r="G15" s="145"/>
      <c r="H15" s="145"/>
      <c r="I15" s="145"/>
      <c r="J15" s="145"/>
      <c r="K15" s="145"/>
      <c r="L15" s="146"/>
      <c r="M15" s="145"/>
      <c r="N15" s="18"/>
      <c r="O15" s="60"/>
      <c r="R15" s="161">
        <f t="shared" si="0"/>
        <v>1</v>
      </c>
      <c r="S15" s="161">
        <f t="shared" si="1"/>
        <v>6</v>
      </c>
      <c r="T15" s="161">
        <f t="shared" si="2"/>
        <v>5</v>
      </c>
      <c r="U15" s="162"/>
      <c r="V15" s="162"/>
      <c r="W15" s="162"/>
      <c r="X15" s="162"/>
      <c r="Y15" s="162"/>
      <c r="Z15" s="162"/>
      <c r="AA15" s="162"/>
      <c r="AB15" s="162"/>
      <c r="AC15" s="162"/>
      <c r="AD15" s="161">
        <v>2024</v>
      </c>
      <c r="AE15" s="162"/>
    </row>
    <row r="16" spans="1:31" s="21" customFormat="1" ht="25.15" customHeight="1" x14ac:dyDescent="0.25">
      <c r="A16" s="66"/>
      <c r="B16" s="18"/>
      <c r="C16" s="141">
        <f t="shared" si="4"/>
        <v>44206</v>
      </c>
      <c r="D16" s="144"/>
      <c r="E16" s="145"/>
      <c r="F16" s="145"/>
      <c r="G16" s="145"/>
      <c r="H16" s="145"/>
      <c r="I16" s="145"/>
      <c r="J16" s="145"/>
      <c r="K16" s="145"/>
      <c r="L16" s="146"/>
      <c r="M16" s="145"/>
      <c r="N16" s="18"/>
      <c r="O16" s="60"/>
      <c r="R16" s="161">
        <f t="shared" si="0"/>
        <v>1</v>
      </c>
      <c r="S16" s="161">
        <f t="shared" si="1"/>
        <v>7</v>
      </c>
      <c r="T16" s="161">
        <f t="shared" si="2"/>
        <v>5</v>
      </c>
      <c r="U16" s="162"/>
      <c r="V16" s="162"/>
      <c r="W16" s="162"/>
      <c r="X16" s="162"/>
      <c r="Y16" s="162"/>
      <c r="Z16" s="162"/>
      <c r="AA16" s="162"/>
      <c r="AB16" s="162"/>
      <c r="AC16" s="162"/>
      <c r="AD16" s="161">
        <v>2025</v>
      </c>
      <c r="AE16" s="162"/>
    </row>
    <row r="17" spans="1:31" s="21" customFormat="1" ht="25.15" customHeight="1" x14ac:dyDescent="0.25">
      <c r="A17" s="66"/>
      <c r="B17" s="18"/>
      <c r="C17" s="141">
        <f t="shared" si="4"/>
        <v>44207</v>
      </c>
      <c r="D17" s="144"/>
      <c r="E17" s="145"/>
      <c r="F17" s="145"/>
      <c r="G17" s="145"/>
      <c r="H17" s="145"/>
      <c r="I17" s="145"/>
      <c r="J17" s="145"/>
      <c r="K17" s="145"/>
      <c r="L17" s="146"/>
      <c r="M17" s="145"/>
      <c r="N17" s="18"/>
      <c r="O17" s="60"/>
      <c r="R17" s="161">
        <f t="shared" si="0"/>
        <v>1</v>
      </c>
      <c r="S17" s="161">
        <f t="shared" si="1"/>
        <v>1</v>
      </c>
      <c r="T17" s="161">
        <f t="shared" si="2"/>
        <v>5</v>
      </c>
      <c r="U17" s="162"/>
      <c r="V17" s="162"/>
      <c r="W17" s="162"/>
      <c r="X17" s="162"/>
      <c r="Y17" s="162"/>
      <c r="Z17" s="162"/>
      <c r="AA17" s="162"/>
      <c r="AB17" s="162"/>
      <c r="AC17" s="162"/>
      <c r="AD17" s="162"/>
      <c r="AE17" s="162"/>
    </row>
    <row r="18" spans="1:31" s="21" customFormat="1" ht="25.15" customHeight="1" x14ac:dyDescent="0.25">
      <c r="A18" s="66"/>
      <c r="B18" s="18"/>
      <c r="C18" s="141">
        <f t="shared" si="4"/>
        <v>44208</v>
      </c>
      <c r="D18" s="144"/>
      <c r="E18" s="145"/>
      <c r="F18" s="145"/>
      <c r="G18" s="145"/>
      <c r="H18" s="145"/>
      <c r="I18" s="145"/>
      <c r="J18" s="145"/>
      <c r="K18" s="145"/>
      <c r="L18" s="146"/>
      <c r="M18" s="145"/>
      <c r="N18" s="18"/>
      <c r="O18" s="60"/>
      <c r="R18" s="161">
        <f t="shared" si="0"/>
        <v>1</v>
      </c>
      <c r="S18" s="161">
        <f t="shared" si="1"/>
        <v>2</v>
      </c>
      <c r="T18" s="161">
        <f t="shared" si="2"/>
        <v>5</v>
      </c>
      <c r="U18" s="162"/>
      <c r="V18" s="162"/>
      <c r="W18" s="162"/>
      <c r="X18" s="162"/>
      <c r="Y18" s="162"/>
      <c r="Z18" s="162"/>
      <c r="AA18" s="162"/>
      <c r="AB18" s="162"/>
      <c r="AC18" s="162"/>
      <c r="AD18" s="162"/>
      <c r="AE18" s="162"/>
    </row>
    <row r="19" spans="1:31" s="21" customFormat="1" ht="25.15" customHeight="1" x14ac:dyDescent="0.25">
      <c r="A19" s="66"/>
      <c r="B19" s="18"/>
      <c r="C19" s="141">
        <f t="shared" si="4"/>
        <v>44209</v>
      </c>
      <c r="D19" s="144"/>
      <c r="E19" s="145"/>
      <c r="F19" s="145"/>
      <c r="G19" s="145"/>
      <c r="H19" s="145"/>
      <c r="I19" s="145"/>
      <c r="J19" s="145"/>
      <c r="K19" s="145"/>
      <c r="L19" s="146"/>
      <c r="M19" s="145"/>
      <c r="N19" s="18"/>
      <c r="O19" s="60"/>
      <c r="R19" s="161">
        <f t="shared" si="0"/>
        <v>1</v>
      </c>
      <c r="S19" s="161">
        <f t="shared" si="1"/>
        <v>3</v>
      </c>
      <c r="T19" s="161">
        <f t="shared" si="2"/>
        <v>5</v>
      </c>
      <c r="U19" s="162"/>
      <c r="V19" s="162"/>
      <c r="W19" s="162"/>
      <c r="X19" s="162"/>
      <c r="Y19" s="162"/>
      <c r="Z19" s="162"/>
      <c r="AA19" s="162"/>
      <c r="AB19" s="162"/>
      <c r="AC19" s="162"/>
      <c r="AD19" s="162"/>
      <c r="AE19" s="162"/>
    </row>
    <row r="20" spans="1:31" s="21" customFormat="1" ht="25.15" customHeight="1" x14ac:dyDescent="0.25">
      <c r="A20" s="66"/>
      <c r="B20" s="18"/>
      <c r="C20" s="141">
        <f t="shared" si="4"/>
        <v>44210</v>
      </c>
      <c r="D20" s="144"/>
      <c r="E20" s="145"/>
      <c r="F20" s="145"/>
      <c r="G20" s="145"/>
      <c r="H20" s="145"/>
      <c r="I20" s="145"/>
      <c r="J20" s="145"/>
      <c r="K20" s="145"/>
      <c r="L20" s="146"/>
      <c r="M20" s="145"/>
      <c r="N20" s="18"/>
      <c r="O20" s="60"/>
      <c r="R20" s="161">
        <f t="shared" si="0"/>
        <v>1</v>
      </c>
      <c r="S20" s="161">
        <f t="shared" si="1"/>
        <v>4</v>
      </c>
      <c r="T20" s="161">
        <f t="shared" si="2"/>
        <v>5</v>
      </c>
      <c r="U20" s="162"/>
      <c r="V20" s="162"/>
      <c r="W20" s="162"/>
      <c r="X20" s="162"/>
      <c r="Y20" s="162"/>
      <c r="Z20" s="162"/>
      <c r="AA20" s="162"/>
      <c r="AB20" s="162"/>
      <c r="AC20" s="162"/>
      <c r="AD20" s="162"/>
      <c r="AE20" s="162"/>
    </row>
    <row r="21" spans="1:31" s="21" customFormat="1" ht="25.15" customHeight="1" x14ac:dyDescent="0.25">
      <c r="A21" s="66"/>
      <c r="B21" s="18"/>
      <c r="C21" s="141">
        <f t="shared" si="4"/>
        <v>44211</v>
      </c>
      <c r="D21" s="144"/>
      <c r="E21" s="145"/>
      <c r="F21" s="145"/>
      <c r="G21" s="145"/>
      <c r="H21" s="145"/>
      <c r="I21" s="145"/>
      <c r="J21" s="145"/>
      <c r="K21" s="145"/>
      <c r="L21" s="146"/>
      <c r="M21" s="145"/>
      <c r="N21" s="18"/>
      <c r="O21" s="60"/>
      <c r="R21" s="161">
        <f t="shared" si="0"/>
        <v>1</v>
      </c>
      <c r="S21" s="161">
        <f t="shared" si="1"/>
        <v>5</v>
      </c>
      <c r="T21" s="161">
        <f t="shared" si="2"/>
        <v>5</v>
      </c>
      <c r="U21" s="162"/>
      <c r="V21" s="162"/>
      <c r="W21" s="162"/>
      <c r="X21" s="162"/>
      <c r="Y21" s="162"/>
      <c r="Z21" s="162"/>
      <c r="AA21" s="162"/>
      <c r="AB21" s="162"/>
      <c r="AC21" s="162"/>
      <c r="AD21" s="162"/>
      <c r="AE21" s="162"/>
    </row>
    <row r="22" spans="1:31" s="21" customFormat="1" ht="25.15" customHeight="1" x14ac:dyDescent="0.25">
      <c r="A22" s="66"/>
      <c r="B22" s="18"/>
      <c r="C22" s="141">
        <f t="shared" si="4"/>
        <v>44212</v>
      </c>
      <c r="D22" s="144"/>
      <c r="E22" s="145"/>
      <c r="F22" s="145"/>
      <c r="G22" s="145"/>
      <c r="H22" s="145"/>
      <c r="I22" s="145"/>
      <c r="J22" s="145"/>
      <c r="K22" s="145"/>
      <c r="L22" s="146"/>
      <c r="M22" s="145"/>
      <c r="N22" s="18"/>
      <c r="O22" s="60"/>
      <c r="R22" s="161">
        <f t="shared" si="0"/>
        <v>1</v>
      </c>
      <c r="S22" s="161">
        <f t="shared" si="1"/>
        <v>6</v>
      </c>
      <c r="T22" s="161">
        <f t="shared" si="2"/>
        <v>5</v>
      </c>
      <c r="U22" s="162"/>
      <c r="V22" s="162"/>
      <c r="W22" s="162"/>
      <c r="X22" s="162"/>
      <c r="Y22" s="162"/>
      <c r="Z22" s="162"/>
      <c r="AA22" s="162"/>
      <c r="AB22" s="162"/>
      <c r="AC22" s="162"/>
      <c r="AD22" s="162"/>
      <c r="AE22" s="162"/>
    </row>
    <row r="23" spans="1:31" s="21" customFormat="1" ht="25.15" customHeight="1" x14ac:dyDescent="0.25">
      <c r="A23" s="66"/>
      <c r="B23" s="18"/>
      <c r="C23" s="141">
        <f t="shared" si="4"/>
        <v>44213</v>
      </c>
      <c r="D23" s="144"/>
      <c r="E23" s="145"/>
      <c r="F23" s="145"/>
      <c r="G23" s="145"/>
      <c r="H23" s="145"/>
      <c r="I23" s="145"/>
      <c r="J23" s="145"/>
      <c r="K23" s="145"/>
      <c r="L23" s="146"/>
      <c r="M23" s="145"/>
      <c r="N23" s="18"/>
      <c r="O23" s="60"/>
      <c r="R23" s="161">
        <f t="shared" si="0"/>
        <v>1</v>
      </c>
      <c r="S23" s="161">
        <f t="shared" si="1"/>
        <v>7</v>
      </c>
      <c r="T23" s="161">
        <f t="shared" si="2"/>
        <v>5</v>
      </c>
      <c r="U23" s="162"/>
      <c r="V23" s="162"/>
      <c r="W23" s="162"/>
      <c r="X23" s="162"/>
      <c r="Y23" s="162"/>
      <c r="Z23" s="162"/>
      <c r="AA23" s="162"/>
      <c r="AB23" s="162"/>
      <c r="AC23" s="162"/>
      <c r="AD23" s="162"/>
      <c r="AE23" s="162"/>
    </row>
    <row r="24" spans="1:31" s="21" customFormat="1" ht="25.15" customHeight="1" x14ac:dyDescent="0.25">
      <c r="A24" s="66"/>
      <c r="B24" s="18"/>
      <c r="C24" s="141">
        <f t="shared" si="4"/>
        <v>44214</v>
      </c>
      <c r="D24" s="144"/>
      <c r="E24" s="145"/>
      <c r="F24" s="145"/>
      <c r="G24" s="145"/>
      <c r="H24" s="145"/>
      <c r="I24" s="145"/>
      <c r="J24" s="145"/>
      <c r="K24" s="145"/>
      <c r="L24" s="146"/>
      <c r="M24" s="145"/>
      <c r="N24" s="18"/>
      <c r="O24" s="60"/>
      <c r="R24" s="161">
        <f t="shared" si="0"/>
        <v>1</v>
      </c>
      <c r="S24" s="161">
        <f t="shared" si="1"/>
        <v>1</v>
      </c>
      <c r="T24" s="161">
        <f t="shared" si="2"/>
        <v>5</v>
      </c>
      <c r="U24" s="162"/>
      <c r="V24" s="162"/>
      <c r="W24" s="162"/>
      <c r="X24" s="162"/>
      <c r="Y24" s="162"/>
      <c r="Z24" s="162"/>
      <c r="AA24" s="162"/>
      <c r="AB24" s="162"/>
      <c r="AC24" s="162"/>
      <c r="AD24" s="162"/>
      <c r="AE24" s="162"/>
    </row>
    <row r="25" spans="1:31" s="21" customFormat="1" ht="25.15" customHeight="1" x14ac:dyDescent="0.25">
      <c r="A25" s="66"/>
      <c r="B25" s="18"/>
      <c r="C25" s="141">
        <f t="shared" si="4"/>
        <v>44215</v>
      </c>
      <c r="D25" s="144"/>
      <c r="E25" s="145"/>
      <c r="F25" s="145"/>
      <c r="G25" s="145"/>
      <c r="H25" s="145"/>
      <c r="I25" s="145"/>
      <c r="J25" s="145"/>
      <c r="K25" s="145"/>
      <c r="L25" s="146"/>
      <c r="M25" s="145"/>
      <c r="N25" s="18"/>
      <c r="O25" s="60"/>
      <c r="R25" s="161">
        <f t="shared" si="0"/>
        <v>1</v>
      </c>
      <c r="S25" s="161">
        <f t="shared" si="1"/>
        <v>2</v>
      </c>
      <c r="T25" s="161">
        <f t="shared" si="2"/>
        <v>5</v>
      </c>
      <c r="U25" s="162"/>
      <c r="V25" s="162"/>
      <c r="W25" s="162"/>
      <c r="X25" s="162"/>
      <c r="Y25" s="162"/>
      <c r="Z25" s="162"/>
      <c r="AA25" s="162"/>
      <c r="AB25" s="162"/>
      <c r="AC25" s="162"/>
      <c r="AD25" s="162"/>
      <c r="AE25" s="162"/>
    </row>
    <row r="26" spans="1:31" s="21" customFormat="1" ht="25.15" customHeight="1" x14ac:dyDescent="0.25">
      <c r="A26" s="66"/>
      <c r="B26" s="18"/>
      <c r="C26" s="141">
        <f t="shared" si="4"/>
        <v>44216</v>
      </c>
      <c r="D26" s="144"/>
      <c r="E26" s="145"/>
      <c r="F26" s="145"/>
      <c r="G26" s="145"/>
      <c r="H26" s="145"/>
      <c r="I26" s="145"/>
      <c r="J26" s="145"/>
      <c r="K26" s="145"/>
      <c r="L26" s="146"/>
      <c r="M26" s="145"/>
      <c r="N26" s="18"/>
      <c r="O26" s="60"/>
      <c r="R26" s="161">
        <f t="shared" si="0"/>
        <v>1</v>
      </c>
      <c r="S26" s="161">
        <f t="shared" si="1"/>
        <v>3</v>
      </c>
      <c r="T26" s="161">
        <f t="shared" si="2"/>
        <v>5</v>
      </c>
      <c r="U26" s="162"/>
      <c r="V26" s="162"/>
      <c r="W26" s="162"/>
      <c r="X26" s="162"/>
      <c r="Y26" s="162"/>
      <c r="Z26" s="162"/>
      <c r="AA26" s="162"/>
      <c r="AB26" s="162"/>
      <c r="AC26" s="162"/>
      <c r="AD26" s="162"/>
      <c r="AE26" s="162"/>
    </row>
    <row r="27" spans="1:31" s="21" customFormat="1" ht="25.15" customHeight="1" x14ac:dyDescent="0.25">
      <c r="A27" s="66"/>
      <c r="B27" s="18"/>
      <c r="C27" s="141">
        <f t="shared" si="4"/>
        <v>44217</v>
      </c>
      <c r="D27" s="144"/>
      <c r="E27" s="145"/>
      <c r="F27" s="145"/>
      <c r="G27" s="145"/>
      <c r="H27" s="145"/>
      <c r="I27" s="145"/>
      <c r="J27" s="145"/>
      <c r="K27" s="145"/>
      <c r="L27" s="146"/>
      <c r="M27" s="145"/>
      <c r="N27" s="18"/>
      <c r="O27" s="60"/>
      <c r="R27" s="161">
        <f t="shared" si="0"/>
        <v>1</v>
      </c>
      <c r="S27" s="161">
        <f t="shared" si="1"/>
        <v>4</v>
      </c>
      <c r="T27" s="161">
        <f t="shared" si="2"/>
        <v>5</v>
      </c>
      <c r="U27" s="162"/>
      <c r="V27" s="162"/>
      <c r="W27" s="162"/>
      <c r="X27" s="162"/>
      <c r="Y27" s="162"/>
      <c r="Z27" s="162"/>
      <c r="AA27" s="162"/>
      <c r="AB27" s="162"/>
      <c r="AC27" s="162"/>
      <c r="AD27" s="162"/>
      <c r="AE27" s="162"/>
    </row>
    <row r="28" spans="1:31" s="21" customFormat="1" ht="25.15" customHeight="1" x14ac:dyDescent="0.25">
      <c r="A28" s="66"/>
      <c r="B28" s="18"/>
      <c r="C28" s="141">
        <f t="shared" si="4"/>
        <v>44218</v>
      </c>
      <c r="D28" s="144"/>
      <c r="E28" s="145"/>
      <c r="F28" s="145"/>
      <c r="G28" s="145"/>
      <c r="H28" s="145"/>
      <c r="I28" s="145"/>
      <c r="J28" s="145"/>
      <c r="K28" s="145"/>
      <c r="L28" s="146"/>
      <c r="M28" s="145"/>
      <c r="N28" s="18"/>
      <c r="O28" s="60"/>
      <c r="R28" s="161">
        <f t="shared" si="0"/>
        <v>1</v>
      </c>
      <c r="S28" s="161">
        <f t="shared" si="1"/>
        <v>5</v>
      </c>
      <c r="T28" s="161">
        <f t="shared" si="2"/>
        <v>5</v>
      </c>
      <c r="U28" s="162"/>
      <c r="V28" s="162"/>
      <c r="W28" s="162"/>
      <c r="X28" s="162"/>
      <c r="Y28" s="162"/>
      <c r="Z28" s="162"/>
      <c r="AA28" s="162"/>
      <c r="AB28" s="162"/>
      <c r="AC28" s="162"/>
      <c r="AD28" s="162"/>
      <c r="AE28" s="162"/>
    </row>
    <row r="29" spans="1:31" s="21" customFormat="1" ht="25.15" customHeight="1" x14ac:dyDescent="0.25">
      <c r="A29" s="66"/>
      <c r="B29" s="18"/>
      <c r="C29" s="141">
        <f t="shared" si="4"/>
        <v>44219</v>
      </c>
      <c r="D29" s="144"/>
      <c r="E29" s="145"/>
      <c r="F29" s="145"/>
      <c r="G29" s="145"/>
      <c r="H29" s="145"/>
      <c r="I29" s="145"/>
      <c r="J29" s="145"/>
      <c r="K29" s="145"/>
      <c r="L29" s="146"/>
      <c r="M29" s="145"/>
      <c r="N29" s="18"/>
      <c r="O29" s="60"/>
      <c r="R29" s="161">
        <f t="shared" si="0"/>
        <v>1</v>
      </c>
      <c r="S29" s="161">
        <f t="shared" si="1"/>
        <v>6</v>
      </c>
      <c r="T29" s="161">
        <f t="shared" si="2"/>
        <v>5</v>
      </c>
      <c r="U29" s="162"/>
      <c r="V29" s="162"/>
      <c r="W29" s="162"/>
      <c r="X29" s="162"/>
      <c r="Y29" s="162"/>
      <c r="Z29" s="162"/>
      <c r="AA29" s="162"/>
      <c r="AB29" s="162"/>
      <c r="AC29" s="162"/>
      <c r="AD29" s="162"/>
      <c r="AE29" s="162"/>
    </row>
    <row r="30" spans="1:31" s="21" customFormat="1" ht="25.15" customHeight="1" x14ac:dyDescent="0.25">
      <c r="A30" s="66"/>
      <c r="B30" s="18"/>
      <c r="C30" s="141">
        <f t="shared" si="4"/>
        <v>44220</v>
      </c>
      <c r="D30" s="144"/>
      <c r="E30" s="145"/>
      <c r="F30" s="145"/>
      <c r="G30" s="145"/>
      <c r="H30" s="145"/>
      <c r="I30" s="145"/>
      <c r="J30" s="145"/>
      <c r="K30" s="145"/>
      <c r="L30" s="146"/>
      <c r="M30" s="145"/>
      <c r="N30" s="18"/>
      <c r="O30" s="60"/>
      <c r="R30" s="161">
        <f t="shared" si="0"/>
        <v>1</v>
      </c>
      <c r="S30" s="161">
        <f t="shared" si="1"/>
        <v>7</v>
      </c>
      <c r="T30" s="161">
        <f t="shared" si="2"/>
        <v>5</v>
      </c>
      <c r="U30" s="162"/>
      <c r="V30" s="162"/>
      <c r="W30" s="162"/>
      <c r="X30" s="162"/>
      <c r="Y30" s="162"/>
      <c r="Z30" s="162"/>
      <c r="AA30" s="162"/>
      <c r="AB30" s="162"/>
      <c r="AC30" s="162"/>
      <c r="AD30" s="162"/>
      <c r="AE30" s="162"/>
    </row>
    <row r="31" spans="1:31" s="21" customFormat="1" ht="25.15" customHeight="1" x14ac:dyDescent="0.25">
      <c r="A31" s="66"/>
      <c r="B31" s="18"/>
      <c r="C31" s="141">
        <f t="shared" si="4"/>
        <v>44221</v>
      </c>
      <c r="D31" s="144"/>
      <c r="E31" s="145"/>
      <c r="F31" s="145"/>
      <c r="G31" s="145"/>
      <c r="H31" s="145"/>
      <c r="I31" s="145"/>
      <c r="J31" s="145"/>
      <c r="K31" s="145"/>
      <c r="L31" s="146"/>
      <c r="M31" s="145"/>
      <c r="N31" s="18"/>
      <c r="O31" s="60"/>
      <c r="R31" s="161">
        <f t="shared" si="0"/>
        <v>1</v>
      </c>
      <c r="S31" s="161">
        <f t="shared" si="1"/>
        <v>1</v>
      </c>
      <c r="T31" s="161">
        <f t="shared" si="2"/>
        <v>5</v>
      </c>
      <c r="U31" s="162"/>
      <c r="V31" s="162"/>
      <c r="W31" s="162"/>
      <c r="X31" s="162"/>
      <c r="Y31" s="162"/>
      <c r="Z31" s="162"/>
      <c r="AA31" s="162"/>
      <c r="AB31" s="162"/>
      <c r="AC31" s="162"/>
      <c r="AD31" s="162"/>
      <c r="AE31" s="162"/>
    </row>
    <row r="32" spans="1:31" s="21" customFormat="1" ht="25.15" customHeight="1" x14ac:dyDescent="0.25">
      <c r="A32" s="66"/>
      <c r="B32" s="18"/>
      <c r="C32" s="141">
        <f t="shared" si="4"/>
        <v>44222</v>
      </c>
      <c r="D32" s="144"/>
      <c r="E32" s="145"/>
      <c r="F32" s="145"/>
      <c r="G32" s="145"/>
      <c r="H32" s="145"/>
      <c r="I32" s="145"/>
      <c r="J32" s="145"/>
      <c r="K32" s="145"/>
      <c r="L32" s="146"/>
      <c r="M32" s="145"/>
      <c r="N32" s="18"/>
      <c r="O32" s="60"/>
      <c r="R32" s="161">
        <f t="shared" si="0"/>
        <v>1</v>
      </c>
      <c r="S32" s="161">
        <f t="shared" si="1"/>
        <v>2</v>
      </c>
      <c r="T32" s="161">
        <f t="shared" si="2"/>
        <v>5</v>
      </c>
      <c r="U32" s="162"/>
      <c r="V32" s="162"/>
      <c r="W32" s="162"/>
      <c r="X32" s="162"/>
      <c r="Y32" s="162"/>
      <c r="Z32" s="162"/>
      <c r="AA32" s="162"/>
      <c r="AB32" s="162"/>
      <c r="AC32" s="162"/>
      <c r="AD32" s="162"/>
      <c r="AE32" s="162"/>
    </row>
    <row r="33" spans="1:31" s="21" customFormat="1" ht="25.15" customHeight="1" x14ac:dyDescent="0.25">
      <c r="A33" s="66"/>
      <c r="B33" s="18"/>
      <c r="C33" s="141">
        <f t="shared" si="4"/>
        <v>44223</v>
      </c>
      <c r="D33" s="144"/>
      <c r="E33" s="145"/>
      <c r="F33" s="145"/>
      <c r="G33" s="145"/>
      <c r="H33" s="145"/>
      <c r="I33" s="145"/>
      <c r="J33" s="145"/>
      <c r="K33" s="145"/>
      <c r="L33" s="146"/>
      <c r="M33" s="145"/>
      <c r="N33" s="18"/>
      <c r="O33" s="60"/>
      <c r="R33" s="161">
        <f t="shared" si="0"/>
        <v>1</v>
      </c>
      <c r="S33" s="161">
        <f t="shared" si="1"/>
        <v>3</v>
      </c>
      <c r="T33" s="161">
        <f t="shared" si="2"/>
        <v>5</v>
      </c>
      <c r="U33" s="162"/>
      <c r="V33" s="162"/>
      <c r="W33" s="162"/>
      <c r="X33" s="162"/>
      <c r="Y33" s="162"/>
      <c r="Z33" s="162"/>
      <c r="AA33" s="162"/>
      <c r="AB33" s="162"/>
      <c r="AC33" s="162"/>
      <c r="AD33" s="162"/>
      <c r="AE33" s="162"/>
    </row>
    <row r="34" spans="1:31" s="21" customFormat="1" ht="25.15" customHeight="1" x14ac:dyDescent="0.25">
      <c r="A34" s="66"/>
      <c r="B34" s="18"/>
      <c r="C34" s="141">
        <f t="shared" si="4"/>
        <v>44224</v>
      </c>
      <c r="D34" s="144"/>
      <c r="E34" s="145"/>
      <c r="F34" s="145"/>
      <c r="G34" s="145"/>
      <c r="H34" s="145"/>
      <c r="I34" s="145"/>
      <c r="J34" s="145"/>
      <c r="K34" s="145"/>
      <c r="L34" s="146"/>
      <c r="M34" s="145"/>
      <c r="N34" s="18"/>
      <c r="O34" s="60"/>
      <c r="R34" s="161">
        <f t="shared" si="0"/>
        <v>1</v>
      </c>
      <c r="S34" s="161">
        <f t="shared" si="1"/>
        <v>4</v>
      </c>
      <c r="T34" s="161">
        <f t="shared" si="2"/>
        <v>5</v>
      </c>
      <c r="U34" s="162"/>
      <c r="V34" s="162"/>
      <c r="W34" s="162"/>
      <c r="X34" s="162"/>
      <c r="Y34" s="162"/>
      <c r="Z34" s="162"/>
      <c r="AA34" s="162"/>
      <c r="AB34" s="162"/>
      <c r="AC34" s="162"/>
      <c r="AD34" s="162"/>
      <c r="AE34" s="162"/>
    </row>
    <row r="35" spans="1:31" s="21" customFormat="1" ht="25.15" customHeight="1" x14ac:dyDescent="0.25">
      <c r="A35" s="66"/>
      <c r="B35" s="18"/>
      <c r="C35" s="141">
        <f t="shared" si="4"/>
        <v>44225</v>
      </c>
      <c r="D35" s="144"/>
      <c r="E35" s="145"/>
      <c r="F35" s="145"/>
      <c r="G35" s="145"/>
      <c r="H35" s="145"/>
      <c r="I35" s="145"/>
      <c r="J35" s="145"/>
      <c r="K35" s="145"/>
      <c r="L35" s="146"/>
      <c r="M35" s="145"/>
      <c r="N35" s="18"/>
      <c r="O35" s="60"/>
      <c r="R35" s="161">
        <f t="shared" si="0"/>
        <v>1</v>
      </c>
      <c r="S35" s="161">
        <f t="shared" si="1"/>
        <v>5</v>
      </c>
      <c r="T35" s="161">
        <f t="shared" si="2"/>
        <v>5</v>
      </c>
      <c r="U35" s="162"/>
      <c r="V35" s="162"/>
      <c r="W35" s="162"/>
      <c r="X35" s="162"/>
      <c r="Y35" s="162"/>
      <c r="Z35" s="162"/>
      <c r="AA35" s="162"/>
      <c r="AB35" s="162"/>
      <c r="AC35" s="162"/>
      <c r="AD35" s="162"/>
      <c r="AE35" s="162"/>
    </row>
    <row r="36" spans="1:31" s="21" customFormat="1" ht="25.15" customHeight="1" x14ac:dyDescent="0.25">
      <c r="A36" s="66"/>
      <c r="B36" s="18"/>
      <c r="C36" s="141">
        <f t="shared" si="4"/>
        <v>44226</v>
      </c>
      <c r="D36" s="144"/>
      <c r="E36" s="145"/>
      <c r="F36" s="145"/>
      <c r="G36" s="145"/>
      <c r="H36" s="145"/>
      <c r="I36" s="145"/>
      <c r="J36" s="145"/>
      <c r="K36" s="145"/>
      <c r="L36" s="146"/>
      <c r="M36" s="145"/>
      <c r="N36" s="18"/>
      <c r="O36" s="60"/>
      <c r="R36" s="161">
        <f t="shared" si="0"/>
        <v>1</v>
      </c>
      <c r="S36" s="161">
        <f t="shared" si="1"/>
        <v>6</v>
      </c>
      <c r="T36" s="161">
        <f t="shared" si="2"/>
        <v>5</v>
      </c>
      <c r="U36" s="162"/>
      <c r="V36" s="162"/>
      <c r="W36" s="162"/>
      <c r="X36" s="162"/>
      <c r="Y36" s="162"/>
      <c r="Z36" s="162"/>
      <c r="AA36" s="162"/>
      <c r="AB36" s="162"/>
      <c r="AC36" s="162"/>
      <c r="AD36" s="162"/>
      <c r="AE36" s="162"/>
    </row>
    <row r="37" spans="1:31" s="21" customFormat="1" ht="25.15" customHeight="1" x14ac:dyDescent="0.25">
      <c r="A37" s="66"/>
      <c r="B37" s="18"/>
      <c r="C37" s="141">
        <f t="shared" si="4"/>
        <v>44227</v>
      </c>
      <c r="D37" s="144"/>
      <c r="E37" s="145"/>
      <c r="F37" s="145"/>
      <c r="G37" s="145"/>
      <c r="H37" s="145"/>
      <c r="I37" s="145"/>
      <c r="J37" s="145"/>
      <c r="K37" s="145"/>
      <c r="L37" s="146"/>
      <c r="M37" s="145"/>
      <c r="N37" s="18"/>
      <c r="O37" s="60"/>
      <c r="R37" s="161">
        <f t="shared" si="0"/>
        <v>1</v>
      </c>
      <c r="S37" s="161">
        <f t="shared" si="1"/>
        <v>7</v>
      </c>
      <c r="T37" s="161">
        <f t="shared" si="2"/>
        <v>5</v>
      </c>
      <c r="U37" s="162"/>
      <c r="V37" s="162"/>
      <c r="W37" s="162"/>
      <c r="X37" s="162"/>
      <c r="Y37" s="162"/>
      <c r="Z37" s="162"/>
      <c r="AA37" s="162"/>
      <c r="AB37" s="162"/>
      <c r="AC37" s="162"/>
      <c r="AD37" s="162"/>
      <c r="AE37" s="162"/>
    </row>
    <row r="38" spans="1:31" s="21" customFormat="1" ht="25.15" customHeight="1" x14ac:dyDescent="0.25">
      <c r="A38" s="66"/>
      <c r="B38" s="18"/>
      <c r="C38" s="141">
        <f t="shared" si="4"/>
        <v>44228</v>
      </c>
      <c r="D38" s="144"/>
      <c r="E38" s="145"/>
      <c r="F38" s="145"/>
      <c r="G38" s="145"/>
      <c r="H38" s="145"/>
      <c r="I38" s="145"/>
      <c r="J38" s="145"/>
      <c r="K38" s="145"/>
      <c r="L38" s="146"/>
      <c r="M38" s="145"/>
      <c r="N38" s="18"/>
      <c r="O38" s="60"/>
      <c r="R38" s="161">
        <f t="shared" si="0"/>
        <v>2</v>
      </c>
      <c r="S38" s="161">
        <f t="shared" si="1"/>
        <v>1</v>
      </c>
      <c r="T38" s="161">
        <f t="shared" si="2"/>
        <v>5</v>
      </c>
      <c r="U38" s="162"/>
      <c r="V38" s="162"/>
      <c r="W38" s="162"/>
      <c r="X38" s="162"/>
      <c r="Y38" s="162"/>
      <c r="Z38" s="162"/>
      <c r="AA38" s="162"/>
      <c r="AB38" s="162"/>
      <c r="AC38" s="162"/>
      <c r="AD38" s="162"/>
      <c r="AE38" s="162"/>
    </row>
    <row r="39" spans="1:31" s="21" customFormat="1" ht="25.15" customHeight="1" x14ac:dyDescent="0.25">
      <c r="A39" s="66"/>
      <c r="B39" s="18"/>
      <c r="C39" s="141">
        <f t="shared" si="4"/>
        <v>44229</v>
      </c>
      <c r="D39" s="144"/>
      <c r="E39" s="145"/>
      <c r="F39" s="145"/>
      <c r="G39" s="145"/>
      <c r="H39" s="145"/>
      <c r="I39" s="145"/>
      <c r="J39" s="145"/>
      <c r="K39" s="145"/>
      <c r="L39" s="146"/>
      <c r="M39" s="145"/>
      <c r="N39" s="18"/>
      <c r="O39" s="60"/>
      <c r="R39" s="161">
        <f t="shared" ref="R39:R71" si="6">MONTH(C39)</f>
        <v>2</v>
      </c>
      <c r="S39" s="161">
        <f t="shared" ref="S39:S71" si="7">WEEKDAY(C39,2)</f>
        <v>2</v>
      </c>
      <c r="T39" s="161">
        <f t="shared" ref="T39:T71" si="8">VLOOKUP(D39,$V$7:$X$12,3,FALSE)</f>
        <v>5</v>
      </c>
      <c r="U39" s="162"/>
      <c r="V39" s="162"/>
      <c r="W39" s="162"/>
      <c r="X39" s="162"/>
      <c r="Y39" s="162"/>
      <c r="Z39" s="162"/>
      <c r="AA39" s="162"/>
      <c r="AB39" s="162"/>
      <c r="AC39" s="162"/>
      <c r="AD39" s="162"/>
      <c r="AE39" s="162"/>
    </row>
    <row r="40" spans="1:31" s="21" customFormat="1" ht="25.15" customHeight="1" x14ac:dyDescent="0.25">
      <c r="A40" s="66"/>
      <c r="B40" s="18"/>
      <c r="C40" s="141">
        <f t="shared" si="4"/>
        <v>44230</v>
      </c>
      <c r="D40" s="144"/>
      <c r="E40" s="145"/>
      <c r="F40" s="145"/>
      <c r="G40" s="145"/>
      <c r="H40" s="145"/>
      <c r="I40" s="145"/>
      <c r="J40" s="145"/>
      <c r="K40" s="145"/>
      <c r="L40" s="146"/>
      <c r="M40" s="145"/>
      <c r="N40" s="18"/>
      <c r="O40" s="60"/>
      <c r="R40" s="161">
        <f t="shared" si="6"/>
        <v>2</v>
      </c>
      <c r="S40" s="161">
        <f t="shared" si="7"/>
        <v>3</v>
      </c>
      <c r="T40" s="161">
        <f t="shared" si="8"/>
        <v>5</v>
      </c>
      <c r="U40" s="162"/>
      <c r="V40" s="162"/>
      <c r="W40" s="162"/>
      <c r="X40" s="162"/>
      <c r="Y40" s="162"/>
      <c r="Z40" s="162"/>
      <c r="AA40" s="162"/>
      <c r="AB40" s="162"/>
      <c r="AC40" s="162"/>
      <c r="AD40" s="162"/>
      <c r="AE40" s="162"/>
    </row>
    <row r="41" spans="1:31" s="21" customFormat="1" ht="25.15" customHeight="1" x14ac:dyDescent="0.25">
      <c r="A41" s="66"/>
      <c r="B41" s="18"/>
      <c r="C41" s="141">
        <f t="shared" si="4"/>
        <v>44231</v>
      </c>
      <c r="D41" s="144"/>
      <c r="E41" s="145"/>
      <c r="F41" s="145"/>
      <c r="G41" s="145"/>
      <c r="H41" s="145"/>
      <c r="I41" s="145"/>
      <c r="J41" s="145"/>
      <c r="K41" s="145"/>
      <c r="L41" s="146"/>
      <c r="M41" s="145"/>
      <c r="N41" s="18"/>
      <c r="O41" s="60"/>
      <c r="R41" s="161">
        <f t="shared" si="6"/>
        <v>2</v>
      </c>
      <c r="S41" s="161">
        <f t="shared" si="7"/>
        <v>4</v>
      </c>
      <c r="T41" s="161">
        <f t="shared" si="8"/>
        <v>5</v>
      </c>
      <c r="U41" s="162"/>
      <c r="V41" s="162"/>
      <c r="W41" s="162"/>
      <c r="X41" s="162"/>
      <c r="Y41" s="162"/>
      <c r="Z41" s="162"/>
      <c r="AA41" s="162"/>
      <c r="AB41" s="162"/>
      <c r="AC41" s="162"/>
      <c r="AD41" s="162"/>
      <c r="AE41" s="162"/>
    </row>
    <row r="42" spans="1:31" s="21" customFormat="1" ht="25.15" customHeight="1" x14ac:dyDescent="0.25">
      <c r="A42" s="66"/>
      <c r="B42" s="18"/>
      <c r="C42" s="141">
        <f t="shared" si="4"/>
        <v>44232</v>
      </c>
      <c r="D42" s="144"/>
      <c r="E42" s="145"/>
      <c r="F42" s="145"/>
      <c r="G42" s="145"/>
      <c r="H42" s="145"/>
      <c r="I42" s="145"/>
      <c r="J42" s="145"/>
      <c r="K42" s="145"/>
      <c r="L42" s="146"/>
      <c r="M42" s="145"/>
      <c r="N42" s="18"/>
      <c r="O42" s="60"/>
      <c r="R42" s="161">
        <f t="shared" si="6"/>
        <v>2</v>
      </c>
      <c r="S42" s="161">
        <f t="shared" si="7"/>
        <v>5</v>
      </c>
      <c r="T42" s="161">
        <f t="shared" si="8"/>
        <v>5</v>
      </c>
      <c r="U42" s="162"/>
      <c r="V42" s="162"/>
      <c r="W42" s="162"/>
      <c r="X42" s="162"/>
      <c r="Y42" s="162"/>
      <c r="Z42" s="162"/>
      <c r="AA42" s="162"/>
      <c r="AB42" s="162"/>
      <c r="AC42" s="162"/>
      <c r="AD42" s="162"/>
      <c r="AE42" s="162"/>
    </row>
    <row r="43" spans="1:31" s="21" customFormat="1" ht="25.15" customHeight="1" x14ac:dyDescent="0.25">
      <c r="A43" s="66"/>
      <c r="B43" s="18"/>
      <c r="C43" s="141">
        <f t="shared" si="4"/>
        <v>44233</v>
      </c>
      <c r="D43" s="144"/>
      <c r="E43" s="145"/>
      <c r="F43" s="145"/>
      <c r="G43" s="145"/>
      <c r="H43" s="145"/>
      <c r="I43" s="145"/>
      <c r="J43" s="145"/>
      <c r="K43" s="145"/>
      <c r="L43" s="146"/>
      <c r="M43" s="145"/>
      <c r="N43" s="18"/>
      <c r="O43" s="60"/>
      <c r="R43" s="161">
        <f t="shared" si="6"/>
        <v>2</v>
      </c>
      <c r="S43" s="161">
        <f t="shared" si="7"/>
        <v>6</v>
      </c>
      <c r="T43" s="161">
        <f t="shared" si="8"/>
        <v>5</v>
      </c>
      <c r="U43" s="162"/>
      <c r="V43" s="162"/>
      <c r="W43" s="162"/>
      <c r="X43" s="162"/>
      <c r="Y43" s="162"/>
      <c r="Z43" s="162"/>
      <c r="AA43" s="162"/>
      <c r="AB43" s="162"/>
      <c r="AC43" s="162"/>
      <c r="AD43" s="162"/>
      <c r="AE43" s="162"/>
    </row>
    <row r="44" spans="1:31" s="21" customFormat="1" ht="25.15" customHeight="1" x14ac:dyDescent="0.25">
      <c r="A44" s="66"/>
      <c r="B44" s="18"/>
      <c r="C44" s="141">
        <f t="shared" si="4"/>
        <v>44234</v>
      </c>
      <c r="D44" s="144"/>
      <c r="E44" s="145"/>
      <c r="F44" s="145"/>
      <c r="G44" s="145"/>
      <c r="H44" s="145"/>
      <c r="I44" s="145"/>
      <c r="J44" s="145"/>
      <c r="K44" s="145"/>
      <c r="L44" s="146"/>
      <c r="M44" s="145"/>
      <c r="N44" s="18"/>
      <c r="O44" s="60"/>
      <c r="R44" s="161">
        <f t="shared" si="6"/>
        <v>2</v>
      </c>
      <c r="S44" s="161">
        <f t="shared" si="7"/>
        <v>7</v>
      </c>
      <c r="T44" s="161">
        <f t="shared" si="8"/>
        <v>5</v>
      </c>
      <c r="U44" s="162"/>
      <c r="V44" s="162"/>
      <c r="W44" s="162"/>
      <c r="X44" s="162"/>
      <c r="Y44" s="162"/>
      <c r="Z44" s="162"/>
      <c r="AA44" s="162"/>
      <c r="AB44" s="162"/>
      <c r="AC44" s="162"/>
      <c r="AD44" s="162"/>
      <c r="AE44" s="162"/>
    </row>
    <row r="45" spans="1:31" s="21" customFormat="1" ht="25.15" customHeight="1" x14ac:dyDescent="0.25">
      <c r="A45" s="66"/>
      <c r="B45" s="18"/>
      <c r="C45" s="141">
        <f t="shared" si="4"/>
        <v>44235</v>
      </c>
      <c r="D45" s="144"/>
      <c r="E45" s="145"/>
      <c r="F45" s="145"/>
      <c r="G45" s="145"/>
      <c r="H45" s="145"/>
      <c r="I45" s="145"/>
      <c r="J45" s="145"/>
      <c r="K45" s="145"/>
      <c r="L45" s="146"/>
      <c r="M45" s="145"/>
      <c r="N45" s="18"/>
      <c r="O45" s="60"/>
      <c r="R45" s="161">
        <f t="shared" si="6"/>
        <v>2</v>
      </c>
      <c r="S45" s="161">
        <f t="shared" si="7"/>
        <v>1</v>
      </c>
      <c r="T45" s="161">
        <f t="shared" si="8"/>
        <v>5</v>
      </c>
      <c r="U45" s="162"/>
      <c r="V45" s="162"/>
      <c r="W45" s="162"/>
      <c r="X45" s="162"/>
      <c r="Y45" s="162"/>
      <c r="Z45" s="162"/>
      <c r="AA45" s="162"/>
      <c r="AB45" s="162"/>
      <c r="AC45" s="162"/>
      <c r="AD45" s="162"/>
      <c r="AE45" s="162"/>
    </row>
    <row r="46" spans="1:31" s="21" customFormat="1" ht="25.15" customHeight="1" x14ac:dyDescent="0.25">
      <c r="A46" s="66"/>
      <c r="B46" s="18"/>
      <c r="C46" s="141">
        <f t="shared" si="4"/>
        <v>44236</v>
      </c>
      <c r="D46" s="144"/>
      <c r="E46" s="145"/>
      <c r="F46" s="145"/>
      <c r="G46" s="145"/>
      <c r="H46" s="145"/>
      <c r="I46" s="145"/>
      <c r="J46" s="145"/>
      <c r="K46" s="145"/>
      <c r="L46" s="146"/>
      <c r="M46" s="145"/>
      <c r="N46" s="18"/>
      <c r="O46" s="60"/>
      <c r="R46" s="161">
        <f t="shared" si="6"/>
        <v>2</v>
      </c>
      <c r="S46" s="161">
        <f t="shared" si="7"/>
        <v>2</v>
      </c>
      <c r="T46" s="161">
        <f t="shared" si="8"/>
        <v>5</v>
      </c>
      <c r="U46" s="162"/>
      <c r="V46" s="162"/>
      <c r="W46" s="162"/>
      <c r="X46" s="162"/>
      <c r="Y46" s="162"/>
      <c r="Z46" s="162"/>
      <c r="AA46" s="162"/>
      <c r="AB46" s="162"/>
      <c r="AC46" s="162"/>
      <c r="AD46" s="162"/>
      <c r="AE46" s="162"/>
    </row>
    <row r="47" spans="1:31" s="21" customFormat="1" ht="25.15" customHeight="1" x14ac:dyDescent="0.25">
      <c r="A47" s="66"/>
      <c r="B47" s="18"/>
      <c r="C47" s="141">
        <f t="shared" si="4"/>
        <v>44237</v>
      </c>
      <c r="D47" s="144"/>
      <c r="E47" s="145"/>
      <c r="F47" s="145"/>
      <c r="G47" s="145"/>
      <c r="H47" s="145"/>
      <c r="I47" s="145"/>
      <c r="J47" s="145"/>
      <c r="K47" s="145"/>
      <c r="L47" s="146"/>
      <c r="M47" s="145"/>
      <c r="N47" s="18"/>
      <c r="O47" s="60"/>
      <c r="R47" s="161">
        <f t="shared" si="6"/>
        <v>2</v>
      </c>
      <c r="S47" s="161">
        <f t="shared" si="7"/>
        <v>3</v>
      </c>
      <c r="T47" s="161">
        <f t="shared" si="8"/>
        <v>5</v>
      </c>
      <c r="U47" s="162"/>
      <c r="V47" s="162"/>
      <c r="W47" s="162"/>
      <c r="X47" s="162"/>
      <c r="Y47" s="162"/>
      <c r="Z47" s="162"/>
      <c r="AA47" s="162"/>
      <c r="AB47" s="162"/>
      <c r="AC47" s="162"/>
      <c r="AD47" s="162"/>
      <c r="AE47" s="162"/>
    </row>
    <row r="48" spans="1:31" s="21" customFormat="1" ht="25.15" customHeight="1" x14ac:dyDescent="0.25">
      <c r="A48" s="66"/>
      <c r="B48" s="18"/>
      <c r="C48" s="141">
        <f t="shared" si="4"/>
        <v>44238</v>
      </c>
      <c r="D48" s="144"/>
      <c r="E48" s="145"/>
      <c r="F48" s="145"/>
      <c r="G48" s="145"/>
      <c r="H48" s="145"/>
      <c r="I48" s="145"/>
      <c r="J48" s="145"/>
      <c r="K48" s="145"/>
      <c r="L48" s="146"/>
      <c r="M48" s="145"/>
      <c r="N48" s="18"/>
      <c r="O48" s="60"/>
      <c r="R48" s="161">
        <f t="shared" si="6"/>
        <v>2</v>
      </c>
      <c r="S48" s="161">
        <f t="shared" si="7"/>
        <v>4</v>
      </c>
      <c r="T48" s="161">
        <f t="shared" si="8"/>
        <v>5</v>
      </c>
      <c r="U48" s="162"/>
      <c r="V48" s="162"/>
      <c r="W48" s="162"/>
      <c r="X48" s="162"/>
      <c r="Y48" s="162"/>
      <c r="Z48" s="162"/>
      <c r="AA48" s="162"/>
      <c r="AB48" s="162"/>
      <c r="AC48" s="162"/>
      <c r="AD48" s="162"/>
      <c r="AE48" s="162"/>
    </row>
    <row r="49" spans="1:31" s="21" customFormat="1" ht="25.15" customHeight="1" x14ac:dyDescent="0.25">
      <c r="A49" s="66"/>
      <c r="B49" s="18"/>
      <c r="C49" s="141">
        <f t="shared" si="4"/>
        <v>44239</v>
      </c>
      <c r="D49" s="144"/>
      <c r="E49" s="145"/>
      <c r="F49" s="145"/>
      <c r="G49" s="145"/>
      <c r="H49" s="145"/>
      <c r="I49" s="145"/>
      <c r="J49" s="145"/>
      <c r="K49" s="145"/>
      <c r="L49" s="146"/>
      <c r="M49" s="145"/>
      <c r="N49" s="18"/>
      <c r="O49" s="60"/>
      <c r="R49" s="161">
        <f t="shared" si="6"/>
        <v>2</v>
      </c>
      <c r="S49" s="161">
        <f t="shared" si="7"/>
        <v>5</v>
      </c>
      <c r="T49" s="161">
        <f t="shared" si="8"/>
        <v>5</v>
      </c>
      <c r="U49" s="162"/>
      <c r="V49" s="162"/>
      <c r="W49" s="162"/>
      <c r="X49" s="162"/>
      <c r="Y49" s="162"/>
      <c r="Z49" s="162"/>
      <c r="AA49" s="162"/>
      <c r="AB49" s="162"/>
      <c r="AC49" s="162"/>
      <c r="AD49" s="162"/>
      <c r="AE49" s="162"/>
    </row>
    <row r="50" spans="1:31" s="21" customFormat="1" ht="25.15" customHeight="1" x14ac:dyDescent="0.25">
      <c r="A50" s="66"/>
      <c r="B50" s="18"/>
      <c r="C50" s="141">
        <f t="shared" si="4"/>
        <v>44240</v>
      </c>
      <c r="D50" s="144"/>
      <c r="E50" s="145"/>
      <c r="F50" s="145"/>
      <c r="G50" s="145"/>
      <c r="H50" s="145"/>
      <c r="I50" s="145"/>
      <c r="J50" s="145"/>
      <c r="K50" s="145"/>
      <c r="L50" s="146"/>
      <c r="M50" s="145"/>
      <c r="N50" s="18"/>
      <c r="O50" s="60"/>
      <c r="R50" s="161">
        <f t="shared" si="6"/>
        <v>2</v>
      </c>
      <c r="S50" s="161">
        <f t="shared" si="7"/>
        <v>6</v>
      </c>
      <c r="T50" s="161">
        <f t="shared" si="8"/>
        <v>5</v>
      </c>
      <c r="U50" s="162"/>
      <c r="V50" s="162"/>
      <c r="W50" s="162"/>
      <c r="X50" s="162"/>
      <c r="Y50" s="162"/>
      <c r="Z50" s="162"/>
      <c r="AA50" s="162"/>
      <c r="AB50" s="162"/>
      <c r="AC50" s="162"/>
      <c r="AD50" s="162"/>
      <c r="AE50" s="162"/>
    </row>
    <row r="51" spans="1:31" s="21" customFormat="1" ht="25.15" customHeight="1" x14ac:dyDescent="0.25">
      <c r="A51" s="66"/>
      <c r="B51" s="18"/>
      <c r="C51" s="141">
        <f t="shared" si="4"/>
        <v>44241</v>
      </c>
      <c r="D51" s="144"/>
      <c r="E51" s="145"/>
      <c r="F51" s="145"/>
      <c r="G51" s="145"/>
      <c r="H51" s="145"/>
      <c r="I51" s="145"/>
      <c r="J51" s="145"/>
      <c r="K51" s="145"/>
      <c r="L51" s="146"/>
      <c r="M51" s="145"/>
      <c r="N51" s="18"/>
      <c r="O51" s="60"/>
      <c r="R51" s="161">
        <f t="shared" si="6"/>
        <v>2</v>
      </c>
      <c r="S51" s="161">
        <f t="shared" si="7"/>
        <v>7</v>
      </c>
      <c r="T51" s="161">
        <f t="shared" si="8"/>
        <v>5</v>
      </c>
      <c r="U51" s="162"/>
      <c r="V51" s="162"/>
      <c r="W51" s="162"/>
      <c r="X51" s="162"/>
      <c r="Y51" s="162"/>
      <c r="Z51" s="162"/>
      <c r="AA51" s="162"/>
      <c r="AB51" s="162"/>
      <c r="AC51" s="162"/>
      <c r="AD51" s="162"/>
      <c r="AE51" s="162"/>
    </row>
    <row r="52" spans="1:31" s="21" customFormat="1" ht="25.15" customHeight="1" x14ac:dyDescent="0.25">
      <c r="A52" s="66"/>
      <c r="B52" s="18"/>
      <c r="C52" s="141">
        <f t="shared" si="4"/>
        <v>44242</v>
      </c>
      <c r="D52" s="144"/>
      <c r="E52" s="145"/>
      <c r="F52" s="145"/>
      <c r="G52" s="145"/>
      <c r="H52" s="145"/>
      <c r="I52" s="145"/>
      <c r="J52" s="145"/>
      <c r="K52" s="145"/>
      <c r="L52" s="146"/>
      <c r="M52" s="145"/>
      <c r="N52" s="18"/>
      <c r="O52" s="60"/>
      <c r="R52" s="161">
        <f t="shared" si="6"/>
        <v>2</v>
      </c>
      <c r="S52" s="161">
        <f t="shared" si="7"/>
        <v>1</v>
      </c>
      <c r="T52" s="161">
        <f t="shared" si="8"/>
        <v>5</v>
      </c>
      <c r="U52" s="162"/>
      <c r="V52" s="162"/>
      <c r="W52" s="162"/>
      <c r="X52" s="162"/>
      <c r="Y52" s="162"/>
      <c r="Z52" s="162"/>
      <c r="AA52" s="162"/>
      <c r="AB52" s="162"/>
      <c r="AC52" s="162"/>
      <c r="AD52" s="162"/>
      <c r="AE52" s="162"/>
    </row>
    <row r="53" spans="1:31" s="21" customFormat="1" ht="25.15" customHeight="1" x14ac:dyDescent="0.25">
      <c r="A53" s="66"/>
      <c r="B53" s="18"/>
      <c r="C53" s="141">
        <f t="shared" si="4"/>
        <v>44243</v>
      </c>
      <c r="D53" s="144"/>
      <c r="E53" s="145"/>
      <c r="F53" s="145"/>
      <c r="G53" s="145"/>
      <c r="H53" s="145"/>
      <c r="I53" s="145"/>
      <c r="J53" s="145"/>
      <c r="K53" s="145"/>
      <c r="L53" s="146"/>
      <c r="M53" s="145"/>
      <c r="N53" s="18"/>
      <c r="O53" s="60"/>
      <c r="R53" s="161">
        <f t="shared" si="6"/>
        <v>2</v>
      </c>
      <c r="S53" s="161">
        <f t="shared" si="7"/>
        <v>2</v>
      </c>
      <c r="T53" s="161">
        <f t="shared" si="8"/>
        <v>5</v>
      </c>
      <c r="U53" s="162"/>
      <c r="V53" s="162"/>
      <c r="W53" s="162"/>
      <c r="X53" s="162"/>
      <c r="Y53" s="162"/>
      <c r="Z53" s="162"/>
      <c r="AA53" s="162"/>
      <c r="AB53" s="162"/>
      <c r="AC53" s="162"/>
      <c r="AD53" s="162"/>
      <c r="AE53" s="162"/>
    </row>
    <row r="54" spans="1:31" s="21" customFormat="1" ht="25.15" customHeight="1" x14ac:dyDescent="0.25">
      <c r="A54" s="66"/>
      <c r="B54" s="18"/>
      <c r="C54" s="141">
        <f t="shared" si="4"/>
        <v>44244</v>
      </c>
      <c r="D54" s="144"/>
      <c r="E54" s="145"/>
      <c r="F54" s="145"/>
      <c r="G54" s="145"/>
      <c r="H54" s="145"/>
      <c r="I54" s="145"/>
      <c r="J54" s="145"/>
      <c r="K54" s="145"/>
      <c r="L54" s="146"/>
      <c r="M54" s="145"/>
      <c r="N54" s="18"/>
      <c r="O54" s="60"/>
      <c r="R54" s="161">
        <f t="shared" si="6"/>
        <v>2</v>
      </c>
      <c r="S54" s="161">
        <f t="shared" si="7"/>
        <v>3</v>
      </c>
      <c r="T54" s="161">
        <f t="shared" si="8"/>
        <v>5</v>
      </c>
      <c r="U54" s="162"/>
      <c r="V54" s="162"/>
      <c r="W54" s="162"/>
      <c r="X54" s="162"/>
      <c r="Y54" s="162"/>
      <c r="Z54" s="162"/>
      <c r="AA54" s="162"/>
      <c r="AB54" s="162"/>
      <c r="AC54" s="162"/>
      <c r="AD54" s="162"/>
      <c r="AE54" s="162"/>
    </row>
    <row r="55" spans="1:31" s="21" customFormat="1" ht="25.15" customHeight="1" x14ac:dyDescent="0.25">
      <c r="A55" s="66"/>
      <c r="B55" s="18"/>
      <c r="C55" s="141">
        <f t="shared" si="4"/>
        <v>44245</v>
      </c>
      <c r="D55" s="144"/>
      <c r="E55" s="145"/>
      <c r="F55" s="145"/>
      <c r="G55" s="145"/>
      <c r="H55" s="145"/>
      <c r="I55" s="145"/>
      <c r="J55" s="145"/>
      <c r="K55" s="145"/>
      <c r="L55" s="146"/>
      <c r="M55" s="145"/>
      <c r="N55" s="18"/>
      <c r="O55" s="60"/>
      <c r="R55" s="161">
        <f t="shared" si="6"/>
        <v>2</v>
      </c>
      <c r="S55" s="161">
        <f t="shared" si="7"/>
        <v>4</v>
      </c>
      <c r="T55" s="161">
        <f t="shared" si="8"/>
        <v>5</v>
      </c>
      <c r="U55" s="162"/>
      <c r="V55" s="162"/>
      <c r="W55" s="162"/>
      <c r="X55" s="162"/>
      <c r="Y55" s="162"/>
      <c r="Z55" s="162"/>
      <c r="AA55" s="162"/>
      <c r="AB55" s="162"/>
      <c r="AC55" s="162"/>
      <c r="AD55" s="162"/>
      <c r="AE55" s="162"/>
    </row>
    <row r="56" spans="1:31" s="21" customFormat="1" ht="25.15" customHeight="1" x14ac:dyDescent="0.25">
      <c r="A56" s="66"/>
      <c r="B56" s="18"/>
      <c r="C56" s="141">
        <f t="shared" si="4"/>
        <v>44246</v>
      </c>
      <c r="D56" s="144"/>
      <c r="E56" s="145"/>
      <c r="F56" s="145"/>
      <c r="G56" s="145"/>
      <c r="H56" s="145"/>
      <c r="I56" s="145"/>
      <c r="J56" s="145"/>
      <c r="K56" s="145"/>
      <c r="L56" s="146"/>
      <c r="M56" s="145"/>
      <c r="N56" s="18"/>
      <c r="O56" s="60"/>
      <c r="R56" s="161">
        <f t="shared" si="6"/>
        <v>2</v>
      </c>
      <c r="S56" s="161">
        <f t="shared" si="7"/>
        <v>5</v>
      </c>
      <c r="T56" s="161">
        <f t="shared" si="8"/>
        <v>5</v>
      </c>
      <c r="U56" s="162"/>
      <c r="V56" s="162"/>
      <c r="W56" s="162"/>
      <c r="X56" s="162"/>
      <c r="Y56" s="162"/>
      <c r="Z56" s="162"/>
      <c r="AA56" s="162"/>
      <c r="AB56" s="162"/>
      <c r="AC56" s="162"/>
      <c r="AD56" s="162"/>
      <c r="AE56" s="162"/>
    </row>
    <row r="57" spans="1:31" s="21" customFormat="1" ht="25.15" customHeight="1" x14ac:dyDescent="0.25">
      <c r="A57" s="66"/>
      <c r="B57" s="18"/>
      <c r="C57" s="141">
        <f t="shared" si="4"/>
        <v>44247</v>
      </c>
      <c r="D57" s="144"/>
      <c r="E57" s="145"/>
      <c r="F57" s="145"/>
      <c r="G57" s="145"/>
      <c r="H57" s="145"/>
      <c r="I57" s="145"/>
      <c r="J57" s="145"/>
      <c r="K57" s="145"/>
      <c r="L57" s="146"/>
      <c r="M57" s="145"/>
      <c r="N57" s="18"/>
      <c r="O57" s="60"/>
      <c r="R57" s="161">
        <f t="shared" si="6"/>
        <v>2</v>
      </c>
      <c r="S57" s="161">
        <f t="shared" si="7"/>
        <v>6</v>
      </c>
      <c r="T57" s="161">
        <f t="shared" si="8"/>
        <v>5</v>
      </c>
      <c r="U57" s="162"/>
      <c r="V57" s="162"/>
      <c r="W57" s="162"/>
      <c r="X57" s="162"/>
      <c r="Y57" s="162"/>
      <c r="Z57" s="162"/>
      <c r="AA57" s="162"/>
      <c r="AB57" s="162"/>
      <c r="AC57" s="162"/>
      <c r="AD57" s="162"/>
      <c r="AE57" s="162"/>
    </row>
    <row r="58" spans="1:31" s="21" customFormat="1" ht="25.15" customHeight="1" x14ac:dyDescent="0.25">
      <c r="A58" s="66"/>
      <c r="B58" s="18"/>
      <c r="C58" s="141">
        <f t="shared" si="4"/>
        <v>44248</v>
      </c>
      <c r="D58" s="144"/>
      <c r="E58" s="145"/>
      <c r="F58" s="145"/>
      <c r="G58" s="145"/>
      <c r="H58" s="145"/>
      <c r="I58" s="145"/>
      <c r="J58" s="145"/>
      <c r="K58" s="145"/>
      <c r="L58" s="146"/>
      <c r="M58" s="145"/>
      <c r="N58" s="18"/>
      <c r="O58" s="60"/>
      <c r="R58" s="161">
        <f t="shared" si="6"/>
        <v>2</v>
      </c>
      <c r="S58" s="161">
        <f t="shared" si="7"/>
        <v>7</v>
      </c>
      <c r="T58" s="161">
        <f t="shared" si="8"/>
        <v>5</v>
      </c>
      <c r="U58" s="162"/>
      <c r="V58" s="162"/>
      <c r="W58" s="162"/>
      <c r="X58" s="162"/>
      <c r="Y58" s="162"/>
      <c r="Z58" s="162"/>
      <c r="AA58" s="162"/>
      <c r="AB58" s="162"/>
      <c r="AC58" s="162"/>
      <c r="AD58" s="162"/>
      <c r="AE58" s="162"/>
    </row>
    <row r="59" spans="1:31" s="21" customFormat="1" ht="25.15" customHeight="1" x14ac:dyDescent="0.25">
      <c r="A59" s="66"/>
      <c r="B59" s="18"/>
      <c r="C59" s="141">
        <f t="shared" si="4"/>
        <v>44249</v>
      </c>
      <c r="D59" s="144"/>
      <c r="E59" s="145"/>
      <c r="F59" s="145"/>
      <c r="G59" s="145"/>
      <c r="H59" s="145"/>
      <c r="I59" s="145"/>
      <c r="J59" s="145"/>
      <c r="K59" s="145"/>
      <c r="L59" s="146"/>
      <c r="M59" s="145"/>
      <c r="N59" s="18"/>
      <c r="O59" s="60"/>
      <c r="R59" s="161">
        <f t="shared" si="6"/>
        <v>2</v>
      </c>
      <c r="S59" s="161">
        <f t="shared" si="7"/>
        <v>1</v>
      </c>
      <c r="T59" s="161">
        <f t="shared" si="8"/>
        <v>5</v>
      </c>
      <c r="U59" s="162"/>
      <c r="V59" s="162"/>
      <c r="W59" s="162"/>
      <c r="X59" s="162"/>
      <c r="Y59" s="162"/>
      <c r="Z59" s="162"/>
      <c r="AA59" s="162"/>
      <c r="AB59" s="162"/>
      <c r="AC59" s="162"/>
      <c r="AD59" s="162"/>
      <c r="AE59" s="162"/>
    </row>
    <row r="60" spans="1:31" s="21" customFormat="1" ht="25.15" customHeight="1" x14ac:dyDescent="0.25">
      <c r="A60" s="66"/>
      <c r="B60" s="18"/>
      <c r="C60" s="141">
        <f t="shared" si="4"/>
        <v>44250</v>
      </c>
      <c r="D60" s="144"/>
      <c r="E60" s="145"/>
      <c r="F60" s="145"/>
      <c r="G60" s="145"/>
      <c r="H60" s="145"/>
      <c r="I60" s="145"/>
      <c r="J60" s="145"/>
      <c r="K60" s="145"/>
      <c r="L60" s="146"/>
      <c r="M60" s="145"/>
      <c r="N60" s="18"/>
      <c r="O60" s="60"/>
      <c r="R60" s="161">
        <f t="shared" si="6"/>
        <v>2</v>
      </c>
      <c r="S60" s="161">
        <f t="shared" si="7"/>
        <v>2</v>
      </c>
      <c r="T60" s="161">
        <f t="shared" si="8"/>
        <v>5</v>
      </c>
      <c r="U60" s="162"/>
      <c r="V60" s="162"/>
      <c r="W60" s="162"/>
      <c r="X60" s="162"/>
      <c r="Y60" s="162"/>
      <c r="Z60" s="162"/>
      <c r="AA60" s="162"/>
      <c r="AB60" s="162"/>
      <c r="AC60" s="162"/>
      <c r="AD60" s="162"/>
      <c r="AE60" s="162"/>
    </row>
    <row r="61" spans="1:31" s="21" customFormat="1" ht="25.15" customHeight="1" x14ac:dyDescent="0.25">
      <c r="A61" s="66"/>
      <c r="B61" s="18"/>
      <c r="C61" s="141">
        <f t="shared" si="4"/>
        <v>44251</v>
      </c>
      <c r="D61" s="144"/>
      <c r="E61" s="145"/>
      <c r="F61" s="145"/>
      <c r="G61" s="145"/>
      <c r="H61" s="145"/>
      <c r="I61" s="145"/>
      <c r="J61" s="145"/>
      <c r="K61" s="145"/>
      <c r="L61" s="146"/>
      <c r="M61" s="145"/>
      <c r="N61" s="18"/>
      <c r="O61" s="60"/>
      <c r="R61" s="161">
        <f t="shared" si="6"/>
        <v>2</v>
      </c>
      <c r="S61" s="161">
        <f t="shared" si="7"/>
        <v>3</v>
      </c>
      <c r="T61" s="161">
        <f t="shared" si="8"/>
        <v>5</v>
      </c>
      <c r="U61" s="162"/>
      <c r="V61" s="162"/>
      <c r="W61" s="162"/>
      <c r="X61" s="162"/>
      <c r="Y61" s="162"/>
      <c r="Z61" s="162"/>
      <c r="AA61" s="162"/>
      <c r="AB61" s="162"/>
      <c r="AC61" s="162"/>
      <c r="AD61" s="162"/>
      <c r="AE61" s="162"/>
    </row>
    <row r="62" spans="1:31" s="21" customFormat="1" ht="25.15" customHeight="1" x14ac:dyDescent="0.25">
      <c r="A62" s="66"/>
      <c r="B62" s="18"/>
      <c r="C62" s="141">
        <f t="shared" si="4"/>
        <v>44252</v>
      </c>
      <c r="D62" s="144"/>
      <c r="E62" s="145"/>
      <c r="F62" s="145"/>
      <c r="G62" s="145"/>
      <c r="H62" s="145"/>
      <c r="I62" s="145"/>
      <c r="J62" s="145"/>
      <c r="K62" s="145"/>
      <c r="L62" s="146"/>
      <c r="M62" s="145"/>
      <c r="N62" s="18"/>
      <c r="O62" s="60"/>
      <c r="R62" s="161">
        <f t="shared" si="6"/>
        <v>2</v>
      </c>
      <c r="S62" s="161">
        <f t="shared" si="7"/>
        <v>4</v>
      </c>
      <c r="T62" s="161">
        <f t="shared" si="8"/>
        <v>5</v>
      </c>
      <c r="U62" s="162"/>
      <c r="V62" s="162"/>
      <c r="W62" s="162"/>
      <c r="X62" s="162"/>
      <c r="Y62" s="162"/>
      <c r="Z62" s="162"/>
      <c r="AA62" s="162"/>
      <c r="AB62" s="162"/>
      <c r="AC62" s="162"/>
      <c r="AD62" s="162"/>
      <c r="AE62" s="162"/>
    </row>
    <row r="63" spans="1:31" s="21" customFormat="1" ht="25.15" customHeight="1" x14ac:dyDescent="0.25">
      <c r="A63" s="66"/>
      <c r="B63" s="18"/>
      <c r="C63" s="141">
        <f t="shared" si="4"/>
        <v>44253</v>
      </c>
      <c r="D63" s="144"/>
      <c r="E63" s="145"/>
      <c r="F63" s="145"/>
      <c r="G63" s="145"/>
      <c r="H63" s="145"/>
      <c r="I63" s="145"/>
      <c r="J63" s="145"/>
      <c r="K63" s="145"/>
      <c r="L63" s="146"/>
      <c r="M63" s="145"/>
      <c r="N63" s="18"/>
      <c r="O63" s="60"/>
      <c r="R63" s="161">
        <f t="shared" si="6"/>
        <v>2</v>
      </c>
      <c r="S63" s="161">
        <f t="shared" si="7"/>
        <v>5</v>
      </c>
      <c r="T63" s="161">
        <f t="shared" si="8"/>
        <v>5</v>
      </c>
      <c r="U63" s="162"/>
      <c r="V63" s="162"/>
      <c r="W63" s="162"/>
      <c r="X63" s="162"/>
      <c r="Y63" s="162"/>
      <c r="Z63" s="162"/>
      <c r="AA63" s="162"/>
      <c r="AB63" s="162"/>
      <c r="AC63" s="162"/>
      <c r="AD63" s="162"/>
      <c r="AE63" s="162"/>
    </row>
    <row r="64" spans="1:31" s="21" customFormat="1" ht="25.15" customHeight="1" x14ac:dyDescent="0.25">
      <c r="A64" s="66"/>
      <c r="B64" s="18"/>
      <c r="C64" s="141">
        <f t="shared" si="4"/>
        <v>44254</v>
      </c>
      <c r="D64" s="144"/>
      <c r="E64" s="145"/>
      <c r="F64" s="145"/>
      <c r="G64" s="145"/>
      <c r="H64" s="145"/>
      <c r="I64" s="145"/>
      <c r="J64" s="145"/>
      <c r="K64" s="145"/>
      <c r="L64" s="146"/>
      <c r="M64" s="145"/>
      <c r="N64" s="18"/>
      <c r="O64" s="60"/>
      <c r="R64" s="161">
        <f t="shared" si="6"/>
        <v>2</v>
      </c>
      <c r="S64" s="161">
        <f t="shared" si="7"/>
        <v>6</v>
      </c>
      <c r="T64" s="161">
        <f t="shared" si="8"/>
        <v>5</v>
      </c>
      <c r="U64" s="162"/>
      <c r="V64" s="162"/>
      <c r="W64" s="162"/>
      <c r="X64" s="162"/>
      <c r="Y64" s="162"/>
      <c r="Z64" s="162"/>
      <c r="AA64" s="162"/>
      <c r="AB64" s="162"/>
      <c r="AC64" s="162"/>
      <c r="AD64" s="162"/>
      <c r="AE64" s="162"/>
    </row>
    <row r="65" spans="1:31" s="21" customFormat="1" ht="25.15" customHeight="1" x14ac:dyDescent="0.25">
      <c r="A65" s="66"/>
      <c r="B65" s="18"/>
      <c r="C65" s="141">
        <f t="shared" si="4"/>
        <v>44255</v>
      </c>
      <c r="D65" s="144"/>
      <c r="E65" s="145"/>
      <c r="F65" s="145"/>
      <c r="G65" s="145"/>
      <c r="H65" s="145"/>
      <c r="I65" s="145"/>
      <c r="J65" s="145"/>
      <c r="K65" s="145"/>
      <c r="L65" s="146"/>
      <c r="M65" s="145"/>
      <c r="N65" s="18"/>
      <c r="O65" s="60"/>
      <c r="R65" s="161">
        <f t="shared" si="6"/>
        <v>2</v>
      </c>
      <c r="S65" s="161">
        <f t="shared" si="7"/>
        <v>7</v>
      </c>
      <c r="T65" s="161">
        <f t="shared" si="8"/>
        <v>5</v>
      </c>
      <c r="U65" s="162"/>
      <c r="V65" s="162"/>
      <c r="W65" s="162"/>
      <c r="X65" s="162"/>
      <c r="Y65" s="162"/>
      <c r="Z65" s="162"/>
      <c r="AA65" s="162"/>
      <c r="AB65" s="162"/>
      <c r="AC65" s="162"/>
      <c r="AD65" s="162"/>
      <c r="AE65" s="162"/>
    </row>
    <row r="66" spans="1:31" s="21" customFormat="1" ht="25.15" customHeight="1" x14ac:dyDescent="0.25">
      <c r="A66" s="66"/>
      <c r="B66" s="18"/>
      <c r="C66" s="141">
        <f t="shared" si="4"/>
        <v>44256</v>
      </c>
      <c r="D66" s="144"/>
      <c r="E66" s="145"/>
      <c r="F66" s="145"/>
      <c r="G66" s="145"/>
      <c r="H66" s="145"/>
      <c r="I66" s="145"/>
      <c r="J66" s="145"/>
      <c r="K66" s="145"/>
      <c r="L66" s="146"/>
      <c r="M66" s="145"/>
      <c r="N66" s="18"/>
      <c r="O66" s="60"/>
      <c r="R66" s="161">
        <f t="shared" si="6"/>
        <v>3</v>
      </c>
      <c r="S66" s="161">
        <f t="shared" si="7"/>
        <v>1</v>
      </c>
      <c r="T66" s="161">
        <f t="shared" si="8"/>
        <v>5</v>
      </c>
      <c r="U66" s="162"/>
      <c r="V66" s="162"/>
      <c r="W66" s="162"/>
      <c r="X66" s="162"/>
      <c r="Y66" s="162"/>
      <c r="Z66" s="162"/>
      <c r="AA66" s="162"/>
      <c r="AB66" s="162"/>
      <c r="AC66" s="162"/>
      <c r="AD66" s="162"/>
      <c r="AE66" s="162"/>
    </row>
    <row r="67" spans="1:31" s="21" customFormat="1" ht="25.15" customHeight="1" x14ac:dyDescent="0.25">
      <c r="A67" s="66"/>
      <c r="B67" s="18"/>
      <c r="C67" s="141">
        <f t="shared" si="4"/>
        <v>44257</v>
      </c>
      <c r="D67" s="144"/>
      <c r="E67" s="145"/>
      <c r="F67" s="145"/>
      <c r="G67" s="145"/>
      <c r="H67" s="145"/>
      <c r="I67" s="145"/>
      <c r="J67" s="145"/>
      <c r="K67" s="145"/>
      <c r="L67" s="146"/>
      <c r="M67" s="145"/>
      <c r="N67" s="18"/>
      <c r="O67" s="60"/>
      <c r="R67" s="161">
        <f t="shared" si="6"/>
        <v>3</v>
      </c>
      <c r="S67" s="161">
        <f t="shared" si="7"/>
        <v>2</v>
      </c>
      <c r="T67" s="161">
        <f t="shared" si="8"/>
        <v>5</v>
      </c>
      <c r="U67" s="162"/>
      <c r="V67" s="162"/>
      <c r="W67" s="162"/>
      <c r="X67" s="162"/>
      <c r="Y67" s="162"/>
      <c r="Z67" s="162"/>
      <c r="AA67" s="162"/>
      <c r="AB67" s="162"/>
      <c r="AC67" s="162"/>
      <c r="AD67" s="162"/>
      <c r="AE67" s="162"/>
    </row>
    <row r="68" spans="1:31" s="21" customFormat="1" ht="25.15" customHeight="1" x14ac:dyDescent="0.25">
      <c r="A68" s="66"/>
      <c r="B68" s="18"/>
      <c r="C68" s="141">
        <f t="shared" si="4"/>
        <v>44258</v>
      </c>
      <c r="D68" s="144"/>
      <c r="E68" s="145"/>
      <c r="F68" s="145"/>
      <c r="G68" s="145"/>
      <c r="H68" s="145"/>
      <c r="I68" s="145"/>
      <c r="J68" s="145"/>
      <c r="K68" s="145"/>
      <c r="L68" s="146"/>
      <c r="M68" s="145"/>
      <c r="N68" s="18"/>
      <c r="O68" s="60"/>
      <c r="R68" s="161">
        <f t="shared" si="6"/>
        <v>3</v>
      </c>
      <c r="S68" s="161">
        <f t="shared" si="7"/>
        <v>3</v>
      </c>
      <c r="T68" s="161">
        <f t="shared" si="8"/>
        <v>5</v>
      </c>
      <c r="U68" s="162"/>
      <c r="V68" s="162"/>
      <c r="W68" s="162"/>
      <c r="X68" s="162"/>
      <c r="Y68" s="162"/>
      <c r="Z68" s="162"/>
      <c r="AA68" s="162"/>
      <c r="AB68" s="162"/>
      <c r="AC68" s="162"/>
      <c r="AD68" s="162"/>
      <c r="AE68" s="162"/>
    </row>
    <row r="69" spans="1:31" s="21" customFormat="1" ht="25.15" customHeight="1" x14ac:dyDescent="0.25">
      <c r="A69" s="66"/>
      <c r="B69" s="18"/>
      <c r="C69" s="141">
        <f t="shared" si="4"/>
        <v>44259</v>
      </c>
      <c r="D69" s="144"/>
      <c r="E69" s="145"/>
      <c r="F69" s="145"/>
      <c r="G69" s="145"/>
      <c r="H69" s="145"/>
      <c r="I69" s="145"/>
      <c r="J69" s="145"/>
      <c r="K69" s="145"/>
      <c r="L69" s="146"/>
      <c r="M69" s="145"/>
      <c r="N69" s="18"/>
      <c r="O69" s="60"/>
      <c r="R69" s="161">
        <f t="shared" si="6"/>
        <v>3</v>
      </c>
      <c r="S69" s="161">
        <f t="shared" si="7"/>
        <v>4</v>
      </c>
      <c r="T69" s="161">
        <f t="shared" si="8"/>
        <v>5</v>
      </c>
      <c r="U69" s="162"/>
      <c r="V69" s="162"/>
      <c r="W69" s="162"/>
      <c r="X69" s="162"/>
      <c r="Y69" s="162"/>
      <c r="Z69" s="162"/>
      <c r="AA69" s="162"/>
      <c r="AB69" s="162"/>
      <c r="AC69" s="162"/>
      <c r="AD69" s="162"/>
      <c r="AE69" s="162"/>
    </row>
    <row r="70" spans="1:31" s="21" customFormat="1" ht="25.15" customHeight="1" x14ac:dyDescent="0.25">
      <c r="A70" s="66"/>
      <c r="B70" s="18"/>
      <c r="C70" s="141">
        <f t="shared" si="4"/>
        <v>44260</v>
      </c>
      <c r="D70" s="144"/>
      <c r="E70" s="145"/>
      <c r="F70" s="145"/>
      <c r="G70" s="145"/>
      <c r="H70" s="145"/>
      <c r="I70" s="145"/>
      <c r="J70" s="145"/>
      <c r="K70" s="145"/>
      <c r="L70" s="146"/>
      <c r="M70" s="145"/>
      <c r="N70" s="18"/>
      <c r="O70" s="60"/>
      <c r="R70" s="161">
        <f t="shared" si="6"/>
        <v>3</v>
      </c>
      <c r="S70" s="161">
        <f t="shared" si="7"/>
        <v>5</v>
      </c>
      <c r="T70" s="161">
        <f t="shared" si="8"/>
        <v>5</v>
      </c>
      <c r="U70" s="162"/>
      <c r="V70" s="162"/>
      <c r="W70" s="162"/>
      <c r="X70" s="162"/>
      <c r="Y70" s="162"/>
      <c r="Z70" s="162"/>
      <c r="AA70" s="162"/>
      <c r="AB70" s="162"/>
      <c r="AC70" s="162"/>
      <c r="AD70" s="162"/>
      <c r="AE70" s="162"/>
    </row>
    <row r="71" spans="1:31" s="21" customFormat="1" ht="25.15" customHeight="1" x14ac:dyDescent="0.25">
      <c r="A71" s="66"/>
      <c r="B71" s="18"/>
      <c r="C71" s="141">
        <f t="shared" si="4"/>
        <v>44261</v>
      </c>
      <c r="D71" s="144"/>
      <c r="E71" s="145"/>
      <c r="F71" s="145"/>
      <c r="G71" s="145"/>
      <c r="H71" s="145"/>
      <c r="I71" s="145"/>
      <c r="J71" s="145"/>
      <c r="K71" s="145"/>
      <c r="L71" s="146"/>
      <c r="M71" s="145"/>
      <c r="N71" s="18"/>
      <c r="O71" s="60"/>
      <c r="R71" s="161">
        <f t="shared" si="6"/>
        <v>3</v>
      </c>
      <c r="S71" s="161">
        <f t="shared" si="7"/>
        <v>6</v>
      </c>
      <c r="T71" s="161">
        <f t="shared" si="8"/>
        <v>5</v>
      </c>
      <c r="U71" s="162"/>
      <c r="V71" s="162"/>
      <c r="W71" s="162"/>
      <c r="X71" s="162"/>
      <c r="Y71" s="162"/>
      <c r="Z71" s="162"/>
      <c r="AA71" s="162"/>
      <c r="AB71" s="162"/>
      <c r="AC71" s="162"/>
      <c r="AD71" s="162"/>
      <c r="AE71" s="162"/>
    </row>
    <row r="72" spans="1:31" s="21" customFormat="1" ht="25.15" customHeight="1" x14ac:dyDescent="0.25">
      <c r="A72" s="66"/>
      <c r="B72" s="18"/>
      <c r="C72" s="141">
        <f t="shared" si="4"/>
        <v>44262</v>
      </c>
      <c r="D72" s="144"/>
      <c r="E72" s="145"/>
      <c r="F72" s="145"/>
      <c r="G72" s="145"/>
      <c r="H72" s="145"/>
      <c r="I72" s="145"/>
      <c r="J72" s="145"/>
      <c r="K72" s="145"/>
      <c r="L72" s="146"/>
      <c r="M72" s="145"/>
      <c r="N72" s="18"/>
      <c r="O72" s="60"/>
      <c r="R72" s="161">
        <f t="shared" ref="R72:R135" si="9">MONTH(C72)</f>
        <v>3</v>
      </c>
      <c r="S72" s="161">
        <f t="shared" ref="S72:S135" si="10">WEEKDAY(C72,2)</f>
        <v>7</v>
      </c>
      <c r="T72" s="161">
        <f t="shared" ref="T72:T135" si="11">VLOOKUP(D72,$V$7:$X$12,3,FALSE)</f>
        <v>5</v>
      </c>
      <c r="U72" s="162"/>
      <c r="V72" s="162"/>
      <c r="W72" s="162"/>
      <c r="X72" s="162"/>
      <c r="Y72" s="162"/>
      <c r="Z72" s="162"/>
      <c r="AA72" s="162"/>
      <c r="AB72" s="162"/>
      <c r="AC72" s="162"/>
      <c r="AD72" s="162"/>
      <c r="AE72" s="162"/>
    </row>
    <row r="73" spans="1:31" s="21" customFormat="1" ht="25.15" customHeight="1" x14ac:dyDescent="0.25">
      <c r="A73" s="66"/>
      <c r="B73" s="18"/>
      <c r="C73" s="141">
        <f t="shared" ref="C73:C136" si="12">C72+1</f>
        <v>44263</v>
      </c>
      <c r="D73" s="144"/>
      <c r="E73" s="145"/>
      <c r="F73" s="145"/>
      <c r="G73" s="145"/>
      <c r="H73" s="145"/>
      <c r="I73" s="145"/>
      <c r="J73" s="145"/>
      <c r="K73" s="145"/>
      <c r="L73" s="146"/>
      <c r="M73" s="145"/>
      <c r="N73" s="18"/>
      <c r="O73" s="60"/>
      <c r="R73" s="161">
        <f t="shared" si="9"/>
        <v>3</v>
      </c>
      <c r="S73" s="161">
        <f t="shared" si="10"/>
        <v>1</v>
      </c>
      <c r="T73" s="161">
        <f t="shared" si="11"/>
        <v>5</v>
      </c>
      <c r="U73" s="162"/>
      <c r="V73" s="162"/>
      <c r="W73" s="162"/>
      <c r="X73" s="162"/>
      <c r="Y73" s="162"/>
      <c r="Z73" s="162"/>
      <c r="AA73" s="162"/>
      <c r="AB73" s="162"/>
      <c r="AC73" s="162"/>
      <c r="AD73" s="162"/>
      <c r="AE73" s="162"/>
    </row>
    <row r="74" spans="1:31" s="21" customFormat="1" ht="25.15" customHeight="1" x14ac:dyDescent="0.25">
      <c r="A74" s="66"/>
      <c r="B74" s="18"/>
      <c r="C74" s="141">
        <f t="shared" si="12"/>
        <v>44264</v>
      </c>
      <c r="D74" s="144"/>
      <c r="E74" s="145"/>
      <c r="F74" s="145"/>
      <c r="G74" s="145"/>
      <c r="H74" s="145"/>
      <c r="I74" s="145"/>
      <c r="J74" s="145"/>
      <c r="K74" s="145"/>
      <c r="L74" s="146"/>
      <c r="M74" s="145"/>
      <c r="N74" s="18"/>
      <c r="O74" s="60"/>
      <c r="R74" s="161">
        <f t="shared" si="9"/>
        <v>3</v>
      </c>
      <c r="S74" s="161">
        <f t="shared" si="10"/>
        <v>2</v>
      </c>
      <c r="T74" s="161">
        <f t="shared" si="11"/>
        <v>5</v>
      </c>
      <c r="U74" s="162"/>
      <c r="V74" s="162"/>
      <c r="W74" s="162"/>
      <c r="X74" s="162"/>
      <c r="Y74" s="162"/>
      <c r="Z74" s="162"/>
      <c r="AA74" s="162"/>
      <c r="AB74" s="162"/>
      <c r="AC74" s="162"/>
      <c r="AD74" s="162"/>
      <c r="AE74" s="162"/>
    </row>
    <row r="75" spans="1:31" s="21" customFormat="1" ht="25.15" customHeight="1" x14ac:dyDescent="0.25">
      <c r="A75" s="66"/>
      <c r="B75" s="18"/>
      <c r="C75" s="141">
        <f t="shared" si="12"/>
        <v>44265</v>
      </c>
      <c r="D75" s="144"/>
      <c r="E75" s="145"/>
      <c r="F75" s="145"/>
      <c r="G75" s="145"/>
      <c r="H75" s="145"/>
      <c r="I75" s="145"/>
      <c r="J75" s="145"/>
      <c r="K75" s="145"/>
      <c r="L75" s="146"/>
      <c r="M75" s="145"/>
      <c r="N75" s="18"/>
      <c r="O75" s="60"/>
      <c r="R75" s="161">
        <f t="shared" si="9"/>
        <v>3</v>
      </c>
      <c r="S75" s="161">
        <f t="shared" si="10"/>
        <v>3</v>
      </c>
      <c r="T75" s="161">
        <f t="shared" si="11"/>
        <v>5</v>
      </c>
      <c r="U75" s="162"/>
      <c r="V75" s="162"/>
      <c r="W75" s="162"/>
      <c r="X75" s="162"/>
      <c r="Y75" s="162"/>
      <c r="Z75" s="162"/>
      <c r="AA75" s="162"/>
      <c r="AB75" s="162"/>
      <c r="AC75" s="162"/>
      <c r="AD75" s="162"/>
      <c r="AE75" s="162"/>
    </row>
    <row r="76" spans="1:31" s="21" customFormat="1" ht="25.15" customHeight="1" x14ac:dyDescent="0.25">
      <c r="A76" s="66"/>
      <c r="B76" s="18"/>
      <c r="C76" s="141">
        <f t="shared" si="12"/>
        <v>44266</v>
      </c>
      <c r="D76" s="144"/>
      <c r="E76" s="145"/>
      <c r="F76" s="145"/>
      <c r="G76" s="145"/>
      <c r="H76" s="145"/>
      <c r="I76" s="145"/>
      <c r="J76" s="145"/>
      <c r="K76" s="145"/>
      <c r="L76" s="146"/>
      <c r="M76" s="145"/>
      <c r="N76" s="18"/>
      <c r="O76" s="60"/>
      <c r="R76" s="161">
        <f t="shared" si="9"/>
        <v>3</v>
      </c>
      <c r="S76" s="161">
        <f t="shared" si="10"/>
        <v>4</v>
      </c>
      <c r="T76" s="161">
        <f t="shared" si="11"/>
        <v>5</v>
      </c>
      <c r="U76" s="162"/>
      <c r="V76" s="162"/>
      <c r="W76" s="162"/>
      <c r="X76" s="162"/>
      <c r="Y76" s="162"/>
      <c r="Z76" s="162"/>
      <c r="AA76" s="162"/>
      <c r="AB76" s="162"/>
      <c r="AC76" s="162"/>
      <c r="AD76" s="162"/>
      <c r="AE76" s="162"/>
    </row>
    <row r="77" spans="1:31" s="21" customFormat="1" ht="25.15" customHeight="1" x14ac:dyDescent="0.25">
      <c r="A77" s="66"/>
      <c r="B77" s="18"/>
      <c r="C77" s="141">
        <f t="shared" si="12"/>
        <v>44267</v>
      </c>
      <c r="D77" s="144"/>
      <c r="E77" s="145"/>
      <c r="F77" s="145"/>
      <c r="G77" s="145"/>
      <c r="H77" s="145"/>
      <c r="I77" s="145"/>
      <c r="J77" s="145"/>
      <c r="K77" s="145"/>
      <c r="L77" s="146"/>
      <c r="M77" s="145"/>
      <c r="N77" s="18"/>
      <c r="O77" s="60"/>
      <c r="R77" s="161">
        <f t="shared" si="9"/>
        <v>3</v>
      </c>
      <c r="S77" s="161">
        <f t="shared" si="10"/>
        <v>5</v>
      </c>
      <c r="T77" s="161">
        <f t="shared" si="11"/>
        <v>5</v>
      </c>
      <c r="U77" s="162"/>
      <c r="V77" s="162"/>
      <c r="W77" s="162"/>
      <c r="X77" s="162"/>
      <c r="Y77" s="162"/>
      <c r="Z77" s="162"/>
      <c r="AA77" s="162"/>
      <c r="AB77" s="162"/>
      <c r="AC77" s="162"/>
      <c r="AD77" s="162"/>
      <c r="AE77" s="162"/>
    </row>
    <row r="78" spans="1:31" s="21" customFormat="1" ht="25.15" customHeight="1" x14ac:dyDescent="0.25">
      <c r="A78" s="66"/>
      <c r="B78" s="18"/>
      <c r="C78" s="141">
        <f t="shared" si="12"/>
        <v>44268</v>
      </c>
      <c r="D78" s="144"/>
      <c r="E78" s="145"/>
      <c r="F78" s="145"/>
      <c r="G78" s="145"/>
      <c r="H78" s="145"/>
      <c r="I78" s="145"/>
      <c r="J78" s="145"/>
      <c r="K78" s="145"/>
      <c r="L78" s="146"/>
      <c r="M78" s="145"/>
      <c r="N78" s="18"/>
      <c r="O78" s="60"/>
      <c r="R78" s="161">
        <f t="shared" si="9"/>
        <v>3</v>
      </c>
      <c r="S78" s="161">
        <f t="shared" si="10"/>
        <v>6</v>
      </c>
      <c r="T78" s="161">
        <f t="shared" si="11"/>
        <v>5</v>
      </c>
      <c r="U78" s="162"/>
      <c r="V78" s="162"/>
      <c r="W78" s="162"/>
      <c r="X78" s="162"/>
      <c r="Y78" s="162"/>
      <c r="Z78" s="162"/>
      <c r="AA78" s="162"/>
      <c r="AB78" s="162"/>
      <c r="AC78" s="162"/>
      <c r="AD78" s="162"/>
      <c r="AE78" s="162"/>
    </row>
    <row r="79" spans="1:31" s="21" customFormat="1" ht="25.15" customHeight="1" x14ac:dyDescent="0.25">
      <c r="A79" s="66"/>
      <c r="B79" s="18"/>
      <c r="C79" s="141">
        <f t="shared" si="12"/>
        <v>44269</v>
      </c>
      <c r="D79" s="144"/>
      <c r="E79" s="145"/>
      <c r="F79" s="145"/>
      <c r="G79" s="145"/>
      <c r="H79" s="145"/>
      <c r="I79" s="145"/>
      <c r="J79" s="145"/>
      <c r="K79" s="145"/>
      <c r="L79" s="146"/>
      <c r="M79" s="145"/>
      <c r="N79" s="18"/>
      <c r="O79" s="60"/>
      <c r="R79" s="161">
        <f t="shared" si="9"/>
        <v>3</v>
      </c>
      <c r="S79" s="161">
        <f t="shared" si="10"/>
        <v>7</v>
      </c>
      <c r="T79" s="161">
        <f t="shared" si="11"/>
        <v>5</v>
      </c>
      <c r="U79" s="162"/>
      <c r="V79" s="162"/>
      <c r="W79" s="162"/>
      <c r="X79" s="162"/>
      <c r="Y79" s="162"/>
      <c r="Z79" s="162"/>
      <c r="AA79" s="162"/>
      <c r="AB79" s="162"/>
      <c r="AC79" s="162"/>
      <c r="AD79" s="162"/>
      <c r="AE79" s="162"/>
    </row>
    <row r="80" spans="1:31" s="21" customFormat="1" ht="25.15" customHeight="1" x14ac:dyDescent="0.25">
      <c r="A80" s="66"/>
      <c r="B80" s="18"/>
      <c r="C80" s="141">
        <f t="shared" si="12"/>
        <v>44270</v>
      </c>
      <c r="D80" s="144"/>
      <c r="E80" s="145"/>
      <c r="F80" s="145"/>
      <c r="G80" s="145"/>
      <c r="H80" s="145"/>
      <c r="I80" s="145"/>
      <c r="J80" s="145"/>
      <c r="K80" s="145"/>
      <c r="L80" s="146"/>
      <c r="M80" s="145"/>
      <c r="N80" s="18"/>
      <c r="O80" s="60"/>
      <c r="R80" s="161">
        <f t="shared" si="9"/>
        <v>3</v>
      </c>
      <c r="S80" s="161">
        <f t="shared" si="10"/>
        <v>1</v>
      </c>
      <c r="T80" s="161">
        <f t="shared" si="11"/>
        <v>5</v>
      </c>
      <c r="U80" s="162"/>
      <c r="V80" s="162"/>
      <c r="W80" s="162"/>
      <c r="X80" s="162"/>
      <c r="Y80" s="162"/>
      <c r="Z80" s="162"/>
      <c r="AA80" s="162"/>
      <c r="AB80" s="162"/>
      <c r="AC80" s="162"/>
      <c r="AD80" s="162"/>
      <c r="AE80" s="162"/>
    </row>
    <row r="81" spans="1:31" s="21" customFormat="1" ht="25.15" customHeight="1" x14ac:dyDescent="0.25">
      <c r="A81" s="66"/>
      <c r="B81" s="18"/>
      <c r="C81" s="141">
        <f t="shared" si="12"/>
        <v>44271</v>
      </c>
      <c r="D81" s="144"/>
      <c r="E81" s="145"/>
      <c r="F81" s="145"/>
      <c r="G81" s="145"/>
      <c r="H81" s="145"/>
      <c r="I81" s="145"/>
      <c r="J81" s="145"/>
      <c r="K81" s="145"/>
      <c r="L81" s="146"/>
      <c r="M81" s="145"/>
      <c r="N81" s="18"/>
      <c r="O81" s="60"/>
      <c r="R81" s="161">
        <f t="shared" si="9"/>
        <v>3</v>
      </c>
      <c r="S81" s="161">
        <f t="shared" si="10"/>
        <v>2</v>
      </c>
      <c r="T81" s="161">
        <f t="shared" si="11"/>
        <v>5</v>
      </c>
      <c r="U81" s="162"/>
      <c r="V81" s="162"/>
      <c r="W81" s="162"/>
      <c r="X81" s="162"/>
      <c r="Y81" s="162"/>
      <c r="Z81" s="162"/>
      <c r="AA81" s="162"/>
      <c r="AB81" s="162"/>
      <c r="AC81" s="162"/>
      <c r="AD81" s="162"/>
      <c r="AE81" s="162"/>
    </row>
    <row r="82" spans="1:31" s="21" customFormat="1" ht="25.15" customHeight="1" x14ac:dyDescent="0.25">
      <c r="A82" s="66"/>
      <c r="B82" s="18"/>
      <c r="C82" s="141">
        <f t="shared" si="12"/>
        <v>44272</v>
      </c>
      <c r="D82" s="144"/>
      <c r="E82" s="145"/>
      <c r="F82" s="145"/>
      <c r="G82" s="145"/>
      <c r="H82" s="145"/>
      <c r="I82" s="145"/>
      <c r="J82" s="145"/>
      <c r="K82" s="145"/>
      <c r="L82" s="146"/>
      <c r="M82" s="145"/>
      <c r="N82" s="18"/>
      <c r="O82" s="60"/>
      <c r="R82" s="161">
        <f t="shared" si="9"/>
        <v>3</v>
      </c>
      <c r="S82" s="161">
        <f t="shared" si="10"/>
        <v>3</v>
      </c>
      <c r="T82" s="161">
        <f t="shared" si="11"/>
        <v>5</v>
      </c>
      <c r="U82" s="162"/>
      <c r="V82" s="162"/>
      <c r="W82" s="162"/>
      <c r="X82" s="162"/>
      <c r="Y82" s="162"/>
      <c r="Z82" s="162"/>
      <c r="AA82" s="162"/>
      <c r="AB82" s="162"/>
      <c r="AC82" s="162"/>
      <c r="AD82" s="162"/>
      <c r="AE82" s="162"/>
    </row>
    <row r="83" spans="1:31" s="21" customFormat="1" ht="25.15" customHeight="1" x14ac:dyDescent="0.25">
      <c r="A83" s="66"/>
      <c r="B83" s="18"/>
      <c r="C83" s="141">
        <f t="shared" si="12"/>
        <v>44273</v>
      </c>
      <c r="D83" s="144"/>
      <c r="E83" s="145"/>
      <c r="F83" s="145"/>
      <c r="G83" s="145"/>
      <c r="H83" s="145"/>
      <c r="I83" s="145"/>
      <c r="J83" s="145"/>
      <c r="K83" s="145"/>
      <c r="L83" s="146"/>
      <c r="M83" s="145"/>
      <c r="N83" s="18"/>
      <c r="O83" s="60"/>
      <c r="R83" s="161">
        <f t="shared" si="9"/>
        <v>3</v>
      </c>
      <c r="S83" s="161">
        <f t="shared" si="10"/>
        <v>4</v>
      </c>
      <c r="T83" s="161">
        <f t="shared" si="11"/>
        <v>5</v>
      </c>
      <c r="U83" s="162"/>
      <c r="V83" s="162"/>
      <c r="W83" s="162"/>
      <c r="X83" s="162"/>
      <c r="Y83" s="162"/>
      <c r="Z83" s="162"/>
      <c r="AA83" s="162"/>
      <c r="AB83" s="162"/>
      <c r="AC83" s="162"/>
      <c r="AD83" s="162"/>
      <c r="AE83" s="162"/>
    </row>
    <row r="84" spans="1:31" s="21" customFormat="1" ht="25.15" customHeight="1" x14ac:dyDescent="0.25">
      <c r="A84" s="66"/>
      <c r="B84" s="18"/>
      <c r="C84" s="141">
        <f t="shared" si="12"/>
        <v>44274</v>
      </c>
      <c r="D84" s="144"/>
      <c r="E84" s="145"/>
      <c r="F84" s="145"/>
      <c r="G84" s="145"/>
      <c r="H84" s="145"/>
      <c r="I84" s="145"/>
      <c r="J84" s="145"/>
      <c r="K84" s="145"/>
      <c r="L84" s="146"/>
      <c r="M84" s="145"/>
      <c r="N84" s="18"/>
      <c r="O84" s="60"/>
      <c r="R84" s="161">
        <f t="shared" si="9"/>
        <v>3</v>
      </c>
      <c r="S84" s="161">
        <f t="shared" si="10"/>
        <v>5</v>
      </c>
      <c r="T84" s="161">
        <f t="shared" si="11"/>
        <v>5</v>
      </c>
      <c r="U84" s="162"/>
      <c r="V84" s="162"/>
      <c r="W84" s="162"/>
      <c r="X84" s="162"/>
      <c r="Y84" s="162"/>
      <c r="Z84" s="162"/>
      <c r="AA84" s="162"/>
      <c r="AB84" s="162"/>
      <c r="AC84" s="162"/>
      <c r="AD84" s="162"/>
      <c r="AE84" s="162"/>
    </row>
    <row r="85" spans="1:31" s="21" customFormat="1" ht="25.15" customHeight="1" x14ac:dyDescent="0.25">
      <c r="A85" s="66"/>
      <c r="B85" s="18"/>
      <c r="C85" s="141">
        <f t="shared" si="12"/>
        <v>44275</v>
      </c>
      <c r="D85" s="144"/>
      <c r="E85" s="145"/>
      <c r="F85" s="145"/>
      <c r="G85" s="145"/>
      <c r="H85" s="145"/>
      <c r="I85" s="145"/>
      <c r="J85" s="145"/>
      <c r="K85" s="145"/>
      <c r="L85" s="146"/>
      <c r="M85" s="145"/>
      <c r="N85" s="18"/>
      <c r="O85" s="60"/>
      <c r="R85" s="161">
        <f t="shared" si="9"/>
        <v>3</v>
      </c>
      <c r="S85" s="161">
        <f t="shared" si="10"/>
        <v>6</v>
      </c>
      <c r="T85" s="161">
        <f t="shared" si="11"/>
        <v>5</v>
      </c>
      <c r="U85" s="162"/>
      <c r="V85" s="162"/>
      <c r="W85" s="162"/>
      <c r="X85" s="162"/>
      <c r="Y85" s="162"/>
      <c r="Z85" s="162"/>
      <c r="AA85" s="162"/>
      <c r="AB85" s="162"/>
      <c r="AC85" s="162"/>
      <c r="AD85" s="162"/>
      <c r="AE85" s="162"/>
    </row>
    <row r="86" spans="1:31" s="21" customFormat="1" ht="25.15" customHeight="1" x14ac:dyDescent="0.25">
      <c r="A86" s="66"/>
      <c r="B86" s="18"/>
      <c r="C86" s="141">
        <f t="shared" si="12"/>
        <v>44276</v>
      </c>
      <c r="D86" s="144"/>
      <c r="E86" s="145"/>
      <c r="F86" s="145"/>
      <c r="G86" s="145"/>
      <c r="H86" s="145"/>
      <c r="I86" s="145"/>
      <c r="J86" s="145"/>
      <c r="K86" s="145"/>
      <c r="L86" s="146"/>
      <c r="M86" s="145"/>
      <c r="N86" s="18"/>
      <c r="O86" s="60"/>
      <c r="R86" s="161">
        <f t="shared" si="9"/>
        <v>3</v>
      </c>
      <c r="S86" s="161">
        <f t="shared" si="10"/>
        <v>7</v>
      </c>
      <c r="T86" s="161">
        <f t="shared" si="11"/>
        <v>5</v>
      </c>
      <c r="U86" s="162"/>
      <c r="V86" s="162"/>
      <c r="W86" s="162"/>
      <c r="X86" s="162"/>
      <c r="Y86" s="162"/>
      <c r="Z86" s="162"/>
      <c r="AA86" s="162"/>
      <c r="AB86" s="162"/>
      <c r="AC86" s="162"/>
      <c r="AD86" s="162"/>
      <c r="AE86" s="162"/>
    </row>
    <row r="87" spans="1:31" s="21" customFormat="1" ht="25.15" customHeight="1" x14ac:dyDescent="0.25">
      <c r="A87" s="66"/>
      <c r="B87" s="18"/>
      <c r="C87" s="141">
        <f t="shared" si="12"/>
        <v>44277</v>
      </c>
      <c r="D87" s="144"/>
      <c r="E87" s="145"/>
      <c r="F87" s="145"/>
      <c r="G87" s="145"/>
      <c r="H87" s="145"/>
      <c r="I87" s="145"/>
      <c r="J87" s="145"/>
      <c r="K87" s="145"/>
      <c r="L87" s="146"/>
      <c r="M87" s="145"/>
      <c r="N87" s="18"/>
      <c r="O87" s="60"/>
      <c r="R87" s="161">
        <f t="shared" si="9"/>
        <v>3</v>
      </c>
      <c r="S87" s="161">
        <f t="shared" si="10"/>
        <v>1</v>
      </c>
      <c r="T87" s="161">
        <f t="shared" si="11"/>
        <v>5</v>
      </c>
      <c r="U87" s="162"/>
      <c r="V87" s="162"/>
      <c r="W87" s="162"/>
      <c r="X87" s="162"/>
      <c r="Y87" s="162"/>
      <c r="Z87" s="162"/>
      <c r="AA87" s="162"/>
      <c r="AB87" s="162"/>
      <c r="AC87" s="162"/>
      <c r="AD87" s="162"/>
      <c r="AE87" s="162"/>
    </row>
    <row r="88" spans="1:31" s="21" customFormat="1" ht="25.15" customHeight="1" x14ac:dyDescent="0.25">
      <c r="A88" s="66"/>
      <c r="B88" s="18"/>
      <c r="C88" s="141">
        <f t="shared" si="12"/>
        <v>44278</v>
      </c>
      <c r="D88" s="144"/>
      <c r="E88" s="145"/>
      <c r="F88" s="145"/>
      <c r="G88" s="145"/>
      <c r="H88" s="145"/>
      <c r="I88" s="145"/>
      <c r="J88" s="145"/>
      <c r="K88" s="145"/>
      <c r="L88" s="146"/>
      <c r="M88" s="145"/>
      <c r="N88" s="18"/>
      <c r="O88" s="60"/>
      <c r="R88" s="161">
        <f t="shared" si="9"/>
        <v>3</v>
      </c>
      <c r="S88" s="161">
        <f t="shared" si="10"/>
        <v>2</v>
      </c>
      <c r="T88" s="161">
        <f t="shared" si="11"/>
        <v>5</v>
      </c>
      <c r="U88" s="162"/>
      <c r="V88" s="162"/>
      <c r="W88" s="162"/>
      <c r="X88" s="162"/>
      <c r="Y88" s="162"/>
      <c r="Z88" s="162"/>
      <c r="AA88" s="162"/>
      <c r="AB88" s="162"/>
      <c r="AC88" s="162"/>
      <c r="AD88" s="162"/>
      <c r="AE88" s="162"/>
    </row>
    <row r="89" spans="1:31" s="21" customFormat="1" ht="25.15" customHeight="1" x14ac:dyDescent="0.25">
      <c r="A89" s="66"/>
      <c r="B89" s="18"/>
      <c r="C89" s="141">
        <f t="shared" si="12"/>
        <v>44279</v>
      </c>
      <c r="D89" s="144"/>
      <c r="E89" s="145"/>
      <c r="F89" s="145"/>
      <c r="G89" s="145"/>
      <c r="H89" s="145"/>
      <c r="I89" s="145"/>
      <c r="J89" s="145"/>
      <c r="K89" s="145"/>
      <c r="L89" s="146"/>
      <c r="M89" s="145"/>
      <c r="N89" s="18"/>
      <c r="O89" s="60"/>
      <c r="R89" s="161">
        <f t="shared" si="9"/>
        <v>3</v>
      </c>
      <c r="S89" s="161">
        <f t="shared" si="10"/>
        <v>3</v>
      </c>
      <c r="T89" s="161">
        <f t="shared" si="11"/>
        <v>5</v>
      </c>
      <c r="U89" s="162"/>
      <c r="V89" s="162"/>
      <c r="W89" s="162"/>
      <c r="X89" s="162"/>
      <c r="Y89" s="162"/>
      <c r="Z89" s="162"/>
      <c r="AA89" s="162"/>
      <c r="AB89" s="162"/>
      <c r="AC89" s="162"/>
      <c r="AD89" s="162"/>
      <c r="AE89" s="162"/>
    </row>
    <row r="90" spans="1:31" s="21" customFormat="1" ht="25.15" customHeight="1" x14ac:dyDescent="0.25">
      <c r="A90" s="66"/>
      <c r="B90" s="18"/>
      <c r="C90" s="141">
        <f t="shared" si="12"/>
        <v>44280</v>
      </c>
      <c r="D90" s="144"/>
      <c r="E90" s="145"/>
      <c r="F90" s="145"/>
      <c r="G90" s="145"/>
      <c r="H90" s="145"/>
      <c r="I90" s="145"/>
      <c r="J90" s="145"/>
      <c r="K90" s="145"/>
      <c r="L90" s="146"/>
      <c r="M90" s="145"/>
      <c r="N90" s="18"/>
      <c r="O90" s="60"/>
      <c r="R90" s="161">
        <f t="shared" si="9"/>
        <v>3</v>
      </c>
      <c r="S90" s="161">
        <f t="shared" si="10"/>
        <v>4</v>
      </c>
      <c r="T90" s="161">
        <f t="shared" si="11"/>
        <v>5</v>
      </c>
      <c r="U90" s="162"/>
      <c r="V90" s="162"/>
      <c r="W90" s="162"/>
      <c r="X90" s="162"/>
      <c r="Y90" s="162"/>
      <c r="Z90" s="162"/>
      <c r="AA90" s="162"/>
      <c r="AB90" s="162"/>
      <c r="AC90" s="162"/>
      <c r="AD90" s="162"/>
      <c r="AE90" s="162"/>
    </row>
    <row r="91" spans="1:31" s="21" customFormat="1" ht="25.15" customHeight="1" x14ac:dyDescent="0.25">
      <c r="A91" s="66"/>
      <c r="B91" s="18"/>
      <c r="C91" s="141">
        <f t="shared" si="12"/>
        <v>44281</v>
      </c>
      <c r="D91" s="144"/>
      <c r="E91" s="145"/>
      <c r="F91" s="145"/>
      <c r="G91" s="145"/>
      <c r="H91" s="145"/>
      <c r="I91" s="145"/>
      <c r="J91" s="145"/>
      <c r="K91" s="145"/>
      <c r="L91" s="146"/>
      <c r="M91" s="145"/>
      <c r="N91" s="18"/>
      <c r="O91" s="60"/>
      <c r="R91" s="161">
        <f t="shared" si="9"/>
        <v>3</v>
      </c>
      <c r="S91" s="161">
        <f t="shared" si="10"/>
        <v>5</v>
      </c>
      <c r="T91" s="161">
        <f t="shared" si="11"/>
        <v>5</v>
      </c>
      <c r="U91" s="162"/>
      <c r="V91" s="162"/>
      <c r="W91" s="162"/>
      <c r="X91" s="162"/>
      <c r="Y91" s="162"/>
      <c r="Z91" s="162"/>
      <c r="AA91" s="162"/>
      <c r="AB91" s="162"/>
      <c r="AC91" s="162"/>
      <c r="AD91" s="162"/>
      <c r="AE91" s="162"/>
    </row>
    <row r="92" spans="1:31" s="21" customFormat="1" ht="25.15" customHeight="1" x14ac:dyDescent="0.25">
      <c r="A92" s="66"/>
      <c r="B92" s="18"/>
      <c r="C92" s="141">
        <f t="shared" si="12"/>
        <v>44282</v>
      </c>
      <c r="D92" s="144"/>
      <c r="E92" s="145"/>
      <c r="F92" s="145"/>
      <c r="G92" s="145"/>
      <c r="H92" s="145"/>
      <c r="I92" s="145"/>
      <c r="J92" s="145"/>
      <c r="K92" s="145"/>
      <c r="L92" s="146"/>
      <c r="M92" s="145"/>
      <c r="N92" s="18"/>
      <c r="O92" s="60"/>
      <c r="R92" s="161">
        <f t="shared" si="9"/>
        <v>3</v>
      </c>
      <c r="S92" s="161">
        <f t="shared" si="10"/>
        <v>6</v>
      </c>
      <c r="T92" s="161">
        <f t="shared" si="11"/>
        <v>5</v>
      </c>
      <c r="U92" s="162"/>
      <c r="V92" s="162"/>
      <c r="W92" s="162"/>
      <c r="X92" s="162"/>
      <c r="Y92" s="162"/>
      <c r="Z92" s="162"/>
      <c r="AA92" s="162"/>
      <c r="AB92" s="162"/>
      <c r="AC92" s="162"/>
      <c r="AD92" s="162"/>
      <c r="AE92" s="162"/>
    </row>
    <row r="93" spans="1:31" s="21" customFormat="1" ht="25.15" customHeight="1" x14ac:dyDescent="0.25">
      <c r="A93" s="66"/>
      <c r="B93" s="18"/>
      <c r="C93" s="141">
        <f t="shared" si="12"/>
        <v>44283</v>
      </c>
      <c r="D93" s="144"/>
      <c r="E93" s="145"/>
      <c r="F93" s="145"/>
      <c r="G93" s="145"/>
      <c r="H93" s="145"/>
      <c r="I93" s="145"/>
      <c r="J93" s="145"/>
      <c r="K93" s="145"/>
      <c r="L93" s="146"/>
      <c r="M93" s="145"/>
      <c r="N93" s="18"/>
      <c r="O93" s="60"/>
      <c r="R93" s="161">
        <f t="shared" si="9"/>
        <v>3</v>
      </c>
      <c r="S93" s="161">
        <f t="shared" si="10"/>
        <v>7</v>
      </c>
      <c r="T93" s="161">
        <f t="shared" si="11"/>
        <v>5</v>
      </c>
      <c r="U93" s="162"/>
      <c r="V93" s="162"/>
      <c r="W93" s="162"/>
      <c r="X93" s="162"/>
      <c r="Y93" s="162"/>
      <c r="Z93" s="162"/>
      <c r="AA93" s="162"/>
      <c r="AB93" s="162"/>
      <c r="AC93" s="162"/>
      <c r="AD93" s="162"/>
      <c r="AE93" s="162"/>
    </row>
    <row r="94" spans="1:31" s="21" customFormat="1" ht="25.15" customHeight="1" x14ac:dyDescent="0.25">
      <c r="A94" s="66"/>
      <c r="B94" s="18"/>
      <c r="C94" s="141">
        <f t="shared" si="12"/>
        <v>44284</v>
      </c>
      <c r="D94" s="144"/>
      <c r="E94" s="145"/>
      <c r="F94" s="145"/>
      <c r="G94" s="145"/>
      <c r="H94" s="145"/>
      <c r="I94" s="145"/>
      <c r="J94" s="145"/>
      <c r="K94" s="145"/>
      <c r="L94" s="146"/>
      <c r="M94" s="145"/>
      <c r="N94" s="18"/>
      <c r="O94" s="60"/>
      <c r="R94" s="161">
        <f t="shared" si="9"/>
        <v>3</v>
      </c>
      <c r="S94" s="161">
        <f t="shared" si="10"/>
        <v>1</v>
      </c>
      <c r="T94" s="161">
        <f t="shared" si="11"/>
        <v>5</v>
      </c>
      <c r="U94" s="162"/>
      <c r="V94" s="162"/>
      <c r="W94" s="162"/>
      <c r="X94" s="162"/>
      <c r="Y94" s="162"/>
      <c r="Z94" s="162"/>
      <c r="AA94" s="162"/>
      <c r="AB94" s="162"/>
      <c r="AC94" s="162"/>
      <c r="AD94" s="162"/>
      <c r="AE94" s="162"/>
    </row>
    <row r="95" spans="1:31" s="21" customFormat="1" ht="25.15" customHeight="1" x14ac:dyDescent="0.25">
      <c r="A95" s="66"/>
      <c r="B95" s="18"/>
      <c r="C95" s="141">
        <f t="shared" si="12"/>
        <v>44285</v>
      </c>
      <c r="D95" s="144"/>
      <c r="E95" s="145"/>
      <c r="F95" s="145"/>
      <c r="G95" s="145"/>
      <c r="H95" s="145"/>
      <c r="I95" s="145"/>
      <c r="J95" s="145"/>
      <c r="K95" s="145"/>
      <c r="L95" s="146"/>
      <c r="M95" s="145"/>
      <c r="N95" s="18"/>
      <c r="O95" s="60"/>
      <c r="R95" s="161">
        <f t="shared" si="9"/>
        <v>3</v>
      </c>
      <c r="S95" s="161">
        <f t="shared" si="10"/>
        <v>2</v>
      </c>
      <c r="T95" s="161">
        <f t="shared" si="11"/>
        <v>5</v>
      </c>
      <c r="U95" s="162"/>
      <c r="V95" s="162"/>
      <c r="W95" s="162"/>
      <c r="X95" s="162"/>
      <c r="Y95" s="162"/>
      <c r="Z95" s="162"/>
      <c r="AA95" s="162"/>
      <c r="AB95" s="162"/>
      <c r="AC95" s="162"/>
      <c r="AD95" s="162"/>
      <c r="AE95" s="162"/>
    </row>
    <row r="96" spans="1:31" s="21" customFormat="1" ht="25.15" customHeight="1" x14ac:dyDescent="0.25">
      <c r="A96" s="66"/>
      <c r="B96" s="18"/>
      <c r="C96" s="141">
        <f t="shared" si="12"/>
        <v>44286</v>
      </c>
      <c r="D96" s="144"/>
      <c r="E96" s="145"/>
      <c r="F96" s="145"/>
      <c r="G96" s="145"/>
      <c r="H96" s="145"/>
      <c r="I96" s="145"/>
      <c r="J96" s="145"/>
      <c r="K96" s="145"/>
      <c r="L96" s="146"/>
      <c r="M96" s="145"/>
      <c r="N96" s="18"/>
      <c r="O96" s="60"/>
      <c r="R96" s="161">
        <f t="shared" si="9"/>
        <v>3</v>
      </c>
      <c r="S96" s="161">
        <f t="shared" si="10"/>
        <v>3</v>
      </c>
      <c r="T96" s="161">
        <f t="shared" si="11"/>
        <v>5</v>
      </c>
      <c r="U96" s="162"/>
      <c r="V96" s="162"/>
      <c r="W96" s="162"/>
      <c r="X96" s="162"/>
      <c r="Y96" s="162"/>
      <c r="Z96" s="162"/>
      <c r="AA96" s="162"/>
      <c r="AB96" s="162"/>
      <c r="AC96" s="162"/>
      <c r="AD96" s="162"/>
      <c r="AE96" s="162"/>
    </row>
    <row r="97" spans="1:31" s="21" customFormat="1" ht="25.15" customHeight="1" x14ac:dyDescent="0.25">
      <c r="A97" s="66"/>
      <c r="B97" s="18"/>
      <c r="C97" s="141">
        <f t="shared" si="12"/>
        <v>44287</v>
      </c>
      <c r="D97" s="144"/>
      <c r="E97" s="145"/>
      <c r="F97" s="145"/>
      <c r="G97" s="145"/>
      <c r="H97" s="145"/>
      <c r="I97" s="145"/>
      <c r="J97" s="145"/>
      <c r="K97" s="145"/>
      <c r="L97" s="146"/>
      <c r="M97" s="145"/>
      <c r="N97" s="18"/>
      <c r="O97" s="60"/>
      <c r="R97" s="161">
        <f t="shared" si="9"/>
        <v>4</v>
      </c>
      <c r="S97" s="161">
        <f t="shared" si="10"/>
        <v>4</v>
      </c>
      <c r="T97" s="161">
        <f t="shared" si="11"/>
        <v>5</v>
      </c>
      <c r="U97" s="162"/>
      <c r="V97" s="162"/>
      <c r="W97" s="162"/>
      <c r="X97" s="162"/>
      <c r="Y97" s="162"/>
      <c r="Z97" s="162"/>
      <c r="AA97" s="162"/>
      <c r="AB97" s="162"/>
      <c r="AC97" s="162"/>
      <c r="AD97" s="162"/>
      <c r="AE97" s="162"/>
    </row>
    <row r="98" spans="1:31" s="21" customFormat="1" ht="25.15" customHeight="1" x14ac:dyDescent="0.25">
      <c r="A98" s="66"/>
      <c r="B98" s="18"/>
      <c r="C98" s="141">
        <f t="shared" si="12"/>
        <v>44288</v>
      </c>
      <c r="D98" s="144"/>
      <c r="E98" s="145"/>
      <c r="F98" s="145"/>
      <c r="G98" s="145"/>
      <c r="H98" s="145"/>
      <c r="I98" s="145"/>
      <c r="J98" s="145"/>
      <c r="K98" s="145"/>
      <c r="L98" s="146"/>
      <c r="M98" s="145"/>
      <c r="N98" s="18"/>
      <c r="O98" s="60"/>
      <c r="R98" s="161">
        <f t="shared" si="9"/>
        <v>4</v>
      </c>
      <c r="S98" s="161">
        <f t="shared" si="10"/>
        <v>5</v>
      </c>
      <c r="T98" s="161">
        <f t="shared" si="11"/>
        <v>5</v>
      </c>
      <c r="U98" s="162"/>
      <c r="V98" s="162"/>
      <c r="W98" s="162"/>
      <c r="X98" s="162"/>
      <c r="Y98" s="162"/>
      <c r="Z98" s="162"/>
      <c r="AA98" s="162"/>
      <c r="AB98" s="162"/>
      <c r="AC98" s="162"/>
      <c r="AD98" s="162"/>
      <c r="AE98" s="162"/>
    </row>
    <row r="99" spans="1:31" s="21" customFormat="1" ht="25.15" customHeight="1" x14ac:dyDescent="0.25">
      <c r="A99" s="66"/>
      <c r="B99" s="18"/>
      <c r="C99" s="141">
        <f t="shared" si="12"/>
        <v>44289</v>
      </c>
      <c r="D99" s="144"/>
      <c r="E99" s="145"/>
      <c r="F99" s="145"/>
      <c r="G99" s="145"/>
      <c r="H99" s="145"/>
      <c r="I99" s="145"/>
      <c r="J99" s="145"/>
      <c r="K99" s="145"/>
      <c r="L99" s="146"/>
      <c r="M99" s="145"/>
      <c r="N99" s="18"/>
      <c r="O99" s="60"/>
      <c r="R99" s="161">
        <f t="shared" si="9"/>
        <v>4</v>
      </c>
      <c r="S99" s="161">
        <f t="shared" si="10"/>
        <v>6</v>
      </c>
      <c r="T99" s="161">
        <f t="shared" si="11"/>
        <v>5</v>
      </c>
      <c r="U99" s="162"/>
      <c r="V99" s="162"/>
      <c r="W99" s="162"/>
      <c r="X99" s="162"/>
      <c r="Y99" s="162"/>
      <c r="Z99" s="162"/>
      <c r="AA99" s="162"/>
      <c r="AB99" s="162"/>
      <c r="AC99" s="162"/>
      <c r="AD99" s="162"/>
      <c r="AE99" s="162"/>
    </row>
    <row r="100" spans="1:31" s="21" customFormat="1" ht="25.15" customHeight="1" x14ac:dyDescent="0.25">
      <c r="A100" s="66"/>
      <c r="B100" s="18"/>
      <c r="C100" s="141">
        <f t="shared" si="12"/>
        <v>44290</v>
      </c>
      <c r="D100" s="144"/>
      <c r="E100" s="145"/>
      <c r="F100" s="145"/>
      <c r="G100" s="145"/>
      <c r="H100" s="145"/>
      <c r="I100" s="145"/>
      <c r="J100" s="145"/>
      <c r="K100" s="145"/>
      <c r="L100" s="146"/>
      <c r="M100" s="145"/>
      <c r="N100" s="18"/>
      <c r="O100" s="60"/>
      <c r="R100" s="161">
        <f t="shared" si="9"/>
        <v>4</v>
      </c>
      <c r="S100" s="161">
        <f t="shared" si="10"/>
        <v>7</v>
      </c>
      <c r="T100" s="161">
        <f t="shared" si="11"/>
        <v>5</v>
      </c>
      <c r="U100" s="162"/>
      <c r="V100" s="162"/>
      <c r="W100" s="162"/>
      <c r="X100" s="162"/>
      <c r="Y100" s="162"/>
      <c r="Z100" s="162"/>
      <c r="AA100" s="162"/>
      <c r="AB100" s="162"/>
      <c r="AC100" s="162"/>
      <c r="AD100" s="162"/>
      <c r="AE100" s="162"/>
    </row>
    <row r="101" spans="1:31" s="21" customFormat="1" ht="25.15" customHeight="1" x14ac:dyDescent="0.25">
      <c r="A101" s="66"/>
      <c r="B101" s="18"/>
      <c r="C101" s="141">
        <f t="shared" si="12"/>
        <v>44291</v>
      </c>
      <c r="D101" s="144"/>
      <c r="E101" s="145"/>
      <c r="F101" s="145"/>
      <c r="G101" s="145"/>
      <c r="H101" s="145"/>
      <c r="I101" s="145"/>
      <c r="J101" s="145"/>
      <c r="K101" s="145"/>
      <c r="L101" s="146"/>
      <c r="M101" s="145"/>
      <c r="N101" s="18"/>
      <c r="O101" s="60"/>
      <c r="R101" s="161">
        <f t="shared" si="9"/>
        <v>4</v>
      </c>
      <c r="S101" s="161">
        <f t="shared" si="10"/>
        <v>1</v>
      </c>
      <c r="T101" s="161">
        <f t="shared" si="11"/>
        <v>5</v>
      </c>
      <c r="U101" s="162"/>
      <c r="V101" s="162"/>
      <c r="W101" s="162"/>
      <c r="X101" s="162"/>
      <c r="Y101" s="162"/>
      <c r="Z101" s="162"/>
      <c r="AA101" s="162"/>
      <c r="AB101" s="162"/>
      <c r="AC101" s="162"/>
      <c r="AD101" s="162"/>
      <c r="AE101" s="162"/>
    </row>
    <row r="102" spans="1:31" s="21" customFormat="1" ht="25.15" customHeight="1" x14ac:dyDescent="0.25">
      <c r="A102" s="66"/>
      <c r="B102" s="18"/>
      <c r="C102" s="141">
        <f t="shared" si="12"/>
        <v>44292</v>
      </c>
      <c r="D102" s="144"/>
      <c r="E102" s="145"/>
      <c r="F102" s="145"/>
      <c r="G102" s="145"/>
      <c r="H102" s="145"/>
      <c r="I102" s="145"/>
      <c r="J102" s="145"/>
      <c r="K102" s="145"/>
      <c r="L102" s="146"/>
      <c r="M102" s="145"/>
      <c r="N102" s="18"/>
      <c r="O102" s="60"/>
      <c r="R102" s="161">
        <f t="shared" si="9"/>
        <v>4</v>
      </c>
      <c r="S102" s="161">
        <f t="shared" si="10"/>
        <v>2</v>
      </c>
      <c r="T102" s="161">
        <f t="shared" si="11"/>
        <v>5</v>
      </c>
      <c r="U102" s="162"/>
      <c r="V102" s="162"/>
      <c r="W102" s="162"/>
      <c r="X102" s="162"/>
      <c r="Y102" s="162"/>
      <c r="Z102" s="162"/>
      <c r="AA102" s="162"/>
      <c r="AB102" s="162"/>
      <c r="AC102" s="162"/>
      <c r="AD102" s="162"/>
      <c r="AE102" s="162"/>
    </row>
    <row r="103" spans="1:31" s="21" customFormat="1" ht="25.15" customHeight="1" x14ac:dyDescent="0.25">
      <c r="A103" s="66"/>
      <c r="B103" s="18"/>
      <c r="C103" s="141">
        <f t="shared" si="12"/>
        <v>44293</v>
      </c>
      <c r="D103" s="144"/>
      <c r="E103" s="145"/>
      <c r="F103" s="145"/>
      <c r="G103" s="145"/>
      <c r="H103" s="145"/>
      <c r="I103" s="145"/>
      <c r="J103" s="145"/>
      <c r="K103" s="145"/>
      <c r="L103" s="146"/>
      <c r="M103" s="145"/>
      <c r="N103" s="18"/>
      <c r="O103" s="60"/>
      <c r="R103" s="161">
        <f t="shared" si="9"/>
        <v>4</v>
      </c>
      <c r="S103" s="161">
        <f t="shared" si="10"/>
        <v>3</v>
      </c>
      <c r="T103" s="161">
        <f t="shared" si="11"/>
        <v>5</v>
      </c>
      <c r="U103" s="162"/>
      <c r="V103" s="162"/>
      <c r="W103" s="162"/>
      <c r="X103" s="162"/>
      <c r="Y103" s="162"/>
      <c r="Z103" s="162"/>
      <c r="AA103" s="162"/>
      <c r="AB103" s="162"/>
      <c r="AC103" s="162"/>
      <c r="AD103" s="162"/>
      <c r="AE103" s="162"/>
    </row>
    <row r="104" spans="1:31" s="21" customFormat="1" ht="25.15" customHeight="1" x14ac:dyDescent="0.25">
      <c r="A104" s="66"/>
      <c r="B104" s="18"/>
      <c r="C104" s="141">
        <f t="shared" si="12"/>
        <v>44294</v>
      </c>
      <c r="D104" s="144"/>
      <c r="E104" s="145"/>
      <c r="F104" s="145"/>
      <c r="G104" s="145"/>
      <c r="H104" s="145"/>
      <c r="I104" s="145"/>
      <c r="J104" s="145"/>
      <c r="K104" s="145"/>
      <c r="L104" s="146"/>
      <c r="M104" s="145"/>
      <c r="N104" s="18"/>
      <c r="O104" s="60"/>
      <c r="R104" s="161">
        <f t="shared" si="9"/>
        <v>4</v>
      </c>
      <c r="S104" s="161">
        <f t="shared" si="10"/>
        <v>4</v>
      </c>
      <c r="T104" s="161">
        <f t="shared" si="11"/>
        <v>5</v>
      </c>
      <c r="U104" s="162"/>
      <c r="V104" s="162"/>
      <c r="W104" s="162"/>
      <c r="X104" s="162"/>
      <c r="Y104" s="162"/>
      <c r="Z104" s="162"/>
      <c r="AA104" s="162"/>
      <c r="AB104" s="162"/>
      <c r="AC104" s="162"/>
      <c r="AD104" s="162"/>
      <c r="AE104" s="162"/>
    </row>
    <row r="105" spans="1:31" s="21" customFormat="1" ht="25.15" customHeight="1" x14ac:dyDescent="0.25">
      <c r="A105" s="66"/>
      <c r="B105" s="18"/>
      <c r="C105" s="141">
        <f t="shared" si="12"/>
        <v>44295</v>
      </c>
      <c r="D105" s="144"/>
      <c r="E105" s="145"/>
      <c r="F105" s="145"/>
      <c r="G105" s="145"/>
      <c r="H105" s="145"/>
      <c r="I105" s="145"/>
      <c r="J105" s="145"/>
      <c r="K105" s="145"/>
      <c r="L105" s="146"/>
      <c r="M105" s="145"/>
      <c r="N105" s="18"/>
      <c r="O105" s="60"/>
      <c r="R105" s="161">
        <f t="shared" si="9"/>
        <v>4</v>
      </c>
      <c r="S105" s="161">
        <f t="shared" si="10"/>
        <v>5</v>
      </c>
      <c r="T105" s="161">
        <f t="shared" si="11"/>
        <v>5</v>
      </c>
      <c r="U105" s="162"/>
      <c r="V105" s="162"/>
      <c r="W105" s="162"/>
      <c r="X105" s="162"/>
      <c r="Y105" s="162"/>
      <c r="Z105" s="162"/>
      <c r="AA105" s="162"/>
      <c r="AB105" s="162"/>
      <c r="AC105" s="162"/>
      <c r="AD105" s="162"/>
      <c r="AE105" s="162"/>
    </row>
    <row r="106" spans="1:31" s="21" customFormat="1" ht="25.15" customHeight="1" x14ac:dyDescent="0.25">
      <c r="A106" s="66"/>
      <c r="B106" s="18"/>
      <c r="C106" s="141">
        <f t="shared" si="12"/>
        <v>44296</v>
      </c>
      <c r="D106" s="144"/>
      <c r="E106" s="145"/>
      <c r="F106" s="145"/>
      <c r="G106" s="145"/>
      <c r="H106" s="145"/>
      <c r="I106" s="145"/>
      <c r="J106" s="145"/>
      <c r="K106" s="145"/>
      <c r="L106" s="146"/>
      <c r="M106" s="145"/>
      <c r="N106" s="18"/>
      <c r="O106" s="60"/>
      <c r="R106" s="161">
        <f t="shared" si="9"/>
        <v>4</v>
      </c>
      <c r="S106" s="161">
        <f t="shared" si="10"/>
        <v>6</v>
      </c>
      <c r="T106" s="161">
        <f t="shared" si="11"/>
        <v>5</v>
      </c>
      <c r="U106" s="162"/>
      <c r="V106" s="162"/>
      <c r="W106" s="162"/>
      <c r="X106" s="162"/>
      <c r="Y106" s="162"/>
      <c r="Z106" s="162"/>
      <c r="AA106" s="162"/>
      <c r="AB106" s="162"/>
      <c r="AC106" s="162"/>
      <c r="AD106" s="162"/>
      <c r="AE106" s="162"/>
    </row>
    <row r="107" spans="1:31" s="21" customFormat="1" ht="25.15" customHeight="1" x14ac:dyDescent="0.25">
      <c r="A107" s="66"/>
      <c r="B107" s="18"/>
      <c r="C107" s="141">
        <f t="shared" si="12"/>
        <v>44297</v>
      </c>
      <c r="D107" s="144"/>
      <c r="E107" s="145"/>
      <c r="F107" s="145"/>
      <c r="G107" s="145"/>
      <c r="H107" s="145"/>
      <c r="I107" s="145"/>
      <c r="J107" s="145"/>
      <c r="K107" s="145"/>
      <c r="L107" s="146"/>
      <c r="M107" s="145"/>
      <c r="N107" s="18"/>
      <c r="O107" s="60"/>
      <c r="R107" s="161">
        <f t="shared" si="9"/>
        <v>4</v>
      </c>
      <c r="S107" s="161">
        <f t="shared" si="10"/>
        <v>7</v>
      </c>
      <c r="T107" s="161">
        <f t="shared" si="11"/>
        <v>5</v>
      </c>
      <c r="U107" s="162"/>
      <c r="V107" s="162"/>
      <c r="W107" s="162"/>
      <c r="X107" s="162"/>
      <c r="Y107" s="162"/>
      <c r="Z107" s="162"/>
      <c r="AA107" s="162"/>
      <c r="AB107" s="162"/>
      <c r="AC107" s="162"/>
      <c r="AD107" s="162"/>
      <c r="AE107" s="162"/>
    </row>
    <row r="108" spans="1:31" s="21" customFormat="1" ht="25.15" customHeight="1" x14ac:dyDescent="0.25">
      <c r="A108" s="66"/>
      <c r="B108" s="18"/>
      <c r="C108" s="141">
        <f t="shared" si="12"/>
        <v>44298</v>
      </c>
      <c r="D108" s="144"/>
      <c r="E108" s="145"/>
      <c r="F108" s="145"/>
      <c r="G108" s="145"/>
      <c r="H108" s="145"/>
      <c r="I108" s="145"/>
      <c r="J108" s="145"/>
      <c r="K108" s="145"/>
      <c r="L108" s="146"/>
      <c r="M108" s="145"/>
      <c r="N108" s="18"/>
      <c r="O108" s="60"/>
      <c r="R108" s="161">
        <f t="shared" si="9"/>
        <v>4</v>
      </c>
      <c r="S108" s="161">
        <f t="shared" si="10"/>
        <v>1</v>
      </c>
      <c r="T108" s="161">
        <f t="shared" si="11"/>
        <v>5</v>
      </c>
      <c r="U108" s="162"/>
      <c r="V108" s="162"/>
      <c r="W108" s="162"/>
      <c r="X108" s="162"/>
      <c r="Y108" s="162"/>
      <c r="Z108" s="162"/>
      <c r="AA108" s="162"/>
      <c r="AB108" s="162"/>
      <c r="AC108" s="162"/>
      <c r="AD108" s="162"/>
      <c r="AE108" s="162"/>
    </row>
    <row r="109" spans="1:31" s="21" customFormat="1" ht="25.15" customHeight="1" x14ac:dyDescent="0.25">
      <c r="A109" s="66"/>
      <c r="B109" s="18"/>
      <c r="C109" s="141">
        <f t="shared" si="12"/>
        <v>44299</v>
      </c>
      <c r="D109" s="144"/>
      <c r="E109" s="145"/>
      <c r="F109" s="145"/>
      <c r="G109" s="145"/>
      <c r="H109" s="145"/>
      <c r="I109" s="145"/>
      <c r="J109" s="145"/>
      <c r="K109" s="145"/>
      <c r="L109" s="146"/>
      <c r="M109" s="145"/>
      <c r="N109" s="18"/>
      <c r="O109" s="60"/>
      <c r="R109" s="161">
        <f t="shared" si="9"/>
        <v>4</v>
      </c>
      <c r="S109" s="161">
        <f t="shared" si="10"/>
        <v>2</v>
      </c>
      <c r="T109" s="161">
        <f t="shared" si="11"/>
        <v>5</v>
      </c>
      <c r="U109" s="162"/>
      <c r="V109" s="162"/>
      <c r="W109" s="162"/>
      <c r="X109" s="162"/>
      <c r="Y109" s="162"/>
      <c r="Z109" s="162"/>
      <c r="AA109" s="162"/>
      <c r="AB109" s="162"/>
      <c r="AC109" s="162"/>
      <c r="AD109" s="162"/>
      <c r="AE109" s="162"/>
    </row>
    <row r="110" spans="1:31" s="21" customFormat="1" ht="25.15" customHeight="1" x14ac:dyDescent="0.25">
      <c r="A110" s="66"/>
      <c r="B110" s="18"/>
      <c r="C110" s="141">
        <f t="shared" si="12"/>
        <v>44300</v>
      </c>
      <c r="D110" s="144"/>
      <c r="E110" s="145"/>
      <c r="F110" s="145"/>
      <c r="G110" s="145"/>
      <c r="H110" s="145"/>
      <c r="I110" s="145"/>
      <c r="J110" s="145"/>
      <c r="K110" s="145"/>
      <c r="L110" s="146"/>
      <c r="M110" s="145"/>
      <c r="N110" s="18"/>
      <c r="O110" s="60"/>
      <c r="R110" s="161">
        <f t="shared" si="9"/>
        <v>4</v>
      </c>
      <c r="S110" s="161">
        <f t="shared" si="10"/>
        <v>3</v>
      </c>
      <c r="T110" s="161">
        <f t="shared" si="11"/>
        <v>5</v>
      </c>
      <c r="U110" s="162"/>
      <c r="V110" s="162"/>
      <c r="W110" s="162"/>
      <c r="X110" s="162"/>
      <c r="Y110" s="162"/>
      <c r="Z110" s="162"/>
      <c r="AA110" s="162"/>
      <c r="AB110" s="162"/>
      <c r="AC110" s="162"/>
      <c r="AD110" s="162"/>
      <c r="AE110" s="162"/>
    </row>
    <row r="111" spans="1:31" s="21" customFormat="1" ht="25.15" customHeight="1" x14ac:dyDescent="0.25">
      <c r="A111" s="66"/>
      <c r="B111" s="18"/>
      <c r="C111" s="141">
        <f t="shared" si="12"/>
        <v>44301</v>
      </c>
      <c r="D111" s="144"/>
      <c r="E111" s="145"/>
      <c r="F111" s="145"/>
      <c r="G111" s="145"/>
      <c r="H111" s="145"/>
      <c r="I111" s="145"/>
      <c r="J111" s="145"/>
      <c r="K111" s="145"/>
      <c r="L111" s="146"/>
      <c r="M111" s="145"/>
      <c r="N111" s="18"/>
      <c r="O111" s="60"/>
      <c r="R111" s="161">
        <f t="shared" si="9"/>
        <v>4</v>
      </c>
      <c r="S111" s="161">
        <f t="shared" si="10"/>
        <v>4</v>
      </c>
      <c r="T111" s="161">
        <f t="shared" si="11"/>
        <v>5</v>
      </c>
      <c r="U111" s="162"/>
      <c r="V111" s="162"/>
      <c r="W111" s="162"/>
      <c r="X111" s="162"/>
      <c r="Y111" s="162"/>
      <c r="Z111" s="162"/>
      <c r="AA111" s="162"/>
      <c r="AB111" s="162"/>
      <c r="AC111" s="162"/>
      <c r="AD111" s="162"/>
      <c r="AE111" s="162"/>
    </row>
    <row r="112" spans="1:31" s="21" customFormat="1" ht="25.15" customHeight="1" x14ac:dyDescent="0.25">
      <c r="A112" s="66"/>
      <c r="B112" s="18"/>
      <c r="C112" s="141">
        <f t="shared" si="12"/>
        <v>44302</v>
      </c>
      <c r="D112" s="144"/>
      <c r="E112" s="145"/>
      <c r="F112" s="145"/>
      <c r="G112" s="145"/>
      <c r="H112" s="145"/>
      <c r="I112" s="145"/>
      <c r="J112" s="145"/>
      <c r="K112" s="145"/>
      <c r="L112" s="146"/>
      <c r="M112" s="145"/>
      <c r="N112" s="18"/>
      <c r="O112" s="60"/>
      <c r="R112" s="161">
        <f t="shared" si="9"/>
        <v>4</v>
      </c>
      <c r="S112" s="161">
        <f t="shared" si="10"/>
        <v>5</v>
      </c>
      <c r="T112" s="161">
        <f t="shared" si="11"/>
        <v>5</v>
      </c>
      <c r="U112" s="162"/>
      <c r="V112" s="162"/>
      <c r="W112" s="162"/>
      <c r="X112" s="162"/>
      <c r="Y112" s="162"/>
      <c r="Z112" s="162"/>
      <c r="AA112" s="162"/>
      <c r="AB112" s="162"/>
      <c r="AC112" s="162"/>
      <c r="AD112" s="162"/>
      <c r="AE112" s="162"/>
    </row>
    <row r="113" spans="1:31" s="21" customFormat="1" ht="25.15" customHeight="1" x14ac:dyDescent="0.25">
      <c r="A113" s="66"/>
      <c r="B113" s="18"/>
      <c r="C113" s="141">
        <f t="shared" si="12"/>
        <v>44303</v>
      </c>
      <c r="D113" s="144"/>
      <c r="E113" s="145"/>
      <c r="F113" s="145"/>
      <c r="G113" s="145"/>
      <c r="H113" s="145"/>
      <c r="I113" s="145"/>
      <c r="J113" s="145"/>
      <c r="K113" s="145"/>
      <c r="L113" s="146"/>
      <c r="M113" s="145"/>
      <c r="N113" s="18"/>
      <c r="O113" s="60"/>
      <c r="R113" s="161">
        <f t="shared" si="9"/>
        <v>4</v>
      </c>
      <c r="S113" s="161">
        <f t="shared" si="10"/>
        <v>6</v>
      </c>
      <c r="T113" s="161">
        <f t="shared" si="11"/>
        <v>5</v>
      </c>
      <c r="U113" s="162"/>
      <c r="V113" s="162"/>
      <c r="W113" s="162"/>
      <c r="X113" s="162"/>
      <c r="Y113" s="162"/>
      <c r="Z113" s="162"/>
      <c r="AA113" s="162"/>
      <c r="AB113" s="162"/>
      <c r="AC113" s="162"/>
      <c r="AD113" s="162"/>
      <c r="AE113" s="162"/>
    </row>
    <row r="114" spans="1:31" s="21" customFormat="1" ht="25.15" customHeight="1" x14ac:dyDescent="0.25">
      <c r="A114" s="66"/>
      <c r="B114" s="18"/>
      <c r="C114" s="141">
        <f t="shared" si="12"/>
        <v>44304</v>
      </c>
      <c r="D114" s="144"/>
      <c r="E114" s="145"/>
      <c r="F114" s="145"/>
      <c r="G114" s="145"/>
      <c r="H114" s="145"/>
      <c r="I114" s="145"/>
      <c r="J114" s="145"/>
      <c r="K114" s="145"/>
      <c r="L114" s="146"/>
      <c r="M114" s="145"/>
      <c r="N114" s="18"/>
      <c r="O114" s="60"/>
      <c r="R114" s="161">
        <f t="shared" si="9"/>
        <v>4</v>
      </c>
      <c r="S114" s="161">
        <f t="shared" si="10"/>
        <v>7</v>
      </c>
      <c r="T114" s="161">
        <f t="shared" si="11"/>
        <v>5</v>
      </c>
      <c r="U114" s="162"/>
      <c r="V114" s="162"/>
      <c r="W114" s="162"/>
      <c r="X114" s="162"/>
      <c r="Y114" s="162"/>
      <c r="Z114" s="162"/>
      <c r="AA114" s="162"/>
      <c r="AB114" s="162"/>
      <c r="AC114" s="162"/>
      <c r="AD114" s="162"/>
      <c r="AE114" s="162"/>
    </row>
    <row r="115" spans="1:31" s="21" customFormat="1" ht="25.15" customHeight="1" x14ac:dyDescent="0.25">
      <c r="A115" s="66"/>
      <c r="B115" s="18"/>
      <c r="C115" s="141">
        <f t="shared" si="12"/>
        <v>44305</v>
      </c>
      <c r="D115" s="144"/>
      <c r="E115" s="145"/>
      <c r="F115" s="145"/>
      <c r="G115" s="145"/>
      <c r="H115" s="145"/>
      <c r="I115" s="145"/>
      <c r="J115" s="145"/>
      <c r="K115" s="145"/>
      <c r="L115" s="146"/>
      <c r="M115" s="145"/>
      <c r="N115" s="18"/>
      <c r="O115" s="60"/>
      <c r="R115" s="161">
        <f t="shared" si="9"/>
        <v>4</v>
      </c>
      <c r="S115" s="161">
        <f t="shared" si="10"/>
        <v>1</v>
      </c>
      <c r="T115" s="161">
        <f t="shared" si="11"/>
        <v>5</v>
      </c>
      <c r="U115" s="162"/>
      <c r="V115" s="162"/>
      <c r="W115" s="162"/>
      <c r="X115" s="162"/>
      <c r="Y115" s="162"/>
      <c r="Z115" s="162"/>
      <c r="AA115" s="162"/>
      <c r="AB115" s="162"/>
      <c r="AC115" s="162"/>
      <c r="AD115" s="162"/>
      <c r="AE115" s="162"/>
    </row>
    <row r="116" spans="1:31" s="21" customFormat="1" ht="25.15" customHeight="1" x14ac:dyDescent="0.25">
      <c r="A116" s="66"/>
      <c r="B116" s="18"/>
      <c r="C116" s="141">
        <f t="shared" si="12"/>
        <v>44306</v>
      </c>
      <c r="D116" s="144"/>
      <c r="E116" s="145"/>
      <c r="F116" s="145"/>
      <c r="G116" s="145"/>
      <c r="H116" s="145"/>
      <c r="I116" s="145"/>
      <c r="J116" s="145"/>
      <c r="K116" s="145"/>
      <c r="L116" s="146"/>
      <c r="M116" s="145"/>
      <c r="N116" s="18"/>
      <c r="O116" s="60"/>
      <c r="R116" s="161">
        <f t="shared" si="9"/>
        <v>4</v>
      </c>
      <c r="S116" s="161">
        <f t="shared" si="10"/>
        <v>2</v>
      </c>
      <c r="T116" s="161">
        <f t="shared" si="11"/>
        <v>5</v>
      </c>
      <c r="U116" s="162"/>
      <c r="V116" s="162"/>
      <c r="W116" s="162"/>
      <c r="X116" s="162"/>
      <c r="Y116" s="162"/>
      <c r="Z116" s="162"/>
      <c r="AA116" s="162"/>
      <c r="AB116" s="162"/>
      <c r="AC116" s="162"/>
      <c r="AD116" s="162"/>
      <c r="AE116" s="162"/>
    </row>
    <row r="117" spans="1:31" s="21" customFormat="1" ht="25.15" customHeight="1" x14ac:dyDescent="0.25">
      <c r="A117" s="66"/>
      <c r="B117" s="18"/>
      <c r="C117" s="141">
        <f t="shared" si="12"/>
        <v>44307</v>
      </c>
      <c r="D117" s="144"/>
      <c r="E117" s="145"/>
      <c r="F117" s="145"/>
      <c r="G117" s="145"/>
      <c r="H117" s="145"/>
      <c r="I117" s="145"/>
      <c r="J117" s="145"/>
      <c r="K117" s="145"/>
      <c r="L117" s="146"/>
      <c r="M117" s="145"/>
      <c r="N117" s="18"/>
      <c r="O117" s="60"/>
      <c r="R117" s="161">
        <f t="shared" si="9"/>
        <v>4</v>
      </c>
      <c r="S117" s="161">
        <f t="shared" si="10"/>
        <v>3</v>
      </c>
      <c r="T117" s="161">
        <f t="shared" si="11"/>
        <v>5</v>
      </c>
      <c r="U117" s="162"/>
      <c r="V117" s="162"/>
      <c r="W117" s="162"/>
      <c r="X117" s="162"/>
      <c r="Y117" s="162"/>
      <c r="Z117" s="162"/>
      <c r="AA117" s="162"/>
      <c r="AB117" s="162"/>
      <c r="AC117" s="162"/>
      <c r="AD117" s="162"/>
      <c r="AE117" s="162"/>
    </row>
    <row r="118" spans="1:31" s="21" customFormat="1" ht="25.15" customHeight="1" x14ac:dyDescent="0.25">
      <c r="A118" s="66"/>
      <c r="B118" s="18"/>
      <c r="C118" s="141">
        <f t="shared" si="12"/>
        <v>44308</v>
      </c>
      <c r="D118" s="144"/>
      <c r="E118" s="145"/>
      <c r="F118" s="145"/>
      <c r="G118" s="145"/>
      <c r="H118" s="145"/>
      <c r="I118" s="145"/>
      <c r="J118" s="145"/>
      <c r="K118" s="145"/>
      <c r="L118" s="146"/>
      <c r="M118" s="145"/>
      <c r="N118" s="18"/>
      <c r="O118" s="60"/>
      <c r="R118" s="161">
        <f t="shared" si="9"/>
        <v>4</v>
      </c>
      <c r="S118" s="161">
        <f t="shared" si="10"/>
        <v>4</v>
      </c>
      <c r="T118" s="161">
        <f t="shared" si="11"/>
        <v>5</v>
      </c>
      <c r="U118" s="162"/>
      <c r="V118" s="162"/>
      <c r="W118" s="162"/>
      <c r="X118" s="162"/>
      <c r="Y118" s="162"/>
      <c r="Z118" s="162"/>
      <c r="AA118" s="162"/>
      <c r="AB118" s="162"/>
      <c r="AC118" s="162"/>
      <c r="AD118" s="162"/>
      <c r="AE118" s="162"/>
    </row>
    <row r="119" spans="1:31" s="21" customFormat="1" ht="25.15" customHeight="1" x14ac:dyDescent="0.25">
      <c r="A119" s="66"/>
      <c r="B119" s="18"/>
      <c r="C119" s="141">
        <f t="shared" si="12"/>
        <v>44309</v>
      </c>
      <c r="D119" s="144"/>
      <c r="E119" s="145"/>
      <c r="F119" s="145"/>
      <c r="G119" s="145"/>
      <c r="H119" s="145"/>
      <c r="I119" s="145"/>
      <c r="J119" s="145"/>
      <c r="K119" s="145"/>
      <c r="L119" s="146"/>
      <c r="M119" s="145"/>
      <c r="N119" s="18"/>
      <c r="O119" s="60"/>
      <c r="R119" s="161">
        <f t="shared" si="9"/>
        <v>4</v>
      </c>
      <c r="S119" s="161">
        <f t="shared" si="10"/>
        <v>5</v>
      </c>
      <c r="T119" s="161">
        <f t="shared" si="11"/>
        <v>5</v>
      </c>
      <c r="U119" s="162"/>
      <c r="V119" s="162"/>
      <c r="W119" s="162"/>
      <c r="X119" s="162"/>
      <c r="Y119" s="162"/>
      <c r="Z119" s="162"/>
      <c r="AA119" s="162"/>
      <c r="AB119" s="162"/>
      <c r="AC119" s="162"/>
      <c r="AD119" s="162"/>
      <c r="AE119" s="162"/>
    </row>
    <row r="120" spans="1:31" s="21" customFormat="1" ht="25.15" customHeight="1" x14ac:dyDescent="0.25">
      <c r="A120" s="66"/>
      <c r="B120" s="18"/>
      <c r="C120" s="141">
        <f t="shared" si="12"/>
        <v>44310</v>
      </c>
      <c r="D120" s="144"/>
      <c r="E120" s="145"/>
      <c r="F120" s="145"/>
      <c r="G120" s="145"/>
      <c r="H120" s="145"/>
      <c r="I120" s="145"/>
      <c r="J120" s="145"/>
      <c r="K120" s="145"/>
      <c r="L120" s="146"/>
      <c r="M120" s="145"/>
      <c r="N120" s="18"/>
      <c r="O120" s="60"/>
      <c r="R120" s="161">
        <f t="shared" si="9"/>
        <v>4</v>
      </c>
      <c r="S120" s="161">
        <f t="shared" si="10"/>
        <v>6</v>
      </c>
      <c r="T120" s="161">
        <f t="shared" si="11"/>
        <v>5</v>
      </c>
      <c r="U120" s="162"/>
      <c r="V120" s="162"/>
      <c r="W120" s="162"/>
      <c r="X120" s="162"/>
      <c r="Y120" s="162"/>
      <c r="Z120" s="162"/>
      <c r="AA120" s="162"/>
      <c r="AB120" s="162"/>
      <c r="AC120" s="162"/>
      <c r="AD120" s="162"/>
      <c r="AE120" s="162"/>
    </row>
    <row r="121" spans="1:31" s="21" customFormat="1" ht="25.15" customHeight="1" x14ac:dyDescent="0.25">
      <c r="A121" s="66"/>
      <c r="B121" s="18"/>
      <c r="C121" s="141">
        <f t="shared" si="12"/>
        <v>44311</v>
      </c>
      <c r="D121" s="144"/>
      <c r="E121" s="145"/>
      <c r="F121" s="145"/>
      <c r="G121" s="145"/>
      <c r="H121" s="145"/>
      <c r="I121" s="145"/>
      <c r="J121" s="145"/>
      <c r="K121" s="145"/>
      <c r="L121" s="146"/>
      <c r="M121" s="145"/>
      <c r="N121" s="18"/>
      <c r="O121" s="60"/>
      <c r="R121" s="161">
        <f t="shared" si="9"/>
        <v>4</v>
      </c>
      <c r="S121" s="161">
        <f t="shared" si="10"/>
        <v>7</v>
      </c>
      <c r="T121" s="161">
        <f t="shared" si="11"/>
        <v>5</v>
      </c>
      <c r="U121" s="162"/>
      <c r="V121" s="162"/>
      <c r="W121" s="162"/>
      <c r="X121" s="162"/>
      <c r="Y121" s="162"/>
      <c r="Z121" s="162"/>
      <c r="AA121" s="162"/>
      <c r="AB121" s="162"/>
      <c r="AC121" s="162"/>
      <c r="AD121" s="162"/>
      <c r="AE121" s="162"/>
    </row>
    <row r="122" spans="1:31" s="21" customFormat="1" ht="25.15" customHeight="1" x14ac:dyDescent="0.25">
      <c r="A122" s="66"/>
      <c r="B122" s="18"/>
      <c r="C122" s="141">
        <f t="shared" si="12"/>
        <v>44312</v>
      </c>
      <c r="D122" s="144"/>
      <c r="E122" s="145"/>
      <c r="F122" s="145"/>
      <c r="G122" s="145"/>
      <c r="H122" s="145"/>
      <c r="I122" s="145"/>
      <c r="J122" s="145"/>
      <c r="K122" s="145"/>
      <c r="L122" s="146"/>
      <c r="M122" s="145"/>
      <c r="N122" s="18"/>
      <c r="O122" s="60"/>
      <c r="R122" s="161">
        <f t="shared" si="9"/>
        <v>4</v>
      </c>
      <c r="S122" s="161">
        <f t="shared" si="10"/>
        <v>1</v>
      </c>
      <c r="T122" s="161">
        <f t="shared" si="11"/>
        <v>5</v>
      </c>
      <c r="U122" s="162"/>
      <c r="V122" s="162"/>
      <c r="W122" s="162"/>
      <c r="X122" s="162"/>
      <c r="Y122" s="162"/>
      <c r="Z122" s="162"/>
      <c r="AA122" s="162"/>
      <c r="AB122" s="162"/>
      <c r="AC122" s="162"/>
      <c r="AD122" s="162"/>
      <c r="AE122" s="162"/>
    </row>
    <row r="123" spans="1:31" s="21" customFormat="1" ht="25.15" customHeight="1" x14ac:dyDescent="0.25">
      <c r="A123" s="66"/>
      <c r="B123" s="18"/>
      <c r="C123" s="141">
        <f t="shared" si="12"/>
        <v>44313</v>
      </c>
      <c r="D123" s="144"/>
      <c r="E123" s="145"/>
      <c r="F123" s="145"/>
      <c r="G123" s="145"/>
      <c r="H123" s="145"/>
      <c r="I123" s="145"/>
      <c r="J123" s="145"/>
      <c r="K123" s="145"/>
      <c r="L123" s="146"/>
      <c r="M123" s="145"/>
      <c r="N123" s="18"/>
      <c r="O123" s="60"/>
      <c r="R123" s="161">
        <f t="shared" si="9"/>
        <v>4</v>
      </c>
      <c r="S123" s="161">
        <f t="shared" si="10"/>
        <v>2</v>
      </c>
      <c r="T123" s="161">
        <f t="shared" si="11"/>
        <v>5</v>
      </c>
      <c r="U123" s="162"/>
      <c r="V123" s="162"/>
      <c r="W123" s="162"/>
      <c r="X123" s="162"/>
      <c r="Y123" s="162"/>
      <c r="Z123" s="162"/>
      <c r="AA123" s="162"/>
      <c r="AB123" s="162"/>
      <c r="AC123" s="162"/>
      <c r="AD123" s="162"/>
      <c r="AE123" s="162"/>
    </row>
    <row r="124" spans="1:31" s="21" customFormat="1" ht="25.15" customHeight="1" x14ac:dyDescent="0.25">
      <c r="A124" s="66"/>
      <c r="B124" s="18"/>
      <c r="C124" s="141">
        <f t="shared" si="12"/>
        <v>44314</v>
      </c>
      <c r="D124" s="144"/>
      <c r="E124" s="145"/>
      <c r="F124" s="145"/>
      <c r="G124" s="145"/>
      <c r="H124" s="145"/>
      <c r="I124" s="145"/>
      <c r="J124" s="145"/>
      <c r="K124" s="145"/>
      <c r="L124" s="146"/>
      <c r="M124" s="145"/>
      <c r="N124" s="18"/>
      <c r="O124" s="60"/>
      <c r="R124" s="161">
        <f t="shared" si="9"/>
        <v>4</v>
      </c>
      <c r="S124" s="161">
        <f t="shared" si="10"/>
        <v>3</v>
      </c>
      <c r="T124" s="161">
        <f t="shared" si="11"/>
        <v>5</v>
      </c>
      <c r="U124" s="162"/>
      <c r="V124" s="162"/>
      <c r="W124" s="162"/>
      <c r="X124" s="162"/>
      <c r="Y124" s="162"/>
      <c r="Z124" s="162"/>
      <c r="AA124" s="162"/>
      <c r="AB124" s="162"/>
      <c r="AC124" s="162"/>
      <c r="AD124" s="162"/>
      <c r="AE124" s="162"/>
    </row>
    <row r="125" spans="1:31" s="21" customFormat="1" ht="25.15" customHeight="1" x14ac:dyDescent="0.25">
      <c r="A125" s="66"/>
      <c r="B125" s="18"/>
      <c r="C125" s="141">
        <f t="shared" si="12"/>
        <v>44315</v>
      </c>
      <c r="D125" s="144"/>
      <c r="E125" s="145"/>
      <c r="F125" s="145"/>
      <c r="G125" s="145"/>
      <c r="H125" s="145"/>
      <c r="I125" s="145"/>
      <c r="J125" s="145"/>
      <c r="K125" s="145"/>
      <c r="L125" s="146"/>
      <c r="M125" s="145"/>
      <c r="N125" s="18"/>
      <c r="O125" s="60"/>
      <c r="R125" s="161">
        <f t="shared" si="9"/>
        <v>4</v>
      </c>
      <c r="S125" s="161">
        <f t="shared" si="10"/>
        <v>4</v>
      </c>
      <c r="T125" s="161">
        <f t="shared" si="11"/>
        <v>5</v>
      </c>
      <c r="U125" s="162"/>
      <c r="V125" s="162"/>
      <c r="W125" s="162"/>
      <c r="X125" s="162"/>
      <c r="Y125" s="162"/>
      <c r="Z125" s="162"/>
      <c r="AA125" s="162"/>
      <c r="AB125" s="162"/>
      <c r="AC125" s="162"/>
      <c r="AD125" s="162"/>
      <c r="AE125" s="162"/>
    </row>
    <row r="126" spans="1:31" s="21" customFormat="1" ht="25.15" customHeight="1" x14ac:dyDescent="0.25">
      <c r="A126" s="66"/>
      <c r="B126" s="18"/>
      <c r="C126" s="141">
        <f t="shared" si="12"/>
        <v>44316</v>
      </c>
      <c r="D126" s="144"/>
      <c r="E126" s="145"/>
      <c r="F126" s="145"/>
      <c r="G126" s="145"/>
      <c r="H126" s="145"/>
      <c r="I126" s="145"/>
      <c r="J126" s="145"/>
      <c r="K126" s="145"/>
      <c r="L126" s="146"/>
      <c r="M126" s="145"/>
      <c r="N126" s="18"/>
      <c r="O126" s="60"/>
      <c r="R126" s="161">
        <f t="shared" si="9"/>
        <v>4</v>
      </c>
      <c r="S126" s="161">
        <f t="shared" si="10"/>
        <v>5</v>
      </c>
      <c r="T126" s="161">
        <f t="shared" si="11"/>
        <v>5</v>
      </c>
      <c r="U126" s="162"/>
      <c r="V126" s="162"/>
      <c r="W126" s="162"/>
      <c r="X126" s="162"/>
      <c r="Y126" s="162"/>
      <c r="Z126" s="162"/>
      <c r="AA126" s="162"/>
      <c r="AB126" s="162"/>
      <c r="AC126" s="162"/>
      <c r="AD126" s="162"/>
      <c r="AE126" s="162"/>
    </row>
    <row r="127" spans="1:31" s="21" customFormat="1" ht="25.15" customHeight="1" x14ac:dyDescent="0.25">
      <c r="A127" s="66"/>
      <c r="B127" s="18"/>
      <c r="C127" s="141">
        <f t="shared" si="12"/>
        <v>44317</v>
      </c>
      <c r="D127" s="144"/>
      <c r="E127" s="145"/>
      <c r="F127" s="145"/>
      <c r="G127" s="145"/>
      <c r="H127" s="145"/>
      <c r="I127" s="145"/>
      <c r="J127" s="145"/>
      <c r="K127" s="145"/>
      <c r="L127" s="146"/>
      <c r="M127" s="145"/>
      <c r="N127" s="18"/>
      <c r="O127" s="60"/>
      <c r="R127" s="161">
        <f t="shared" si="9"/>
        <v>5</v>
      </c>
      <c r="S127" s="161">
        <f t="shared" si="10"/>
        <v>6</v>
      </c>
      <c r="T127" s="161">
        <f t="shared" si="11"/>
        <v>5</v>
      </c>
      <c r="U127" s="162"/>
      <c r="V127" s="162"/>
      <c r="W127" s="162"/>
      <c r="X127" s="162"/>
      <c r="Y127" s="162"/>
      <c r="Z127" s="162"/>
      <c r="AA127" s="162"/>
      <c r="AB127" s="162"/>
      <c r="AC127" s="162"/>
      <c r="AD127" s="162"/>
      <c r="AE127" s="162"/>
    </row>
    <row r="128" spans="1:31" s="21" customFormat="1" ht="25.15" customHeight="1" x14ac:dyDescent="0.25">
      <c r="A128" s="66"/>
      <c r="B128" s="18"/>
      <c r="C128" s="141">
        <f t="shared" si="12"/>
        <v>44318</v>
      </c>
      <c r="D128" s="144"/>
      <c r="E128" s="145"/>
      <c r="F128" s="145"/>
      <c r="G128" s="145"/>
      <c r="H128" s="145"/>
      <c r="I128" s="145"/>
      <c r="J128" s="145"/>
      <c r="K128" s="145"/>
      <c r="L128" s="146"/>
      <c r="M128" s="145"/>
      <c r="N128" s="18"/>
      <c r="O128" s="60"/>
      <c r="R128" s="161">
        <f t="shared" si="9"/>
        <v>5</v>
      </c>
      <c r="S128" s="161">
        <f t="shared" si="10"/>
        <v>7</v>
      </c>
      <c r="T128" s="161">
        <f t="shared" si="11"/>
        <v>5</v>
      </c>
      <c r="U128" s="162"/>
      <c r="V128" s="162"/>
      <c r="W128" s="162"/>
      <c r="X128" s="162"/>
      <c r="Y128" s="162"/>
      <c r="Z128" s="162"/>
      <c r="AA128" s="162"/>
      <c r="AB128" s="162"/>
      <c r="AC128" s="162"/>
      <c r="AD128" s="162"/>
      <c r="AE128" s="162"/>
    </row>
    <row r="129" spans="1:31" s="21" customFormat="1" ht="25.15" customHeight="1" x14ac:dyDescent="0.25">
      <c r="A129" s="66"/>
      <c r="B129" s="18"/>
      <c r="C129" s="141">
        <f t="shared" si="12"/>
        <v>44319</v>
      </c>
      <c r="D129" s="144"/>
      <c r="E129" s="145"/>
      <c r="F129" s="145"/>
      <c r="G129" s="145"/>
      <c r="H129" s="145"/>
      <c r="I129" s="145"/>
      <c r="J129" s="145"/>
      <c r="K129" s="145"/>
      <c r="L129" s="146"/>
      <c r="M129" s="145"/>
      <c r="N129" s="18"/>
      <c r="O129" s="60"/>
      <c r="R129" s="161">
        <f t="shared" si="9"/>
        <v>5</v>
      </c>
      <c r="S129" s="161">
        <f t="shared" si="10"/>
        <v>1</v>
      </c>
      <c r="T129" s="161">
        <f t="shared" si="11"/>
        <v>5</v>
      </c>
      <c r="U129" s="162"/>
      <c r="V129" s="162"/>
      <c r="W129" s="162"/>
      <c r="X129" s="162"/>
      <c r="Y129" s="162"/>
      <c r="Z129" s="162"/>
      <c r="AA129" s="162"/>
      <c r="AB129" s="162"/>
      <c r="AC129" s="162"/>
      <c r="AD129" s="162"/>
      <c r="AE129" s="162"/>
    </row>
    <row r="130" spans="1:31" s="21" customFormat="1" ht="25.15" customHeight="1" x14ac:dyDescent="0.25">
      <c r="A130" s="66"/>
      <c r="B130" s="18"/>
      <c r="C130" s="141">
        <f t="shared" si="12"/>
        <v>44320</v>
      </c>
      <c r="D130" s="144"/>
      <c r="E130" s="145"/>
      <c r="F130" s="145"/>
      <c r="G130" s="145"/>
      <c r="H130" s="145"/>
      <c r="I130" s="145"/>
      <c r="J130" s="145"/>
      <c r="K130" s="145"/>
      <c r="L130" s="146"/>
      <c r="M130" s="145"/>
      <c r="N130" s="18"/>
      <c r="O130" s="60"/>
      <c r="R130" s="161">
        <f t="shared" si="9"/>
        <v>5</v>
      </c>
      <c r="S130" s="161">
        <f t="shared" si="10"/>
        <v>2</v>
      </c>
      <c r="T130" s="161">
        <f t="shared" si="11"/>
        <v>5</v>
      </c>
      <c r="U130" s="162"/>
      <c r="V130" s="162"/>
      <c r="W130" s="162"/>
      <c r="X130" s="162"/>
      <c r="Y130" s="162"/>
      <c r="Z130" s="162"/>
      <c r="AA130" s="162"/>
      <c r="AB130" s="162"/>
      <c r="AC130" s="162"/>
      <c r="AD130" s="162"/>
      <c r="AE130" s="162"/>
    </row>
    <row r="131" spans="1:31" s="21" customFormat="1" ht="25.15" customHeight="1" x14ac:dyDescent="0.25">
      <c r="A131" s="66"/>
      <c r="B131" s="18"/>
      <c r="C131" s="141">
        <f t="shared" si="12"/>
        <v>44321</v>
      </c>
      <c r="D131" s="144"/>
      <c r="E131" s="145"/>
      <c r="F131" s="145"/>
      <c r="G131" s="145"/>
      <c r="H131" s="145"/>
      <c r="I131" s="145"/>
      <c r="J131" s="145"/>
      <c r="K131" s="145"/>
      <c r="L131" s="146"/>
      <c r="M131" s="145"/>
      <c r="N131" s="18"/>
      <c r="O131" s="60"/>
      <c r="R131" s="161">
        <f t="shared" si="9"/>
        <v>5</v>
      </c>
      <c r="S131" s="161">
        <f t="shared" si="10"/>
        <v>3</v>
      </c>
      <c r="T131" s="161">
        <f t="shared" si="11"/>
        <v>5</v>
      </c>
      <c r="U131" s="162"/>
      <c r="V131" s="162"/>
      <c r="W131" s="162"/>
      <c r="X131" s="162"/>
      <c r="Y131" s="162"/>
      <c r="Z131" s="162"/>
      <c r="AA131" s="162"/>
      <c r="AB131" s="162"/>
      <c r="AC131" s="162"/>
      <c r="AD131" s="162"/>
      <c r="AE131" s="162"/>
    </row>
    <row r="132" spans="1:31" s="21" customFormat="1" ht="25.15" customHeight="1" x14ac:dyDescent="0.25">
      <c r="A132" s="66"/>
      <c r="B132" s="18"/>
      <c r="C132" s="141">
        <f t="shared" si="12"/>
        <v>44322</v>
      </c>
      <c r="D132" s="144"/>
      <c r="E132" s="145"/>
      <c r="F132" s="145"/>
      <c r="G132" s="145"/>
      <c r="H132" s="145"/>
      <c r="I132" s="145"/>
      <c r="J132" s="145"/>
      <c r="K132" s="145"/>
      <c r="L132" s="146"/>
      <c r="M132" s="145"/>
      <c r="N132" s="18"/>
      <c r="O132" s="60"/>
      <c r="R132" s="161">
        <f t="shared" si="9"/>
        <v>5</v>
      </c>
      <c r="S132" s="161">
        <f t="shared" si="10"/>
        <v>4</v>
      </c>
      <c r="T132" s="161">
        <f t="shared" si="11"/>
        <v>5</v>
      </c>
      <c r="U132" s="162"/>
      <c r="V132" s="162"/>
      <c r="W132" s="162"/>
      <c r="X132" s="162"/>
      <c r="Y132" s="162"/>
      <c r="Z132" s="162"/>
      <c r="AA132" s="162"/>
      <c r="AB132" s="162"/>
      <c r="AC132" s="162"/>
      <c r="AD132" s="162"/>
      <c r="AE132" s="162"/>
    </row>
    <row r="133" spans="1:31" s="21" customFormat="1" ht="25.15" customHeight="1" x14ac:dyDescent="0.25">
      <c r="A133" s="66"/>
      <c r="B133" s="18"/>
      <c r="C133" s="141">
        <f t="shared" si="12"/>
        <v>44323</v>
      </c>
      <c r="D133" s="144"/>
      <c r="E133" s="145"/>
      <c r="F133" s="145"/>
      <c r="G133" s="145"/>
      <c r="H133" s="145"/>
      <c r="I133" s="145"/>
      <c r="J133" s="145"/>
      <c r="K133" s="145"/>
      <c r="L133" s="146"/>
      <c r="M133" s="145"/>
      <c r="N133" s="18"/>
      <c r="O133" s="60"/>
      <c r="R133" s="161">
        <f t="shared" si="9"/>
        <v>5</v>
      </c>
      <c r="S133" s="161">
        <f t="shared" si="10"/>
        <v>5</v>
      </c>
      <c r="T133" s="161">
        <f t="shared" si="11"/>
        <v>5</v>
      </c>
      <c r="U133" s="162"/>
      <c r="V133" s="162"/>
      <c r="W133" s="162"/>
      <c r="X133" s="162"/>
      <c r="Y133" s="162"/>
      <c r="Z133" s="162"/>
      <c r="AA133" s="162"/>
      <c r="AB133" s="162"/>
      <c r="AC133" s="162"/>
      <c r="AD133" s="162"/>
      <c r="AE133" s="162"/>
    </row>
    <row r="134" spans="1:31" s="21" customFormat="1" ht="25.15" customHeight="1" x14ac:dyDescent="0.25">
      <c r="A134" s="66"/>
      <c r="B134" s="18"/>
      <c r="C134" s="141">
        <f t="shared" si="12"/>
        <v>44324</v>
      </c>
      <c r="D134" s="144"/>
      <c r="E134" s="145"/>
      <c r="F134" s="145"/>
      <c r="G134" s="145"/>
      <c r="H134" s="145"/>
      <c r="I134" s="145"/>
      <c r="J134" s="145"/>
      <c r="K134" s="145"/>
      <c r="L134" s="146"/>
      <c r="M134" s="145"/>
      <c r="N134" s="18"/>
      <c r="O134" s="60"/>
      <c r="R134" s="161">
        <f t="shared" si="9"/>
        <v>5</v>
      </c>
      <c r="S134" s="161">
        <f t="shared" si="10"/>
        <v>6</v>
      </c>
      <c r="T134" s="161">
        <f t="shared" si="11"/>
        <v>5</v>
      </c>
      <c r="U134" s="162"/>
      <c r="V134" s="162"/>
      <c r="W134" s="162"/>
      <c r="X134" s="162"/>
      <c r="Y134" s="162"/>
      <c r="Z134" s="162"/>
      <c r="AA134" s="162"/>
      <c r="AB134" s="162"/>
      <c r="AC134" s="162"/>
      <c r="AD134" s="162"/>
      <c r="AE134" s="162"/>
    </row>
    <row r="135" spans="1:31" s="21" customFormat="1" ht="25.15" customHeight="1" x14ac:dyDescent="0.25">
      <c r="A135" s="66"/>
      <c r="B135" s="18"/>
      <c r="C135" s="141">
        <f t="shared" si="12"/>
        <v>44325</v>
      </c>
      <c r="D135" s="144"/>
      <c r="E135" s="145"/>
      <c r="F135" s="145"/>
      <c r="G135" s="145"/>
      <c r="H135" s="145"/>
      <c r="I135" s="145"/>
      <c r="J135" s="145"/>
      <c r="K135" s="145"/>
      <c r="L135" s="146"/>
      <c r="M135" s="145"/>
      <c r="N135" s="18"/>
      <c r="O135" s="60"/>
      <c r="R135" s="161">
        <f t="shared" si="9"/>
        <v>5</v>
      </c>
      <c r="S135" s="161">
        <f t="shared" si="10"/>
        <v>7</v>
      </c>
      <c r="T135" s="161">
        <f t="shared" si="11"/>
        <v>5</v>
      </c>
      <c r="U135" s="162"/>
      <c r="V135" s="162"/>
      <c r="W135" s="162"/>
      <c r="X135" s="162"/>
      <c r="Y135" s="162"/>
      <c r="Z135" s="162"/>
      <c r="AA135" s="162"/>
      <c r="AB135" s="162"/>
      <c r="AC135" s="162"/>
      <c r="AD135" s="162"/>
      <c r="AE135" s="162"/>
    </row>
    <row r="136" spans="1:31" s="21" customFormat="1" ht="25.15" customHeight="1" x14ac:dyDescent="0.25">
      <c r="A136" s="66"/>
      <c r="B136" s="18"/>
      <c r="C136" s="141">
        <f t="shared" si="12"/>
        <v>44326</v>
      </c>
      <c r="D136" s="144"/>
      <c r="E136" s="145"/>
      <c r="F136" s="145"/>
      <c r="G136" s="145"/>
      <c r="H136" s="145"/>
      <c r="I136" s="145"/>
      <c r="J136" s="145"/>
      <c r="K136" s="145"/>
      <c r="L136" s="146"/>
      <c r="M136" s="145"/>
      <c r="N136" s="18"/>
      <c r="O136" s="60"/>
      <c r="R136" s="161">
        <f t="shared" ref="R136:R199" si="13">MONTH(C136)</f>
        <v>5</v>
      </c>
      <c r="S136" s="161">
        <f t="shared" ref="S136:S199" si="14">WEEKDAY(C136,2)</f>
        <v>1</v>
      </c>
      <c r="T136" s="161">
        <f t="shared" ref="T136:T199" si="15">VLOOKUP(D136,$V$7:$X$12,3,FALSE)</f>
        <v>5</v>
      </c>
      <c r="U136" s="162"/>
      <c r="V136" s="162"/>
      <c r="W136" s="162"/>
      <c r="X136" s="162"/>
      <c r="Y136" s="162"/>
      <c r="Z136" s="162"/>
      <c r="AA136" s="162"/>
      <c r="AB136" s="162"/>
      <c r="AC136" s="162"/>
      <c r="AD136" s="162"/>
      <c r="AE136" s="162"/>
    </row>
    <row r="137" spans="1:31" s="21" customFormat="1" ht="25.15" customHeight="1" x14ac:dyDescent="0.25">
      <c r="A137" s="66"/>
      <c r="B137" s="18"/>
      <c r="C137" s="141">
        <f t="shared" ref="C137:C200" si="16">C136+1</f>
        <v>44327</v>
      </c>
      <c r="D137" s="144"/>
      <c r="E137" s="145"/>
      <c r="F137" s="145"/>
      <c r="G137" s="145"/>
      <c r="H137" s="145"/>
      <c r="I137" s="145"/>
      <c r="J137" s="145"/>
      <c r="K137" s="145"/>
      <c r="L137" s="146"/>
      <c r="M137" s="145"/>
      <c r="N137" s="18"/>
      <c r="O137" s="60"/>
      <c r="R137" s="161">
        <f t="shared" si="13"/>
        <v>5</v>
      </c>
      <c r="S137" s="161">
        <f t="shared" si="14"/>
        <v>2</v>
      </c>
      <c r="T137" s="161">
        <f t="shared" si="15"/>
        <v>5</v>
      </c>
      <c r="U137" s="162"/>
      <c r="V137" s="162"/>
      <c r="W137" s="162"/>
      <c r="X137" s="162"/>
      <c r="Y137" s="162"/>
      <c r="Z137" s="162"/>
      <c r="AA137" s="162"/>
      <c r="AB137" s="162"/>
      <c r="AC137" s="162"/>
      <c r="AD137" s="162"/>
      <c r="AE137" s="162"/>
    </row>
    <row r="138" spans="1:31" s="21" customFormat="1" ht="25.15" customHeight="1" x14ac:dyDescent="0.25">
      <c r="A138" s="66"/>
      <c r="B138" s="18"/>
      <c r="C138" s="141">
        <f t="shared" si="16"/>
        <v>44328</v>
      </c>
      <c r="D138" s="144"/>
      <c r="E138" s="145"/>
      <c r="F138" s="145"/>
      <c r="G138" s="145"/>
      <c r="H138" s="145"/>
      <c r="I138" s="145"/>
      <c r="J138" s="145"/>
      <c r="K138" s="145"/>
      <c r="L138" s="146"/>
      <c r="M138" s="145"/>
      <c r="N138" s="18"/>
      <c r="O138" s="60"/>
      <c r="R138" s="161">
        <f t="shared" si="13"/>
        <v>5</v>
      </c>
      <c r="S138" s="161">
        <f t="shared" si="14"/>
        <v>3</v>
      </c>
      <c r="T138" s="161">
        <f t="shared" si="15"/>
        <v>5</v>
      </c>
      <c r="U138" s="162"/>
      <c r="V138" s="162"/>
      <c r="W138" s="162"/>
      <c r="X138" s="162"/>
      <c r="Y138" s="162"/>
      <c r="Z138" s="162"/>
      <c r="AA138" s="162"/>
      <c r="AB138" s="162"/>
      <c r="AC138" s="162"/>
      <c r="AD138" s="162"/>
      <c r="AE138" s="162"/>
    </row>
    <row r="139" spans="1:31" s="21" customFormat="1" ht="25.15" customHeight="1" x14ac:dyDescent="0.25">
      <c r="A139" s="66"/>
      <c r="B139" s="18"/>
      <c r="C139" s="141">
        <f t="shared" si="16"/>
        <v>44329</v>
      </c>
      <c r="D139" s="144"/>
      <c r="E139" s="145"/>
      <c r="F139" s="145"/>
      <c r="G139" s="145"/>
      <c r="H139" s="145"/>
      <c r="I139" s="145"/>
      <c r="J139" s="145"/>
      <c r="K139" s="145"/>
      <c r="L139" s="146"/>
      <c r="M139" s="145"/>
      <c r="N139" s="18"/>
      <c r="O139" s="60"/>
      <c r="R139" s="161">
        <f t="shared" si="13"/>
        <v>5</v>
      </c>
      <c r="S139" s="161">
        <f t="shared" si="14"/>
        <v>4</v>
      </c>
      <c r="T139" s="161">
        <f t="shared" si="15"/>
        <v>5</v>
      </c>
      <c r="U139" s="162"/>
      <c r="V139" s="162"/>
      <c r="W139" s="162"/>
      <c r="X139" s="162"/>
      <c r="Y139" s="162"/>
      <c r="Z139" s="162"/>
      <c r="AA139" s="162"/>
      <c r="AB139" s="162"/>
      <c r="AC139" s="162"/>
      <c r="AD139" s="162"/>
      <c r="AE139" s="162"/>
    </row>
    <row r="140" spans="1:31" s="21" customFormat="1" ht="25.15" customHeight="1" x14ac:dyDescent="0.25">
      <c r="A140" s="66"/>
      <c r="B140" s="18"/>
      <c r="C140" s="141">
        <f t="shared" si="16"/>
        <v>44330</v>
      </c>
      <c r="D140" s="144"/>
      <c r="E140" s="145"/>
      <c r="F140" s="145"/>
      <c r="G140" s="145"/>
      <c r="H140" s="145"/>
      <c r="I140" s="145"/>
      <c r="J140" s="145"/>
      <c r="K140" s="145"/>
      <c r="L140" s="146"/>
      <c r="M140" s="145"/>
      <c r="N140" s="18"/>
      <c r="O140" s="60"/>
      <c r="R140" s="161">
        <f t="shared" si="13"/>
        <v>5</v>
      </c>
      <c r="S140" s="161">
        <f t="shared" si="14"/>
        <v>5</v>
      </c>
      <c r="T140" s="161">
        <f t="shared" si="15"/>
        <v>5</v>
      </c>
      <c r="U140" s="162"/>
      <c r="V140" s="162"/>
      <c r="W140" s="162"/>
      <c r="X140" s="162"/>
      <c r="Y140" s="162"/>
      <c r="Z140" s="162"/>
      <c r="AA140" s="162"/>
      <c r="AB140" s="162"/>
      <c r="AC140" s="162"/>
      <c r="AD140" s="162"/>
      <c r="AE140" s="162"/>
    </row>
    <row r="141" spans="1:31" s="21" customFormat="1" ht="25.15" customHeight="1" x14ac:dyDescent="0.25">
      <c r="A141" s="66"/>
      <c r="B141" s="18"/>
      <c r="C141" s="141">
        <f t="shared" si="16"/>
        <v>44331</v>
      </c>
      <c r="D141" s="144"/>
      <c r="E141" s="145"/>
      <c r="F141" s="145"/>
      <c r="G141" s="145"/>
      <c r="H141" s="145"/>
      <c r="I141" s="145"/>
      <c r="J141" s="145"/>
      <c r="K141" s="145"/>
      <c r="L141" s="146"/>
      <c r="M141" s="145"/>
      <c r="N141" s="18"/>
      <c r="O141" s="60"/>
      <c r="R141" s="161">
        <f t="shared" si="13"/>
        <v>5</v>
      </c>
      <c r="S141" s="161">
        <f t="shared" si="14"/>
        <v>6</v>
      </c>
      <c r="T141" s="161">
        <f t="shared" si="15"/>
        <v>5</v>
      </c>
      <c r="U141" s="162"/>
      <c r="V141" s="162"/>
      <c r="W141" s="162"/>
      <c r="X141" s="162"/>
      <c r="Y141" s="162"/>
      <c r="Z141" s="162"/>
      <c r="AA141" s="162"/>
      <c r="AB141" s="162"/>
      <c r="AC141" s="162"/>
      <c r="AD141" s="162"/>
      <c r="AE141" s="162"/>
    </row>
    <row r="142" spans="1:31" s="21" customFormat="1" ht="25.15" customHeight="1" x14ac:dyDescent="0.25">
      <c r="A142" s="66"/>
      <c r="B142" s="18"/>
      <c r="C142" s="141">
        <f t="shared" si="16"/>
        <v>44332</v>
      </c>
      <c r="D142" s="144"/>
      <c r="E142" s="145"/>
      <c r="F142" s="145"/>
      <c r="G142" s="145"/>
      <c r="H142" s="145"/>
      <c r="I142" s="145"/>
      <c r="J142" s="145"/>
      <c r="K142" s="145"/>
      <c r="L142" s="146"/>
      <c r="M142" s="145"/>
      <c r="N142" s="18"/>
      <c r="O142" s="60"/>
      <c r="R142" s="161">
        <f t="shared" si="13"/>
        <v>5</v>
      </c>
      <c r="S142" s="161">
        <f t="shared" si="14"/>
        <v>7</v>
      </c>
      <c r="T142" s="161">
        <f t="shared" si="15"/>
        <v>5</v>
      </c>
      <c r="U142" s="162"/>
      <c r="V142" s="162"/>
      <c r="W142" s="162"/>
      <c r="X142" s="162"/>
      <c r="Y142" s="162"/>
      <c r="Z142" s="162"/>
      <c r="AA142" s="162"/>
      <c r="AB142" s="162"/>
      <c r="AC142" s="162"/>
      <c r="AD142" s="162"/>
      <c r="AE142" s="162"/>
    </row>
    <row r="143" spans="1:31" s="21" customFormat="1" ht="25.15" customHeight="1" x14ac:dyDescent="0.25">
      <c r="A143" s="66"/>
      <c r="B143" s="18"/>
      <c r="C143" s="141">
        <f t="shared" si="16"/>
        <v>44333</v>
      </c>
      <c r="D143" s="144"/>
      <c r="E143" s="145"/>
      <c r="F143" s="145"/>
      <c r="G143" s="145"/>
      <c r="H143" s="145"/>
      <c r="I143" s="145"/>
      <c r="J143" s="145"/>
      <c r="K143" s="145"/>
      <c r="L143" s="146"/>
      <c r="M143" s="145"/>
      <c r="N143" s="18"/>
      <c r="O143" s="60"/>
      <c r="R143" s="161">
        <f t="shared" si="13"/>
        <v>5</v>
      </c>
      <c r="S143" s="161">
        <f t="shared" si="14"/>
        <v>1</v>
      </c>
      <c r="T143" s="161">
        <f t="shared" si="15"/>
        <v>5</v>
      </c>
      <c r="U143" s="162"/>
      <c r="V143" s="162"/>
      <c r="W143" s="162"/>
      <c r="X143" s="162"/>
      <c r="Y143" s="162"/>
      <c r="Z143" s="162"/>
      <c r="AA143" s="162"/>
      <c r="AB143" s="162"/>
      <c r="AC143" s="162"/>
      <c r="AD143" s="162"/>
      <c r="AE143" s="162"/>
    </row>
    <row r="144" spans="1:31" s="21" customFormat="1" ht="25.15" customHeight="1" x14ac:dyDescent="0.25">
      <c r="A144" s="66"/>
      <c r="B144" s="18"/>
      <c r="C144" s="141">
        <f t="shared" si="16"/>
        <v>44334</v>
      </c>
      <c r="D144" s="144"/>
      <c r="E144" s="145"/>
      <c r="F144" s="145"/>
      <c r="G144" s="145"/>
      <c r="H144" s="145"/>
      <c r="I144" s="145"/>
      <c r="J144" s="145"/>
      <c r="K144" s="145"/>
      <c r="L144" s="146"/>
      <c r="M144" s="145"/>
      <c r="N144" s="18"/>
      <c r="O144" s="60"/>
      <c r="R144" s="161">
        <f t="shared" si="13"/>
        <v>5</v>
      </c>
      <c r="S144" s="161">
        <f t="shared" si="14"/>
        <v>2</v>
      </c>
      <c r="T144" s="161">
        <f t="shared" si="15"/>
        <v>5</v>
      </c>
      <c r="U144" s="162"/>
      <c r="V144" s="162"/>
      <c r="W144" s="162"/>
      <c r="X144" s="162"/>
      <c r="Y144" s="162"/>
      <c r="Z144" s="162"/>
      <c r="AA144" s="162"/>
      <c r="AB144" s="162"/>
      <c r="AC144" s="162"/>
      <c r="AD144" s="162"/>
      <c r="AE144" s="162"/>
    </row>
    <row r="145" spans="1:31" s="21" customFormat="1" ht="25.15" customHeight="1" x14ac:dyDescent="0.25">
      <c r="A145" s="66"/>
      <c r="B145" s="18"/>
      <c r="C145" s="141">
        <f t="shared" si="16"/>
        <v>44335</v>
      </c>
      <c r="D145" s="144"/>
      <c r="E145" s="145"/>
      <c r="F145" s="145"/>
      <c r="G145" s="145"/>
      <c r="H145" s="145"/>
      <c r="I145" s="145"/>
      <c r="J145" s="145"/>
      <c r="K145" s="145"/>
      <c r="L145" s="146"/>
      <c r="M145" s="145"/>
      <c r="N145" s="18"/>
      <c r="O145" s="60"/>
      <c r="R145" s="161">
        <f t="shared" si="13"/>
        <v>5</v>
      </c>
      <c r="S145" s="161">
        <f t="shared" si="14"/>
        <v>3</v>
      </c>
      <c r="T145" s="161">
        <f t="shared" si="15"/>
        <v>5</v>
      </c>
      <c r="U145" s="162"/>
      <c r="V145" s="162"/>
      <c r="W145" s="162"/>
      <c r="X145" s="162"/>
      <c r="Y145" s="162"/>
      <c r="Z145" s="162"/>
      <c r="AA145" s="162"/>
      <c r="AB145" s="162"/>
      <c r="AC145" s="162"/>
      <c r="AD145" s="162"/>
      <c r="AE145" s="162"/>
    </row>
    <row r="146" spans="1:31" s="21" customFormat="1" ht="25.15" customHeight="1" x14ac:dyDescent="0.25">
      <c r="A146" s="66"/>
      <c r="B146" s="18"/>
      <c r="C146" s="141">
        <f t="shared" si="16"/>
        <v>44336</v>
      </c>
      <c r="D146" s="144"/>
      <c r="E146" s="145"/>
      <c r="F146" s="145"/>
      <c r="G146" s="145"/>
      <c r="H146" s="145"/>
      <c r="I146" s="145"/>
      <c r="J146" s="145"/>
      <c r="K146" s="145"/>
      <c r="L146" s="146"/>
      <c r="M146" s="145"/>
      <c r="N146" s="18"/>
      <c r="O146" s="60"/>
      <c r="R146" s="161">
        <f t="shared" si="13"/>
        <v>5</v>
      </c>
      <c r="S146" s="161">
        <f t="shared" si="14"/>
        <v>4</v>
      </c>
      <c r="T146" s="161">
        <f t="shared" si="15"/>
        <v>5</v>
      </c>
      <c r="U146" s="162"/>
      <c r="V146" s="162"/>
      <c r="W146" s="162"/>
      <c r="X146" s="162"/>
      <c r="Y146" s="162"/>
      <c r="Z146" s="162"/>
      <c r="AA146" s="162"/>
      <c r="AB146" s="162"/>
      <c r="AC146" s="162"/>
      <c r="AD146" s="162"/>
      <c r="AE146" s="162"/>
    </row>
    <row r="147" spans="1:31" s="21" customFormat="1" ht="25.15" customHeight="1" x14ac:dyDescent="0.25">
      <c r="A147" s="66"/>
      <c r="B147" s="18"/>
      <c r="C147" s="141">
        <f t="shared" si="16"/>
        <v>44337</v>
      </c>
      <c r="D147" s="144"/>
      <c r="E147" s="145"/>
      <c r="F147" s="145"/>
      <c r="G147" s="145"/>
      <c r="H147" s="145"/>
      <c r="I147" s="145"/>
      <c r="J147" s="145"/>
      <c r="K147" s="145"/>
      <c r="L147" s="146"/>
      <c r="M147" s="145"/>
      <c r="N147" s="18"/>
      <c r="O147" s="60"/>
      <c r="R147" s="161">
        <f t="shared" si="13"/>
        <v>5</v>
      </c>
      <c r="S147" s="161">
        <f t="shared" si="14"/>
        <v>5</v>
      </c>
      <c r="T147" s="161">
        <f t="shared" si="15"/>
        <v>5</v>
      </c>
      <c r="U147" s="162"/>
      <c r="V147" s="162"/>
      <c r="W147" s="162"/>
      <c r="X147" s="162"/>
      <c r="Y147" s="162"/>
      <c r="Z147" s="162"/>
      <c r="AA147" s="162"/>
      <c r="AB147" s="162"/>
      <c r="AC147" s="162"/>
      <c r="AD147" s="162"/>
      <c r="AE147" s="162"/>
    </row>
    <row r="148" spans="1:31" s="21" customFormat="1" ht="25.15" customHeight="1" x14ac:dyDescent="0.25">
      <c r="A148" s="66"/>
      <c r="B148" s="18"/>
      <c r="C148" s="141">
        <f t="shared" si="16"/>
        <v>44338</v>
      </c>
      <c r="D148" s="144"/>
      <c r="E148" s="145"/>
      <c r="F148" s="145"/>
      <c r="G148" s="145"/>
      <c r="H148" s="145"/>
      <c r="I148" s="145"/>
      <c r="J148" s="145"/>
      <c r="K148" s="145"/>
      <c r="L148" s="146"/>
      <c r="M148" s="145"/>
      <c r="N148" s="18"/>
      <c r="O148" s="60"/>
      <c r="R148" s="161">
        <f t="shared" si="13"/>
        <v>5</v>
      </c>
      <c r="S148" s="161">
        <f t="shared" si="14"/>
        <v>6</v>
      </c>
      <c r="T148" s="161">
        <f t="shared" si="15"/>
        <v>5</v>
      </c>
      <c r="U148" s="162"/>
      <c r="V148" s="162"/>
      <c r="W148" s="162"/>
      <c r="X148" s="162"/>
      <c r="Y148" s="162"/>
      <c r="Z148" s="162"/>
      <c r="AA148" s="162"/>
      <c r="AB148" s="162"/>
      <c r="AC148" s="162"/>
      <c r="AD148" s="162"/>
      <c r="AE148" s="162"/>
    </row>
    <row r="149" spans="1:31" s="21" customFormat="1" ht="25.15" customHeight="1" x14ac:dyDescent="0.25">
      <c r="A149" s="66"/>
      <c r="B149" s="18"/>
      <c r="C149" s="141">
        <f t="shared" si="16"/>
        <v>44339</v>
      </c>
      <c r="D149" s="144"/>
      <c r="E149" s="145"/>
      <c r="F149" s="145"/>
      <c r="G149" s="145"/>
      <c r="H149" s="145"/>
      <c r="I149" s="145"/>
      <c r="J149" s="145"/>
      <c r="K149" s="145"/>
      <c r="L149" s="146"/>
      <c r="M149" s="145"/>
      <c r="N149" s="18"/>
      <c r="O149" s="60"/>
      <c r="R149" s="161">
        <f t="shared" si="13"/>
        <v>5</v>
      </c>
      <c r="S149" s="161">
        <f t="shared" si="14"/>
        <v>7</v>
      </c>
      <c r="T149" s="161">
        <f t="shared" si="15"/>
        <v>5</v>
      </c>
      <c r="U149" s="162"/>
      <c r="V149" s="162"/>
      <c r="W149" s="162"/>
      <c r="X149" s="162"/>
      <c r="Y149" s="162"/>
      <c r="Z149" s="162"/>
      <c r="AA149" s="162"/>
      <c r="AB149" s="162"/>
      <c r="AC149" s="162"/>
      <c r="AD149" s="162"/>
      <c r="AE149" s="162"/>
    </row>
    <row r="150" spans="1:31" s="21" customFormat="1" ht="25.15" customHeight="1" x14ac:dyDescent="0.25">
      <c r="A150" s="66"/>
      <c r="B150" s="18"/>
      <c r="C150" s="141">
        <f t="shared" si="16"/>
        <v>44340</v>
      </c>
      <c r="D150" s="144"/>
      <c r="E150" s="145"/>
      <c r="F150" s="145"/>
      <c r="G150" s="145"/>
      <c r="H150" s="145"/>
      <c r="I150" s="145"/>
      <c r="J150" s="145"/>
      <c r="K150" s="145"/>
      <c r="L150" s="146"/>
      <c r="M150" s="145"/>
      <c r="N150" s="18"/>
      <c r="O150" s="60"/>
      <c r="R150" s="161">
        <f t="shared" si="13"/>
        <v>5</v>
      </c>
      <c r="S150" s="161">
        <f t="shared" si="14"/>
        <v>1</v>
      </c>
      <c r="T150" s="161">
        <f t="shared" si="15"/>
        <v>5</v>
      </c>
      <c r="U150" s="162"/>
      <c r="V150" s="162"/>
      <c r="W150" s="162"/>
      <c r="X150" s="162"/>
      <c r="Y150" s="162"/>
      <c r="Z150" s="162"/>
      <c r="AA150" s="162"/>
      <c r="AB150" s="162"/>
      <c r="AC150" s="162"/>
      <c r="AD150" s="162"/>
      <c r="AE150" s="162"/>
    </row>
    <row r="151" spans="1:31" s="21" customFormat="1" ht="25.15" customHeight="1" x14ac:dyDescent="0.25">
      <c r="A151" s="66"/>
      <c r="B151" s="18"/>
      <c r="C151" s="141">
        <f t="shared" si="16"/>
        <v>44341</v>
      </c>
      <c r="D151" s="144"/>
      <c r="E151" s="145"/>
      <c r="F151" s="145"/>
      <c r="G151" s="145"/>
      <c r="H151" s="145"/>
      <c r="I151" s="145"/>
      <c r="J151" s="145"/>
      <c r="K151" s="145"/>
      <c r="L151" s="146"/>
      <c r="M151" s="145"/>
      <c r="N151" s="18"/>
      <c r="O151" s="60"/>
      <c r="R151" s="161">
        <f t="shared" si="13"/>
        <v>5</v>
      </c>
      <c r="S151" s="161">
        <f t="shared" si="14"/>
        <v>2</v>
      </c>
      <c r="T151" s="161">
        <f t="shared" si="15"/>
        <v>5</v>
      </c>
      <c r="U151" s="162"/>
      <c r="V151" s="162"/>
      <c r="W151" s="162"/>
      <c r="X151" s="162"/>
      <c r="Y151" s="162"/>
      <c r="Z151" s="162"/>
      <c r="AA151" s="162"/>
      <c r="AB151" s="162"/>
      <c r="AC151" s="162"/>
      <c r="AD151" s="162"/>
      <c r="AE151" s="162"/>
    </row>
    <row r="152" spans="1:31" s="21" customFormat="1" ht="25.15" customHeight="1" x14ac:dyDescent="0.25">
      <c r="A152" s="66"/>
      <c r="B152" s="18"/>
      <c r="C152" s="141">
        <f t="shared" si="16"/>
        <v>44342</v>
      </c>
      <c r="D152" s="144"/>
      <c r="E152" s="145"/>
      <c r="F152" s="145"/>
      <c r="G152" s="145"/>
      <c r="H152" s="145"/>
      <c r="I152" s="145"/>
      <c r="J152" s="145"/>
      <c r="K152" s="145"/>
      <c r="L152" s="146"/>
      <c r="M152" s="145"/>
      <c r="N152" s="18"/>
      <c r="O152" s="60"/>
      <c r="R152" s="161">
        <f t="shared" si="13"/>
        <v>5</v>
      </c>
      <c r="S152" s="161">
        <f t="shared" si="14"/>
        <v>3</v>
      </c>
      <c r="T152" s="161">
        <f t="shared" si="15"/>
        <v>5</v>
      </c>
      <c r="U152" s="162"/>
      <c r="V152" s="162"/>
      <c r="W152" s="162"/>
      <c r="X152" s="162"/>
      <c r="Y152" s="162"/>
      <c r="Z152" s="162"/>
      <c r="AA152" s="162"/>
      <c r="AB152" s="162"/>
      <c r="AC152" s="162"/>
      <c r="AD152" s="162"/>
      <c r="AE152" s="162"/>
    </row>
    <row r="153" spans="1:31" s="21" customFormat="1" ht="25.15" customHeight="1" x14ac:dyDescent="0.25">
      <c r="A153" s="66"/>
      <c r="B153" s="18"/>
      <c r="C153" s="141">
        <f t="shared" si="16"/>
        <v>44343</v>
      </c>
      <c r="D153" s="144"/>
      <c r="E153" s="145"/>
      <c r="F153" s="145"/>
      <c r="G153" s="145"/>
      <c r="H153" s="145"/>
      <c r="I153" s="145"/>
      <c r="J153" s="145"/>
      <c r="K153" s="145"/>
      <c r="L153" s="146"/>
      <c r="M153" s="145"/>
      <c r="N153" s="18"/>
      <c r="O153" s="60"/>
      <c r="R153" s="161">
        <f t="shared" si="13"/>
        <v>5</v>
      </c>
      <c r="S153" s="161">
        <f t="shared" si="14"/>
        <v>4</v>
      </c>
      <c r="T153" s="161">
        <f t="shared" si="15"/>
        <v>5</v>
      </c>
      <c r="U153" s="162"/>
      <c r="V153" s="162"/>
      <c r="W153" s="162"/>
      <c r="X153" s="162"/>
      <c r="Y153" s="162"/>
      <c r="Z153" s="162"/>
      <c r="AA153" s="162"/>
      <c r="AB153" s="162"/>
      <c r="AC153" s="162"/>
      <c r="AD153" s="162"/>
      <c r="AE153" s="162"/>
    </row>
    <row r="154" spans="1:31" s="21" customFormat="1" ht="25.15" customHeight="1" x14ac:dyDescent="0.25">
      <c r="A154" s="66"/>
      <c r="B154" s="18"/>
      <c r="C154" s="141">
        <f t="shared" si="16"/>
        <v>44344</v>
      </c>
      <c r="D154" s="144"/>
      <c r="E154" s="145"/>
      <c r="F154" s="145"/>
      <c r="G154" s="145"/>
      <c r="H154" s="145"/>
      <c r="I154" s="145"/>
      <c r="J154" s="145"/>
      <c r="K154" s="145"/>
      <c r="L154" s="146"/>
      <c r="M154" s="145"/>
      <c r="N154" s="18"/>
      <c r="O154" s="60"/>
      <c r="R154" s="161">
        <f t="shared" si="13"/>
        <v>5</v>
      </c>
      <c r="S154" s="161">
        <f t="shared" si="14"/>
        <v>5</v>
      </c>
      <c r="T154" s="161">
        <f t="shared" si="15"/>
        <v>5</v>
      </c>
      <c r="U154" s="162"/>
      <c r="V154" s="162"/>
      <c r="W154" s="162"/>
      <c r="X154" s="162"/>
      <c r="Y154" s="162"/>
      <c r="Z154" s="162"/>
      <c r="AA154" s="162"/>
      <c r="AB154" s="162"/>
      <c r="AC154" s="162"/>
      <c r="AD154" s="162"/>
      <c r="AE154" s="162"/>
    </row>
    <row r="155" spans="1:31" s="21" customFormat="1" ht="25.15" customHeight="1" x14ac:dyDescent="0.25">
      <c r="A155" s="66"/>
      <c r="B155" s="18"/>
      <c r="C155" s="141">
        <f t="shared" si="16"/>
        <v>44345</v>
      </c>
      <c r="D155" s="144"/>
      <c r="E155" s="145"/>
      <c r="F155" s="145"/>
      <c r="G155" s="145"/>
      <c r="H155" s="145"/>
      <c r="I155" s="145"/>
      <c r="J155" s="145"/>
      <c r="K155" s="145"/>
      <c r="L155" s="146"/>
      <c r="M155" s="145"/>
      <c r="N155" s="18"/>
      <c r="O155" s="60"/>
      <c r="R155" s="161">
        <f t="shared" si="13"/>
        <v>5</v>
      </c>
      <c r="S155" s="161">
        <f t="shared" si="14"/>
        <v>6</v>
      </c>
      <c r="T155" s="161">
        <f t="shared" si="15"/>
        <v>5</v>
      </c>
      <c r="U155" s="162"/>
      <c r="V155" s="162"/>
      <c r="W155" s="162"/>
      <c r="X155" s="162"/>
      <c r="Y155" s="162"/>
      <c r="Z155" s="162"/>
      <c r="AA155" s="162"/>
      <c r="AB155" s="162"/>
      <c r="AC155" s="162"/>
      <c r="AD155" s="162"/>
      <c r="AE155" s="162"/>
    </row>
    <row r="156" spans="1:31" s="21" customFormat="1" ht="25.15" customHeight="1" x14ac:dyDescent="0.25">
      <c r="A156" s="66"/>
      <c r="B156" s="18"/>
      <c r="C156" s="141">
        <f t="shared" si="16"/>
        <v>44346</v>
      </c>
      <c r="D156" s="144"/>
      <c r="E156" s="145"/>
      <c r="F156" s="145"/>
      <c r="G156" s="145"/>
      <c r="H156" s="145"/>
      <c r="I156" s="145"/>
      <c r="J156" s="145"/>
      <c r="K156" s="145"/>
      <c r="L156" s="146"/>
      <c r="M156" s="145"/>
      <c r="N156" s="18"/>
      <c r="O156" s="60"/>
      <c r="R156" s="161">
        <f t="shared" si="13"/>
        <v>5</v>
      </c>
      <c r="S156" s="161">
        <f t="shared" si="14"/>
        <v>7</v>
      </c>
      <c r="T156" s="161">
        <f t="shared" si="15"/>
        <v>5</v>
      </c>
      <c r="U156" s="162"/>
      <c r="V156" s="162"/>
      <c r="W156" s="162"/>
      <c r="X156" s="162"/>
      <c r="Y156" s="162"/>
      <c r="Z156" s="162"/>
      <c r="AA156" s="162"/>
      <c r="AB156" s="162"/>
      <c r="AC156" s="162"/>
      <c r="AD156" s="162"/>
      <c r="AE156" s="162"/>
    </row>
    <row r="157" spans="1:31" s="21" customFormat="1" ht="25.15" customHeight="1" x14ac:dyDescent="0.25">
      <c r="A157" s="66"/>
      <c r="B157" s="18"/>
      <c r="C157" s="141">
        <f t="shared" si="16"/>
        <v>44347</v>
      </c>
      <c r="D157" s="144"/>
      <c r="E157" s="145"/>
      <c r="F157" s="145"/>
      <c r="G157" s="145"/>
      <c r="H157" s="145"/>
      <c r="I157" s="145"/>
      <c r="J157" s="145"/>
      <c r="K157" s="145"/>
      <c r="L157" s="146"/>
      <c r="M157" s="145"/>
      <c r="N157" s="18"/>
      <c r="O157" s="60"/>
      <c r="R157" s="161">
        <f t="shared" si="13"/>
        <v>5</v>
      </c>
      <c r="S157" s="161">
        <f t="shared" si="14"/>
        <v>1</v>
      </c>
      <c r="T157" s="161">
        <f t="shared" si="15"/>
        <v>5</v>
      </c>
      <c r="U157" s="162"/>
      <c r="V157" s="162"/>
      <c r="W157" s="162"/>
      <c r="X157" s="162"/>
      <c r="Y157" s="162"/>
      <c r="Z157" s="162"/>
      <c r="AA157" s="162"/>
      <c r="AB157" s="162"/>
      <c r="AC157" s="162"/>
      <c r="AD157" s="162"/>
      <c r="AE157" s="162"/>
    </row>
    <row r="158" spans="1:31" s="21" customFormat="1" ht="25.15" customHeight="1" x14ac:dyDescent="0.25">
      <c r="A158" s="66"/>
      <c r="B158" s="18"/>
      <c r="C158" s="141">
        <f t="shared" si="16"/>
        <v>44348</v>
      </c>
      <c r="D158" s="144"/>
      <c r="E158" s="145"/>
      <c r="F158" s="145"/>
      <c r="G158" s="145"/>
      <c r="H158" s="145"/>
      <c r="I158" s="145"/>
      <c r="J158" s="145"/>
      <c r="K158" s="145"/>
      <c r="L158" s="146"/>
      <c r="M158" s="145"/>
      <c r="N158" s="18"/>
      <c r="O158" s="60"/>
      <c r="R158" s="161">
        <f t="shared" si="13"/>
        <v>6</v>
      </c>
      <c r="S158" s="161">
        <f t="shared" si="14"/>
        <v>2</v>
      </c>
      <c r="T158" s="161">
        <f t="shared" si="15"/>
        <v>5</v>
      </c>
      <c r="U158" s="162"/>
      <c r="V158" s="162"/>
      <c r="W158" s="162"/>
      <c r="X158" s="162"/>
      <c r="Y158" s="162"/>
      <c r="Z158" s="162"/>
      <c r="AA158" s="162"/>
      <c r="AB158" s="162"/>
      <c r="AC158" s="162"/>
      <c r="AD158" s="162"/>
      <c r="AE158" s="162"/>
    </row>
    <row r="159" spans="1:31" s="21" customFormat="1" ht="25.15" customHeight="1" x14ac:dyDescent="0.25">
      <c r="A159" s="66"/>
      <c r="B159" s="18"/>
      <c r="C159" s="141">
        <f t="shared" si="16"/>
        <v>44349</v>
      </c>
      <c r="D159" s="144"/>
      <c r="E159" s="145"/>
      <c r="F159" s="145"/>
      <c r="G159" s="145"/>
      <c r="H159" s="145"/>
      <c r="I159" s="145"/>
      <c r="J159" s="145"/>
      <c r="K159" s="145"/>
      <c r="L159" s="146"/>
      <c r="M159" s="145"/>
      <c r="N159" s="18"/>
      <c r="O159" s="60"/>
      <c r="R159" s="161">
        <f t="shared" si="13"/>
        <v>6</v>
      </c>
      <c r="S159" s="161">
        <f t="shared" si="14"/>
        <v>3</v>
      </c>
      <c r="T159" s="161">
        <f t="shared" si="15"/>
        <v>5</v>
      </c>
      <c r="U159" s="162"/>
      <c r="V159" s="162"/>
      <c r="W159" s="162"/>
      <c r="X159" s="162"/>
      <c r="Y159" s="162"/>
      <c r="Z159" s="162"/>
      <c r="AA159" s="162"/>
      <c r="AB159" s="162"/>
      <c r="AC159" s="162"/>
      <c r="AD159" s="162"/>
      <c r="AE159" s="162"/>
    </row>
    <row r="160" spans="1:31" s="21" customFormat="1" ht="25.15" customHeight="1" x14ac:dyDescent="0.25">
      <c r="A160" s="66"/>
      <c r="B160" s="18"/>
      <c r="C160" s="141">
        <f t="shared" si="16"/>
        <v>44350</v>
      </c>
      <c r="D160" s="144"/>
      <c r="E160" s="145"/>
      <c r="F160" s="145"/>
      <c r="G160" s="145"/>
      <c r="H160" s="145"/>
      <c r="I160" s="145"/>
      <c r="J160" s="145"/>
      <c r="K160" s="145"/>
      <c r="L160" s="146"/>
      <c r="M160" s="145"/>
      <c r="N160" s="18"/>
      <c r="O160" s="60"/>
      <c r="R160" s="161">
        <f t="shared" si="13"/>
        <v>6</v>
      </c>
      <c r="S160" s="161">
        <f t="shared" si="14"/>
        <v>4</v>
      </c>
      <c r="T160" s="161">
        <f t="shared" si="15"/>
        <v>5</v>
      </c>
      <c r="U160" s="162"/>
      <c r="V160" s="162"/>
      <c r="W160" s="162"/>
      <c r="X160" s="162"/>
      <c r="Y160" s="162"/>
      <c r="Z160" s="162"/>
      <c r="AA160" s="162"/>
      <c r="AB160" s="162"/>
      <c r="AC160" s="162"/>
      <c r="AD160" s="162"/>
      <c r="AE160" s="162"/>
    </row>
    <row r="161" spans="1:31" s="21" customFormat="1" ht="25.15" customHeight="1" x14ac:dyDescent="0.25">
      <c r="A161" s="66"/>
      <c r="B161" s="18"/>
      <c r="C161" s="141">
        <f t="shared" si="16"/>
        <v>44351</v>
      </c>
      <c r="D161" s="144"/>
      <c r="E161" s="145"/>
      <c r="F161" s="145"/>
      <c r="G161" s="145"/>
      <c r="H161" s="145"/>
      <c r="I161" s="145"/>
      <c r="J161" s="145"/>
      <c r="K161" s="145"/>
      <c r="L161" s="146"/>
      <c r="M161" s="145"/>
      <c r="N161" s="18"/>
      <c r="O161" s="60"/>
      <c r="R161" s="161">
        <f t="shared" si="13"/>
        <v>6</v>
      </c>
      <c r="S161" s="161">
        <f t="shared" si="14"/>
        <v>5</v>
      </c>
      <c r="T161" s="161">
        <f t="shared" si="15"/>
        <v>5</v>
      </c>
      <c r="U161" s="162"/>
      <c r="V161" s="162"/>
      <c r="W161" s="162"/>
      <c r="X161" s="162"/>
      <c r="Y161" s="162"/>
      <c r="Z161" s="162"/>
      <c r="AA161" s="162"/>
      <c r="AB161" s="162"/>
      <c r="AC161" s="162"/>
      <c r="AD161" s="162"/>
      <c r="AE161" s="162"/>
    </row>
    <row r="162" spans="1:31" s="21" customFormat="1" ht="25.15" customHeight="1" x14ac:dyDescent="0.25">
      <c r="A162" s="66"/>
      <c r="B162" s="18"/>
      <c r="C162" s="141">
        <f t="shared" si="16"/>
        <v>44352</v>
      </c>
      <c r="D162" s="144"/>
      <c r="E162" s="145"/>
      <c r="F162" s="145"/>
      <c r="G162" s="145"/>
      <c r="H162" s="145"/>
      <c r="I162" s="145"/>
      <c r="J162" s="145"/>
      <c r="K162" s="145"/>
      <c r="L162" s="146"/>
      <c r="M162" s="145"/>
      <c r="N162" s="18"/>
      <c r="O162" s="60"/>
      <c r="R162" s="161">
        <f t="shared" si="13"/>
        <v>6</v>
      </c>
      <c r="S162" s="161">
        <f t="shared" si="14"/>
        <v>6</v>
      </c>
      <c r="T162" s="161">
        <f t="shared" si="15"/>
        <v>5</v>
      </c>
      <c r="U162" s="162"/>
      <c r="V162" s="162"/>
      <c r="W162" s="162"/>
      <c r="X162" s="162"/>
      <c r="Y162" s="162"/>
      <c r="Z162" s="162"/>
      <c r="AA162" s="162"/>
      <c r="AB162" s="162"/>
      <c r="AC162" s="162"/>
      <c r="AD162" s="162"/>
      <c r="AE162" s="162"/>
    </row>
    <row r="163" spans="1:31" s="21" customFormat="1" ht="25.15" customHeight="1" x14ac:dyDescent="0.25">
      <c r="A163" s="66"/>
      <c r="B163" s="18"/>
      <c r="C163" s="141">
        <f t="shared" si="16"/>
        <v>44353</v>
      </c>
      <c r="D163" s="144"/>
      <c r="E163" s="145"/>
      <c r="F163" s="145"/>
      <c r="G163" s="145"/>
      <c r="H163" s="145"/>
      <c r="I163" s="145"/>
      <c r="J163" s="145"/>
      <c r="K163" s="145"/>
      <c r="L163" s="146"/>
      <c r="M163" s="145"/>
      <c r="N163" s="18"/>
      <c r="O163" s="60"/>
      <c r="R163" s="161">
        <f t="shared" si="13"/>
        <v>6</v>
      </c>
      <c r="S163" s="161">
        <f t="shared" si="14"/>
        <v>7</v>
      </c>
      <c r="T163" s="161">
        <f t="shared" si="15"/>
        <v>5</v>
      </c>
      <c r="U163" s="162"/>
      <c r="V163" s="162"/>
      <c r="W163" s="162"/>
      <c r="X163" s="162"/>
      <c r="Y163" s="162"/>
      <c r="Z163" s="162"/>
      <c r="AA163" s="162"/>
      <c r="AB163" s="162"/>
      <c r="AC163" s="162"/>
      <c r="AD163" s="162"/>
      <c r="AE163" s="162"/>
    </row>
    <row r="164" spans="1:31" s="21" customFormat="1" ht="25.15" customHeight="1" x14ac:dyDescent="0.25">
      <c r="A164" s="66"/>
      <c r="B164" s="18"/>
      <c r="C164" s="141">
        <f t="shared" si="16"/>
        <v>44354</v>
      </c>
      <c r="D164" s="144"/>
      <c r="E164" s="145"/>
      <c r="F164" s="145"/>
      <c r="G164" s="145"/>
      <c r="H164" s="145"/>
      <c r="I164" s="145"/>
      <c r="J164" s="145"/>
      <c r="K164" s="145"/>
      <c r="L164" s="146"/>
      <c r="M164" s="145"/>
      <c r="N164" s="18"/>
      <c r="O164" s="60"/>
      <c r="R164" s="161">
        <f t="shared" si="13"/>
        <v>6</v>
      </c>
      <c r="S164" s="161">
        <f t="shared" si="14"/>
        <v>1</v>
      </c>
      <c r="T164" s="161">
        <f t="shared" si="15"/>
        <v>5</v>
      </c>
      <c r="U164" s="162"/>
      <c r="V164" s="162"/>
      <c r="W164" s="162"/>
      <c r="X164" s="162"/>
      <c r="Y164" s="162"/>
      <c r="Z164" s="162"/>
      <c r="AA164" s="162"/>
      <c r="AB164" s="162"/>
      <c r="AC164" s="162"/>
      <c r="AD164" s="162"/>
      <c r="AE164" s="162"/>
    </row>
    <row r="165" spans="1:31" s="21" customFormat="1" ht="25.15" customHeight="1" x14ac:dyDescent="0.25">
      <c r="A165" s="66"/>
      <c r="B165" s="18"/>
      <c r="C165" s="141">
        <f t="shared" si="16"/>
        <v>44355</v>
      </c>
      <c r="D165" s="144"/>
      <c r="E165" s="145"/>
      <c r="F165" s="145"/>
      <c r="G165" s="145"/>
      <c r="H165" s="145"/>
      <c r="I165" s="145"/>
      <c r="J165" s="145"/>
      <c r="K165" s="145"/>
      <c r="L165" s="146"/>
      <c r="M165" s="145"/>
      <c r="N165" s="18"/>
      <c r="O165" s="60"/>
      <c r="R165" s="161">
        <f t="shared" si="13"/>
        <v>6</v>
      </c>
      <c r="S165" s="161">
        <f t="shared" si="14"/>
        <v>2</v>
      </c>
      <c r="T165" s="161">
        <f t="shared" si="15"/>
        <v>5</v>
      </c>
      <c r="U165" s="162"/>
      <c r="V165" s="162"/>
      <c r="W165" s="162"/>
      <c r="X165" s="162"/>
      <c r="Y165" s="162"/>
      <c r="Z165" s="162"/>
      <c r="AA165" s="162"/>
      <c r="AB165" s="162"/>
      <c r="AC165" s="162"/>
      <c r="AD165" s="162"/>
      <c r="AE165" s="162"/>
    </row>
    <row r="166" spans="1:31" s="21" customFormat="1" ht="25.15" customHeight="1" x14ac:dyDescent="0.25">
      <c r="A166" s="66"/>
      <c r="B166" s="18"/>
      <c r="C166" s="141">
        <f t="shared" si="16"/>
        <v>44356</v>
      </c>
      <c r="D166" s="144"/>
      <c r="E166" s="145"/>
      <c r="F166" s="145"/>
      <c r="G166" s="145"/>
      <c r="H166" s="145"/>
      <c r="I166" s="145"/>
      <c r="J166" s="145"/>
      <c r="K166" s="145"/>
      <c r="L166" s="146"/>
      <c r="M166" s="145"/>
      <c r="N166" s="18"/>
      <c r="O166" s="60"/>
      <c r="R166" s="161">
        <f t="shared" si="13"/>
        <v>6</v>
      </c>
      <c r="S166" s="161">
        <f t="shared" si="14"/>
        <v>3</v>
      </c>
      <c r="T166" s="161">
        <f t="shared" si="15"/>
        <v>5</v>
      </c>
      <c r="U166" s="162"/>
      <c r="V166" s="162"/>
      <c r="W166" s="162"/>
      <c r="X166" s="162"/>
      <c r="Y166" s="162"/>
      <c r="Z166" s="162"/>
      <c r="AA166" s="162"/>
      <c r="AB166" s="162"/>
      <c r="AC166" s="162"/>
      <c r="AD166" s="162"/>
      <c r="AE166" s="162"/>
    </row>
    <row r="167" spans="1:31" s="21" customFormat="1" ht="25.15" customHeight="1" x14ac:dyDescent="0.25">
      <c r="A167" s="66"/>
      <c r="B167" s="18"/>
      <c r="C167" s="141">
        <f t="shared" si="16"/>
        <v>44357</v>
      </c>
      <c r="D167" s="144"/>
      <c r="E167" s="145"/>
      <c r="F167" s="145"/>
      <c r="G167" s="145"/>
      <c r="H167" s="145"/>
      <c r="I167" s="145"/>
      <c r="J167" s="145"/>
      <c r="K167" s="145"/>
      <c r="L167" s="146"/>
      <c r="M167" s="145"/>
      <c r="N167" s="18"/>
      <c r="O167" s="60"/>
      <c r="R167" s="161">
        <f t="shared" si="13"/>
        <v>6</v>
      </c>
      <c r="S167" s="161">
        <f t="shared" si="14"/>
        <v>4</v>
      </c>
      <c r="T167" s="161">
        <f t="shared" si="15"/>
        <v>5</v>
      </c>
      <c r="U167" s="162"/>
      <c r="V167" s="162"/>
      <c r="W167" s="162"/>
      <c r="X167" s="162"/>
      <c r="Y167" s="162"/>
      <c r="Z167" s="162"/>
      <c r="AA167" s="162"/>
      <c r="AB167" s="162"/>
      <c r="AC167" s="162"/>
      <c r="AD167" s="162"/>
      <c r="AE167" s="162"/>
    </row>
    <row r="168" spans="1:31" s="21" customFormat="1" ht="25.15" customHeight="1" x14ac:dyDescent="0.25">
      <c r="A168" s="66"/>
      <c r="B168" s="18"/>
      <c r="C168" s="141">
        <f t="shared" si="16"/>
        <v>44358</v>
      </c>
      <c r="D168" s="144"/>
      <c r="E168" s="145"/>
      <c r="F168" s="145"/>
      <c r="G168" s="145"/>
      <c r="H168" s="145"/>
      <c r="I168" s="145"/>
      <c r="J168" s="145"/>
      <c r="K168" s="145"/>
      <c r="L168" s="146"/>
      <c r="M168" s="145"/>
      <c r="N168" s="18"/>
      <c r="O168" s="60"/>
      <c r="R168" s="161">
        <f t="shared" si="13"/>
        <v>6</v>
      </c>
      <c r="S168" s="161">
        <f t="shared" si="14"/>
        <v>5</v>
      </c>
      <c r="T168" s="161">
        <f t="shared" si="15"/>
        <v>5</v>
      </c>
      <c r="U168" s="162"/>
      <c r="V168" s="162"/>
      <c r="W168" s="162"/>
      <c r="X168" s="162"/>
      <c r="Y168" s="162"/>
      <c r="Z168" s="162"/>
      <c r="AA168" s="162"/>
      <c r="AB168" s="162"/>
      <c r="AC168" s="162"/>
      <c r="AD168" s="162"/>
      <c r="AE168" s="162"/>
    </row>
    <row r="169" spans="1:31" s="21" customFormat="1" ht="25.15" customHeight="1" x14ac:dyDescent="0.25">
      <c r="A169" s="66"/>
      <c r="B169" s="18"/>
      <c r="C169" s="141">
        <f t="shared" si="16"/>
        <v>44359</v>
      </c>
      <c r="D169" s="144"/>
      <c r="E169" s="145"/>
      <c r="F169" s="145"/>
      <c r="G169" s="145"/>
      <c r="H169" s="145"/>
      <c r="I169" s="145"/>
      <c r="J169" s="145"/>
      <c r="K169" s="145"/>
      <c r="L169" s="146"/>
      <c r="M169" s="145"/>
      <c r="N169" s="18"/>
      <c r="O169" s="60"/>
      <c r="R169" s="161">
        <f t="shared" si="13"/>
        <v>6</v>
      </c>
      <c r="S169" s="161">
        <f t="shared" si="14"/>
        <v>6</v>
      </c>
      <c r="T169" s="161">
        <f t="shared" si="15"/>
        <v>5</v>
      </c>
      <c r="U169" s="162"/>
      <c r="V169" s="162"/>
      <c r="W169" s="162"/>
      <c r="X169" s="162"/>
      <c r="Y169" s="162"/>
      <c r="Z169" s="162"/>
      <c r="AA169" s="162"/>
      <c r="AB169" s="162"/>
      <c r="AC169" s="162"/>
      <c r="AD169" s="162"/>
      <c r="AE169" s="162"/>
    </row>
    <row r="170" spans="1:31" s="21" customFormat="1" ht="25.15" customHeight="1" x14ac:dyDescent="0.25">
      <c r="A170" s="66"/>
      <c r="B170" s="18"/>
      <c r="C170" s="141">
        <f t="shared" si="16"/>
        <v>44360</v>
      </c>
      <c r="D170" s="144"/>
      <c r="E170" s="145"/>
      <c r="F170" s="145"/>
      <c r="G170" s="145"/>
      <c r="H170" s="145"/>
      <c r="I170" s="145"/>
      <c r="J170" s="145"/>
      <c r="K170" s="145"/>
      <c r="L170" s="146"/>
      <c r="M170" s="145"/>
      <c r="N170" s="18"/>
      <c r="O170" s="60"/>
      <c r="R170" s="161">
        <f t="shared" si="13"/>
        <v>6</v>
      </c>
      <c r="S170" s="161">
        <f t="shared" si="14"/>
        <v>7</v>
      </c>
      <c r="T170" s="161">
        <f t="shared" si="15"/>
        <v>5</v>
      </c>
      <c r="U170" s="162"/>
      <c r="V170" s="162"/>
      <c r="W170" s="162"/>
      <c r="X170" s="162"/>
      <c r="Y170" s="162"/>
      <c r="Z170" s="162"/>
      <c r="AA170" s="162"/>
      <c r="AB170" s="162"/>
      <c r="AC170" s="162"/>
      <c r="AD170" s="162"/>
      <c r="AE170" s="162"/>
    </row>
    <row r="171" spans="1:31" s="21" customFormat="1" ht="25.15" customHeight="1" x14ac:dyDescent="0.25">
      <c r="A171" s="66"/>
      <c r="B171" s="18"/>
      <c r="C171" s="141">
        <f t="shared" si="16"/>
        <v>44361</v>
      </c>
      <c r="D171" s="144"/>
      <c r="E171" s="145"/>
      <c r="F171" s="145"/>
      <c r="G171" s="145"/>
      <c r="H171" s="145"/>
      <c r="I171" s="145"/>
      <c r="J171" s="145"/>
      <c r="K171" s="145"/>
      <c r="L171" s="146"/>
      <c r="M171" s="145"/>
      <c r="N171" s="18"/>
      <c r="O171" s="60"/>
      <c r="R171" s="161">
        <f t="shared" si="13"/>
        <v>6</v>
      </c>
      <c r="S171" s="161">
        <f t="shared" si="14"/>
        <v>1</v>
      </c>
      <c r="T171" s="161">
        <f t="shared" si="15"/>
        <v>5</v>
      </c>
      <c r="U171" s="162"/>
      <c r="V171" s="162"/>
      <c r="W171" s="162"/>
      <c r="X171" s="162"/>
      <c r="Y171" s="162"/>
      <c r="Z171" s="162"/>
      <c r="AA171" s="162"/>
      <c r="AB171" s="162"/>
      <c r="AC171" s="162"/>
      <c r="AD171" s="162"/>
      <c r="AE171" s="162"/>
    </row>
    <row r="172" spans="1:31" s="21" customFormat="1" ht="25.15" customHeight="1" x14ac:dyDescent="0.25">
      <c r="A172" s="66"/>
      <c r="B172" s="18"/>
      <c r="C172" s="141">
        <f t="shared" si="16"/>
        <v>44362</v>
      </c>
      <c r="D172" s="144"/>
      <c r="E172" s="145"/>
      <c r="F172" s="145"/>
      <c r="G172" s="145"/>
      <c r="H172" s="145"/>
      <c r="I172" s="145"/>
      <c r="J172" s="145"/>
      <c r="K172" s="145"/>
      <c r="L172" s="146"/>
      <c r="M172" s="145"/>
      <c r="N172" s="18"/>
      <c r="O172" s="60"/>
      <c r="R172" s="161">
        <f t="shared" si="13"/>
        <v>6</v>
      </c>
      <c r="S172" s="161">
        <f t="shared" si="14"/>
        <v>2</v>
      </c>
      <c r="T172" s="161">
        <f t="shared" si="15"/>
        <v>5</v>
      </c>
      <c r="U172" s="162"/>
      <c r="V172" s="162"/>
      <c r="W172" s="162"/>
      <c r="X172" s="162"/>
      <c r="Y172" s="162"/>
      <c r="Z172" s="162"/>
      <c r="AA172" s="162"/>
      <c r="AB172" s="162"/>
      <c r="AC172" s="162"/>
      <c r="AD172" s="162"/>
      <c r="AE172" s="162"/>
    </row>
    <row r="173" spans="1:31" s="21" customFormat="1" ht="25.15" customHeight="1" x14ac:dyDescent="0.25">
      <c r="A173" s="66"/>
      <c r="B173" s="18"/>
      <c r="C173" s="141">
        <f t="shared" si="16"/>
        <v>44363</v>
      </c>
      <c r="D173" s="144"/>
      <c r="E173" s="145"/>
      <c r="F173" s="145"/>
      <c r="G173" s="145"/>
      <c r="H173" s="145"/>
      <c r="I173" s="145"/>
      <c r="J173" s="145"/>
      <c r="K173" s="145"/>
      <c r="L173" s="146"/>
      <c r="M173" s="145"/>
      <c r="N173" s="18"/>
      <c r="O173" s="60"/>
      <c r="R173" s="161">
        <f t="shared" si="13"/>
        <v>6</v>
      </c>
      <c r="S173" s="161">
        <f t="shared" si="14"/>
        <v>3</v>
      </c>
      <c r="T173" s="161">
        <f t="shared" si="15"/>
        <v>5</v>
      </c>
      <c r="U173" s="162"/>
      <c r="V173" s="162"/>
      <c r="W173" s="162"/>
      <c r="X173" s="162"/>
      <c r="Y173" s="162"/>
      <c r="Z173" s="162"/>
      <c r="AA173" s="162"/>
      <c r="AB173" s="162"/>
      <c r="AC173" s="162"/>
      <c r="AD173" s="162"/>
      <c r="AE173" s="162"/>
    </row>
    <row r="174" spans="1:31" s="21" customFormat="1" ht="25.15" customHeight="1" x14ac:dyDescent="0.25">
      <c r="A174" s="66"/>
      <c r="B174" s="18"/>
      <c r="C174" s="141">
        <f t="shared" si="16"/>
        <v>44364</v>
      </c>
      <c r="D174" s="144"/>
      <c r="E174" s="145"/>
      <c r="F174" s="145"/>
      <c r="G174" s="145"/>
      <c r="H174" s="145"/>
      <c r="I174" s="145"/>
      <c r="J174" s="145"/>
      <c r="K174" s="145"/>
      <c r="L174" s="146"/>
      <c r="M174" s="145"/>
      <c r="N174" s="18"/>
      <c r="O174" s="60"/>
      <c r="R174" s="161">
        <f t="shared" si="13"/>
        <v>6</v>
      </c>
      <c r="S174" s="161">
        <f t="shared" si="14"/>
        <v>4</v>
      </c>
      <c r="T174" s="161">
        <f t="shared" si="15"/>
        <v>5</v>
      </c>
      <c r="U174" s="162"/>
      <c r="V174" s="162"/>
      <c r="W174" s="162"/>
      <c r="X174" s="162"/>
      <c r="Y174" s="162"/>
      <c r="Z174" s="162"/>
      <c r="AA174" s="162"/>
      <c r="AB174" s="162"/>
      <c r="AC174" s="162"/>
      <c r="AD174" s="162"/>
      <c r="AE174" s="162"/>
    </row>
    <row r="175" spans="1:31" s="21" customFormat="1" ht="25.15" customHeight="1" x14ac:dyDescent="0.25">
      <c r="A175" s="66"/>
      <c r="B175" s="18"/>
      <c r="C175" s="141">
        <f t="shared" si="16"/>
        <v>44365</v>
      </c>
      <c r="D175" s="144"/>
      <c r="E175" s="145"/>
      <c r="F175" s="145"/>
      <c r="G175" s="145"/>
      <c r="H175" s="145"/>
      <c r="I175" s="145"/>
      <c r="J175" s="145"/>
      <c r="K175" s="145"/>
      <c r="L175" s="146"/>
      <c r="M175" s="145"/>
      <c r="N175" s="18"/>
      <c r="O175" s="60"/>
      <c r="R175" s="161">
        <f t="shared" si="13"/>
        <v>6</v>
      </c>
      <c r="S175" s="161">
        <f t="shared" si="14"/>
        <v>5</v>
      </c>
      <c r="T175" s="161">
        <f t="shared" si="15"/>
        <v>5</v>
      </c>
      <c r="U175" s="162"/>
      <c r="V175" s="162"/>
      <c r="W175" s="162"/>
      <c r="X175" s="162"/>
      <c r="Y175" s="162"/>
      <c r="Z175" s="162"/>
      <c r="AA175" s="162"/>
      <c r="AB175" s="162"/>
      <c r="AC175" s="162"/>
      <c r="AD175" s="162"/>
      <c r="AE175" s="162"/>
    </row>
    <row r="176" spans="1:31" s="21" customFormat="1" ht="25.15" customHeight="1" x14ac:dyDescent="0.25">
      <c r="A176" s="66"/>
      <c r="B176" s="18"/>
      <c r="C176" s="141">
        <f t="shared" si="16"/>
        <v>44366</v>
      </c>
      <c r="D176" s="144"/>
      <c r="E176" s="145"/>
      <c r="F176" s="145"/>
      <c r="G176" s="145"/>
      <c r="H176" s="145"/>
      <c r="I176" s="145"/>
      <c r="J176" s="145"/>
      <c r="K176" s="145"/>
      <c r="L176" s="146"/>
      <c r="M176" s="145"/>
      <c r="N176" s="18"/>
      <c r="O176" s="60"/>
      <c r="R176" s="161">
        <f t="shared" si="13"/>
        <v>6</v>
      </c>
      <c r="S176" s="161">
        <f t="shared" si="14"/>
        <v>6</v>
      </c>
      <c r="T176" s="161">
        <f t="shared" si="15"/>
        <v>5</v>
      </c>
      <c r="U176" s="162"/>
      <c r="V176" s="162"/>
      <c r="W176" s="162"/>
      <c r="X176" s="162"/>
      <c r="Y176" s="162"/>
      <c r="Z176" s="162"/>
      <c r="AA176" s="162"/>
      <c r="AB176" s="162"/>
      <c r="AC176" s="162"/>
      <c r="AD176" s="162"/>
      <c r="AE176" s="162"/>
    </row>
    <row r="177" spans="1:31" s="21" customFormat="1" ht="25.15" customHeight="1" x14ac:dyDescent="0.25">
      <c r="A177" s="66"/>
      <c r="B177" s="18"/>
      <c r="C177" s="141">
        <f t="shared" si="16"/>
        <v>44367</v>
      </c>
      <c r="D177" s="144"/>
      <c r="E177" s="145"/>
      <c r="F177" s="145"/>
      <c r="G177" s="145"/>
      <c r="H177" s="145"/>
      <c r="I177" s="145"/>
      <c r="J177" s="145"/>
      <c r="K177" s="145"/>
      <c r="L177" s="146"/>
      <c r="M177" s="145"/>
      <c r="N177" s="18"/>
      <c r="O177" s="60"/>
      <c r="R177" s="161">
        <f t="shared" si="13"/>
        <v>6</v>
      </c>
      <c r="S177" s="161">
        <f t="shared" si="14"/>
        <v>7</v>
      </c>
      <c r="T177" s="161">
        <f t="shared" si="15"/>
        <v>5</v>
      </c>
      <c r="U177" s="162"/>
      <c r="V177" s="162"/>
      <c r="W177" s="162"/>
      <c r="X177" s="162"/>
      <c r="Y177" s="162"/>
      <c r="Z177" s="162"/>
      <c r="AA177" s="162"/>
      <c r="AB177" s="162"/>
      <c r="AC177" s="162"/>
      <c r="AD177" s="162"/>
      <c r="AE177" s="162"/>
    </row>
    <row r="178" spans="1:31" s="21" customFormat="1" ht="25.15" customHeight="1" x14ac:dyDescent="0.25">
      <c r="A178" s="66"/>
      <c r="B178" s="18"/>
      <c r="C178" s="141">
        <f t="shared" si="16"/>
        <v>44368</v>
      </c>
      <c r="D178" s="144"/>
      <c r="E178" s="145"/>
      <c r="F178" s="145"/>
      <c r="G178" s="145"/>
      <c r="H178" s="145"/>
      <c r="I178" s="145"/>
      <c r="J178" s="145"/>
      <c r="K178" s="145"/>
      <c r="L178" s="146"/>
      <c r="M178" s="145"/>
      <c r="N178" s="18"/>
      <c r="O178" s="60"/>
      <c r="R178" s="161">
        <f t="shared" si="13"/>
        <v>6</v>
      </c>
      <c r="S178" s="161">
        <f t="shared" si="14"/>
        <v>1</v>
      </c>
      <c r="T178" s="161">
        <f t="shared" si="15"/>
        <v>5</v>
      </c>
      <c r="U178" s="162"/>
      <c r="V178" s="162"/>
      <c r="W178" s="162"/>
      <c r="X178" s="162"/>
      <c r="Y178" s="162"/>
      <c r="Z178" s="162"/>
      <c r="AA178" s="162"/>
      <c r="AB178" s="162"/>
      <c r="AC178" s="162"/>
      <c r="AD178" s="162"/>
      <c r="AE178" s="162"/>
    </row>
    <row r="179" spans="1:31" s="21" customFormat="1" ht="25.15" customHeight="1" x14ac:dyDescent="0.25">
      <c r="A179" s="66"/>
      <c r="B179" s="18"/>
      <c r="C179" s="141">
        <f t="shared" si="16"/>
        <v>44369</v>
      </c>
      <c r="D179" s="144"/>
      <c r="E179" s="145"/>
      <c r="F179" s="145"/>
      <c r="G179" s="145"/>
      <c r="H179" s="145"/>
      <c r="I179" s="145"/>
      <c r="J179" s="145"/>
      <c r="K179" s="145"/>
      <c r="L179" s="146"/>
      <c r="M179" s="145"/>
      <c r="N179" s="18"/>
      <c r="O179" s="60"/>
      <c r="R179" s="161">
        <f t="shared" si="13"/>
        <v>6</v>
      </c>
      <c r="S179" s="161">
        <f t="shared" si="14"/>
        <v>2</v>
      </c>
      <c r="T179" s="161">
        <f t="shared" si="15"/>
        <v>5</v>
      </c>
      <c r="U179" s="162"/>
      <c r="V179" s="162"/>
      <c r="W179" s="162"/>
      <c r="X179" s="162"/>
      <c r="Y179" s="162"/>
      <c r="Z179" s="162"/>
      <c r="AA179" s="162"/>
      <c r="AB179" s="162"/>
      <c r="AC179" s="162"/>
      <c r="AD179" s="162"/>
      <c r="AE179" s="162"/>
    </row>
    <row r="180" spans="1:31" s="21" customFormat="1" ht="25.15" customHeight="1" x14ac:dyDescent="0.25">
      <c r="A180" s="66"/>
      <c r="B180" s="18"/>
      <c r="C180" s="141">
        <f t="shared" si="16"/>
        <v>44370</v>
      </c>
      <c r="D180" s="144"/>
      <c r="E180" s="145"/>
      <c r="F180" s="145"/>
      <c r="G180" s="145"/>
      <c r="H180" s="145"/>
      <c r="I180" s="145"/>
      <c r="J180" s="145"/>
      <c r="K180" s="145"/>
      <c r="L180" s="146"/>
      <c r="M180" s="145"/>
      <c r="N180" s="18"/>
      <c r="O180" s="60"/>
      <c r="R180" s="161">
        <f t="shared" si="13"/>
        <v>6</v>
      </c>
      <c r="S180" s="161">
        <f t="shared" si="14"/>
        <v>3</v>
      </c>
      <c r="T180" s="161">
        <f t="shared" si="15"/>
        <v>5</v>
      </c>
      <c r="U180" s="162"/>
      <c r="V180" s="162"/>
      <c r="W180" s="162"/>
      <c r="X180" s="162"/>
      <c r="Y180" s="162"/>
      <c r="Z180" s="162"/>
      <c r="AA180" s="162"/>
      <c r="AB180" s="162"/>
      <c r="AC180" s="162"/>
      <c r="AD180" s="162"/>
      <c r="AE180" s="162"/>
    </row>
    <row r="181" spans="1:31" s="21" customFormat="1" ht="25.15" customHeight="1" x14ac:dyDescent="0.25">
      <c r="A181" s="66"/>
      <c r="B181" s="18"/>
      <c r="C181" s="141">
        <f t="shared" si="16"/>
        <v>44371</v>
      </c>
      <c r="D181" s="144"/>
      <c r="E181" s="145"/>
      <c r="F181" s="145"/>
      <c r="G181" s="145"/>
      <c r="H181" s="145"/>
      <c r="I181" s="145"/>
      <c r="J181" s="145"/>
      <c r="K181" s="145"/>
      <c r="L181" s="146"/>
      <c r="M181" s="145"/>
      <c r="N181" s="18"/>
      <c r="O181" s="60"/>
      <c r="R181" s="161">
        <f t="shared" si="13"/>
        <v>6</v>
      </c>
      <c r="S181" s="161">
        <f t="shared" si="14"/>
        <v>4</v>
      </c>
      <c r="T181" s="161">
        <f t="shared" si="15"/>
        <v>5</v>
      </c>
      <c r="U181" s="162"/>
      <c r="V181" s="162"/>
      <c r="W181" s="162"/>
      <c r="X181" s="162"/>
      <c r="Y181" s="162"/>
      <c r="Z181" s="162"/>
      <c r="AA181" s="162"/>
      <c r="AB181" s="162"/>
      <c r="AC181" s="162"/>
      <c r="AD181" s="162"/>
      <c r="AE181" s="162"/>
    </row>
    <row r="182" spans="1:31" s="21" customFormat="1" ht="25.15" customHeight="1" x14ac:dyDescent="0.25">
      <c r="A182" s="66"/>
      <c r="B182" s="18"/>
      <c r="C182" s="141">
        <f t="shared" si="16"/>
        <v>44372</v>
      </c>
      <c r="D182" s="144"/>
      <c r="E182" s="145"/>
      <c r="F182" s="145"/>
      <c r="G182" s="145"/>
      <c r="H182" s="145"/>
      <c r="I182" s="145"/>
      <c r="J182" s="145"/>
      <c r="K182" s="145"/>
      <c r="L182" s="146"/>
      <c r="M182" s="145"/>
      <c r="N182" s="18"/>
      <c r="O182" s="60"/>
      <c r="R182" s="161">
        <f t="shared" si="13"/>
        <v>6</v>
      </c>
      <c r="S182" s="161">
        <f t="shared" si="14"/>
        <v>5</v>
      </c>
      <c r="T182" s="161">
        <f t="shared" si="15"/>
        <v>5</v>
      </c>
      <c r="U182" s="162"/>
      <c r="V182" s="162"/>
      <c r="W182" s="162"/>
      <c r="X182" s="162"/>
      <c r="Y182" s="162"/>
      <c r="Z182" s="162"/>
      <c r="AA182" s="162"/>
      <c r="AB182" s="162"/>
      <c r="AC182" s="162"/>
      <c r="AD182" s="162"/>
      <c r="AE182" s="162"/>
    </row>
    <row r="183" spans="1:31" s="21" customFormat="1" ht="25.15" customHeight="1" x14ac:dyDescent="0.25">
      <c r="A183" s="66"/>
      <c r="B183" s="18"/>
      <c r="C183" s="141">
        <f t="shared" si="16"/>
        <v>44373</v>
      </c>
      <c r="D183" s="144"/>
      <c r="E183" s="145"/>
      <c r="F183" s="145"/>
      <c r="G183" s="145"/>
      <c r="H183" s="145"/>
      <c r="I183" s="145"/>
      <c r="J183" s="145"/>
      <c r="K183" s="145"/>
      <c r="L183" s="146"/>
      <c r="M183" s="145"/>
      <c r="N183" s="18"/>
      <c r="O183" s="60"/>
      <c r="R183" s="161">
        <f t="shared" si="13"/>
        <v>6</v>
      </c>
      <c r="S183" s="161">
        <f t="shared" si="14"/>
        <v>6</v>
      </c>
      <c r="T183" s="161">
        <f t="shared" si="15"/>
        <v>5</v>
      </c>
      <c r="U183" s="162"/>
      <c r="V183" s="162"/>
      <c r="W183" s="162"/>
      <c r="X183" s="162"/>
      <c r="Y183" s="162"/>
      <c r="Z183" s="162"/>
      <c r="AA183" s="162"/>
      <c r="AB183" s="162"/>
      <c r="AC183" s="162"/>
      <c r="AD183" s="162"/>
      <c r="AE183" s="162"/>
    </row>
    <row r="184" spans="1:31" s="21" customFormat="1" ht="25.15" customHeight="1" x14ac:dyDescent="0.25">
      <c r="A184" s="66"/>
      <c r="B184" s="18"/>
      <c r="C184" s="141">
        <f t="shared" si="16"/>
        <v>44374</v>
      </c>
      <c r="D184" s="144"/>
      <c r="E184" s="145"/>
      <c r="F184" s="145"/>
      <c r="G184" s="145"/>
      <c r="H184" s="145"/>
      <c r="I184" s="145"/>
      <c r="J184" s="145"/>
      <c r="K184" s="145"/>
      <c r="L184" s="146"/>
      <c r="M184" s="145"/>
      <c r="N184" s="18"/>
      <c r="O184" s="60"/>
      <c r="R184" s="161">
        <f t="shared" si="13"/>
        <v>6</v>
      </c>
      <c r="S184" s="161">
        <f t="shared" si="14"/>
        <v>7</v>
      </c>
      <c r="T184" s="161">
        <f t="shared" si="15"/>
        <v>5</v>
      </c>
      <c r="U184" s="162"/>
      <c r="V184" s="162"/>
      <c r="W184" s="162"/>
      <c r="X184" s="162"/>
      <c r="Y184" s="162"/>
      <c r="Z184" s="162"/>
      <c r="AA184" s="162"/>
      <c r="AB184" s="162"/>
      <c r="AC184" s="162"/>
      <c r="AD184" s="162"/>
      <c r="AE184" s="162"/>
    </row>
    <row r="185" spans="1:31" s="21" customFormat="1" ht="25.15" customHeight="1" x14ac:dyDescent="0.25">
      <c r="A185" s="66"/>
      <c r="B185" s="18"/>
      <c r="C185" s="141">
        <f t="shared" si="16"/>
        <v>44375</v>
      </c>
      <c r="D185" s="144"/>
      <c r="E185" s="145"/>
      <c r="F185" s="145"/>
      <c r="G185" s="145"/>
      <c r="H185" s="145"/>
      <c r="I185" s="145"/>
      <c r="J185" s="145"/>
      <c r="K185" s="145"/>
      <c r="L185" s="146"/>
      <c r="M185" s="145"/>
      <c r="N185" s="18"/>
      <c r="O185" s="60"/>
      <c r="R185" s="161">
        <f t="shared" si="13"/>
        <v>6</v>
      </c>
      <c r="S185" s="161">
        <f t="shared" si="14"/>
        <v>1</v>
      </c>
      <c r="T185" s="161">
        <f t="shared" si="15"/>
        <v>5</v>
      </c>
      <c r="U185" s="162"/>
      <c r="V185" s="162"/>
      <c r="W185" s="162"/>
      <c r="X185" s="162"/>
      <c r="Y185" s="162"/>
      <c r="Z185" s="162"/>
      <c r="AA185" s="162"/>
      <c r="AB185" s="162"/>
      <c r="AC185" s="162"/>
      <c r="AD185" s="162"/>
      <c r="AE185" s="162"/>
    </row>
    <row r="186" spans="1:31" s="21" customFormat="1" ht="25.15" customHeight="1" x14ac:dyDescent="0.25">
      <c r="A186" s="66"/>
      <c r="B186" s="18"/>
      <c r="C186" s="141">
        <f t="shared" si="16"/>
        <v>44376</v>
      </c>
      <c r="D186" s="144"/>
      <c r="E186" s="145"/>
      <c r="F186" s="145"/>
      <c r="G186" s="145"/>
      <c r="H186" s="145"/>
      <c r="I186" s="145"/>
      <c r="J186" s="145"/>
      <c r="K186" s="145"/>
      <c r="L186" s="146"/>
      <c r="M186" s="145"/>
      <c r="N186" s="18"/>
      <c r="O186" s="60"/>
      <c r="R186" s="161">
        <f t="shared" si="13"/>
        <v>6</v>
      </c>
      <c r="S186" s="161">
        <f t="shared" si="14"/>
        <v>2</v>
      </c>
      <c r="T186" s="161">
        <f t="shared" si="15"/>
        <v>5</v>
      </c>
      <c r="U186" s="162"/>
      <c r="V186" s="162"/>
      <c r="W186" s="162"/>
      <c r="X186" s="162"/>
      <c r="Y186" s="162"/>
      <c r="Z186" s="162"/>
      <c r="AA186" s="162"/>
      <c r="AB186" s="162"/>
      <c r="AC186" s="162"/>
      <c r="AD186" s="162"/>
      <c r="AE186" s="162"/>
    </row>
    <row r="187" spans="1:31" s="21" customFormat="1" ht="25.15" customHeight="1" x14ac:dyDescent="0.25">
      <c r="A187" s="66"/>
      <c r="B187" s="18"/>
      <c r="C187" s="141">
        <f t="shared" si="16"/>
        <v>44377</v>
      </c>
      <c r="D187" s="144"/>
      <c r="E187" s="145"/>
      <c r="F187" s="145"/>
      <c r="G187" s="145"/>
      <c r="H187" s="145"/>
      <c r="I187" s="145"/>
      <c r="J187" s="145"/>
      <c r="K187" s="145"/>
      <c r="L187" s="146"/>
      <c r="M187" s="145"/>
      <c r="N187" s="18"/>
      <c r="O187" s="60"/>
      <c r="R187" s="161">
        <f t="shared" si="13"/>
        <v>6</v>
      </c>
      <c r="S187" s="161">
        <f t="shared" si="14"/>
        <v>3</v>
      </c>
      <c r="T187" s="161">
        <f t="shared" si="15"/>
        <v>5</v>
      </c>
      <c r="U187" s="162"/>
      <c r="V187" s="162"/>
      <c r="W187" s="162"/>
      <c r="X187" s="162"/>
      <c r="Y187" s="162"/>
      <c r="Z187" s="162"/>
      <c r="AA187" s="162"/>
      <c r="AB187" s="162"/>
      <c r="AC187" s="162"/>
      <c r="AD187" s="162"/>
      <c r="AE187" s="162"/>
    </row>
    <row r="188" spans="1:31" s="21" customFormat="1" ht="25.15" customHeight="1" x14ac:dyDescent="0.25">
      <c r="A188" s="66"/>
      <c r="B188" s="18"/>
      <c r="C188" s="141">
        <f t="shared" si="16"/>
        <v>44378</v>
      </c>
      <c r="D188" s="144"/>
      <c r="E188" s="145"/>
      <c r="F188" s="145"/>
      <c r="G188" s="145"/>
      <c r="H188" s="145"/>
      <c r="I188" s="145"/>
      <c r="J188" s="145"/>
      <c r="K188" s="145"/>
      <c r="L188" s="146"/>
      <c r="M188" s="145"/>
      <c r="N188" s="18"/>
      <c r="O188" s="60"/>
      <c r="R188" s="161">
        <f t="shared" si="13"/>
        <v>7</v>
      </c>
      <c r="S188" s="161">
        <f t="shared" si="14"/>
        <v>4</v>
      </c>
      <c r="T188" s="161">
        <f t="shared" si="15"/>
        <v>5</v>
      </c>
      <c r="U188" s="162"/>
      <c r="V188" s="162"/>
      <c r="W188" s="162"/>
      <c r="X188" s="162"/>
      <c r="Y188" s="162"/>
      <c r="Z188" s="162"/>
      <c r="AA188" s="162"/>
      <c r="AB188" s="162"/>
      <c r="AC188" s="162"/>
      <c r="AD188" s="162"/>
      <c r="AE188" s="162"/>
    </row>
    <row r="189" spans="1:31" s="21" customFormat="1" ht="25.15" customHeight="1" x14ac:dyDescent="0.25">
      <c r="A189" s="66"/>
      <c r="B189" s="18"/>
      <c r="C189" s="141">
        <f t="shared" si="16"/>
        <v>44379</v>
      </c>
      <c r="D189" s="144"/>
      <c r="E189" s="145"/>
      <c r="F189" s="145"/>
      <c r="G189" s="145"/>
      <c r="H189" s="145"/>
      <c r="I189" s="145"/>
      <c r="J189" s="145"/>
      <c r="K189" s="145"/>
      <c r="L189" s="146"/>
      <c r="M189" s="145"/>
      <c r="N189" s="18"/>
      <c r="O189" s="60"/>
      <c r="R189" s="161">
        <f t="shared" si="13"/>
        <v>7</v>
      </c>
      <c r="S189" s="161">
        <f t="shared" si="14"/>
        <v>5</v>
      </c>
      <c r="T189" s="161">
        <f t="shared" si="15"/>
        <v>5</v>
      </c>
      <c r="U189" s="162"/>
      <c r="V189" s="162"/>
      <c r="W189" s="162"/>
      <c r="X189" s="162"/>
      <c r="Y189" s="162"/>
      <c r="Z189" s="162"/>
      <c r="AA189" s="162"/>
      <c r="AB189" s="162"/>
      <c r="AC189" s="162"/>
      <c r="AD189" s="162"/>
      <c r="AE189" s="162"/>
    </row>
    <row r="190" spans="1:31" s="21" customFormat="1" ht="25.15" customHeight="1" x14ac:dyDescent="0.25">
      <c r="A190" s="66"/>
      <c r="B190" s="18"/>
      <c r="C190" s="141">
        <f t="shared" si="16"/>
        <v>44380</v>
      </c>
      <c r="D190" s="144"/>
      <c r="E190" s="145"/>
      <c r="F190" s="145"/>
      <c r="G190" s="145"/>
      <c r="H190" s="145"/>
      <c r="I190" s="145"/>
      <c r="J190" s="145"/>
      <c r="K190" s="145"/>
      <c r="L190" s="146"/>
      <c r="M190" s="145"/>
      <c r="N190" s="18"/>
      <c r="O190" s="60"/>
      <c r="R190" s="161">
        <f t="shared" si="13"/>
        <v>7</v>
      </c>
      <c r="S190" s="161">
        <f t="shared" si="14"/>
        <v>6</v>
      </c>
      <c r="T190" s="161">
        <f t="shared" si="15"/>
        <v>5</v>
      </c>
      <c r="U190" s="162"/>
      <c r="V190" s="162"/>
      <c r="W190" s="162"/>
      <c r="X190" s="162"/>
      <c r="Y190" s="162"/>
      <c r="Z190" s="162"/>
      <c r="AA190" s="162"/>
      <c r="AB190" s="162"/>
      <c r="AC190" s="162"/>
      <c r="AD190" s="162"/>
      <c r="AE190" s="162"/>
    </row>
    <row r="191" spans="1:31" s="21" customFormat="1" ht="25.15" customHeight="1" x14ac:dyDescent="0.25">
      <c r="A191" s="66"/>
      <c r="B191" s="18"/>
      <c r="C191" s="141">
        <f t="shared" si="16"/>
        <v>44381</v>
      </c>
      <c r="D191" s="144"/>
      <c r="E191" s="145"/>
      <c r="F191" s="145"/>
      <c r="G191" s="145"/>
      <c r="H191" s="145"/>
      <c r="I191" s="145"/>
      <c r="J191" s="145"/>
      <c r="K191" s="145"/>
      <c r="L191" s="146"/>
      <c r="M191" s="145"/>
      <c r="N191" s="18"/>
      <c r="O191" s="60"/>
      <c r="R191" s="161">
        <f t="shared" si="13"/>
        <v>7</v>
      </c>
      <c r="S191" s="161">
        <f t="shared" si="14"/>
        <v>7</v>
      </c>
      <c r="T191" s="161">
        <f t="shared" si="15"/>
        <v>5</v>
      </c>
      <c r="U191" s="162"/>
      <c r="V191" s="162"/>
      <c r="W191" s="162"/>
      <c r="X191" s="162"/>
      <c r="Y191" s="162"/>
      <c r="Z191" s="162"/>
      <c r="AA191" s="162"/>
      <c r="AB191" s="162"/>
      <c r="AC191" s="162"/>
      <c r="AD191" s="162"/>
      <c r="AE191" s="162"/>
    </row>
    <row r="192" spans="1:31" s="21" customFormat="1" ht="25.15" customHeight="1" x14ac:dyDescent="0.25">
      <c r="A192" s="66"/>
      <c r="B192" s="18"/>
      <c r="C192" s="141">
        <f t="shared" si="16"/>
        <v>44382</v>
      </c>
      <c r="D192" s="144"/>
      <c r="E192" s="145"/>
      <c r="F192" s="145"/>
      <c r="G192" s="145"/>
      <c r="H192" s="145"/>
      <c r="I192" s="145"/>
      <c r="J192" s="145"/>
      <c r="K192" s="145"/>
      <c r="L192" s="146"/>
      <c r="M192" s="145"/>
      <c r="N192" s="18"/>
      <c r="O192" s="60"/>
      <c r="R192" s="161">
        <f t="shared" si="13"/>
        <v>7</v>
      </c>
      <c r="S192" s="161">
        <f t="shared" si="14"/>
        <v>1</v>
      </c>
      <c r="T192" s="161">
        <f t="shared" si="15"/>
        <v>5</v>
      </c>
      <c r="U192" s="162"/>
      <c r="V192" s="162"/>
      <c r="W192" s="162"/>
      <c r="X192" s="162"/>
      <c r="Y192" s="162"/>
      <c r="Z192" s="162"/>
      <c r="AA192" s="162"/>
      <c r="AB192" s="162"/>
      <c r="AC192" s="162"/>
      <c r="AD192" s="162"/>
      <c r="AE192" s="162"/>
    </row>
    <row r="193" spans="1:31" s="21" customFormat="1" ht="25.15" customHeight="1" x14ac:dyDescent="0.25">
      <c r="A193" s="66"/>
      <c r="B193" s="18"/>
      <c r="C193" s="141">
        <f t="shared" si="16"/>
        <v>44383</v>
      </c>
      <c r="D193" s="144"/>
      <c r="E193" s="145"/>
      <c r="F193" s="145"/>
      <c r="G193" s="145"/>
      <c r="H193" s="145"/>
      <c r="I193" s="145"/>
      <c r="J193" s="145"/>
      <c r="K193" s="145"/>
      <c r="L193" s="146"/>
      <c r="M193" s="145"/>
      <c r="N193" s="18"/>
      <c r="O193" s="60"/>
      <c r="R193" s="161">
        <f t="shared" si="13"/>
        <v>7</v>
      </c>
      <c r="S193" s="161">
        <f t="shared" si="14"/>
        <v>2</v>
      </c>
      <c r="T193" s="161">
        <f t="shared" si="15"/>
        <v>5</v>
      </c>
      <c r="U193" s="162"/>
      <c r="V193" s="162"/>
      <c r="W193" s="162"/>
      <c r="X193" s="162"/>
      <c r="Y193" s="162"/>
      <c r="Z193" s="162"/>
      <c r="AA193" s="162"/>
      <c r="AB193" s="162"/>
      <c r="AC193" s="162"/>
      <c r="AD193" s="162"/>
      <c r="AE193" s="162"/>
    </row>
    <row r="194" spans="1:31" s="21" customFormat="1" ht="25.15" customHeight="1" x14ac:dyDescent="0.25">
      <c r="A194" s="66"/>
      <c r="B194" s="18"/>
      <c r="C194" s="141">
        <f t="shared" si="16"/>
        <v>44384</v>
      </c>
      <c r="D194" s="144"/>
      <c r="E194" s="145"/>
      <c r="F194" s="145"/>
      <c r="G194" s="145"/>
      <c r="H194" s="145"/>
      <c r="I194" s="145"/>
      <c r="J194" s="145"/>
      <c r="K194" s="145"/>
      <c r="L194" s="146"/>
      <c r="M194" s="145"/>
      <c r="N194" s="18"/>
      <c r="O194" s="60"/>
      <c r="R194" s="161">
        <f t="shared" si="13"/>
        <v>7</v>
      </c>
      <c r="S194" s="161">
        <f t="shared" si="14"/>
        <v>3</v>
      </c>
      <c r="T194" s="161">
        <f t="shared" si="15"/>
        <v>5</v>
      </c>
      <c r="U194" s="162"/>
      <c r="V194" s="162"/>
      <c r="W194" s="162"/>
      <c r="X194" s="162"/>
      <c r="Y194" s="162"/>
      <c r="Z194" s="162"/>
      <c r="AA194" s="162"/>
      <c r="AB194" s="162"/>
      <c r="AC194" s="162"/>
      <c r="AD194" s="162"/>
      <c r="AE194" s="162"/>
    </row>
    <row r="195" spans="1:31" s="21" customFormat="1" ht="25.15" customHeight="1" x14ac:dyDescent="0.25">
      <c r="A195" s="66"/>
      <c r="B195" s="18"/>
      <c r="C195" s="141">
        <f t="shared" si="16"/>
        <v>44385</v>
      </c>
      <c r="D195" s="144"/>
      <c r="E195" s="145"/>
      <c r="F195" s="145"/>
      <c r="G195" s="145"/>
      <c r="H195" s="145"/>
      <c r="I195" s="145"/>
      <c r="J195" s="145"/>
      <c r="K195" s="145"/>
      <c r="L195" s="146"/>
      <c r="M195" s="145"/>
      <c r="N195" s="18"/>
      <c r="O195" s="60"/>
      <c r="R195" s="161">
        <f t="shared" si="13"/>
        <v>7</v>
      </c>
      <c r="S195" s="161">
        <f t="shared" si="14"/>
        <v>4</v>
      </c>
      <c r="T195" s="161">
        <f t="shared" si="15"/>
        <v>5</v>
      </c>
      <c r="U195" s="162"/>
      <c r="V195" s="162"/>
      <c r="W195" s="162"/>
      <c r="X195" s="162"/>
      <c r="Y195" s="162"/>
      <c r="Z195" s="162"/>
      <c r="AA195" s="162"/>
      <c r="AB195" s="162"/>
      <c r="AC195" s="162"/>
      <c r="AD195" s="162"/>
      <c r="AE195" s="162"/>
    </row>
    <row r="196" spans="1:31" s="21" customFormat="1" ht="25.15" customHeight="1" x14ac:dyDescent="0.25">
      <c r="A196" s="66"/>
      <c r="B196" s="18"/>
      <c r="C196" s="141">
        <f t="shared" si="16"/>
        <v>44386</v>
      </c>
      <c r="D196" s="144"/>
      <c r="E196" s="145"/>
      <c r="F196" s="145"/>
      <c r="G196" s="145"/>
      <c r="H196" s="145"/>
      <c r="I196" s="145"/>
      <c r="J196" s="145"/>
      <c r="K196" s="145"/>
      <c r="L196" s="146"/>
      <c r="M196" s="145"/>
      <c r="N196" s="18"/>
      <c r="O196" s="60"/>
      <c r="R196" s="161">
        <f t="shared" si="13"/>
        <v>7</v>
      </c>
      <c r="S196" s="161">
        <f t="shared" si="14"/>
        <v>5</v>
      </c>
      <c r="T196" s="161">
        <f t="shared" si="15"/>
        <v>5</v>
      </c>
      <c r="U196" s="162"/>
      <c r="V196" s="162"/>
      <c r="W196" s="162"/>
      <c r="X196" s="162"/>
      <c r="Y196" s="162"/>
      <c r="Z196" s="162"/>
      <c r="AA196" s="162"/>
      <c r="AB196" s="162"/>
      <c r="AC196" s="162"/>
      <c r="AD196" s="162"/>
      <c r="AE196" s="162"/>
    </row>
    <row r="197" spans="1:31" s="21" customFormat="1" ht="25.15" customHeight="1" x14ac:dyDescent="0.25">
      <c r="A197" s="66"/>
      <c r="B197" s="18"/>
      <c r="C197" s="141">
        <f t="shared" si="16"/>
        <v>44387</v>
      </c>
      <c r="D197" s="144"/>
      <c r="E197" s="145"/>
      <c r="F197" s="145"/>
      <c r="G197" s="145"/>
      <c r="H197" s="145"/>
      <c r="I197" s="145"/>
      <c r="J197" s="145"/>
      <c r="K197" s="145"/>
      <c r="L197" s="146"/>
      <c r="M197" s="145"/>
      <c r="N197" s="18"/>
      <c r="O197" s="60"/>
      <c r="R197" s="161">
        <f t="shared" si="13"/>
        <v>7</v>
      </c>
      <c r="S197" s="161">
        <f t="shared" si="14"/>
        <v>6</v>
      </c>
      <c r="T197" s="161">
        <f t="shared" si="15"/>
        <v>5</v>
      </c>
      <c r="U197" s="162"/>
      <c r="V197" s="162"/>
      <c r="W197" s="162"/>
      <c r="X197" s="162"/>
      <c r="Y197" s="162"/>
      <c r="Z197" s="162"/>
      <c r="AA197" s="162"/>
      <c r="AB197" s="162"/>
      <c r="AC197" s="162"/>
      <c r="AD197" s="162"/>
      <c r="AE197" s="162"/>
    </row>
    <row r="198" spans="1:31" s="21" customFormat="1" ht="25.15" customHeight="1" x14ac:dyDescent="0.25">
      <c r="A198" s="66"/>
      <c r="B198" s="18"/>
      <c r="C198" s="141">
        <f t="shared" si="16"/>
        <v>44388</v>
      </c>
      <c r="D198" s="144"/>
      <c r="E198" s="145"/>
      <c r="F198" s="145"/>
      <c r="G198" s="145"/>
      <c r="H198" s="145"/>
      <c r="I198" s="145"/>
      <c r="J198" s="145"/>
      <c r="K198" s="145"/>
      <c r="L198" s="146"/>
      <c r="M198" s="145"/>
      <c r="N198" s="18"/>
      <c r="O198" s="60"/>
      <c r="R198" s="161">
        <f t="shared" si="13"/>
        <v>7</v>
      </c>
      <c r="S198" s="161">
        <f t="shared" si="14"/>
        <v>7</v>
      </c>
      <c r="T198" s="161">
        <f t="shared" si="15"/>
        <v>5</v>
      </c>
      <c r="U198" s="162"/>
      <c r="V198" s="162"/>
      <c r="W198" s="162"/>
      <c r="X198" s="162"/>
      <c r="Y198" s="162"/>
      <c r="Z198" s="162"/>
      <c r="AA198" s="162"/>
      <c r="AB198" s="162"/>
      <c r="AC198" s="162"/>
      <c r="AD198" s="162"/>
      <c r="AE198" s="162"/>
    </row>
    <row r="199" spans="1:31" s="21" customFormat="1" ht="25.15" customHeight="1" x14ac:dyDescent="0.25">
      <c r="A199" s="66"/>
      <c r="B199" s="18"/>
      <c r="C199" s="141">
        <f t="shared" si="16"/>
        <v>44389</v>
      </c>
      <c r="D199" s="144"/>
      <c r="E199" s="145"/>
      <c r="F199" s="145"/>
      <c r="G199" s="145"/>
      <c r="H199" s="145"/>
      <c r="I199" s="145"/>
      <c r="J199" s="145"/>
      <c r="K199" s="145"/>
      <c r="L199" s="146"/>
      <c r="M199" s="145"/>
      <c r="N199" s="18"/>
      <c r="O199" s="60"/>
      <c r="R199" s="161">
        <f t="shared" si="13"/>
        <v>7</v>
      </c>
      <c r="S199" s="161">
        <f t="shared" si="14"/>
        <v>1</v>
      </c>
      <c r="T199" s="161">
        <f t="shared" si="15"/>
        <v>5</v>
      </c>
      <c r="U199" s="162"/>
      <c r="V199" s="162"/>
      <c r="W199" s="162"/>
      <c r="X199" s="162"/>
      <c r="Y199" s="162"/>
      <c r="Z199" s="162"/>
      <c r="AA199" s="162"/>
      <c r="AB199" s="162"/>
      <c r="AC199" s="162"/>
      <c r="AD199" s="162"/>
      <c r="AE199" s="162"/>
    </row>
    <row r="200" spans="1:31" s="21" customFormat="1" ht="25.15" customHeight="1" x14ac:dyDescent="0.25">
      <c r="A200" s="66"/>
      <c r="B200" s="18"/>
      <c r="C200" s="141">
        <f t="shared" si="16"/>
        <v>44390</v>
      </c>
      <c r="D200" s="144"/>
      <c r="E200" s="145"/>
      <c r="F200" s="145"/>
      <c r="G200" s="145"/>
      <c r="H200" s="145"/>
      <c r="I200" s="145"/>
      <c r="J200" s="145"/>
      <c r="K200" s="145"/>
      <c r="L200" s="146"/>
      <c r="M200" s="145"/>
      <c r="N200" s="18"/>
      <c r="O200" s="60"/>
      <c r="R200" s="161">
        <f t="shared" ref="R200:R263" si="17">MONTH(C200)</f>
        <v>7</v>
      </c>
      <c r="S200" s="161">
        <f t="shared" ref="S200:S263" si="18">WEEKDAY(C200,2)</f>
        <v>2</v>
      </c>
      <c r="T200" s="161">
        <f t="shared" ref="T200:T263" si="19">VLOOKUP(D200,$V$7:$X$12,3,FALSE)</f>
        <v>5</v>
      </c>
      <c r="U200" s="162"/>
      <c r="V200" s="162"/>
      <c r="W200" s="162"/>
      <c r="X200" s="162"/>
      <c r="Y200" s="162"/>
      <c r="Z200" s="162"/>
      <c r="AA200" s="162"/>
      <c r="AB200" s="162"/>
      <c r="AC200" s="162"/>
      <c r="AD200" s="162"/>
      <c r="AE200" s="162"/>
    </row>
    <row r="201" spans="1:31" s="21" customFormat="1" ht="25.15" customHeight="1" x14ac:dyDescent="0.25">
      <c r="A201" s="66"/>
      <c r="B201" s="18"/>
      <c r="C201" s="141">
        <f t="shared" ref="C201:C264" si="20">C200+1</f>
        <v>44391</v>
      </c>
      <c r="D201" s="144"/>
      <c r="E201" s="145"/>
      <c r="F201" s="145"/>
      <c r="G201" s="145"/>
      <c r="H201" s="145"/>
      <c r="I201" s="145"/>
      <c r="J201" s="145"/>
      <c r="K201" s="145"/>
      <c r="L201" s="146"/>
      <c r="M201" s="145"/>
      <c r="N201" s="18"/>
      <c r="O201" s="60"/>
      <c r="R201" s="161">
        <f t="shared" si="17"/>
        <v>7</v>
      </c>
      <c r="S201" s="161">
        <f t="shared" si="18"/>
        <v>3</v>
      </c>
      <c r="T201" s="161">
        <f t="shared" si="19"/>
        <v>5</v>
      </c>
      <c r="U201" s="162"/>
      <c r="V201" s="162"/>
      <c r="W201" s="162"/>
      <c r="X201" s="162"/>
      <c r="Y201" s="162"/>
      <c r="Z201" s="162"/>
      <c r="AA201" s="162"/>
      <c r="AB201" s="162"/>
      <c r="AC201" s="162"/>
      <c r="AD201" s="162"/>
      <c r="AE201" s="162"/>
    </row>
    <row r="202" spans="1:31" s="21" customFormat="1" ht="25.15" customHeight="1" x14ac:dyDescent="0.25">
      <c r="A202" s="66"/>
      <c r="B202" s="18"/>
      <c r="C202" s="141">
        <f t="shared" si="20"/>
        <v>44392</v>
      </c>
      <c r="D202" s="144"/>
      <c r="E202" s="145"/>
      <c r="F202" s="145"/>
      <c r="G202" s="145"/>
      <c r="H202" s="145"/>
      <c r="I202" s="145"/>
      <c r="J202" s="145"/>
      <c r="K202" s="145"/>
      <c r="L202" s="146"/>
      <c r="M202" s="145"/>
      <c r="N202" s="18"/>
      <c r="O202" s="60"/>
      <c r="R202" s="161">
        <f t="shared" si="17"/>
        <v>7</v>
      </c>
      <c r="S202" s="161">
        <f t="shared" si="18"/>
        <v>4</v>
      </c>
      <c r="T202" s="161">
        <f t="shared" si="19"/>
        <v>5</v>
      </c>
      <c r="U202" s="162"/>
      <c r="V202" s="162"/>
      <c r="W202" s="162"/>
      <c r="X202" s="162"/>
      <c r="Y202" s="162"/>
      <c r="Z202" s="162"/>
      <c r="AA202" s="162"/>
      <c r="AB202" s="162"/>
      <c r="AC202" s="162"/>
      <c r="AD202" s="162"/>
      <c r="AE202" s="162"/>
    </row>
    <row r="203" spans="1:31" s="21" customFormat="1" ht="25.15" customHeight="1" x14ac:dyDescent="0.25">
      <c r="A203" s="66"/>
      <c r="B203" s="18"/>
      <c r="C203" s="141">
        <f t="shared" si="20"/>
        <v>44393</v>
      </c>
      <c r="D203" s="144"/>
      <c r="E203" s="145"/>
      <c r="F203" s="145"/>
      <c r="G203" s="145"/>
      <c r="H203" s="145"/>
      <c r="I203" s="145"/>
      <c r="J203" s="145"/>
      <c r="K203" s="145"/>
      <c r="L203" s="146"/>
      <c r="M203" s="145"/>
      <c r="N203" s="18"/>
      <c r="O203" s="60"/>
      <c r="R203" s="161">
        <f t="shared" si="17"/>
        <v>7</v>
      </c>
      <c r="S203" s="161">
        <f t="shared" si="18"/>
        <v>5</v>
      </c>
      <c r="T203" s="161">
        <f t="shared" si="19"/>
        <v>5</v>
      </c>
      <c r="U203" s="162"/>
      <c r="V203" s="162"/>
      <c r="W203" s="162"/>
      <c r="X203" s="162"/>
      <c r="Y203" s="162"/>
      <c r="Z203" s="162"/>
      <c r="AA203" s="162"/>
      <c r="AB203" s="162"/>
      <c r="AC203" s="162"/>
      <c r="AD203" s="162"/>
      <c r="AE203" s="162"/>
    </row>
    <row r="204" spans="1:31" s="21" customFormat="1" ht="25.15" customHeight="1" x14ac:dyDescent="0.25">
      <c r="A204" s="66"/>
      <c r="B204" s="18"/>
      <c r="C204" s="141">
        <f t="shared" si="20"/>
        <v>44394</v>
      </c>
      <c r="D204" s="144"/>
      <c r="E204" s="145"/>
      <c r="F204" s="145"/>
      <c r="G204" s="145"/>
      <c r="H204" s="145"/>
      <c r="I204" s="145"/>
      <c r="J204" s="145"/>
      <c r="K204" s="145"/>
      <c r="L204" s="146"/>
      <c r="M204" s="145"/>
      <c r="N204" s="18"/>
      <c r="O204" s="60"/>
      <c r="R204" s="161">
        <f t="shared" si="17"/>
        <v>7</v>
      </c>
      <c r="S204" s="161">
        <f t="shared" si="18"/>
        <v>6</v>
      </c>
      <c r="T204" s="161">
        <f t="shared" si="19"/>
        <v>5</v>
      </c>
      <c r="U204" s="162"/>
      <c r="V204" s="162"/>
      <c r="W204" s="162"/>
      <c r="X204" s="162"/>
      <c r="Y204" s="162"/>
      <c r="Z204" s="162"/>
      <c r="AA204" s="162"/>
      <c r="AB204" s="162"/>
      <c r="AC204" s="162"/>
      <c r="AD204" s="162"/>
      <c r="AE204" s="162"/>
    </row>
    <row r="205" spans="1:31" s="21" customFormat="1" ht="25.15" customHeight="1" x14ac:dyDescent="0.25">
      <c r="A205" s="66"/>
      <c r="B205" s="18"/>
      <c r="C205" s="141">
        <f t="shared" si="20"/>
        <v>44395</v>
      </c>
      <c r="D205" s="144"/>
      <c r="E205" s="145"/>
      <c r="F205" s="145"/>
      <c r="G205" s="145"/>
      <c r="H205" s="145"/>
      <c r="I205" s="145"/>
      <c r="J205" s="145"/>
      <c r="K205" s="145"/>
      <c r="L205" s="146"/>
      <c r="M205" s="145"/>
      <c r="N205" s="18"/>
      <c r="O205" s="60"/>
      <c r="R205" s="161">
        <f t="shared" si="17"/>
        <v>7</v>
      </c>
      <c r="S205" s="161">
        <f t="shared" si="18"/>
        <v>7</v>
      </c>
      <c r="T205" s="161">
        <f t="shared" si="19"/>
        <v>5</v>
      </c>
      <c r="U205" s="162"/>
      <c r="V205" s="162"/>
      <c r="W205" s="162"/>
      <c r="X205" s="162"/>
      <c r="Y205" s="162"/>
      <c r="Z205" s="162"/>
      <c r="AA205" s="162"/>
      <c r="AB205" s="162"/>
      <c r="AC205" s="162"/>
      <c r="AD205" s="162"/>
      <c r="AE205" s="162"/>
    </row>
    <row r="206" spans="1:31" s="21" customFormat="1" ht="25.15" customHeight="1" x14ac:dyDescent="0.25">
      <c r="A206" s="66"/>
      <c r="B206" s="18"/>
      <c r="C206" s="141">
        <f t="shared" si="20"/>
        <v>44396</v>
      </c>
      <c r="D206" s="144"/>
      <c r="E206" s="145"/>
      <c r="F206" s="145"/>
      <c r="G206" s="145"/>
      <c r="H206" s="145"/>
      <c r="I206" s="145"/>
      <c r="J206" s="145"/>
      <c r="K206" s="145"/>
      <c r="L206" s="146"/>
      <c r="M206" s="145"/>
      <c r="N206" s="18"/>
      <c r="O206" s="60"/>
      <c r="R206" s="161">
        <f t="shared" si="17"/>
        <v>7</v>
      </c>
      <c r="S206" s="161">
        <f t="shared" si="18"/>
        <v>1</v>
      </c>
      <c r="T206" s="161">
        <f t="shared" si="19"/>
        <v>5</v>
      </c>
      <c r="U206" s="162"/>
      <c r="V206" s="162"/>
      <c r="W206" s="162"/>
      <c r="X206" s="162"/>
      <c r="Y206" s="162"/>
      <c r="Z206" s="162"/>
      <c r="AA206" s="162"/>
      <c r="AB206" s="162"/>
      <c r="AC206" s="162"/>
      <c r="AD206" s="162"/>
      <c r="AE206" s="162"/>
    </row>
    <row r="207" spans="1:31" s="21" customFormat="1" ht="25.15" customHeight="1" x14ac:dyDescent="0.25">
      <c r="A207" s="66"/>
      <c r="B207" s="18"/>
      <c r="C207" s="141">
        <f t="shared" si="20"/>
        <v>44397</v>
      </c>
      <c r="D207" s="144"/>
      <c r="E207" s="145"/>
      <c r="F207" s="145"/>
      <c r="G207" s="145"/>
      <c r="H207" s="145"/>
      <c r="I207" s="145"/>
      <c r="J207" s="145"/>
      <c r="K207" s="145"/>
      <c r="L207" s="146"/>
      <c r="M207" s="145"/>
      <c r="N207" s="18"/>
      <c r="O207" s="60"/>
      <c r="R207" s="161">
        <f t="shared" si="17"/>
        <v>7</v>
      </c>
      <c r="S207" s="161">
        <f t="shared" si="18"/>
        <v>2</v>
      </c>
      <c r="T207" s="161">
        <f t="shared" si="19"/>
        <v>5</v>
      </c>
      <c r="U207" s="162"/>
      <c r="V207" s="162"/>
      <c r="W207" s="162"/>
      <c r="X207" s="162"/>
      <c r="Y207" s="162"/>
      <c r="Z207" s="162"/>
      <c r="AA207" s="162"/>
      <c r="AB207" s="162"/>
      <c r="AC207" s="162"/>
      <c r="AD207" s="162"/>
      <c r="AE207" s="162"/>
    </row>
    <row r="208" spans="1:31" s="21" customFormat="1" ht="25.15" customHeight="1" x14ac:dyDescent="0.25">
      <c r="A208" s="66"/>
      <c r="B208" s="18"/>
      <c r="C208" s="141">
        <f t="shared" si="20"/>
        <v>44398</v>
      </c>
      <c r="D208" s="144"/>
      <c r="E208" s="145"/>
      <c r="F208" s="145"/>
      <c r="G208" s="145"/>
      <c r="H208" s="145"/>
      <c r="I208" s="145"/>
      <c r="J208" s="145"/>
      <c r="K208" s="145"/>
      <c r="L208" s="146"/>
      <c r="M208" s="145"/>
      <c r="N208" s="18"/>
      <c r="O208" s="60"/>
      <c r="R208" s="161">
        <f t="shared" si="17"/>
        <v>7</v>
      </c>
      <c r="S208" s="161">
        <f t="shared" si="18"/>
        <v>3</v>
      </c>
      <c r="T208" s="161">
        <f t="shared" si="19"/>
        <v>5</v>
      </c>
      <c r="U208" s="162"/>
      <c r="V208" s="162"/>
      <c r="W208" s="162"/>
      <c r="X208" s="162"/>
      <c r="Y208" s="162"/>
      <c r="Z208" s="162"/>
      <c r="AA208" s="162"/>
      <c r="AB208" s="162"/>
      <c r="AC208" s="162"/>
      <c r="AD208" s="162"/>
      <c r="AE208" s="162"/>
    </row>
    <row r="209" spans="1:31" s="21" customFormat="1" ht="25.15" customHeight="1" x14ac:dyDescent="0.25">
      <c r="A209" s="66"/>
      <c r="B209" s="18"/>
      <c r="C209" s="141">
        <f t="shared" si="20"/>
        <v>44399</v>
      </c>
      <c r="D209" s="144"/>
      <c r="E209" s="145"/>
      <c r="F209" s="145"/>
      <c r="G209" s="145"/>
      <c r="H209" s="145"/>
      <c r="I209" s="145"/>
      <c r="J209" s="145"/>
      <c r="K209" s="145"/>
      <c r="L209" s="146"/>
      <c r="M209" s="145"/>
      <c r="N209" s="18"/>
      <c r="O209" s="60"/>
      <c r="R209" s="161">
        <f t="shared" si="17"/>
        <v>7</v>
      </c>
      <c r="S209" s="161">
        <f t="shared" si="18"/>
        <v>4</v>
      </c>
      <c r="T209" s="161">
        <f t="shared" si="19"/>
        <v>5</v>
      </c>
      <c r="U209" s="162"/>
      <c r="V209" s="162"/>
      <c r="W209" s="162"/>
      <c r="X209" s="162"/>
      <c r="Y209" s="162"/>
      <c r="Z209" s="162"/>
      <c r="AA209" s="162"/>
      <c r="AB209" s="162"/>
      <c r="AC209" s="162"/>
      <c r="AD209" s="162"/>
      <c r="AE209" s="162"/>
    </row>
    <row r="210" spans="1:31" s="21" customFormat="1" ht="25.15" customHeight="1" x14ac:dyDescent="0.25">
      <c r="A210" s="66"/>
      <c r="B210" s="18"/>
      <c r="C210" s="141">
        <f t="shared" si="20"/>
        <v>44400</v>
      </c>
      <c r="D210" s="144"/>
      <c r="E210" s="145"/>
      <c r="F210" s="145"/>
      <c r="G210" s="145"/>
      <c r="H210" s="145"/>
      <c r="I210" s="145"/>
      <c r="J210" s="145"/>
      <c r="K210" s="145"/>
      <c r="L210" s="146"/>
      <c r="M210" s="145"/>
      <c r="N210" s="18"/>
      <c r="O210" s="60"/>
      <c r="R210" s="161">
        <f t="shared" si="17"/>
        <v>7</v>
      </c>
      <c r="S210" s="161">
        <f t="shared" si="18"/>
        <v>5</v>
      </c>
      <c r="T210" s="161">
        <f t="shared" si="19"/>
        <v>5</v>
      </c>
      <c r="U210" s="162"/>
      <c r="V210" s="162"/>
      <c r="W210" s="162"/>
      <c r="X210" s="162"/>
      <c r="Y210" s="162"/>
      <c r="Z210" s="162"/>
      <c r="AA210" s="162"/>
      <c r="AB210" s="162"/>
      <c r="AC210" s="162"/>
      <c r="AD210" s="162"/>
      <c r="AE210" s="162"/>
    </row>
    <row r="211" spans="1:31" s="21" customFormat="1" ht="25.15" customHeight="1" x14ac:dyDescent="0.25">
      <c r="A211" s="66"/>
      <c r="B211" s="18"/>
      <c r="C211" s="141">
        <f t="shared" si="20"/>
        <v>44401</v>
      </c>
      <c r="D211" s="144"/>
      <c r="E211" s="145"/>
      <c r="F211" s="145"/>
      <c r="G211" s="145"/>
      <c r="H211" s="145"/>
      <c r="I211" s="145"/>
      <c r="J211" s="145"/>
      <c r="K211" s="145"/>
      <c r="L211" s="146"/>
      <c r="M211" s="145"/>
      <c r="N211" s="18"/>
      <c r="O211" s="60"/>
      <c r="R211" s="161">
        <f t="shared" si="17"/>
        <v>7</v>
      </c>
      <c r="S211" s="161">
        <f t="shared" si="18"/>
        <v>6</v>
      </c>
      <c r="T211" s="161">
        <f t="shared" si="19"/>
        <v>5</v>
      </c>
      <c r="U211" s="162"/>
      <c r="V211" s="162"/>
      <c r="W211" s="162"/>
      <c r="X211" s="162"/>
      <c r="Y211" s="162"/>
      <c r="Z211" s="162"/>
      <c r="AA211" s="162"/>
      <c r="AB211" s="162"/>
      <c r="AC211" s="162"/>
      <c r="AD211" s="162"/>
      <c r="AE211" s="162"/>
    </row>
    <row r="212" spans="1:31" s="21" customFormat="1" ht="25.15" customHeight="1" x14ac:dyDescent="0.25">
      <c r="A212" s="66"/>
      <c r="B212" s="18"/>
      <c r="C212" s="141">
        <f t="shared" si="20"/>
        <v>44402</v>
      </c>
      <c r="D212" s="144"/>
      <c r="E212" s="145"/>
      <c r="F212" s="145"/>
      <c r="G212" s="145"/>
      <c r="H212" s="145"/>
      <c r="I212" s="145"/>
      <c r="J212" s="145"/>
      <c r="K212" s="145"/>
      <c r="L212" s="146"/>
      <c r="M212" s="145"/>
      <c r="N212" s="18"/>
      <c r="O212" s="60"/>
      <c r="R212" s="161">
        <f t="shared" si="17"/>
        <v>7</v>
      </c>
      <c r="S212" s="161">
        <f t="shared" si="18"/>
        <v>7</v>
      </c>
      <c r="T212" s="161">
        <f t="shared" si="19"/>
        <v>5</v>
      </c>
      <c r="U212" s="162"/>
      <c r="V212" s="162"/>
      <c r="W212" s="162"/>
      <c r="X212" s="162"/>
      <c r="Y212" s="162"/>
      <c r="Z212" s="162"/>
      <c r="AA212" s="162"/>
      <c r="AB212" s="162"/>
      <c r="AC212" s="162"/>
      <c r="AD212" s="162"/>
      <c r="AE212" s="162"/>
    </row>
    <row r="213" spans="1:31" s="21" customFormat="1" ht="25.15" customHeight="1" x14ac:dyDescent="0.25">
      <c r="A213" s="66"/>
      <c r="B213" s="18"/>
      <c r="C213" s="141">
        <f t="shared" si="20"/>
        <v>44403</v>
      </c>
      <c r="D213" s="144"/>
      <c r="E213" s="145"/>
      <c r="F213" s="145"/>
      <c r="G213" s="145"/>
      <c r="H213" s="145"/>
      <c r="I213" s="145"/>
      <c r="J213" s="145"/>
      <c r="K213" s="145"/>
      <c r="L213" s="146"/>
      <c r="M213" s="145"/>
      <c r="N213" s="18"/>
      <c r="O213" s="60"/>
      <c r="R213" s="161">
        <f t="shared" si="17"/>
        <v>7</v>
      </c>
      <c r="S213" s="161">
        <f t="shared" si="18"/>
        <v>1</v>
      </c>
      <c r="T213" s="161">
        <f t="shared" si="19"/>
        <v>5</v>
      </c>
      <c r="U213" s="162"/>
      <c r="V213" s="162"/>
      <c r="W213" s="162"/>
      <c r="X213" s="162"/>
      <c r="Y213" s="162"/>
      <c r="Z213" s="162"/>
      <c r="AA213" s="162"/>
      <c r="AB213" s="162"/>
      <c r="AC213" s="162"/>
      <c r="AD213" s="162"/>
      <c r="AE213" s="162"/>
    </row>
    <row r="214" spans="1:31" s="21" customFormat="1" ht="25.15" customHeight="1" x14ac:dyDescent="0.25">
      <c r="A214" s="66"/>
      <c r="B214" s="18"/>
      <c r="C214" s="141">
        <f t="shared" si="20"/>
        <v>44404</v>
      </c>
      <c r="D214" s="144"/>
      <c r="E214" s="145"/>
      <c r="F214" s="145"/>
      <c r="G214" s="145"/>
      <c r="H214" s="145"/>
      <c r="I214" s="145"/>
      <c r="J214" s="145"/>
      <c r="K214" s="145"/>
      <c r="L214" s="146"/>
      <c r="M214" s="145"/>
      <c r="N214" s="18"/>
      <c r="O214" s="60"/>
      <c r="R214" s="161">
        <f t="shared" si="17"/>
        <v>7</v>
      </c>
      <c r="S214" s="161">
        <f t="shared" si="18"/>
        <v>2</v>
      </c>
      <c r="T214" s="161">
        <f t="shared" si="19"/>
        <v>5</v>
      </c>
      <c r="U214" s="162"/>
      <c r="V214" s="162"/>
      <c r="W214" s="162"/>
      <c r="X214" s="162"/>
      <c r="Y214" s="162"/>
      <c r="Z214" s="162"/>
      <c r="AA214" s="162"/>
      <c r="AB214" s="162"/>
      <c r="AC214" s="162"/>
      <c r="AD214" s="162"/>
      <c r="AE214" s="162"/>
    </row>
    <row r="215" spans="1:31" s="21" customFormat="1" ht="25.15" customHeight="1" x14ac:dyDescent="0.25">
      <c r="A215" s="66"/>
      <c r="B215" s="18"/>
      <c r="C215" s="141">
        <f t="shared" si="20"/>
        <v>44405</v>
      </c>
      <c r="D215" s="144"/>
      <c r="E215" s="145"/>
      <c r="F215" s="145"/>
      <c r="G215" s="145"/>
      <c r="H215" s="145"/>
      <c r="I215" s="145"/>
      <c r="J215" s="145"/>
      <c r="K215" s="145"/>
      <c r="L215" s="146"/>
      <c r="M215" s="145"/>
      <c r="N215" s="18"/>
      <c r="O215" s="60"/>
      <c r="R215" s="161">
        <f t="shared" si="17"/>
        <v>7</v>
      </c>
      <c r="S215" s="161">
        <f t="shared" si="18"/>
        <v>3</v>
      </c>
      <c r="T215" s="161">
        <f t="shared" si="19"/>
        <v>5</v>
      </c>
      <c r="U215" s="162"/>
      <c r="V215" s="162"/>
      <c r="W215" s="162"/>
      <c r="X215" s="162"/>
      <c r="Y215" s="162"/>
      <c r="Z215" s="162"/>
      <c r="AA215" s="162"/>
      <c r="AB215" s="162"/>
      <c r="AC215" s="162"/>
      <c r="AD215" s="162"/>
      <c r="AE215" s="162"/>
    </row>
    <row r="216" spans="1:31" s="21" customFormat="1" ht="25.15" customHeight="1" x14ac:dyDescent="0.25">
      <c r="A216" s="66"/>
      <c r="B216" s="18"/>
      <c r="C216" s="141">
        <f t="shared" si="20"/>
        <v>44406</v>
      </c>
      <c r="D216" s="144"/>
      <c r="E216" s="145"/>
      <c r="F216" s="145"/>
      <c r="G216" s="145"/>
      <c r="H216" s="145"/>
      <c r="I216" s="145"/>
      <c r="J216" s="145"/>
      <c r="K216" s="145"/>
      <c r="L216" s="146"/>
      <c r="M216" s="145"/>
      <c r="N216" s="18"/>
      <c r="O216" s="60"/>
      <c r="R216" s="161">
        <f t="shared" si="17"/>
        <v>7</v>
      </c>
      <c r="S216" s="161">
        <f t="shared" si="18"/>
        <v>4</v>
      </c>
      <c r="T216" s="161">
        <f t="shared" si="19"/>
        <v>5</v>
      </c>
      <c r="U216" s="162"/>
      <c r="V216" s="162"/>
      <c r="W216" s="162"/>
      <c r="X216" s="162"/>
      <c r="Y216" s="162"/>
      <c r="Z216" s="162"/>
      <c r="AA216" s="162"/>
      <c r="AB216" s="162"/>
      <c r="AC216" s="162"/>
      <c r="AD216" s="162"/>
      <c r="AE216" s="162"/>
    </row>
    <row r="217" spans="1:31" s="21" customFormat="1" ht="25.15" customHeight="1" x14ac:dyDescent="0.25">
      <c r="A217" s="66"/>
      <c r="B217" s="18"/>
      <c r="C217" s="141">
        <f t="shared" si="20"/>
        <v>44407</v>
      </c>
      <c r="D217" s="144"/>
      <c r="E217" s="145"/>
      <c r="F217" s="145"/>
      <c r="G217" s="145"/>
      <c r="H217" s="145"/>
      <c r="I217" s="145"/>
      <c r="J217" s="145"/>
      <c r="K217" s="145"/>
      <c r="L217" s="146"/>
      <c r="M217" s="145"/>
      <c r="N217" s="18"/>
      <c r="O217" s="60"/>
      <c r="R217" s="161">
        <f t="shared" si="17"/>
        <v>7</v>
      </c>
      <c r="S217" s="161">
        <f t="shared" si="18"/>
        <v>5</v>
      </c>
      <c r="T217" s="161">
        <f t="shared" si="19"/>
        <v>5</v>
      </c>
      <c r="U217" s="162"/>
      <c r="V217" s="162"/>
      <c r="W217" s="162"/>
      <c r="X217" s="162"/>
      <c r="Y217" s="162"/>
      <c r="Z217" s="162"/>
      <c r="AA217" s="162"/>
      <c r="AB217" s="162"/>
      <c r="AC217" s="162"/>
      <c r="AD217" s="162"/>
      <c r="AE217" s="162"/>
    </row>
    <row r="218" spans="1:31" s="21" customFormat="1" ht="25.15" customHeight="1" x14ac:dyDescent="0.25">
      <c r="A218" s="66"/>
      <c r="B218" s="18"/>
      <c r="C218" s="141">
        <f t="shared" si="20"/>
        <v>44408</v>
      </c>
      <c r="D218" s="144"/>
      <c r="E218" s="145"/>
      <c r="F218" s="145"/>
      <c r="G218" s="145"/>
      <c r="H218" s="145"/>
      <c r="I218" s="145"/>
      <c r="J218" s="145"/>
      <c r="K218" s="145"/>
      <c r="L218" s="146"/>
      <c r="M218" s="145"/>
      <c r="N218" s="18"/>
      <c r="O218" s="60"/>
      <c r="R218" s="161">
        <f t="shared" si="17"/>
        <v>7</v>
      </c>
      <c r="S218" s="161">
        <f t="shared" si="18"/>
        <v>6</v>
      </c>
      <c r="T218" s="161">
        <f t="shared" si="19"/>
        <v>5</v>
      </c>
      <c r="U218" s="162"/>
      <c r="V218" s="162"/>
      <c r="W218" s="162"/>
      <c r="X218" s="162"/>
      <c r="Y218" s="162"/>
      <c r="Z218" s="162"/>
      <c r="AA218" s="162"/>
      <c r="AB218" s="162"/>
      <c r="AC218" s="162"/>
      <c r="AD218" s="162"/>
      <c r="AE218" s="162"/>
    </row>
    <row r="219" spans="1:31" s="21" customFormat="1" ht="25.15" customHeight="1" x14ac:dyDescent="0.25">
      <c r="A219" s="66"/>
      <c r="B219" s="18"/>
      <c r="C219" s="141">
        <f t="shared" si="20"/>
        <v>44409</v>
      </c>
      <c r="D219" s="144"/>
      <c r="E219" s="145"/>
      <c r="F219" s="145"/>
      <c r="G219" s="145"/>
      <c r="H219" s="145"/>
      <c r="I219" s="145"/>
      <c r="J219" s="145"/>
      <c r="K219" s="145"/>
      <c r="L219" s="146"/>
      <c r="M219" s="145"/>
      <c r="N219" s="18"/>
      <c r="O219" s="60"/>
      <c r="R219" s="161">
        <f t="shared" si="17"/>
        <v>8</v>
      </c>
      <c r="S219" s="161">
        <f t="shared" si="18"/>
        <v>7</v>
      </c>
      <c r="T219" s="161">
        <f t="shared" si="19"/>
        <v>5</v>
      </c>
      <c r="U219" s="162"/>
      <c r="V219" s="162"/>
      <c r="W219" s="162"/>
      <c r="X219" s="162"/>
      <c r="Y219" s="162"/>
      <c r="Z219" s="162"/>
      <c r="AA219" s="162"/>
      <c r="AB219" s="162"/>
      <c r="AC219" s="162"/>
      <c r="AD219" s="162"/>
      <c r="AE219" s="162"/>
    </row>
    <row r="220" spans="1:31" s="21" customFormat="1" ht="25.15" customHeight="1" x14ac:dyDescent="0.25">
      <c r="A220" s="66"/>
      <c r="B220" s="18"/>
      <c r="C220" s="141">
        <f t="shared" si="20"/>
        <v>44410</v>
      </c>
      <c r="D220" s="144"/>
      <c r="E220" s="145"/>
      <c r="F220" s="145"/>
      <c r="G220" s="145"/>
      <c r="H220" s="145"/>
      <c r="I220" s="145"/>
      <c r="J220" s="145"/>
      <c r="K220" s="145"/>
      <c r="L220" s="146"/>
      <c r="M220" s="145"/>
      <c r="N220" s="18"/>
      <c r="O220" s="60"/>
      <c r="R220" s="161">
        <f t="shared" si="17"/>
        <v>8</v>
      </c>
      <c r="S220" s="161">
        <f t="shared" si="18"/>
        <v>1</v>
      </c>
      <c r="T220" s="161">
        <f t="shared" si="19"/>
        <v>5</v>
      </c>
      <c r="U220" s="162"/>
      <c r="V220" s="162"/>
      <c r="W220" s="162"/>
      <c r="X220" s="162"/>
      <c r="Y220" s="162"/>
      <c r="Z220" s="162"/>
      <c r="AA220" s="162"/>
      <c r="AB220" s="162"/>
      <c r="AC220" s="162"/>
      <c r="AD220" s="162"/>
      <c r="AE220" s="162"/>
    </row>
    <row r="221" spans="1:31" s="21" customFormat="1" ht="25.15" customHeight="1" x14ac:dyDescent="0.25">
      <c r="A221" s="66"/>
      <c r="B221" s="18"/>
      <c r="C221" s="141">
        <f t="shared" si="20"/>
        <v>44411</v>
      </c>
      <c r="D221" s="144"/>
      <c r="E221" s="145"/>
      <c r="F221" s="145"/>
      <c r="G221" s="145"/>
      <c r="H221" s="145"/>
      <c r="I221" s="145"/>
      <c r="J221" s="145"/>
      <c r="K221" s="145"/>
      <c r="L221" s="146"/>
      <c r="M221" s="145"/>
      <c r="N221" s="18"/>
      <c r="O221" s="60"/>
      <c r="R221" s="161">
        <f t="shared" si="17"/>
        <v>8</v>
      </c>
      <c r="S221" s="161">
        <f t="shared" si="18"/>
        <v>2</v>
      </c>
      <c r="T221" s="161">
        <f t="shared" si="19"/>
        <v>5</v>
      </c>
      <c r="U221" s="162"/>
      <c r="V221" s="162"/>
      <c r="W221" s="162"/>
      <c r="X221" s="162"/>
      <c r="Y221" s="162"/>
      <c r="Z221" s="162"/>
      <c r="AA221" s="162"/>
      <c r="AB221" s="162"/>
      <c r="AC221" s="162"/>
      <c r="AD221" s="162"/>
      <c r="AE221" s="162"/>
    </row>
    <row r="222" spans="1:31" s="21" customFormat="1" ht="25.15" customHeight="1" x14ac:dyDescent="0.25">
      <c r="A222" s="66"/>
      <c r="B222" s="18"/>
      <c r="C222" s="141">
        <f t="shared" si="20"/>
        <v>44412</v>
      </c>
      <c r="D222" s="144"/>
      <c r="E222" s="145"/>
      <c r="F222" s="145"/>
      <c r="G222" s="145"/>
      <c r="H222" s="145"/>
      <c r="I222" s="145"/>
      <c r="J222" s="145"/>
      <c r="K222" s="145"/>
      <c r="L222" s="146"/>
      <c r="M222" s="145"/>
      <c r="N222" s="18"/>
      <c r="O222" s="60"/>
      <c r="R222" s="161">
        <f t="shared" si="17"/>
        <v>8</v>
      </c>
      <c r="S222" s="161">
        <f t="shared" si="18"/>
        <v>3</v>
      </c>
      <c r="T222" s="161">
        <f t="shared" si="19"/>
        <v>5</v>
      </c>
      <c r="U222" s="162"/>
      <c r="V222" s="162"/>
      <c r="W222" s="162"/>
      <c r="X222" s="162"/>
      <c r="Y222" s="162"/>
      <c r="Z222" s="162"/>
      <c r="AA222" s="162"/>
      <c r="AB222" s="162"/>
      <c r="AC222" s="162"/>
      <c r="AD222" s="162"/>
      <c r="AE222" s="162"/>
    </row>
    <row r="223" spans="1:31" s="21" customFormat="1" ht="25.15" customHeight="1" x14ac:dyDescent="0.25">
      <c r="A223" s="66"/>
      <c r="B223" s="18"/>
      <c r="C223" s="141">
        <f t="shared" si="20"/>
        <v>44413</v>
      </c>
      <c r="D223" s="144"/>
      <c r="E223" s="145"/>
      <c r="F223" s="145"/>
      <c r="G223" s="145"/>
      <c r="H223" s="145"/>
      <c r="I223" s="145"/>
      <c r="J223" s="145"/>
      <c r="K223" s="145"/>
      <c r="L223" s="146"/>
      <c r="M223" s="145"/>
      <c r="N223" s="18"/>
      <c r="O223" s="60"/>
      <c r="R223" s="161">
        <f t="shared" si="17"/>
        <v>8</v>
      </c>
      <c r="S223" s="161">
        <f t="shared" si="18"/>
        <v>4</v>
      </c>
      <c r="T223" s="161">
        <f t="shared" si="19"/>
        <v>5</v>
      </c>
      <c r="U223" s="162"/>
      <c r="V223" s="162"/>
      <c r="W223" s="162"/>
      <c r="X223" s="162"/>
      <c r="Y223" s="162"/>
      <c r="Z223" s="162"/>
      <c r="AA223" s="162"/>
      <c r="AB223" s="162"/>
      <c r="AC223" s="162"/>
      <c r="AD223" s="162"/>
      <c r="AE223" s="162"/>
    </row>
    <row r="224" spans="1:31" s="21" customFormat="1" ht="25.15" customHeight="1" x14ac:dyDescent="0.25">
      <c r="A224" s="66"/>
      <c r="B224" s="18"/>
      <c r="C224" s="141">
        <f t="shared" si="20"/>
        <v>44414</v>
      </c>
      <c r="D224" s="144"/>
      <c r="E224" s="145"/>
      <c r="F224" s="145"/>
      <c r="G224" s="145"/>
      <c r="H224" s="145"/>
      <c r="I224" s="145"/>
      <c r="J224" s="145"/>
      <c r="K224" s="145"/>
      <c r="L224" s="146"/>
      <c r="M224" s="145"/>
      <c r="N224" s="18"/>
      <c r="O224" s="60"/>
      <c r="R224" s="161">
        <f t="shared" si="17"/>
        <v>8</v>
      </c>
      <c r="S224" s="161">
        <f t="shared" si="18"/>
        <v>5</v>
      </c>
      <c r="T224" s="161">
        <f t="shared" si="19"/>
        <v>5</v>
      </c>
      <c r="U224" s="162"/>
      <c r="V224" s="162"/>
      <c r="W224" s="162"/>
      <c r="X224" s="162"/>
      <c r="Y224" s="162"/>
      <c r="Z224" s="162"/>
      <c r="AA224" s="162"/>
      <c r="AB224" s="162"/>
      <c r="AC224" s="162"/>
      <c r="AD224" s="162"/>
      <c r="AE224" s="162"/>
    </row>
    <row r="225" spans="1:31" s="21" customFormat="1" ht="25.15" customHeight="1" x14ac:dyDescent="0.25">
      <c r="A225" s="66"/>
      <c r="B225" s="18"/>
      <c r="C225" s="141">
        <f t="shared" si="20"/>
        <v>44415</v>
      </c>
      <c r="D225" s="144"/>
      <c r="E225" s="145"/>
      <c r="F225" s="145"/>
      <c r="G225" s="145"/>
      <c r="H225" s="145"/>
      <c r="I225" s="145"/>
      <c r="J225" s="145"/>
      <c r="K225" s="145"/>
      <c r="L225" s="146"/>
      <c r="M225" s="145"/>
      <c r="N225" s="18"/>
      <c r="O225" s="60"/>
      <c r="R225" s="161">
        <f t="shared" si="17"/>
        <v>8</v>
      </c>
      <c r="S225" s="161">
        <f t="shared" si="18"/>
        <v>6</v>
      </c>
      <c r="T225" s="161">
        <f t="shared" si="19"/>
        <v>5</v>
      </c>
      <c r="U225" s="162"/>
      <c r="V225" s="162"/>
      <c r="W225" s="162"/>
      <c r="X225" s="162"/>
      <c r="Y225" s="162"/>
      <c r="Z225" s="162"/>
      <c r="AA225" s="162"/>
      <c r="AB225" s="162"/>
      <c r="AC225" s="162"/>
      <c r="AD225" s="162"/>
      <c r="AE225" s="162"/>
    </row>
    <row r="226" spans="1:31" s="21" customFormat="1" ht="25.15" customHeight="1" x14ac:dyDescent="0.25">
      <c r="A226" s="66"/>
      <c r="B226" s="18"/>
      <c r="C226" s="141">
        <f t="shared" si="20"/>
        <v>44416</v>
      </c>
      <c r="D226" s="144"/>
      <c r="E226" s="145"/>
      <c r="F226" s="145"/>
      <c r="G226" s="145"/>
      <c r="H226" s="145"/>
      <c r="I226" s="145"/>
      <c r="J226" s="145"/>
      <c r="K226" s="145"/>
      <c r="L226" s="146"/>
      <c r="M226" s="145"/>
      <c r="N226" s="18"/>
      <c r="O226" s="60"/>
      <c r="R226" s="161">
        <f t="shared" si="17"/>
        <v>8</v>
      </c>
      <c r="S226" s="161">
        <f t="shared" si="18"/>
        <v>7</v>
      </c>
      <c r="T226" s="161">
        <f t="shared" si="19"/>
        <v>5</v>
      </c>
      <c r="U226" s="162"/>
      <c r="V226" s="162"/>
      <c r="W226" s="162"/>
      <c r="X226" s="162"/>
      <c r="Y226" s="162"/>
      <c r="Z226" s="162"/>
      <c r="AA226" s="162"/>
      <c r="AB226" s="162"/>
      <c r="AC226" s="162"/>
      <c r="AD226" s="162"/>
      <c r="AE226" s="162"/>
    </row>
    <row r="227" spans="1:31" s="21" customFormat="1" ht="25.15" customHeight="1" x14ac:dyDescent="0.25">
      <c r="A227" s="66"/>
      <c r="B227" s="18"/>
      <c r="C227" s="141">
        <f t="shared" si="20"/>
        <v>44417</v>
      </c>
      <c r="D227" s="144"/>
      <c r="E227" s="145"/>
      <c r="F227" s="145"/>
      <c r="G227" s="145"/>
      <c r="H227" s="145"/>
      <c r="I227" s="145"/>
      <c r="J227" s="145"/>
      <c r="K227" s="145"/>
      <c r="L227" s="146"/>
      <c r="M227" s="145"/>
      <c r="N227" s="18"/>
      <c r="O227" s="60"/>
      <c r="R227" s="161">
        <f t="shared" si="17"/>
        <v>8</v>
      </c>
      <c r="S227" s="161">
        <f t="shared" si="18"/>
        <v>1</v>
      </c>
      <c r="T227" s="161">
        <f t="shared" si="19"/>
        <v>5</v>
      </c>
      <c r="U227" s="162"/>
      <c r="V227" s="162"/>
      <c r="W227" s="162"/>
      <c r="X227" s="162"/>
      <c r="Y227" s="162"/>
      <c r="Z227" s="162"/>
      <c r="AA227" s="162"/>
      <c r="AB227" s="162"/>
      <c r="AC227" s="162"/>
      <c r="AD227" s="162"/>
      <c r="AE227" s="162"/>
    </row>
    <row r="228" spans="1:31" s="21" customFormat="1" ht="25.15" customHeight="1" x14ac:dyDescent="0.25">
      <c r="A228" s="66"/>
      <c r="B228" s="18"/>
      <c r="C228" s="141">
        <f t="shared" si="20"/>
        <v>44418</v>
      </c>
      <c r="D228" s="144"/>
      <c r="E228" s="145"/>
      <c r="F228" s="145"/>
      <c r="G228" s="145"/>
      <c r="H228" s="145"/>
      <c r="I228" s="145"/>
      <c r="J228" s="145"/>
      <c r="K228" s="145"/>
      <c r="L228" s="146"/>
      <c r="M228" s="145"/>
      <c r="N228" s="18"/>
      <c r="O228" s="60"/>
      <c r="R228" s="161">
        <f t="shared" si="17"/>
        <v>8</v>
      </c>
      <c r="S228" s="161">
        <f t="shared" si="18"/>
        <v>2</v>
      </c>
      <c r="T228" s="161">
        <f t="shared" si="19"/>
        <v>5</v>
      </c>
      <c r="U228" s="162"/>
      <c r="V228" s="162"/>
      <c r="W228" s="162"/>
      <c r="X228" s="162"/>
      <c r="Y228" s="162"/>
      <c r="Z228" s="162"/>
      <c r="AA228" s="162"/>
      <c r="AB228" s="162"/>
      <c r="AC228" s="162"/>
      <c r="AD228" s="162"/>
      <c r="AE228" s="162"/>
    </row>
    <row r="229" spans="1:31" s="21" customFormat="1" ht="25.15" customHeight="1" x14ac:dyDescent="0.25">
      <c r="A229" s="66"/>
      <c r="B229" s="18"/>
      <c r="C229" s="141">
        <f t="shared" si="20"/>
        <v>44419</v>
      </c>
      <c r="D229" s="144"/>
      <c r="E229" s="145"/>
      <c r="F229" s="145"/>
      <c r="G229" s="145"/>
      <c r="H229" s="145"/>
      <c r="I229" s="145"/>
      <c r="J229" s="145"/>
      <c r="K229" s="145"/>
      <c r="L229" s="146"/>
      <c r="M229" s="145"/>
      <c r="N229" s="18"/>
      <c r="O229" s="60"/>
      <c r="R229" s="161">
        <f t="shared" si="17"/>
        <v>8</v>
      </c>
      <c r="S229" s="161">
        <f t="shared" si="18"/>
        <v>3</v>
      </c>
      <c r="T229" s="161">
        <f t="shared" si="19"/>
        <v>5</v>
      </c>
      <c r="U229" s="162"/>
      <c r="V229" s="162"/>
      <c r="W229" s="162"/>
      <c r="X229" s="162"/>
      <c r="Y229" s="162"/>
      <c r="Z229" s="162"/>
      <c r="AA229" s="162"/>
      <c r="AB229" s="162"/>
      <c r="AC229" s="162"/>
      <c r="AD229" s="162"/>
      <c r="AE229" s="162"/>
    </row>
    <row r="230" spans="1:31" s="21" customFormat="1" ht="25.15" customHeight="1" x14ac:dyDescent="0.25">
      <c r="A230" s="66"/>
      <c r="B230" s="18"/>
      <c r="C230" s="141">
        <f t="shared" si="20"/>
        <v>44420</v>
      </c>
      <c r="D230" s="144"/>
      <c r="E230" s="145"/>
      <c r="F230" s="145"/>
      <c r="G230" s="145"/>
      <c r="H230" s="145"/>
      <c r="I230" s="145"/>
      <c r="J230" s="145"/>
      <c r="K230" s="145"/>
      <c r="L230" s="146"/>
      <c r="M230" s="145"/>
      <c r="N230" s="18"/>
      <c r="O230" s="60"/>
      <c r="R230" s="161">
        <f t="shared" si="17"/>
        <v>8</v>
      </c>
      <c r="S230" s="161">
        <f t="shared" si="18"/>
        <v>4</v>
      </c>
      <c r="T230" s="161">
        <f t="shared" si="19"/>
        <v>5</v>
      </c>
      <c r="U230" s="162"/>
      <c r="V230" s="162"/>
      <c r="W230" s="162"/>
      <c r="X230" s="162"/>
      <c r="Y230" s="162"/>
      <c r="Z230" s="162"/>
      <c r="AA230" s="162"/>
      <c r="AB230" s="162"/>
      <c r="AC230" s="162"/>
      <c r="AD230" s="162"/>
      <c r="AE230" s="162"/>
    </row>
    <row r="231" spans="1:31" s="21" customFormat="1" ht="25.15" customHeight="1" x14ac:dyDescent="0.25">
      <c r="A231" s="66"/>
      <c r="B231" s="18"/>
      <c r="C231" s="141">
        <f t="shared" si="20"/>
        <v>44421</v>
      </c>
      <c r="D231" s="144"/>
      <c r="E231" s="145"/>
      <c r="F231" s="145"/>
      <c r="G231" s="145"/>
      <c r="H231" s="145"/>
      <c r="I231" s="145"/>
      <c r="J231" s="145"/>
      <c r="K231" s="145"/>
      <c r="L231" s="146"/>
      <c r="M231" s="145"/>
      <c r="N231" s="18"/>
      <c r="O231" s="60"/>
      <c r="R231" s="161">
        <f t="shared" si="17"/>
        <v>8</v>
      </c>
      <c r="S231" s="161">
        <f t="shared" si="18"/>
        <v>5</v>
      </c>
      <c r="T231" s="161">
        <f t="shared" si="19"/>
        <v>5</v>
      </c>
      <c r="U231" s="162"/>
      <c r="V231" s="162"/>
      <c r="W231" s="162"/>
      <c r="X231" s="162"/>
      <c r="Y231" s="162"/>
      <c r="Z231" s="162"/>
      <c r="AA231" s="162"/>
      <c r="AB231" s="162"/>
      <c r="AC231" s="162"/>
      <c r="AD231" s="162"/>
      <c r="AE231" s="162"/>
    </row>
    <row r="232" spans="1:31" s="21" customFormat="1" ht="25.15" customHeight="1" x14ac:dyDescent="0.25">
      <c r="A232" s="66"/>
      <c r="B232" s="18"/>
      <c r="C232" s="141">
        <f t="shared" si="20"/>
        <v>44422</v>
      </c>
      <c r="D232" s="144"/>
      <c r="E232" s="145"/>
      <c r="F232" s="145"/>
      <c r="G232" s="145"/>
      <c r="H232" s="145"/>
      <c r="I232" s="145"/>
      <c r="J232" s="145"/>
      <c r="K232" s="145"/>
      <c r="L232" s="146"/>
      <c r="M232" s="145"/>
      <c r="N232" s="18"/>
      <c r="O232" s="60"/>
      <c r="R232" s="161">
        <f t="shared" si="17"/>
        <v>8</v>
      </c>
      <c r="S232" s="161">
        <f t="shared" si="18"/>
        <v>6</v>
      </c>
      <c r="T232" s="161">
        <f t="shared" si="19"/>
        <v>5</v>
      </c>
      <c r="U232" s="162"/>
      <c r="V232" s="162"/>
      <c r="W232" s="162"/>
      <c r="X232" s="162"/>
      <c r="Y232" s="162"/>
      <c r="Z232" s="162"/>
      <c r="AA232" s="162"/>
      <c r="AB232" s="162"/>
      <c r="AC232" s="162"/>
      <c r="AD232" s="162"/>
      <c r="AE232" s="162"/>
    </row>
    <row r="233" spans="1:31" s="21" customFormat="1" ht="25.15" customHeight="1" x14ac:dyDescent="0.25">
      <c r="A233" s="66"/>
      <c r="B233" s="18"/>
      <c r="C233" s="141">
        <f t="shared" si="20"/>
        <v>44423</v>
      </c>
      <c r="D233" s="144"/>
      <c r="E233" s="145"/>
      <c r="F233" s="145"/>
      <c r="G233" s="145"/>
      <c r="H233" s="145"/>
      <c r="I233" s="145"/>
      <c r="J233" s="145"/>
      <c r="K233" s="145"/>
      <c r="L233" s="146"/>
      <c r="M233" s="145"/>
      <c r="N233" s="18"/>
      <c r="O233" s="60"/>
      <c r="R233" s="161">
        <f t="shared" si="17"/>
        <v>8</v>
      </c>
      <c r="S233" s="161">
        <f t="shared" si="18"/>
        <v>7</v>
      </c>
      <c r="T233" s="161">
        <f t="shared" si="19"/>
        <v>5</v>
      </c>
      <c r="U233" s="162"/>
      <c r="V233" s="162"/>
      <c r="W233" s="162"/>
      <c r="X233" s="162"/>
      <c r="Y233" s="162"/>
      <c r="Z233" s="162"/>
      <c r="AA233" s="162"/>
      <c r="AB233" s="162"/>
      <c r="AC233" s="162"/>
      <c r="AD233" s="162"/>
      <c r="AE233" s="162"/>
    </row>
    <row r="234" spans="1:31" s="21" customFormat="1" ht="25.15" customHeight="1" x14ac:dyDescent="0.25">
      <c r="A234" s="66"/>
      <c r="B234" s="18"/>
      <c r="C234" s="141">
        <f t="shared" si="20"/>
        <v>44424</v>
      </c>
      <c r="D234" s="144"/>
      <c r="E234" s="145"/>
      <c r="F234" s="145"/>
      <c r="G234" s="145"/>
      <c r="H234" s="145"/>
      <c r="I234" s="145"/>
      <c r="J234" s="145"/>
      <c r="K234" s="145"/>
      <c r="L234" s="146"/>
      <c r="M234" s="145"/>
      <c r="N234" s="18"/>
      <c r="O234" s="60"/>
      <c r="R234" s="161">
        <f t="shared" si="17"/>
        <v>8</v>
      </c>
      <c r="S234" s="161">
        <f t="shared" si="18"/>
        <v>1</v>
      </c>
      <c r="T234" s="161">
        <f t="shared" si="19"/>
        <v>5</v>
      </c>
      <c r="U234" s="162"/>
      <c r="V234" s="162"/>
      <c r="W234" s="162"/>
      <c r="X234" s="162"/>
      <c r="Y234" s="162"/>
      <c r="Z234" s="162"/>
      <c r="AA234" s="162"/>
      <c r="AB234" s="162"/>
      <c r="AC234" s="162"/>
      <c r="AD234" s="162"/>
      <c r="AE234" s="162"/>
    </row>
    <row r="235" spans="1:31" s="21" customFormat="1" ht="25.15" customHeight="1" x14ac:dyDescent="0.25">
      <c r="A235" s="66"/>
      <c r="B235" s="18"/>
      <c r="C235" s="141">
        <f t="shared" si="20"/>
        <v>44425</v>
      </c>
      <c r="D235" s="144"/>
      <c r="E235" s="145"/>
      <c r="F235" s="145"/>
      <c r="G235" s="145"/>
      <c r="H235" s="145"/>
      <c r="I235" s="145"/>
      <c r="J235" s="145"/>
      <c r="K235" s="145"/>
      <c r="L235" s="146"/>
      <c r="M235" s="145"/>
      <c r="N235" s="18"/>
      <c r="O235" s="60"/>
      <c r="R235" s="161">
        <f t="shared" si="17"/>
        <v>8</v>
      </c>
      <c r="S235" s="161">
        <f t="shared" si="18"/>
        <v>2</v>
      </c>
      <c r="T235" s="161">
        <f t="shared" si="19"/>
        <v>5</v>
      </c>
      <c r="U235" s="162"/>
      <c r="V235" s="162"/>
      <c r="W235" s="162"/>
      <c r="X235" s="162"/>
      <c r="Y235" s="162"/>
      <c r="Z235" s="162"/>
      <c r="AA235" s="162"/>
      <c r="AB235" s="162"/>
      <c r="AC235" s="162"/>
      <c r="AD235" s="162"/>
      <c r="AE235" s="162"/>
    </row>
    <row r="236" spans="1:31" s="21" customFormat="1" ht="25.15" customHeight="1" x14ac:dyDescent="0.25">
      <c r="A236" s="66"/>
      <c r="B236" s="18"/>
      <c r="C236" s="141">
        <f t="shared" si="20"/>
        <v>44426</v>
      </c>
      <c r="D236" s="144"/>
      <c r="E236" s="145"/>
      <c r="F236" s="145"/>
      <c r="G236" s="145"/>
      <c r="H236" s="145"/>
      <c r="I236" s="145"/>
      <c r="J236" s="145"/>
      <c r="K236" s="145"/>
      <c r="L236" s="146"/>
      <c r="M236" s="145"/>
      <c r="N236" s="18"/>
      <c r="O236" s="60"/>
      <c r="R236" s="161">
        <f t="shared" si="17"/>
        <v>8</v>
      </c>
      <c r="S236" s="161">
        <f t="shared" si="18"/>
        <v>3</v>
      </c>
      <c r="T236" s="161">
        <f t="shared" si="19"/>
        <v>5</v>
      </c>
      <c r="U236" s="162"/>
      <c r="V236" s="162"/>
      <c r="W236" s="162"/>
      <c r="X236" s="162"/>
      <c r="Y236" s="162"/>
      <c r="Z236" s="162"/>
      <c r="AA236" s="162"/>
      <c r="AB236" s="162"/>
      <c r="AC236" s="162"/>
      <c r="AD236" s="162"/>
      <c r="AE236" s="162"/>
    </row>
    <row r="237" spans="1:31" s="21" customFormat="1" ht="25.15" customHeight="1" x14ac:dyDescent="0.25">
      <c r="A237" s="66"/>
      <c r="B237" s="18"/>
      <c r="C237" s="141">
        <f t="shared" si="20"/>
        <v>44427</v>
      </c>
      <c r="D237" s="144"/>
      <c r="E237" s="145"/>
      <c r="F237" s="145"/>
      <c r="G237" s="145"/>
      <c r="H237" s="145"/>
      <c r="I237" s="145"/>
      <c r="J237" s="145"/>
      <c r="K237" s="145"/>
      <c r="L237" s="146"/>
      <c r="M237" s="145"/>
      <c r="N237" s="18"/>
      <c r="O237" s="60"/>
      <c r="R237" s="161">
        <f t="shared" si="17"/>
        <v>8</v>
      </c>
      <c r="S237" s="161">
        <f t="shared" si="18"/>
        <v>4</v>
      </c>
      <c r="T237" s="161">
        <f t="shared" si="19"/>
        <v>5</v>
      </c>
      <c r="U237" s="162"/>
      <c r="V237" s="162"/>
      <c r="W237" s="162"/>
      <c r="X237" s="162"/>
      <c r="Y237" s="162"/>
      <c r="Z237" s="162"/>
      <c r="AA237" s="162"/>
      <c r="AB237" s="162"/>
      <c r="AC237" s="162"/>
      <c r="AD237" s="162"/>
      <c r="AE237" s="162"/>
    </row>
    <row r="238" spans="1:31" s="21" customFormat="1" ht="25.15" customHeight="1" x14ac:dyDescent="0.25">
      <c r="A238" s="66"/>
      <c r="B238" s="18"/>
      <c r="C238" s="141">
        <f t="shared" si="20"/>
        <v>44428</v>
      </c>
      <c r="D238" s="144"/>
      <c r="E238" s="145"/>
      <c r="F238" s="145"/>
      <c r="G238" s="145"/>
      <c r="H238" s="145"/>
      <c r="I238" s="145"/>
      <c r="J238" s="145"/>
      <c r="K238" s="145"/>
      <c r="L238" s="146"/>
      <c r="M238" s="145"/>
      <c r="N238" s="18"/>
      <c r="O238" s="60"/>
      <c r="R238" s="161">
        <f t="shared" si="17"/>
        <v>8</v>
      </c>
      <c r="S238" s="161">
        <f t="shared" si="18"/>
        <v>5</v>
      </c>
      <c r="T238" s="161">
        <f t="shared" si="19"/>
        <v>5</v>
      </c>
      <c r="U238" s="162"/>
      <c r="V238" s="162"/>
      <c r="W238" s="162"/>
      <c r="X238" s="162"/>
      <c r="Y238" s="162"/>
      <c r="Z238" s="162"/>
      <c r="AA238" s="162"/>
      <c r="AB238" s="162"/>
      <c r="AC238" s="162"/>
      <c r="AD238" s="162"/>
      <c r="AE238" s="162"/>
    </row>
    <row r="239" spans="1:31" s="21" customFormat="1" ht="25.15" customHeight="1" x14ac:dyDescent="0.25">
      <c r="A239" s="66"/>
      <c r="B239" s="18"/>
      <c r="C239" s="141">
        <f t="shared" si="20"/>
        <v>44429</v>
      </c>
      <c r="D239" s="144"/>
      <c r="E239" s="145"/>
      <c r="F239" s="145"/>
      <c r="G239" s="145"/>
      <c r="H239" s="145"/>
      <c r="I239" s="145"/>
      <c r="J239" s="145"/>
      <c r="K239" s="145"/>
      <c r="L239" s="146"/>
      <c r="M239" s="145"/>
      <c r="N239" s="18"/>
      <c r="O239" s="60"/>
      <c r="R239" s="161">
        <f t="shared" si="17"/>
        <v>8</v>
      </c>
      <c r="S239" s="161">
        <f t="shared" si="18"/>
        <v>6</v>
      </c>
      <c r="T239" s="161">
        <f t="shared" si="19"/>
        <v>5</v>
      </c>
      <c r="U239" s="162"/>
      <c r="V239" s="162"/>
      <c r="W239" s="162"/>
      <c r="X239" s="162"/>
      <c r="Y239" s="162"/>
      <c r="Z239" s="162"/>
      <c r="AA239" s="162"/>
      <c r="AB239" s="162"/>
      <c r="AC239" s="162"/>
      <c r="AD239" s="162"/>
      <c r="AE239" s="162"/>
    </row>
    <row r="240" spans="1:31" s="21" customFormat="1" ht="25.15" customHeight="1" x14ac:dyDescent="0.25">
      <c r="A240" s="66"/>
      <c r="B240" s="18"/>
      <c r="C240" s="141">
        <f t="shared" si="20"/>
        <v>44430</v>
      </c>
      <c r="D240" s="144"/>
      <c r="E240" s="145"/>
      <c r="F240" s="145"/>
      <c r="G240" s="145"/>
      <c r="H240" s="145"/>
      <c r="I240" s="145"/>
      <c r="J240" s="145"/>
      <c r="K240" s="145"/>
      <c r="L240" s="146"/>
      <c r="M240" s="145"/>
      <c r="N240" s="18"/>
      <c r="O240" s="60"/>
      <c r="R240" s="161">
        <f t="shared" si="17"/>
        <v>8</v>
      </c>
      <c r="S240" s="161">
        <f t="shared" si="18"/>
        <v>7</v>
      </c>
      <c r="T240" s="161">
        <f t="shared" si="19"/>
        <v>5</v>
      </c>
      <c r="U240" s="162"/>
      <c r="V240" s="162"/>
      <c r="W240" s="162"/>
      <c r="X240" s="162"/>
      <c r="Y240" s="162"/>
      <c r="Z240" s="162"/>
      <c r="AA240" s="162"/>
      <c r="AB240" s="162"/>
      <c r="AC240" s="162"/>
      <c r="AD240" s="162"/>
      <c r="AE240" s="162"/>
    </row>
    <row r="241" spans="1:31" s="21" customFormat="1" ht="25.15" customHeight="1" x14ac:dyDescent="0.25">
      <c r="A241" s="66"/>
      <c r="B241" s="18"/>
      <c r="C241" s="141">
        <f t="shared" si="20"/>
        <v>44431</v>
      </c>
      <c r="D241" s="144"/>
      <c r="E241" s="145"/>
      <c r="F241" s="145"/>
      <c r="G241" s="145"/>
      <c r="H241" s="145"/>
      <c r="I241" s="145"/>
      <c r="J241" s="145"/>
      <c r="K241" s="145"/>
      <c r="L241" s="146"/>
      <c r="M241" s="145"/>
      <c r="N241" s="18"/>
      <c r="O241" s="60"/>
      <c r="R241" s="161">
        <f t="shared" si="17"/>
        <v>8</v>
      </c>
      <c r="S241" s="161">
        <f t="shared" si="18"/>
        <v>1</v>
      </c>
      <c r="T241" s="161">
        <f t="shared" si="19"/>
        <v>5</v>
      </c>
      <c r="U241" s="162"/>
      <c r="V241" s="162"/>
      <c r="W241" s="162"/>
      <c r="X241" s="162"/>
      <c r="Y241" s="162"/>
      <c r="Z241" s="162"/>
      <c r="AA241" s="162"/>
      <c r="AB241" s="162"/>
      <c r="AC241" s="162"/>
      <c r="AD241" s="162"/>
      <c r="AE241" s="162"/>
    </row>
    <row r="242" spans="1:31" s="21" customFormat="1" ht="25.15" customHeight="1" x14ac:dyDescent="0.25">
      <c r="A242" s="66"/>
      <c r="B242" s="18"/>
      <c r="C242" s="141">
        <f t="shared" si="20"/>
        <v>44432</v>
      </c>
      <c r="D242" s="144"/>
      <c r="E242" s="145"/>
      <c r="F242" s="145"/>
      <c r="G242" s="145"/>
      <c r="H242" s="145"/>
      <c r="I242" s="145"/>
      <c r="J242" s="145"/>
      <c r="K242" s="145"/>
      <c r="L242" s="146"/>
      <c r="M242" s="145"/>
      <c r="N242" s="18"/>
      <c r="O242" s="60"/>
      <c r="R242" s="161">
        <f t="shared" si="17"/>
        <v>8</v>
      </c>
      <c r="S242" s="161">
        <f t="shared" si="18"/>
        <v>2</v>
      </c>
      <c r="T242" s="161">
        <f t="shared" si="19"/>
        <v>5</v>
      </c>
      <c r="U242" s="162"/>
      <c r="V242" s="162"/>
      <c r="W242" s="162"/>
      <c r="X242" s="162"/>
      <c r="Y242" s="162"/>
      <c r="Z242" s="162"/>
      <c r="AA242" s="162"/>
      <c r="AB242" s="162"/>
      <c r="AC242" s="162"/>
      <c r="AD242" s="162"/>
      <c r="AE242" s="162"/>
    </row>
    <row r="243" spans="1:31" s="21" customFormat="1" ht="25.15" customHeight="1" x14ac:dyDescent="0.25">
      <c r="A243" s="66"/>
      <c r="B243" s="18"/>
      <c r="C243" s="141">
        <f t="shared" si="20"/>
        <v>44433</v>
      </c>
      <c r="D243" s="144"/>
      <c r="E243" s="145"/>
      <c r="F243" s="145"/>
      <c r="G243" s="145"/>
      <c r="H243" s="145"/>
      <c r="I243" s="145"/>
      <c r="J243" s="145"/>
      <c r="K243" s="145"/>
      <c r="L243" s="146"/>
      <c r="M243" s="145"/>
      <c r="N243" s="18"/>
      <c r="O243" s="60"/>
      <c r="R243" s="161">
        <f t="shared" si="17"/>
        <v>8</v>
      </c>
      <c r="S243" s="161">
        <f t="shared" si="18"/>
        <v>3</v>
      </c>
      <c r="T243" s="161">
        <f t="shared" si="19"/>
        <v>5</v>
      </c>
      <c r="U243" s="162"/>
      <c r="V243" s="162"/>
      <c r="W243" s="162"/>
      <c r="X243" s="162"/>
      <c r="Y243" s="162"/>
      <c r="Z243" s="162"/>
      <c r="AA243" s="162"/>
      <c r="AB243" s="162"/>
      <c r="AC243" s="162"/>
      <c r="AD243" s="162"/>
      <c r="AE243" s="162"/>
    </row>
    <row r="244" spans="1:31" s="21" customFormat="1" ht="25.15" customHeight="1" x14ac:dyDescent="0.25">
      <c r="A244" s="66"/>
      <c r="B244" s="18"/>
      <c r="C244" s="141">
        <f t="shared" si="20"/>
        <v>44434</v>
      </c>
      <c r="D244" s="144"/>
      <c r="E244" s="145"/>
      <c r="F244" s="145"/>
      <c r="G244" s="145"/>
      <c r="H244" s="145"/>
      <c r="I244" s="145"/>
      <c r="J244" s="145"/>
      <c r="K244" s="145"/>
      <c r="L244" s="146"/>
      <c r="M244" s="145"/>
      <c r="N244" s="18"/>
      <c r="O244" s="60"/>
      <c r="R244" s="161">
        <f t="shared" si="17"/>
        <v>8</v>
      </c>
      <c r="S244" s="161">
        <f t="shared" si="18"/>
        <v>4</v>
      </c>
      <c r="T244" s="161">
        <f t="shared" si="19"/>
        <v>5</v>
      </c>
      <c r="U244" s="162"/>
      <c r="V244" s="162"/>
      <c r="W244" s="162"/>
      <c r="X244" s="162"/>
      <c r="Y244" s="162"/>
      <c r="Z244" s="162"/>
      <c r="AA244" s="162"/>
      <c r="AB244" s="162"/>
      <c r="AC244" s="162"/>
      <c r="AD244" s="162"/>
      <c r="AE244" s="162"/>
    </row>
    <row r="245" spans="1:31" s="21" customFormat="1" ht="25.15" customHeight="1" x14ac:dyDescent="0.25">
      <c r="A245" s="66"/>
      <c r="B245" s="18"/>
      <c r="C245" s="141">
        <f t="shared" si="20"/>
        <v>44435</v>
      </c>
      <c r="D245" s="144"/>
      <c r="E245" s="145"/>
      <c r="F245" s="145"/>
      <c r="G245" s="145"/>
      <c r="H245" s="145"/>
      <c r="I245" s="145"/>
      <c r="J245" s="145"/>
      <c r="K245" s="145"/>
      <c r="L245" s="146"/>
      <c r="M245" s="145"/>
      <c r="N245" s="18"/>
      <c r="O245" s="60"/>
      <c r="R245" s="161">
        <f t="shared" si="17"/>
        <v>8</v>
      </c>
      <c r="S245" s="161">
        <f t="shared" si="18"/>
        <v>5</v>
      </c>
      <c r="T245" s="161">
        <f t="shared" si="19"/>
        <v>5</v>
      </c>
      <c r="U245" s="162"/>
      <c r="V245" s="162"/>
      <c r="W245" s="162"/>
      <c r="X245" s="162"/>
      <c r="Y245" s="162"/>
      <c r="Z245" s="162"/>
      <c r="AA245" s="162"/>
      <c r="AB245" s="162"/>
      <c r="AC245" s="162"/>
      <c r="AD245" s="162"/>
      <c r="AE245" s="162"/>
    </row>
    <row r="246" spans="1:31" s="21" customFormat="1" ht="25.15" customHeight="1" x14ac:dyDescent="0.25">
      <c r="A246" s="66"/>
      <c r="B246" s="18"/>
      <c r="C246" s="141">
        <f t="shared" si="20"/>
        <v>44436</v>
      </c>
      <c r="D246" s="144"/>
      <c r="E246" s="145"/>
      <c r="F246" s="145"/>
      <c r="G246" s="145"/>
      <c r="H246" s="145"/>
      <c r="I246" s="145"/>
      <c r="J246" s="145"/>
      <c r="K246" s="145"/>
      <c r="L246" s="146"/>
      <c r="M246" s="145"/>
      <c r="N246" s="18"/>
      <c r="O246" s="60"/>
      <c r="R246" s="161">
        <f t="shared" si="17"/>
        <v>8</v>
      </c>
      <c r="S246" s="161">
        <f t="shared" si="18"/>
        <v>6</v>
      </c>
      <c r="T246" s="161">
        <f t="shared" si="19"/>
        <v>5</v>
      </c>
      <c r="U246" s="162"/>
      <c r="V246" s="162"/>
      <c r="W246" s="162"/>
      <c r="X246" s="162"/>
      <c r="Y246" s="162"/>
      <c r="Z246" s="162"/>
      <c r="AA246" s="162"/>
      <c r="AB246" s="162"/>
      <c r="AC246" s="162"/>
      <c r="AD246" s="162"/>
      <c r="AE246" s="162"/>
    </row>
    <row r="247" spans="1:31" s="21" customFormat="1" ht="25.15" customHeight="1" x14ac:dyDescent="0.25">
      <c r="A247" s="66"/>
      <c r="B247" s="18"/>
      <c r="C247" s="141">
        <f t="shared" si="20"/>
        <v>44437</v>
      </c>
      <c r="D247" s="144"/>
      <c r="E247" s="145"/>
      <c r="F247" s="145"/>
      <c r="G247" s="145"/>
      <c r="H247" s="145"/>
      <c r="I247" s="145"/>
      <c r="J247" s="145"/>
      <c r="K247" s="145"/>
      <c r="L247" s="146"/>
      <c r="M247" s="145"/>
      <c r="N247" s="18"/>
      <c r="O247" s="60"/>
      <c r="R247" s="161">
        <f t="shared" si="17"/>
        <v>8</v>
      </c>
      <c r="S247" s="161">
        <f t="shared" si="18"/>
        <v>7</v>
      </c>
      <c r="T247" s="161">
        <f t="shared" si="19"/>
        <v>5</v>
      </c>
      <c r="U247" s="162"/>
      <c r="V247" s="162"/>
      <c r="W247" s="162"/>
      <c r="X247" s="162"/>
      <c r="Y247" s="162"/>
      <c r="Z247" s="162"/>
      <c r="AA247" s="162"/>
      <c r="AB247" s="162"/>
      <c r="AC247" s="162"/>
      <c r="AD247" s="162"/>
      <c r="AE247" s="162"/>
    </row>
    <row r="248" spans="1:31" s="21" customFormat="1" ht="25.15" customHeight="1" x14ac:dyDescent="0.25">
      <c r="A248" s="66"/>
      <c r="B248" s="18"/>
      <c r="C248" s="141">
        <f t="shared" si="20"/>
        <v>44438</v>
      </c>
      <c r="D248" s="144"/>
      <c r="E248" s="145"/>
      <c r="F248" s="145"/>
      <c r="G248" s="145"/>
      <c r="H248" s="145"/>
      <c r="I248" s="145"/>
      <c r="J248" s="145"/>
      <c r="K248" s="145"/>
      <c r="L248" s="146"/>
      <c r="M248" s="145"/>
      <c r="N248" s="18"/>
      <c r="O248" s="60"/>
      <c r="R248" s="161">
        <f t="shared" si="17"/>
        <v>8</v>
      </c>
      <c r="S248" s="161">
        <f t="shared" si="18"/>
        <v>1</v>
      </c>
      <c r="T248" s="161">
        <f t="shared" si="19"/>
        <v>5</v>
      </c>
      <c r="U248" s="162"/>
      <c r="V248" s="162"/>
      <c r="W248" s="162"/>
      <c r="X248" s="162"/>
      <c r="Y248" s="162"/>
      <c r="Z248" s="162"/>
      <c r="AA248" s="162"/>
      <c r="AB248" s="162"/>
      <c r="AC248" s="162"/>
      <c r="AD248" s="162"/>
      <c r="AE248" s="162"/>
    </row>
    <row r="249" spans="1:31" s="21" customFormat="1" ht="25.15" customHeight="1" x14ac:dyDescent="0.25">
      <c r="A249" s="66"/>
      <c r="B249" s="18"/>
      <c r="C249" s="141">
        <f t="shared" si="20"/>
        <v>44439</v>
      </c>
      <c r="D249" s="144"/>
      <c r="E249" s="145"/>
      <c r="F249" s="145"/>
      <c r="G249" s="145"/>
      <c r="H249" s="145"/>
      <c r="I249" s="145"/>
      <c r="J249" s="145"/>
      <c r="K249" s="145"/>
      <c r="L249" s="146"/>
      <c r="M249" s="145"/>
      <c r="N249" s="18"/>
      <c r="O249" s="60"/>
      <c r="R249" s="161">
        <f t="shared" si="17"/>
        <v>8</v>
      </c>
      <c r="S249" s="161">
        <f t="shared" si="18"/>
        <v>2</v>
      </c>
      <c r="T249" s="161">
        <f t="shared" si="19"/>
        <v>5</v>
      </c>
      <c r="U249" s="162"/>
      <c r="V249" s="162"/>
      <c r="W249" s="162"/>
      <c r="X249" s="162"/>
      <c r="Y249" s="162"/>
      <c r="Z249" s="162"/>
      <c r="AA249" s="162"/>
      <c r="AB249" s="162"/>
      <c r="AC249" s="162"/>
      <c r="AD249" s="162"/>
      <c r="AE249" s="162"/>
    </row>
    <row r="250" spans="1:31" s="21" customFormat="1" ht="25.15" customHeight="1" x14ac:dyDescent="0.25">
      <c r="A250" s="66"/>
      <c r="B250" s="18"/>
      <c r="C250" s="141">
        <f t="shared" si="20"/>
        <v>44440</v>
      </c>
      <c r="D250" s="144"/>
      <c r="E250" s="145"/>
      <c r="F250" s="145"/>
      <c r="G250" s="145"/>
      <c r="H250" s="145"/>
      <c r="I250" s="145"/>
      <c r="J250" s="145"/>
      <c r="K250" s="145"/>
      <c r="L250" s="146"/>
      <c r="M250" s="145"/>
      <c r="N250" s="18"/>
      <c r="O250" s="60"/>
      <c r="R250" s="161">
        <f t="shared" si="17"/>
        <v>9</v>
      </c>
      <c r="S250" s="161">
        <f t="shared" si="18"/>
        <v>3</v>
      </c>
      <c r="T250" s="161">
        <f t="shared" si="19"/>
        <v>5</v>
      </c>
      <c r="U250" s="162"/>
      <c r="V250" s="162"/>
      <c r="W250" s="162"/>
      <c r="X250" s="162"/>
      <c r="Y250" s="162"/>
      <c r="Z250" s="162"/>
      <c r="AA250" s="162"/>
      <c r="AB250" s="162"/>
      <c r="AC250" s="162"/>
      <c r="AD250" s="162"/>
      <c r="AE250" s="162"/>
    </row>
    <row r="251" spans="1:31" s="21" customFormat="1" ht="25.15" customHeight="1" x14ac:dyDescent="0.25">
      <c r="A251" s="66"/>
      <c r="B251" s="18"/>
      <c r="C251" s="141">
        <f t="shared" si="20"/>
        <v>44441</v>
      </c>
      <c r="D251" s="144"/>
      <c r="E251" s="145"/>
      <c r="F251" s="145"/>
      <c r="G251" s="145"/>
      <c r="H251" s="145"/>
      <c r="I251" s="145"/>
      <c r="J251" s="145"/>
      <c r="K251" s="145"/>
      <c r="L251" s="146"/>
      <c r="M251" s="145"/>
      <c r="N251" s="18"/>
      <c r="O251" s="60"/>
      <c r="R251" s="161">
        <f t="shared" si="17"/>
        <v>9</v>
      </c>
      <c r="S251" s="161">
        <f t="shared" si="18"/>
        <v>4</v>
      </c>
      <c r="T251" s="161">
        <f t="shared" si="19"/>
        <v>5</v>
      </c>
      <c r="U251" s="162"/>
      <c r="V251" s="162"/>
      <c r="W251" s="162"/>
      <c r="X251" s="162"/>
      <c r="Y251" s="162"/>
      <c r="Z251" s="162"/>
      <c r="AA251" s="162"/>
      <c r="AB251" s="162"/>
      <c r="AC251" s="162"/>
      <c r="AD251" s="162"/>
      <c r="AE251" s="162"/>
    </row>
    <row r="252" spans="1:31" s="21" customFormat="1" ht="25.15" customHeight="1" x14ac:dyDescent="0.25">
      <c r="A252" s="66"/>
      <c r="B252" s="18"/>
      <c r="C252" s="141">
        <f t="shared" si="20"/>
        <v>44442</v>
      </c>
      <c r="D252" s="144"/>
      <c r="E252" s="145"/>
      <c r="F252" s="145"/>
      <c r="G252" s="145"/>
      <c r="H252" s="145"/>
      <c r="I252" s="145"/>
      <c r="J252" s="145"/>
      <c r="K252" s="145"/>
      <c r="L252" s="146"/>
      <c r="M252" s="145"/>
      <c r="N252" s="18"/>
      <c r="O252" s="60"/>
      <c r="R252" s="161">
        <f t="shared" si="17"/>
        <v>9</v>
      </c>
      <c r="S252" s="161">
        <f t="shared" si="18"/>
        <v>5</v>
      </c>
      <c r="T252" s="161">
        <f t="shared" si="19"/>
        <v>5</v>
      </c>
      <c r="U252" s="162"/>
      <c r="V252" s="162"/>
      <c r="W252" s="162"/>
      <c r="X252" s="162"/>
      <c r="Y252" s="162"/>
      <c r="Z252" s="162"/>
      <c r="AA252" s="162"/>
      <c r="AB252" s="162"/>
      <c r="AC252" s="162"/>
      <c r="AD252" s="162"/>
      <c r="AE252" s="162"/>
    </row>
    <row r="253" spans="1:31" s="21" customFormat="1" ht="25.15" customHeight="1" x14ac:dyDescent="0.25">
      <c r="A253" s="66"/>
      <c r="B253" s="18"/>
      <c r="C253" s="141">
        <f t="shared" si="20"/>
        <v>44443</v>
      </c>
      <c r="D253" s="144"/>
      <c r="E253" s="145"/>
      <c r="F253" s="145"/>
      <c r="G253" s="145"/>
      <c r="H253" s="145"/>
      <c r="I253" s="145"/>
      <c r="J253" s="145"/>
      <c r="K253" s="145"/>
      <c r="L253" s="146"/>
      <c r="M253" s="145"/>
      <c r="N253" s="18"/>
      <c r="O253" s="60"/>
      <c r="R253" s="161">
        <f t="shared" si="17"/>
        <v>9</v>
      </c>
      <c r="S253" s="161">
        <f t="shared" si="18"/>
        <v>6</v>
      </c>
      <c r="T253" s="161">
        <f t="shared" si="19"/>
        <v>5</v>
      </c>
      <c r="U253" s="162"/>
      <c r="V253" s="162"/>
      <c r="W253" s="162"/>
      <c r="X253" s="162"/>
      <c r="Y253" s="162"/>
      <c r="Z253" s="162"/>
      <c r="AA253" s="162"/>
      <c r="AB253" s="162"/>
      <c r="AC253" s="162"/>
      <c r="AD253" s="162"/>
      <c r="AE253" s="162"/>
    </row>
    <row r="254" spans="1:31" s="21" customFormat="1" ht="25.15" customHeight="1" x14ac:dyDescent="0.25">
      <c r="A254" s="66"/>
      <c r="B254" s="18"/>
      <c r="C254" s="141">
        <f t="shared" si="20"/>
        <v>44444</v>
      </c>
      <c r="D254" s="144"/>
      <c r="E254" s="145"/>
      <c r="F254" s="145"/>
      <c r="G254" s="145"/>
      <c r="H254" s="145"/>
      <c r="I254" s="145"/>
      <c r="J254" s="145"/>
      <c r="K254" s="145"/>
      <c r="L254" s="146"/>
      <c r="M254" s="145"/>
      <c r="N254" s="18"/>
      <c r="O254" s="60"/>
      <c r="R254" s="161">
        <f t="shared" si="17"/>
        <v>9</v>
      </c>
      <c r="S254" s="161">
        <f t="shared" si="18"/>
        <v>7</v>
      </c>
      <c r="T254" s="161">
        <f t="shared" si="19"/>
        <v>5</v>
      </c>
      <c r="U254" s="162"/>
      <c r="V254" s="162"/>
      <c r="W254" s="162"/>
      <c r="X254" s="162"/>
      <c r="Y254" s="162"/>
      <c r="Z254" s="162"/>
      <c r="AA254" s="162"/>
      <c r="AB254" s="162"/>
      <c r="AC254" s="162"/>
      <c r="AD254" s="162"/>
      <c r="AE254" s="162"/>
    </row>
    <row r="255" spans="1:31" s="21" customFormat="1" ht="25.15" customHeight="1" x14ac:dyDescent="0.25">
      <c r="A255" s="66"/>
      <c r="B255" s="18"/>
      <c r="C255" s="141">
        <f t="shared" si="20"/>
        <v>44445</v>
      </c>
      <c r="D255" s="144"/>
      <c r="E255" s="145"/>
      <c r="F255" s="145"/>
      <c r="G255" s="145"/>
      <c r="H255" s="145"/>
      <c r="I255" s="145"/>
      <c r="J255" s="145"/>
      <c r="K255" s="145"/>
      <c r="L255" s="146"/>
      <c r="M255" s="145"/>
      <c r="N255" s="18"/>
      <c r="O255" s="60"/>
      <c r="R255" s="161">
        <f t="shared" si="17"/>
        <v>9</v>
      </c>
      <c r="S255" s="161">
        <f t="shared" si="18"/>
        <v>1</v>
      </c>
      <c r="T255" s="161">
        <f t="shared" si="19"/>
        <v>5</v>
      </c>
      <c r="U255" s="162"/>
      <c r="V255" s="162"/>
      <c r="W255" s="162"/>
      <c r="X255" s="162"/>
      <c r="Y255" s="162"/>
      <c r="Z255" s="162"/>
      <c r="AA255" s="162"/>
      <c r="AB255" s="162"/>
      <c r="AC255" s="162"/>
      <c r="AD255" s="162"/>
      <c r="AE255" s="162"/>
    </row>
    <row r="256" spans="1:31" s="21" customFormat="1" ht="25.15" customHeight="1" x14ac:dyDescent="0.25">
      <c r="A256" s="66"/>
      <c r="B256" s="18"/>
      <c r="C256" s="141">
        <f t="shared" si="20"/>
        <v>44446</v>
      </c>
      <c r="D256" s="144"/>
      <c r="E256" s="145"/>
      <c r="F256" s="145"/>
      <c r="G256" s="145"/>
      <c r="H256" s="145"/>
      <c r="I256" s="145"/>
      <c r="J256" s="145"/>
      <c r="K256" s="145"/>
      <c r="L256" s="146"/>
      <c r="M256" s="145"/>
      <c r="N256" s="18"/>
      <c r="O256" s="60"/>
      <c r="R256" s="161">
        <f t="shared" si="17"/>
        <v>9</v>
      </c>
      <c r="S256" s="161">
        <f t="shared" si="18"/>
        <v>2</v>
      </c>
      <c r="T256" s="161">
        <f t="shared" si="19"/>
        <v>5</v>
      </c>
      <c r="U256" s="162"/>
      <c r="V256" s="162"/>
      <c r="W256" s="162"/>
      <c r="X256" s="162"/>
      <c r="Y256" s="162"/>
      <c r="Z256" s="162"/>
      <c r="AA256" s="162"/>
      <c r="AB256" s="162"/>
      <c r="AC256" s="162"/>
      <c r="AD256" s="162"/>
      <c r="AE256" s="162"/>
    </row>
    <row r="257" spans="1:31" s="21" customFormat="1" ht="25.15" customHeight="1" x14ac:dyDescent="0.25">
      <c r="A257" s="66"/>
      <c r="B257" s="18"/>
      <c r="C257" s="141">
        <f t="shared" si="20"/>
        <v>44447</v>
      </c>
      <c r="D257" s="144"/>
      <c r="E257" s="145"/>
      <c r="F257" s="145"/>
      <c r="G257" s="145"/>
      <c r="H257" s="145"/>
      <c r="I257" s="145"/>
      <c r="J257" s="145"/>
      <c r="K257" s="145"/>
      <c r="L257" s="146"/>
      <c r="M257" s="145"/>
      <c r="N257" s="18"/>
      <c r="O257" s="60"/>
      <c r="R257" s="161">
        <f t="shared" si="17"/>
        <v>9</v>
      </c>
      <c r="S257" s="161">
        <f t="shared" si="18"/>
        <v>3</v>
      </c>
      <c r="T257" s="161">
        <f t="shared" si="19"/>
        <v>5</v>
      </c>
      <c r="U257" s="162"/>
      <c r="V257" s="162"/>
      <c r="W257" s="162"/>
      <c r="X257" s="162"/>
      <c r="Y257" s="162"/>
      <c r="Z257" s="162"/>
      <c r="AA257" s="162"/>
      <c r="AB257" s="162"/>
      <c r="AC257" s="162"/>
      <c r="AD257" s="162"/>
      <c r="AE257" s="162"/>
    </row>
    <row r="258" spans="1:31" s="21" customFormat="1" ht="25.15" customHeight="1" x14ac:dyDescent="0.25">
      <c r="A258" s="66"/>
      <c r="B258" s="18"/>
      <c r="C258" s="141">
        <f t="shared" si="20"/>
        <v>44448</v>
      </c>
      <c r="D258" s="144"/>
      <c r="E258" s="145"/>
      <c r="F258" s="145"/>
      <c r="G258" s="145"/>
      <c r="H258" s="145"/>
      <c r="I258" s="145"/>
      <c r="J258" s="145"/>
      <c r="K258" s="145"/>
      <c r="L258" s="146"/>
      <c r="M258" s="145"/>
      <c r="N258" s="18"/>
      <c r="O258" s="60"/>
      <c r="R258" s="161">
        <f t="shared" si="17"/>
        <v>9</v>
      </c>
      <c r="S258" s="161">
        <f t="shared" si="18"/>
        <v>4</v>
      </c>
      <c r="T258" s="161">
        <f t="shared" si="19"/>
        <v>5</v>
      </c>
      <c r="U258" s="162"/>
      <c r="V258" s="162"/>
      <c r="W258" s="162"/>
      <c r="X258" s="162"/>
      <c r="Y258" s="162"/>
      <c r="Z258" s="162"/>
      <c r="AA258" s="162"/>
      <c r="AB258" s="162"/>
      <c r="AC258" s="162"/>
      <c r="AD258" s="162"/>
      <c r="AE258" s="162"/>
    </row>
    <row r="259" spans="1:31" s="21" customFormat="1" ht="25.15" customHeight="1" x14ac:dyDescent="0.25">
      <c r="A259" s="66"/>
      <c r="B259" s="18"/>
      <c r="C259" s="141">
        <f t="shared" si="20"/>
        <v>44449</v>
      </c>
      <c r="D259" s="144"/>
      <c r="E259" s="145"/>
      <c r="F259" s="145"/>
      <c r="G259" s="145"/>
      <c r="H259" s="145"/>
      <c r="I259" s="145"/>
      <c r="J259" s="145"/>
      <c r="K259" s="145"/>
      <c r="L259" s="146"/>
      <c r="M259" s="145"/>
      <c r="N259" s="18"/>
      <c r="O259" s="60"/>
      <c r="R259" s="161">
        <f t="shared" si="17"/>
        <v>9</v>
      </c>
      <c r="S259" s="161">
        <f t="shared" si="18"/>
        <v>5</v>
      </c>
      <c r="T259" s="161">
        <f t="shared" si="19"/>
        <v>5</v>
      </c>
      <c r="U259" s="162"/>
      <c r="V259" s="162"/>
      <c r="W259" s="162"/>
      <c r="X259" s="162"/>
      <c r="Y259" s="162"/>
      <c r="Z259" s="162"/>
      <c r="AA259" s="162"/>
      <c r="AB259" s="162"/>
      <c r="AC259" s="162"/>
      <c r="AD259" s="162"/>
      <c r="AE259" s="162"/>
    </row>
    <row r="260" spans="1:31" s="21" customFormat="1" ht="25.15" customHeight="1" x14ac:dyDescent="0.25">
      <c r="A260" s="66"/>
      <c r="B260" s="18"/>
      <c r="C260" s="141">
        <f t="shared" si="20"/>
        <v>44450</v>
      </c>
      <c r="D260" s="144"/>
      <c r="E260" s="145"/>
      <c r="F260" s="145"/>
      <c r="G260" s="145"/>
      <c r="H260" s="145"/>
      <c r="I260" s="145"/>
      <c r="J260" s="145"/>
      <c r="K260" s="145"/>
      <c r="L260" s="146"/>
      <c r="M260" s="145"/>
      <c r="N260" s="18"/>
      <c r="O260" s="60"/>
      <c r="R260" s="161">
        <f t="shared" si="17"/>
        <v>9</v>
      </c>
      <c r="S260" s="161">
        <f t="shared" si="18"/>
        <v>6</v>
      </c>
      <c r="T260" s="161">
        <f t="shared" si="19"/>
        <v>5</v>
      </c>
      <c r="U260" s="162"/>
      <c r="V260" s="162"/>
      <c r="W260" s="162"/>
      <c r="X260" s="162"/>
      <c r="Y260" s="162"/>
      <c r="Z260" s="162"/>
      <c r="AA260" s="162"/>
      <c r="AB260" s="162"/>
      <c r="AC260" s="162"/>
      <c r="AD260" s="162"/>
      <c r="AE260" s="162"/>
    </row>
    <row r="261" spans="1:31" s="21" customFormat="1" ht="25.15" customHeight="1" x14ac:dyDescent="0.25">
      <c r="A261" s="66"/>
      <c r="B261" s="18"/>
      <c r="C261" s="141">
        <f t="shared" si="20"/>
        <v>44451</v>
      </c>
      <c r="D261" s="144"/>
      <c r="E261" s="145"/>
      <c r="F261" s="145"/>
      <c r="G261" s="145"/>
      <c r="H261" s="145"/>
      <c r="I261" s="145"/>
      <c r="J261" s="145"/>
      <c r="K261" s="145"/>
      <c r="L261" s="146"/>
      <c r="M261" s="145"/>
      <c r="N261" s="18"/>
      <c r="O261" s="60"/>
      <c r="R261" s="161">
        <f t="shared" si="17"/>
        <v>9</v>
      </c>
      <c r="S261" s="161">
        <f t="shared" si="18"/>
        <v>7</v>
      </c>
      <c r="T261" s="161">
        <f t="shared" si="19"/>
        <v>5</v>
      </c>
      <c r="U261" s="162"/>
      <c r="V261" s="162"/>
      <c r="W261" s="162"/>
      <c r="X261" s="162"/>
      <c r="Y261" s="162"/>
      <c r="Z261" s="162"/>
      <c r="AA261" s="162"/>
      <c r="AB261" s="162"/>
      <c r="AC261" s="162"/>
      <c r="AD261" s="162"/>
      <c r="AE261" s="162"/>
    </row>
    <row r="262" spans="1:31" s="21" customFormat="1" ht="25.15" customHeight="1" x14ac:dyDescent="0.25">
      <c r="A262" s="66"/>
      <c r="B262" s="18"/>
      <c r="C262" s="141">
        <f t="shared" si="20"/>
        <v>44452</v>
      </c>
      <c r="D262" s="144"/>
      <c r="E262" s="145"/>
      <c r="F262" s="145"/>
      <c r="G262" s="145"/>
      <c r="H262" s="145"/>
      <c r="I262" s="145"/>
      <c r="J262" s="145"/>
      <c r="K262" s="145"/>
      <c r="L262" s="146"/>
      <c r="M262" s="145"/>
      <c r="N262" s="18"/>
      <c r="O262" s="60"/>
      <c r="R262" s="161">
        <f t="shared" si="17"/>
        <v>9</v>
      </c>
      <c r="S262" s="161">
        <f t="shared" si="18"/>
        <v>1</v>
      </c>
      <c r="T262" s="161">
        <f t="shared" si="19"/>
        <v>5</v>
      </c>
      <c r="U262" s="162"/>
      <c r="V262" s="162"/>
      <c r="W262" s="162"/>
      <c r="X262" s="162"/>
      <c r="Y262" s="162"/>
      <c r="Z262" s="162"/>
      <c r="AA262" s="162"/>
      <c r="AB262" s="162"/>
      <c r="AC262" s="162"/>
      <c r="AD262" s="162"/>
      <c r="AE262" s="162"/>
    </row>
    <row r="263" spans="1:31" s="21" customFormat="1" ht="25.15" customHeight="1" x14ac:dyDescent="0.25">
      <c r="A263" s="66"/>
      <c r="B263" s="18"/>
      <c r="C263" s="141">
        <f t="shared" si="20"/>
        <v>44453</v>
      </c>
      <c r="D263" s="144"/>
      <c r="E263" s="145"/>
      <c r="F263" s="145"/>
      <c r="G263" s="145"/>
      <c r="H263" s="145"/>
      <c r="I263" s="145"/>
      <c r="J263" s="145"/>
      <c r="K263" s="145"/>
      <c r="L263" s="146"/>
      <c r="M263" s="145"/>
      <c r="N263" s="18"/>
      <c r="O263" s="60"/>
      <c r="R263" s="161">
        <f t="shared" si="17"/>
        <v>9</v>
      </c>
      <c r="S263" s="161">
        <f t="shared" si="18"/>
        <v>2</v>
      </c>
      <c r="T263" s="161">
        <f t="shared" si="19"/>
        <v>5</v>
      </c>
      <c r="U263" s="162"/>
      <c r="V263" s="162"/>
      <c r="W263" s="162"/>
      <c r="X263" s="162"/>
      <c r="Y263" s="162"/>
      <c r="Z263" s="162"/>
      <c r="AA263" s="162"/>
      <c r="AB263" s="162"/>
      <c r="AC263" s="162"/>
      <c r="AD263" s="162"/>
      <c r="AE263" s="162"/>
    </row>
    <row r="264" spans="1:31" s="21" customFormat="1" ht="25.15" customHeight="1" x14ac:dyDescent="0.25">
      <c r="A264" s="66"/>
      <c r="B264" s="18"/>
      <c r="C264" s="141">
        <f t="shared" si="20"/>
        <v>44454</v>
      </c>
      <c r="D264" s="144"/>
      <c r="E264" s="145"/>
      <c r="F264" s="145"/>
      <c r="G264" s="145"/>
      <c r="H264" s="145"/>
      <c r="I264" s="145"/>
      <c r="J264" s="145"/>
      <c r="K264" s="145"/>
      <c r="L264" s="146"/>
      <c r="M264" s="145"/>
      <c r="N264" s="18"/>
      <c r="O264" s="60"/>
      <c r="R264" s="161">
        <f t="shared" ref="R264:R327" si="21">MONTH(C264)</f>
        <v>9</v>
      </c>
      <c r="S264" s="161">
        <f t="shared" ref="S264:S327" si="22">WEEKDAY(C264,2)</f>
        <v>3</v>
      </c>
      <c r="T264" s="161">
        <f t="shared" ref="T264:T327" si="23">VLOOKUP(D264,$V$7:$X$12,3,FALSE)</f>
        <v>5</v>
      </c>
      <c r="U264" s="162"/>
      <c r="V264" s="162"/>
      <c r="W264" s="162"/>
      <c r="X264" s="162"/>
      <c r="Y264" s="162"/>
      <c r="Z264" s="162"/>
      <c r="AA264" s="162"/>
      <c r="AB264" s="162"/>
      <c r="AC264" s="162"/>
      <c r="AD264" s="162"/>
      <c r="AE264" s="162"/>
    </row>
    <row r="265" spans="1:31" s="21" customFormat="1" ht="25.15" customHeight="1" x14ac:dyDescent="0.25">
      <c r="A265" s="66"/>
      <c r="B265" s="18"/>
      <c r="C265" s="141">
        <f t="shared" ref="C265:C328" si="24">C264+1</f>
        <v>44455</v>
      </c>
      <c r="D265" s="144"/>
      <c r="E265" s="145"/>
      <c r="F265" s="145"/>
      <c r="G265" s="145"/>
      <c r="H265" s="145"/>
      <c r="I265" s="145"/>
      <c r="J265" s="145"/>
      <c r="K265" s="145"/>
      <c r="L265" s="146"/>
      <c r="M265" s="145"/>
      <c r="N265" s="18"/>
      <c r="O265" s="60"/>
      <c r="R265" s="161">
        <f t="shared" si="21"/>
        <v>9</v>
      </c>
      <c r="S265" s="161">
        <f t="shared" si="22"/>
        <v>4</v>
      </c>
      <c r="T265" s="161">
        <f t="shared" si="23"/>
        <v>5</v>
      </c>
      <c r="U265" s="162"/>
      <c r="V265" s="162"/>
      <c r="W265" s="162"/>
      <c r="X265" s="162"/>
      <c r="Y265" s="162"/>
      <c r="Z265" s="162"/>
      <c r="AA265" s="162"/>
      <c r="AB265" s="162"/>
      <c r="AC265" s="162"/>
      <c r="AD265" s="162"/>
      <c r="AE265" s="162"/>
    </row>
    <row r="266" spans="1:31" s="21" customFormat="1" ht="25.15" customHeight="1" x14ac:dyDescent="0.25">
      <c r="A266" s="66"/>
      <c r="B266" s="18"/>
      <c r="C266" s="141">
        <f t="shared" si="24"/>
        <v>44456</v>
      </c>
      <c r="D266" s="144"/>
      <c r="E266" s="145"/>
      <c r="F266" s="145"/>
      <c r="G266" s="145"/>
      <c r="H266" s="145"/>
      <c r="I266" s="145"/>
      <c r="J266" s="145"/>
      <c r="K266" s="145"/>
      <c r="L266" s="146"/>
      <c r="M266" s="145"/>
      <c r="N266" s="18"/>
      <c r="O266" s="60"/>
      <c r="R266" s="161">
        <f t="shared" si="21"/>
        <v>9</v>
      </c>
      <c r="S266" s="161">
        <f t="shared" si="22"/>
        <v>5</v>
      </c>
      <c r="T266" s="161">
        <f t="shared" si="23"/>
        <v>5</v>
      </c>
      <c r="U266" s="162"/>
      <c r="V266" s="162"/>
      <c r="W266" s="162"/>
      <c r="X266" s="162"/>
      <c r="Y266" s="162"/>
      <c r="Z266" s="162"/>
      <c r="AA266" s="162"/>
      <c r="AB266" s="162"/>
      <c r="AC266" s="162"/>
      <c r="AD266" s="162"/>
      <c r="AE266" s="162"/>
    </row>
    <row r="267" spans="1:31" s="21" customFormat="1" ht="25.15" customHeight="1" x14ac:dyDescent="0.25">
      <c r="A267" s="66"/>
      <c r="B267" s="18"/>
      <c r="C267" s="141">
        <f t="shared" si="24"/>
        <v>44457</v>
      </c>
      <c r="D267" s="144"/>
      <c r="E267" s="145"/>
      <c r="F267" s="145"/>
      <c r="G267" s="145"/>
      <c r="H267" s="145"/>
      <c r="I267" s="145"/>
      <c r="J267" s="145"/>
      <c r="K267" s="145"/>
      <c r="L267" s="146"/>
      <c r="M267" s="145"/>
      <c r="N267" s="18"/>
      <c r="O267" s="60"/>
      <c r="R267" s="161">
        <f t="shared" si="21"/>
        <v>9</v>
      </c>
      <c r="S267" s="161">
        <f t="shared" si="22"/>
        <v>6</v>
      </c>
      <c r="T267" s="161">
        <f t="shared" si="23"/>
        <v>5</v>
      </c>
      <c r="U267" s="162"/>
      <c r="V267" s="162"/>
      <c r="W267" s="162"/>
      <c r="X267" s="162"/>
      <c r="Y267" s="162"/>
      <c r="Z267" s="162"/>
      <c r="AA267" s="162"/>
      <c r="AB267" s="162"/>
      <c r="AC267" s="162"/>
      <c r="AD267" s="162"/>
      <c r="AE267" s="162"/>
    </row>
    <row r="268" spans="1:31" s="21" customFormat="1" ht="25.15" customHeight="1" x14ac:dyDescent="0.25">
      <c r="A268" s="66"/>
      <c r="B268" s="18"/>
      <c r="C268" s="141">
        <f t="shared" si="24"/>
        <v>44458</v>
      </c>
      <c r="D268" s="144"/>
      <c r="E268" s="145"/>
      <c r="F268" s="145"/>
      <c r="G268" s="145"/>
      <c r="H268" s="145"/>
      <c r="I268" s="145"/>
      <c r="J268" s="145"/>
      <c r="K268" s="145"/>
      <c r="L268" s="146"/>
      <c r="M268" s="145"/>
      <c r="N268" s="18"/>
      <c r="O268" s="60"/>
      <c r="R268" s="161">
        <f t="shared" si="21"/>
        <v>9</v>
      </c>
      <c r="S268" s="161">
        <f t="shared" si="22"/>
        <v>7</v>
      </c>
      <c r="T268" s="161">
        <f t="shared" si="23"/>
        <v>5</v>
      </c>
      <c r="U268" s="162"/>
      <c r="V268" s="162"/>
      <c r="W268" s="162"/>
      <c r="X268" s="162"/>
      <c r="Y268" s="162"/>
      <c r="Z268" s="162"/>
      <c r="AA268" s="162"/>
      <c r="AB268" s="162"/>
      <c r="AC268" s="162"/>
      <c r="AD268" s="162"/>
      <c r="AE268" s="162"/>
    </row>
    <row r="269" spans="1:31" s="21" customFormat="1" ht="25.15" customHeight="1" x14ac:dyDescent="0.25">
      <c r="A269" s="66"/>
      <c r="B269" s="18"/>
      <c r="C269" s="141">
        <f t="shared" si="24"/>
        <v>44459</v>
      </c>
      <c r="D269" s="144"/>
      <c r="E269" s="145"/>
      <c r="F269" s="145"/>
      <c r="G269" s="145"/>
      <c r="H269" s="145"/>
      <c r="I269" s="145"/>
      <c r="J269" s="145"/>
      <c r="K269" s="145"/>
      <c r="L269" s="146"/>
      <c r="M269" s="145"/>
      <c r="N269" s="18"/>
      <c r="O269" s="60"/>
      <c r="R269" s="161">
        <f t="shared" si="21"/>
        <v>9</v>
      </c>
      <c r="S269" s="161">
        <f t="shared" si="22"/>
        <v>1</v>
      </c>
      <c r="T269" s="161">
        <f t="shared" si="23"/>
        <v>5</v>
      </c>
      <c r="U269" s="162"/>
      <c r="V269" s="162"/>
      <c r="W269" s="162"/>
      <c r="X269" s="162"/>
      <c r="Y269" s="162"/>
      <c r="Z269" s="162"/>
      <c r="AA269" s="162"/>
      <c r="AB269" s="162"/>
      <c r="AC269" s="162"/>
      <c r="AD269" s="162"/>
      <c r="AE269" s="162"/>
    </row>
    <row r="270" spans="1:31" s="21" customFormat="1" ht="25.15" customHeight="1" x14ac:dyDescent="0.25">
      <c r="A270" s="66"/>
      <c r="B270" s="18"/>
      <c r="C270" s="141">
        <f t="shared" si="24"/>
        <v>44460</v>
      </c>
      <c r="D270" s="144"/>
      <c r="E270" s="145"/>
      <c r="F270" s="145"/>
      <c r="G270" s="145"/>
      <c r="H270" s="145"/>
      <c r="I270" s="145"/>
      <c r="J270" s="145"/>
      <c r="K270" s="145"/>
      <c r="L270" s="146"/>
      <c r="M270" s="145"/>
      <c r="N270" s="18"/>
      <c r="O270" s="60"/>
      <c r="R270" s="161">
        <f t="shared" si="21"/>
        <v>9</v>
      </c>
      <c r="S270" s="161">
        <f t="shared" si="22"/>
        <v>2</v>
      </c>
      <c r="T270" s="161">
        <f t="shared" si="23"/>
        <v>5</v>
      </c>
      <c r="U270" s="162"/>
      <c r="V270" s="162"/>
      <c r="W270" s="162"/>
      <c r="X270" s="162"/>
      <c r="Y270" s="162"/>
      <c r="Z270" s="162"/>
      <c r="AA270" s="162"/>
      <c r="AB270" s="162"/>
      <c r="AC270" s="162"/>
      <c r="AD270" s="162"/>
      <c r="AE270" s="162"/>
    </row>
    <row r="271" spans="1:31" s="21" customFormat="1" ht="25.15" customHeight="1" x14ac:dyDescent="0.25">
      <c r="A271" s="66"/>
      <c r="B271" s="18"/>
      <c r="C271" s="141">
        <f t="shared" si="24"/>
        <v>44461</v>
      </c>
      <c r="D271" s="144"/>
      <c r="E271" s="145"/>
      <c r="F271" s="145"/>
      <c r="G271" s="145"/>
      <c r="H271" s="145"/>
      <c r="I271" s="145"/>
      <c r="J271" s="145"/>
      <c r="K271" s="145"/>
      <c r="L271" s="146"/>
      <c r="M271" s="145"/>
      <c r="N271" s="18"/>
      <c r="O271" s="60"/>
      <c r="R271" s="161">
        <f t="shared" si="21"/>
        <v>9</v>
      </c>
      <c r="S271" s="161">
        <f t="shared" si="22"/>
        <v>3</v>
      </c>
      <c r="T271" s="161">
        <f t="shared" si="23"/>
        <v>5</v>
      </c>
      <c r="U271" s="162"/>
      <c r="V271" s="162"/>
      <c r="W271" s="162"/>
      <c r="X271" s="162"/>
      <c r="Y271" s="162"/>
      <c r="Z271" s="162"/>
      <c r="AA271" s="162"/>
      <c r="AB271" s="162"/>
      <c r="AC271" s="162"/>
      <c r="AD271" s="162"/>
      <c r="AE271" s="162"/>
    </row>
    <row r="272" spans="1:31" s="21" customFormat="1" ht="25.15" customHeight="1" x14ac:dyDescent="0.25">
      <c r="A272" s="66"/>
      <c r="B272" s="18"/>
      <c r="C272" s="141">
        <f t="shared" si="24"/>
        <v>44462</v>
      </c>
      <c r="D272" s="144"/>
      <c r="E272" s="145"/>
      <c r="F272" s="145"/>
      <c r="G272" s="145"/>
      <c r="H272" s="145"/>
      <c r="I272" s="145"/>
      <c r="J272" s="145"/>
      <c r="K272" s="145"/>
      <c r="L272" s="146"/>
      <c r="M272" s="145"/>
      <c r="N272" s="18"/>
      <c r="O272" s="60"/>
      <c r="R272" s="161">
        <f t="shared" si="21"/>
        <v>9</v>
      </c>
      <c r="S272" s="161">
        <f t="shared" si="22"/>
        <v>4</v>
      </c>
      <c r="T272" s="161">
        <f t="shared" si="23"/>
        <v>5</v>
      </c>
      <c r="U272" s="162"/>
      <c r="V272" s="162"/>
      <c r="W272" s="162"/>
      <c r="X272" s="162"/>
      <c r="Y272" s="162"/>
      <c r="Z272" s="162"/>
      <c r="AA272" s="162"/>
      <c r="AB272" s="162"/>
      <c r="AC272" s="162"/>
      <c r="AD272" s="162"/>
      <c r="AE272" s="162"/>
    </row>
    <row r="273" spans="1:31" s="21" customFormat="1" ht="25.15" customHeight="1" x14ac:dyDescent="0.25">
      <c r="A273" s="66"/>
      <c r="B273" s="18"/>
      <c r="C273" s="141">
        <f t="shared" si="24"/>
        <v>44463</v>
      </c>
      <c r="D273" s="144"/>
      <c r="E273" s="145"/>
      <c r="F273" s="145"/>
      <c r="G273" s="145"/>
      <c r="H273" s="145"/>
      <c r="I273" s="145"/>
      <c r="J273" s="145"/>
      <c r="K273" s="145"/>
      <c r="L273" s="146"/>
      <c r="M273" s="145"/>
      <c r="N273" s="18"/>
      <c r="O273" s="60"/>
      <c r="R273" s="161">
        <f t="shared" si="21"/>
        <v>9</v>
      </c>
      <c r="S273" s="161">
        <f t="shared" si="22"/>
        <v>5</v>
      </c>
      <c r="T273" s="161">
        <f t="shared" si="23"/>
        <v>5</v>
      </c>
      <c r="U273" s="162"/>
      <c r="V273" s="162"/>
      <c r="W273" s="162"/>
      <c r="X273" s="162"/>
      <c r="Y273" s="162"/>
      <c r="Z273" s="162"/>
      <c r="AA273" s="162"/>
      <c r="AB273" s="162"/>
      <c r="AC273" s="162"/>
      <c r="AD273" s="162"/>
      <c r="AE273" s="162"/>
    </row>
    <row r="274" spans="1:31" s="21" customFormat="1" ht="25.15" customHeight="1" x14ac:dyDescent="0.25">
      <c r="A274" s="66"/>
      <c r="B274" s="18"/>
      <c r="C274" s="141">
        <f t="shared" si="24"/>
        <v>44464</v>
      </c>
      <c r="D274" s="144"/>
      <c r="E274" s="145"/>
      <c r="F274" s="145"/>
      <c r="G274" s="145"/>
      <c r="H274" s="145"/>
      <c r="I274" s="145"/>
      <c r="J274" s="145"/>
      <c r="K274" s="145"/>
      <c r="L274" s="146"/>
      <c r="M274" s="145"/>
      <c r="N274" s="18"/>
      <c r="O274" s="60"/>
      <c r="R274" s="161">
        <f t="shared" si="21"/>
        <v>9</v>
      </c>
      <c r="S274" s="161">
        <f t="shared" si="22"/>
        <v>6</v>
      </c>
      <c r="T274" s="161">
        <f t="shared" si="23"/>
        <v>5</v>
      </c>
      <c r="U274" s="162"/>
      <c r="V274" s="162"/>
      <c r="W274" s="162"/>
      <c r="X274" s="162"/>
      <c r="Y274" s="162"/>
      <c r="Z274" s="162"/>
      <c r="AA274" s="162"/>
      <c r="AB274" s="162"/>
      <c r="AC274" s="162"/>
      <c r="AD274" s="162"/>
      <c r="AE274" s="162"/>
    </row>
    <row r="275" spans="1:31" s="21" customFormat="1" ht="25.15" customHeight="1" x14ac:dyDescent="0.25">
      <c r="A275" s="66"/>
      <c r="B275" s="18"/>
      <c r="C275" s="141">
        <f t="shared" si="24"/>
        <v>44465</v>
      </c>
      <c r="D275" s="144"/>
      <c r="E275" s="145"/>
      <c r="F275" s="145"/>
      <c r="G275" s="145"/>
      <c r="H275" s="145"/>
      <c r="I275" s="145"/>
      <c r="J275" s="145"/>
      <c r="K275" s="145"/>
      <c r="L275" s="146"/>
      <c r="M275" s="145"/>
      <c r="N275" s="18"/>
      <c r="O275" s="60"/>
      <c r="R275" s="161">
        <f t="shared" si="21"/>
        <v>9</v>
      </c>
      <c r="S275" s="161">
        <f t="shared" si="22"/>
        <v>7</v>
      </c>
      <c r="T275" s="161">
        <f t="shared" si="23"/>
        <v>5</v>
      </c>
      <c r="U275" s="162"/>
      <c r="V275" s="162"/>
      <c r="W275" s="162"/>
      <c r="X275" s="162"/>
      <c r="Y275" s="162"/>
      <c r="Z275" s="162"/>
      <c r="AA275" s="162"/>
      <c r="AB275" s="162"/>
      <c r="AC275" s="162"/>
      <c r="AD275" s="162"/>
      <c r="AE275" s="162"/>
    </row>
    <row r="276" spans="1:31" s="21" customFormat="1" ht="25.15" customHeight="1" x14ac:dyDescent="0.25">
      <c r="A276" s="66"/>
      <c r="B276" s="18"/>
      <c r="C276" s="141">
        <f t="shared" si="24"/>
        <v>44466</v>
      </c>
      <c r="D276" s="144"/>
      <c r="E276" s="145"/>
      <c r="F276" s="145"/>
      <c r="G276" s="145"/>
      <c r="H276" s="145"/>
      <c r="I276" s="145"/>
      <c r="J276" s="145"/>
      <c r="K276" s="145"/>
      <c r="L276" s="146"/>
      <c r="M276" s="145"/>
      <c r="N276" s="18"/>
      <c r="O276" s="60"/>
      <c r="R276" s="161">
        <f t="shared" si="21"/>
        <v>9</v>
      </c>
      <c r="S276" s="161">
        <f t="shared" si="22"/>
        <v>1</v>
      </c>
      <c r="T276" s="161">
        <f t="shared" si="23"/>
        <v>5</v>
      </c>
      <c r="U276" s="162"/>
      <c r="V276" s="162"/>
      <c r="W276" s="162"/>
      <c r="X276" s="162"/>
      <c r="Y276" s="162"/>
      <c r="Z276" s="162"/>
      <c r="AA276" s="162"/>
      <c r="AB276" s="162"/>
      <c r="AC276" s="162"/>
      <c r="AD276" s="162"/>
      <c r="AE276" s="162"/>
    </row>
    <row r="277" spans="1:31" s="21" customFormat="1" ht="25.15" customHeight="1" x14ac:dyDescent="0.25">
      <c r="A277" s="66"/>
      <c r="B277" s="18"/>
      <c r="C277" s="141">
        <f t="shared" si="24"/>
        <v>44467</v>
      </c>
      <c r="D277" s="144"/>
      <c r="E277" s="145"/>
      <c r="F277" s="145"/>
      <c r="G277" s="145"/>
      <c r="H277" s="145"/>
      <c r="I277" s="145"/>
      <c r="J277" s="145"/>
      <c r="K277" s="145"/>
      <c r="L277" s="146"/>
      <c r="M277" s="145"/>
      <c r="N277" s="18"/>
      <c r="O277" s="60"/>
      <c r="R277" s="161">
        <f t="shared" si="21"/>
        <v>9</v>
      </c>
      <c r="S277" s="161">
        <f t="shared" si="22"/>
        <v>2</v>
      </c>
      <c r="T277" s="161">
        <f t="shared" si="23"/>
        <v>5</v>
      </c>
      <c r="U277" s="162"/>
      <c r="V277" s="162"/>
      <c r="W277" s="162"/>
      <c r="X277" s="162"/>
      <c r="Y277" s="162"/>
      <c r="Z277" s="162"/>
      <c r="AA277" s="162"/>
      <c r="AB277" s="162"/>
      <c r="AC277" s="162"/>
      <c r="AD277" s="162"/>
      <c r="AE277" s="162"/>
    </row>
    <row r="278" spans="1:31" s="21" customFormat="1" ht="25.15" customHeight="1" x14ac:dyDescent="0.25">
      <c r="A278" s="66"/>
      <c r="B278" s="18"/>
      <c r="C278" s="141">
        <f t="shared" si="24"/>
        <v>44468</v>
      </c>
      <c r="D278" s="144"/>
      <c r="E278" s="145"/>
      <c r="F278" s="145"/>
      <c r="G278" s="145"/>
      <c r="H278" s="145"/>
      <c r="I278" s="145"/>
      <c r="J278" s="145"/>
      <c r="K278" s="145"/>
      <c r="L278" s="146"/>
      <c r="M278" s="145"/>
      <c r="N278" s="18"/>
      <c r="O278" s="60"/>
      <c r="R278" s="161">
        <f t="shared" si="21"/>
        <v>9</v>
      </c>
      <c r="S278" s="161">
        <f t="shared" si="22"/>
        <v>3</v>
      </c>
      <c r="T278" s="161">
        <f t="shared" si="23"/>
        <v>5</v>
      </c>
      <c r="U278" s="162"/>
      <c r="V278" s="162"/>
      <c r="W278" s="162"/>
      <c r="X278" s="162"/>
      <c r="Y278" s="162"/>
      <c r="Z278" s="162"/>
      <c r="AA278" s="162"/>
      <c r="AB278" s="162"/>
      <c r="AC278" s="162"/>
      <c r="AD278" s="162"/>
      <c r="AE278" s="162"/>
    </row>
    <row r="279" spans="1:31" s="21" customFormat="1" ht="25.15" customHeight="1" x14ac:dyDescent="0.25">
      <c r="A279" s="66"/>
      <c r="B279" s="18"/>
      <c r="C279" s="141">
        <f t="shared" si="24"/>
        <v>44469</v>
      </c>
      <c r="D279" s="144"/>
      <c r="E279" s="145"/>
      <c r="F279" s="145"/>
      <c r="G279" s="145"/>
      <c r="H279" s="145"/>
      <c r="I279" s="145"/>
      <c r="J279" s="145"/>
      <c r="K279" s="145"/>
      <c r="L279" s="146"/>
      <c r="M279" s="145"/>
      <c r="N279" s="18"/>
      <c r="O279" s="60"/>
      <c r="R279" s="161">
        <f t="shared" si="21"/>
        <v>9</v>
      </c>
      <c r="S279" s="161">
        <f t="shared" si="22"/>
        <v>4</v>
      </c>
      <c r="T279" s="161">
        <f t="shared" si="23"/>
        <v>5</v>
      </c>
      <c r="U279" s="162"/>
      <c r="V279" s="162"/>
      <c r="W279" s="162"/>
      <c r="X279" s="162"/>
      <c r="Y279" s="162"/>
      <c r="Z279" s="162"/>
      <c r="AA279" s="162"/>
      <c r="AB279" s="162"/>
      <c r="AC279" s="162"/>
      <c r="AD279" s="162"/>
      <c r="AE279" s="162"/>
    </row>
    <row r="280" spans="1:31" s="21" customFormat="1" ht="25.15" customHeight="1" x14ac:dyDescent="0.25">
      <c r="A280" s="66"/>
      <c r="B280" s="18"/>
      <c r="C280" s="141">
        <f t="shared" si="24"/>
        <v>44470</v>
      </c>
      <c r="D280" s="144"/>
      <c r="E280" s="145"/>
      <c r="F280" s="145"/>
      <c r="G280" s="145"/>
      <c r="H280" s="145"/>
      <c r="I280" s="145"/>
      <c r="J280" s="145"/>
      <c r="K280" s="145"/>
      <c r="L280" s="146"/>
      <c r="M280" s="145"/>
      <c r="N280" s="18"/>
      <c r="O280" s="60"/>
      <c r="R280" s="161">
        <f t="shared" si="21"/>
        <v>10</v>
      </c>
      <c r="S280" s="161">
        <f t="shared" si="22"/>
        <v>5</v>
      </c>
      <c r="T280" s="161">
        <f t="shared" si="23"/>
        <v>5</v>
      </c>
      <c r="U280" s="162"/>
      <c r="V280" s="162"/>
      <c r="W280" s="162"/>
      <c r="X280" s="162"/>
      <c r="Y280" s="162"/>
      <c r="Z280" s="162"/>
      <c r="AA280" s="162"/>
      <c r="AB280" s="162"/>
      <c r="AC280" s="162"/>
      <c r="AD280" s="162"/>
      <c r="AE280" s="162"/>
    </row>
    <row r="281" spans="1:31" s="21" customFormat="1" ht="25.15" customHeight="1" x14ac:dyDescent="0.25">
      <c r="A281" s="66"/>
      <c r="B281" s="18"/>
      <c r="C281" s="141">
        <f t="shared" si="24"/>
        <v>44471</v>
      </c>
      <c r="D281" s="144"/>
      <c r="E281" s="145"/>
      <c r="F281" s="145"/>
      <c r="G281" s="145"/>
      <c r="H281" s="145"/>
      <c r="I281" s="145"/>
      <c r="J281" s="145"/>
      <c r="K281" s="145"/>
      <c r="L281" s="146"/>
      <c r="M281" s="145"/>
      <c r="N281" s="18"/>
      <c r="O281" s="60"/>
      <c r="R281" s="161">
        <f t="shared" si="21"/>
        <v>10</v>
      </c>
      <c r="S281" s="161">
        <f t="shared" si="22"/>
        <v>6</v>
      </c>
      <c r="T281" s="161">
        <f t="shared" si="23"/>
        <v>5</v>
      </c>
      <c r="U281" s="162"/>
      <c r="V281" s="162"/>
      <c r="W281" s="162"/>
      <c r="X281" s="162"/>
      <c r="Y281" s="162"/>
      <c r="Z281" s="162"/>
      <c r="AA281" s="162"/>
      <c r="AB281" s="162"/>
      <c r="AC281" s="162"/>
      <c r="AD281" s="162"/>
      <c r="AE281" s="162"/>
    </row>
    <row r="282" spans="1:31" s="21" customFormat="1" ht="25.15" customHeight="1" x14ac:dyDescent="0.25">
      <c r="A282" s="66"/>
      <c r="B282" s="18"/>
      <c r="C282" s="141">
        <f t="shared" si="24"/>
        <v>44472</v>
      </c>
      <c r="D282" s="144"/>
      <c r="E282" s="145"/>
      <c r="F282" s="145"/>
      <c r="G282" s="145"/>
      <c r="H282" s="145"/>
      <c r="I282" s="145"/>
      <c r="J282" s="145"/>
      <c r="K282" s="145"/>
      <c r="L282" s="146"/>
      <c r="M282" s="145"/>
      <c r="N282" s="18"/>
      <c r="O282" s="60"/>
      <c r="R282" s="161">
        <f t="shared" si="21"/>
        <v>10</v>
      </c>
      <c r="S282" s="161">
        <f t="shared" si="22"/>
        <v>7</v>
      </c>
      <c r="T282" s="161">
        <f t="shared" si="23"/>
        <v>5</v>
      </c>
      <c r="U282" s="162"/>
      <c r="V282" s="162"/>
      <c r="W282" s="162"/>
      <c r="X282" s="162"/>
      <c r="Y282" s="162"/>
      <c r="Z282" s="162"/>
      <c r="AA282" s="162"/>
      <c r="AB282" s="162"/>
      <c r="AC282" s="162"/>
      <c r="AD282" s="162"/>
      <c r="AE282" s="162"/>
    </row>
    <row r="283" spans="1:31" s="21" customFormat="1" ht="25.15" customHeight="1" x14ac:dyDescent="0.25">
      <c r="A283" s="66"/>
      <c r="B283" s="18"/>
      <c r="C283" s="141">
        <f t="shared" si="24"/>
        <v>44473</v>
      </c>
      <c r="D283" s="144"/>
      <c r="E283" s="145"/>
      <c r="F283" s="145"/>
      <c r="G283" s="145"/>
      <c r="H283" s="145"/>
      <c r="I283" s="145"/>
      <c r="J283" s="145"/>
      <c r="K283" s="145"/>
      <c r="L283" s="146"/>
      <c r="M283" s="145"/>
      <c r="N283" s="18"/>
      <c r="O283" s="60"/>
      <c r="R283" s="161">
        <f t="shared" si="21"/>
        <v>10</v>
      </c>
      <c r="S283" s="161">
        <f t="shared" si="22"/>
        <v>1</v>
      </c>
      <c r="T283" s="161">
        <f t="shared" si="23"/>
        <v>5</v>
      </c>
      <c r="U283" s="162"/>
      <c r="V283" s="162"/>
      <c r="W283" s="162"/>
      <c r="X283" s="162"/>
      <c r="Y283" s="162"/>
      <c r="Z283" s="162"/>
      <c r="AA283" s="162"/>
      <c r="AB283" s="162"/>
      <c r="AC283" s="162"/>
      <c r="AD283" s="162"/>
      <c r="AE283" s="162"/>
    </row>
    <row r="284" spans="1:31" s="21" customFormat="1" ht="25.15" customHeight="1" x14ac:dyDescent="0.25">
      <c r="A284" s="66"/>
      <c r="B284" s="18"/>
      <c r="C284" s="141">
        <f t="shared" si="24"/>
        <v>44474</v>
      </c>
      <c r="D284" s="144"/>
      <c r="E284" s="145"/>
      <c r="F284" s="145"/>
      <c r="G284" s="145"/>
      <c r="H284" s="145"/>
      <c r="I284" s="145"/>
      <c r="J284" s="145"/>
      <c r="K284" s="145"/>
      <c r="L284" s="146"/>
      <c r="M284" s="145"/>
      <c r="N284" s="18"/>
      <c r="O284" s="60"/>
      <c r="R284" s="161">
        <f t="shared" si="21"/>
        <v>10</v>
      </c>
      <c r="S284" s="161">
        <f t="shared" si="22"/>
        <v>2</v>
      </c>
      <c r="T284" s="161">
        <f t="shared" si="23"/>
        <v>5</v>
      </c>
      <c r="U284" s="162"/>
      <c r="V284" s="162"/>
      <c r="W284" s="162"/>
      <c r="X284" s="162"/>
      <c r="Y284" s="162"/>
      <c r="Z284" s="162"/>
      <c r="AA284" s="162"/>
      <c r="AB284" s="162"/>
      <c r="AC284" s="162"/>
      <c r="AD284" s="162"/>
      <c r="AE284" s="162"/>
    </row>
    <row r="285" spans="1:31" s="21" customFormat="1" ht="25.15" customHeight="1" x14ac:dyDescent="0.25">
      <c r="A285" s="66"/>
      <c r="B285" s="18"/>
      <c r="C285" s="141">
        <f t="shared" si="24"/>
        <v>44475</v>
      </c>
      <c r="D285" s="144"/>
      <c r="E285" s="145"/>
      <c r="F285" s="145"/>
      <c r="G285" s="145"/>
      <c r="H285" s="145"/>
      <c r="I285" s="145"/>
      <c r="J285" s="145"/>
      <c r="K285" s="145"/>
      <c r="L285" s="146"/>
      <c r="M285" s="145"/>
      <c r="N285" s="18"/>
      <c r="O285" s="60"/>
      <c r="R285" s="161">
        <f t="shared" si="21"/>
        <v>10</v>
      </c>
      <c r="S285" s="161">
        <f t="shared" si="22"/>
        <v>3</v>
      </c>
      <c r="T285" s="161">
        <f t="shared" si="23"/>
        <v>5</v>
      </c>
      <c r="U285" s="162"/>
      <c r="V285" s="162"/>
      <c r="W285" s="162"/>
      <c r="X285" s="162"/>
      <c r="Y285" s="162"/>
      <c r="Z285" s="162"/>
      <c r="AA285" s="162"/>
      <c r="AB285" s="162"/>
      <c r="AC285" s="162"/>
      <c r="AD285" s="162"/>
      <c r="AE285" s="162"/>
    </row>
    <row r="286" spans="1:31" s="21" customFormat="1" ht="25.15" customHeight="1" x14ac:dyDescent="0.25">
      <c r="A286" s="66"/>
      <c r="B286" s="18"/>
      <c r="C286" s="141">
        <f t="shared" si="24"/>
        <v>44476</v>
      </c>
      <c r="D286" s="144"/>
      <c r="E286" s="145"/>
      <c r="F286" s="145"/>
      <c r="G286" s="145"/>
      <c r="H286" s="145"/>
      <c r="I286" s="145"/>
      <c r="J286" s="145"/>
      <c r="K286" s="145"/>
      <c r="L286" s="146"/>
      <c r="M286" s="145"/>
      <c r="N286" s="18"/>
      <c r="O286" s="60"/>
      <c r="R286" s="161">
        <f t="shared" si="21"/>
        <v>10</v>
      </c>
      <c r="S286" s="161">
        <f t="shared" si="22"/>
        <v>4</v>
      </c>
      <c r="T286" s="161">
        <f t="shared" si="23"/>
        <v>5</v>
      </c>
      <c r="U286" s="162"/>
      <c r="V286" s="162"/>
      <c r="W286" s="162"/>
      <c r="X286" s="162"/>
      <c r="Y286" s="162"/>
      <c r="Z286" s="162"/>
      <c r="AA286" s="162"/>
      <c r="AB286" s="162"/>
      <c r="AC286" s="162"/>
      <c r="AD286" s="162"/>
      <c r="AE286" s="162"/>
    </row>
    <row r="287" spans="1:31" s="21" customFormat="1" ht="25.15" customHeight="1" x14ac:dyDescent="0.25">
      <c r="A287" s="66"/>
      <c r="B287" s="18"/>
      <c r="C287" s="141">
        <f t="shared" si="24"/>
        <v>44477</v>
      </c>
      <c r="D287" s="144"/>
      <c r="E287" s="145"/>
      <c r="F287" s="145"/>
      <c r="G287" s="145"/>
      <c r="H287" s="145"/>
      <c r="I287" s="145"/>
      <c r="J287" s="145"/>
      <c r="K287" s="145"/>
      <c r="L287" s="146"/>
      <c r="M287" s="145"/>
      <c r="N287" s="18"/>
      <c r="O287" s="60"/>
      <c r="R287" s="161">
        <f t="shared" si="21"/>
        <v>10</v>
      </c>
      <c r="S287" s="161">
        <f t="shared" si="22"/>
        <v>5</v>
      </c>
      <c r="T287" s="161">
        <f t="shared" si="23"/>
        <v>5</v>
      </c>
      <c r="U287" s="162"/>
      <c r="V287" s="162"/>
      <c r="W287" s="162"/>
      <c r="X287" s="162"/>
      <c r="Y287" s="162"/>
      <c r="Z287" s="162"/>
      <c r="AA287" s="162"/>
      <c r="AB287" s="162"/>
      <c r="AC287" s="162"/>
      <c r="AD287" s="162"/>
      <c r="AE287" s="162"/>
    </row>
    <row r="288" spans="1:31" s="21" customFormat="1" ht="25.15" customHeight="1" x14ac:dyDescent="0.25">
      <c r="A288" s="66"/>
      <c r="B288" s="18"/>
      <c r="C288" s="141">
        <f t="shared" si="24"/>
        <v>44478</v>
      </c>
      <c r="D288" s="144"/>
      <c r="E288" s="145"/>
      <c r="F288" s="145"/>
      <c r="G288" s="145"/>
      <c r="H288" s="145"/>
      <c r="I288" s="145"/>
      <c r="J288" s="145"/>
      <c r="K288" s="145"/>
      <c r="L288" s="146"/>
      <c r="M288" s="145"/>
      <c r="N288" s="18"/>
      <c r="O288" s="60"/>
      <c r="R288" s="161">
        <f t="shared" si="21"/>
        <v>10</v>
      </c>
      <c r="S288" s="161">
        <f t="shared" si="22"/>
        <v>6</v>
      </c>
      <c r="T288" s="161">
        <f t="shared" si="23"/>
        <v>5</v>
      </c>
      <c r="U288" s="162"/>
      <c r="V288" s="162"/>
      <c r="W288" s="162"/>
      <c r="X288" s="162"/>
      <c r="Y288" s="162"/>
      <c r="Z288" s="162"/>
      <c r="AA288" s="162"/>
      <c r="AB288" s="162"/>
      <c r="AC288" s="162"/>
      <c r="AD288" s="162"/>
      <c r="AE288" s="162"/>
    </row>
    <row r="289" spans="1:31" s="21" customFormat="1" ht="25.15" customHeight="1" x14ac:dyDescent="0.25">
      <c r="A289" s="66"/>
      <c r="B289" s="18"/>
      <c r="C289" s="141">
        <f t="shared" si="24"/>
        <v>44479</v>
      </c>
      <c r="D289" s="144"/>
      <c r="E289" s="145"/>
      <c r="F289" s="145"/>
      <c r="G289" s="145"/>
      <c r="H289" s="145"/>
      <c r="I289" s="145"/>
      <c r="J289" s="145"/>
      <c r="K289" s="145"/>
      <c r="L289" s="146"/>
      <c r="M289" s="145"/>
      <c r="N289" s="18"/>
      <c r="O289" s="60"/>
      <c r="R289" s="161">
        <f t="shared" si="21"/>
        <v>10</v>
      </c>
      <c r="S289" s="161">
        <f t="shared" si="22"/>
        <v>7</v>
      </c>
      <c r="T289" s="161">
        <f t="shared" si="23"/>
        <v>5</v>
      </c>
      <c r="U289" s="162"/>
      <c r="V289" s="162"/>
      <c r="W289" s="162"/>
      <c r="X289" s="162"/>
      <c r="Y289" s="162"/>
      <c r="Z289" s="162"/>
      <c r="AA289" s="162"/>
      <c r="AB289" s="162"/>
      <c r="AC289" s="162"/>
      <c r="AD289" s="162"/>
      <c r="AE289" s="162"/>
    </row>
    <row r="290" spans="1:31" s="21" customFormat="1" ht="25.15" customHeight="1" x14ac:dyDescent="0.25">
      <c r="A290" s="66"/>
      <c r="B290" s="18"/>
      <c r="C290" s="141">
        <f t="shared" si="24"/>
        <v>44480</v>
      </c>
      <c r="D290" s="144"/>
      <c r="E290" s="145"/>
      <c r="F290" s="145"/>
      <c r="G290" s="145"/>
      <c r="H290" s="145"/>
      <c r="I290" s="145"/>
      <c r="J290" s="145"/>
      <c r="K290" s="145"/>
      <c r="L290" s="146"/>
      <c r="M290" s="145"/>
      <c r="N290" s="18"/>
      <c r="O290" s="60"/>
      <c r="R290" s="161">
        <f t="shared" si="21"/>
        <v>10</v>
      </c>
      <c r="S290" s="161">
        <f t="shared" si="22"/>
        <v>1</v>
      </c>
      <c r="T290" s="161">
        <f t="shared" si="23"/>
        <v>5</v>
      </c>
      <c r="U290" s="162"/>
      <c r="V290" s="162"/>
      <c r="W290" s="162"/>
      <c r="X290" s="162"/>
      <c r="Y290" s="162"/>
      <c r="Z290" s="162"/>
      <c r="AA290" s="162"/>
      <c r="AB290" s="162"/>
      <c r="AC290" s="162"/>
      <c r="AD290" s="162"/>
      <c r="AE290" s="162"/>
    </row>
    <row r="291" spans="1:31" s="21" customFormat="1" ht="25.15" customHeight="1" x14ac:dyDescent="0.25">
      <c r="A291" s="66"/>
      <c r="B291" s="18"/>
      <c r="C291" s="141">
        <f t="shared" si="24"/>
        <v>44481</v>
      </c>
      <c r="D291" s="144"/>
      <c r="E291" s="145"/>
      <c r="F291" s="145"/>
      <c r="G291" s="145"/>
      <c r="H291" s="145"/>
      <c r="I291" s="145"/>
      <c r="J291" s="145"/>
      <c r="K291" s="145"/>
      <c r="L291" s="146"/>
      <c r="M291" s="145"/>
      <c r="N291" s="18"/>
      <c r="O291" s="60"/>
      <c r="R291" s="161">
        <f t="shared" si="21"/>
        <v>10</v>
      </c>
      <c r="S291" s="161">
        <f t="shared" si="22"/>
        <v>2</v>
      </c>
      <c r="T291" s="161">
        <f t="shared" si="23"/>
        <v>5</v>
      </c>
      <c r="U291" s="162"/>
      <c r="V291" s="162"/>
      <c r="W291" s="162"/>
      <c r="X291" s="162"/>
      <c r="Y291" s="162"/>
      <c r="Z291" s="162"/>
      <c r="AA291" s="162"/>
      <c r="AB291" s="162"/>
      <c r="AC291" s="162"/>
      <c r="AD291" s="162"/>
      <c r="AE291" s="162"/>
    </row>
    <row r="292" spans="1:31" s="21" customFormat="1" ht="25.15" customHeight="1" x14ac:dyDescent="0.25">
      <c r="A292" s="66"/>
      <c r="B292" s="18"/>
      <c r="C292" s="141">
        <f t="shared" si="24"/>
        <v>44482</v>
      </c>
      <c r="D292" s="144"/>
      <c r="E292" s="145"/>
      <c r="F292" s="145"/>
      <c r="G292" s="145"/>
      <c r="H292" s="145"/>
      <c r="I292" s="145"/>
      <c r="J292" s="145"/>
      <c r="K292" s="145"/>
      <c r="L292" s="146"/>
      <c r="M292" s="145"/>
      <c r="N292" s="18"/>
      <c r="O292" s="60"/>
      <c r="R292" s="161">
        <f t="shared" si="21"/>
        <v>10</v>
      </c>
      <c r="S292" s="161">
        <f t="shared" si="22"/>
        <v>3</v>
      </c>
      <c r="T292" s="161">
        <f t="shared" si="23"/>
        <v>5</v>
      </c>
      <c r="U292" s="162"/>
      <c r="V292" s="162"/>
      <c r="W292" s="162"/>
      <c r="X292" s="162"/>
      <c r="Y292" s="162"/>
      <c r="Z292" s="162"/>
      <c r="AA292" s="162"/>
      <c r="AB292" s="162"/>
      <c r="AC292" s="162"/>
      <c r="AD292" s="162"/>
      <c r="AE292" s="162"/>
    </row>
    <row r="293" spans="1:31" s="21" customFormat="1" ht="25.15" customHeight="1" x14ac:dyDescent="0.25">
      <c r="A293" s="66"/>
      <c r="B293" s="18"/>
      <c r="C293" s="141">
        <f t="shared" si="24"/>
        <v>44483</v>
      </c>
      <c r="D293" s="144"/>
      <c r="E293" s="145"/>
      <c r="F293" s="145"/>
      <c r="G293" s="145"/>
      <c r="H293" s="145"/>
      <c r="I293" s="145"/>
      <c r="J293" s="145"/>
      <c r="K293" s="145"/>
      <c r="L293" s="146"/>
      <c r="M293" s="145"/>
      <c r="N293" s="18"/>
      <c r="O293" s="60"/>
      <c r="R293" s="161">
        <f t="shared" si="21"/>
        <v>10</v>
      </c>
      <c r="S293" s="161">
        <f t="shared" si="22"/>
        <v>4</v>
      </c>
      <c r="T293" s="161">
        <f t="shared" si="23"/>
        <v>5</v>
      </c>
      <c r="U293" s="162"/>
      <c r="V293" s="162"/>
      <c r="W293" s="162"/>
      <c r="X293" s="162"/>
      <c r="Y293" s="162"/>
      <c r="Z293" s="162"/>
      <c r="AA293" s="162"/>
      <c r="AB293" s="162"/>
      <c r="AC293" s="162"/>
      <c r="AD293" s="162"/>
      <c r="AE293" s="162"/>
    </row>
    <row r="294" spans="1:31" s="21" customFormat="1" ht="25.15" customHeight="1" x14ac:dyDescent="0.25">
      <c r="A294" s="66"/>
      <c r="B294" s="18"/>
      <c r="C294" s="141">
        <f t="shared" si="24"/>
        <v>44484</v>
      </c>
      <c r="D294" s="144"/>
      <c r="E294" s="145"/>
      <c r="F294" s="145"/>
      <c r="G294" s="145"/>
      <c r="H294" s="145"/>
      <c r="I294" s="145"/>
      <c r="J294" s="145"/>
      <c r="K294" s="145"/>
      <c r="L294" s="146"/>
      <c r="M294" s="145"/>
      <c r="N294" s="18"/>
      <c r="O294" s="60"/>
      <c r="R294" s="161">
        <f t="shared" si="21"/>
        <v>10</v>
      </c>
      <c r="S294" s="161">
        <f t="shared" si="22"/>
        <v>5</v>
      </c>
      <c r="T294" s="161">
        <f t="shared" si="23"/>
        <v>5</v>
      </c>
      <c r="U294" s="162"/>
      <c r="V294" s="162"/>
      <c r="W294" s="162"/>
      <c r="X294" s="162"/>
      <c r="Y294" s="162"/>
      <c r="Z294" s="162"/>
      <c r="AA294" s="162"/>
      <c r="AB294" s="162"/>
      <c r="AC294" s="162"/>
      <c r="AD294" s="162"/>
      <c r="AE294" s="162"/>
    </row>
    <row r="295" spans="1:31" s="21" customFormat="1" ht="25.15" customHeight="1" x14ac:dyDescent="0.25">
      <c r="A295" s="66"/>
      <c r="B295" s="18"/>
      <c r="C295" s="141">
        <f t="shared" si="24"/>
        <v>44485</v>
      </c>
      <c r="D295" s="144"/>
      <c r="E295" s="145"/>
      <c r="F295" s="145"/>
      <c r="G295" s="145"/>
      <c r="H295" s="145"/>
      <c r="I295" s="145"/>
      <c r="J295" s="145"/>
      <c r="K295" s="145"/>
      <c r="L295" s="146"/>
      <c r="M295" s="145"/>
      <c r="N295" s="18"/>
      <c r="O295" s="60"/>
      <c r="R295" s="161">
        <f t="shared" si="21"/>
        <v>10</v>
      </c>
      <c r="S295" s="161">
        <f t="shared" si="22"/>
        <v>6</v>
      </c>
      <c r="T295" s="161">
        <f t="shared" si="23"/>
        <v>5</v>
      </c>
      <c r="U295" s="162"/>
      <c r="V295" s="162"/>
      <c r="W295" s="162"/>
      <c r="X295" s="162"/>
      <c r="Y295" s="162"/>
      <c r="Z295" s="162"/>
      <c r="AA295" s="162"/>
      <c r="AB295" s="162"/>
      <c r="AC295" s="162"/>
      <c r="AD295" s="162"/>
      <c r="AE295" s="162"/>
    </row>
    <row r="296" spans="1:31" s="21" customFormat="1" ht="25.15" customHeight="1" x14ac:dyDescent="0.25">
      <c r="A296" s="66"/>
      <c r="B296" s="18"/>
      <c r="C296" s="141">
        <f t="shared" si="24"/>
        <v>44486</v>
      </c>
      <c r="D296" s="144"/>
      <c r="E296" s="145"/>
      <c r="F296" s="145"/>
      <c r="G296" s="145"/>
      <c r="H296" s="145"/>
      <c r="I296" s="145"/>
      <c r="J296" s="145"/>
      <c r="K296" s="145"/>
      <c r="L296" s="146"/>
      <c r="M296" s="145"/>
      <c r="N296" s="18"/>
      <c r="O296" s="60"/>
      <c r="R296" s="161">
        <f t="shared" si="21"/>
        <v>10</v>
      </c>
      <c r="S296" s="161">
        <f t="shared" si="22"/>
        <v>7</v>
      </c>
      <c r="T296" s="161">
        <f t="shared" si="23"/>
        <v>5</v>
      </c>
      <c r="U296" s="162"/>
      <c r="V296" s="162"/>
      <c r="W296" s="162"/>
      <c r="X296" s="162"/>
      <c r="Y296" s="162"/>
      <c r="Z296" s="162"/>
      <c r="AA296" s="162"/>
      <c r="AB296" s="162"/>
      <c r="AC296" s="162"/>
      <c r="AD296" s="162"/>
      <c r="AE296" s="162"/>
    </row>
    <row r="297" spans="1:31" s="21" customFormat="1" ht="25.15" customHeight="1" x14ac:dyDescent="0.25">
      <c r="A297" s="66"/>
      <c r="B297" s="18"/>
      <c r="C297" s="141">
        <f t="shared" si="24"/>
        <v>44487</v>
      </c>
      <c r="D297" s="144"/>
      <c r="E297" s="145"/>
      <c r="F297" s="145"/>
      <c r="G297" s="145"/>
      <c r="H297" s="145"/>
      <c r="I297" s="145"/>
      <c r="J297" s="145"/>
      <c r="K297" s="145"/>
      <c r="L297" s="146"/>
      <c r="M297" s="145"/>
      <c r="N297" s="18"/>
      <c r="O297" s="60"/>
      <c r="R297" s="161">
        <f t="shared" si="21"/>
        <v>10</v>
      </c>
      <c r="S297" s="161">
        <f t="shared" si="22"/>
        <v>1</v>
      </c>
      <c r="T297" s="161">
        <f t="shared" si="23"/>
        <v>5</v>
      </c>
      <c r="U297" s="162"/>
      <c r="V297" s="162"/>
      <c r="W297" s="162"/>
      <c r="X297" s="162"/>
      <c r="Y297" s="162"/>
      <c r="Z297" s="162"/>
      <c r="AA297" s="162"/>
      <c r="AB297" s="162"/>
      <c r="AC297" s="162"/>
      <c r="AD297" s="162"/>
      <c r="AE297" s="162"/>
    </row>
    <row r="298" spans="1:31" s="21" customFormat="1" ht="25.15" customHeight="1" x14ac:dyDescent="0.25">
      <c r="A298" s="66"/>
      <c r="B298" s="18"/>
      <c r="C298" s="141">
        <f t="shared" si="24"/>
        <v>44488</v>
      </c>
      <c r="D298" s="144"/>
      <c r="E298" s="145"/>
      <c r="F298" s="145"/>
      <c r="G298" s="145"/>
      <c r="H298" s="145"/>
      <c r="I298" s="145"/>
      <c r="J298" s="145"/>
      <c r="K298" s="145"/>
      <c r="L298" s="146"/>
      <c r="M298" s="145"/>
      <c r="N298" s="18"/>
      <c r="O298" s="60"/>
      <c r="R298" s="161">
        <f t="shared" si="21"/>
        <v>10</v>
      </c>
      <c r="S298" s="161">
        <f t="shared" si="22"/>
        <v>2</v>
      </c>
      <c r="T298" s="161">
        <f t="shared" si="23"/>
        <v>5</v>
      </c>
      <c r="U298" s="162"/>
      <c r="V298" s="162"/>
      <c r="W298" s="162"/>
      <c r="X298" s="162"/>
      <c r="Y298" s="162"/>
      <c r="Z298" s="162"/>
      <c r="AA298" s="162"/>
      <c r="AB298" s="162"/>
      <c r="AC298" s="162"/>
      <c r="AD298" s="162"/>
      <c r="AE298" s="162"/>
    </row>
    <row r="299" spans="1:31" s="21" customFormat="1" ht="25.15" customHeight="1" x14ac:dyDescent="0.25">
      <c r="A299" s="66"/>
      <c r="B299" s="18"/>
      <c r="C299" s="141">
        <f t="shared" si="24"/>
        <v>44489</v>
      </c>
      <c r="D299" s="144"/>
      <c r="E299" s="145"/>
      <c r="F299" s="145"/>
      <c r="G299" s="145"/>
      <c r="H299" s="145"/>
      <c r="I299" s="145"/>
      <c r="J299" s="145"/>
      <c r="K299" s="145"/>
      <c r="L299" s="146"/>
      <c r="M299" s="145"/>
      <c r="N299" s="18"/>
      <c r="O299" s="60"/>
      <c r="R299" s="161">
        <f t="shared" si="21"/>
        <v>10</v>
      </c>
      <c r="S299" s="161">
        <f t="shared" si="22"/>
        <v>3</v>
      </c>
      <c r="T299" s="161">
        <f t="shared" si="23"/>
        <v>5</v>
      </c>
      <c r="U299" s="162"/>
      <c r="V299" s="162"/>
      <c r="W299" s="162"/>
      <c r="X299" s="162"/>
      <c r="Y299" s="162"/>
      <c r="Z299" s="162"/>
      <c r="AA299" s="162"/>
      <c r="AB299" s="162"/>
      <c r="AC299" s="162"/>
      <c r="AD299" s="162"/>
      <c r="AE299" s="162"/>
    </row>
    <row r="300" spans="1:31" s="21" customFormat="1" ht="25.15" customHeight="1" x14ac:dyDescent="0.25">
      <c r="A300" s="66"/>
      <c r="B300" s="18"/>
      <c r="C300" s="141">
        <f t="shared" si="24"/>
        <v>44490</v>
      </c>
      <c r="D300" s="144"/>
      <c r="E300" s="145"/>
      <c r="F300" s="145"/>
      <c r="G300" s="145"/>
      <c r="H300" s="145"/>
      <c r="I300" s="145"/>
      <c r="J300" s="145"/>
      <c r="K300" s="145"/>
      <c r="L300" s="146"/>
      <c r="M300" s="145"/>
      <c r="N300" s="18"/>
      <c r="O300" s="60"/>
      <c r="R300" s="161">
        <f t="shared" si="21"/>
        <v>10</v>
      </c>
      <c r="S300" s="161">
        <f t="shared" si="22"/>
        <v>4</v>
      </c>
      <c r="T300" s="161">
        <f t="shared" si="23"/>
        <v>5</v>
      </c>
      <c r="U300" s="162"/>
      <c r="V300" s="162"/>
      <c r="W300" s="162"/>
      <c r="X300" s="162"/>
      <c r="Y300" s="162"/>
      <c r="Z300" s="162"/>
      <c r="AA300" s="162"/>
      <c r="AB300" s="162"/>
      <c r="AC300" s="162"/>
      <c r="AD300" s="162"/>
      <c r="AE300" s="162"/>
    </row>
    <row r="301" spans="1:31" s="21" customFormat="1" ht="25.15" customHeight="1" x14ac:dyDescent="0.25">
      <c r="A301" s="66"/>
      <c r="B301" s="18"/>
      <c r="C301" s="141">
        <f t="shared" si="24"/>
        <v>44491</v>
      </c>
      <c r="D301" s="144"/>
      <c r="E301" s="145"/>
      <c r="F301" s="145"/>
      <c r="G301" s="145"/>
      <c r="H301" s="145"/>
      <c r="I301" s="145"/>
      <c r="J301" s="145"/>
      <c r="K301" s="145"/>
      <c r="L301" s="146"/>
      <c r="M301" s="145"/>
      <c r="N301" s="18"/>
      <c r="O301" s="60"/>
      <c r="R301" s="161">
        <f t="shared" si="21"/>
        <v>10</v>
      </c>
      <c r="S301" s="161">
        <f t="shared" si="22"/>
        <v>5</v>
      </c>
      <c r="T301" s="161">
        <f t="shared" si="23"/>
        <v>5</v>
      </c>
      <c r="U301" s="162"/>
      <c r="V301" s="162"/>
      <c r="W301" s="162"/>
      <c r="X301" s="162"/>
      <c r="Y301" s="162"/>
      <c r="Z301" s="162"/>
      <c r="AA301" s="162"/>
      <c r="AB301" s="162"/>
      <c r="AC301" s="162"/>
      <c r="AD301" s="162"/>
      <c r="AE301" s="162"/>
    </row>
    <row r="302" spans="1:31" s="21" customFormat="1" ht="25.15" customHeight="1" x14ac:dyDescent="0.25">
      <c r="A302" s="66"/>
      <c r="B302" s="18"/>
      <c r="C302" s="141">
        <f t="shared" si="24"/>
        <v>44492</v>
      </c>
      <c r="D302" s="144"/>
      <c r="E302" s="145"/>
      <c r="F302" s="145"/>
      <c r="G302" s="145"/>
      <c r="H302" s="145"/>
      <c r="I302" s="145"/>
      <c r="J302" s="145"/>
      <c r="K302" s="145"/>
      <c r="L302" s="146"/>
      <c r="M302" s="145"/>
      <c r="N302" s="18"/>
      <c r="O302" s="60"/>
      <c r="R302" s="161">
        <f t="shared" si="21"/>
        <v>10</v>
      </c>
      <c r="S302" s="161">
        <f t="shared" si="22"/>
        <v>6</v>
      </c>
      <c r="T302" s="161">
        <f t="shared" si="23"/>
        <v>5</v>
      </c>
      <c r="U302" s="162"/>
      <c r="V302" s="162"/>
      <c r="W302" s="162"/>
      <c r="X302" s="162"/>
      <c r="Y302" s="162"/>
      <c r="Z302" s="162"/>
      <c r="AA302" s="162"/>
      <c r="AB302" s="162"/>
      <c r="AC302" s="162"/>
      <c r="AD302" s="162"/>
      <c r="AE302" s="162"/>
    </row>
    <row r="303" spans="1:31" s="21" customFormat="1" ht="25.15" customHeight="1" x14ac:dyDescent="0.25">
      <c r="A303" s="66"/>
      <c r="B303" s="18"/>
      <c r="C303" s="141">
        <f t="shared" si="24"/>
        <v>44493</v>
      </c>
      <c r="D303" s="144"/>
      <c r="E303" s="145"/>
      <c r="F303" s="145"/>
      <c r="G303" s="145"/>
      <c r="H303" s="145"/>
      <c r="I303" s="145"/>
      <c r="J303" s="145"/>
      <c r="K303" s="145"/>
      <c r="L303" s="146"/>
      <c r="M303" s="145"/>
      <c r="N303" s="18"/>
      <c r="O303" s="60"/>
      <c r="R303" s="161">
        <f t="shared" si="21"/>
        <v>10</v>
      </c>
      <c r="S303" s="161">
        <f t="shared" si="22"/>
        <v>7</v>
      </c>
      <c r="T303" s="161">
        <f t="shared" si="23"/>
        <v>5</v>
      </c>
      <c r="U303" s="162"/>
      <c r="V303" s="162"/>
      <c r="W303" s="162"/>
      <c r="X303" s="162"/>
      <c r="Y303" s="162"/>
      <c r="Z303" s="162"/>
      <c r="AA303" s="162"/>
      <c r="AB303" s="162"/>
      <c r="AC303" s="162"/>
      <c r="AD303" s="162"/>
      <c r="AE303" s="162"/>
    </row>
    <row r="304" spans="1:31" s="21" customFormat="1" ht="25.15" customHeight="1" x14ac:dyDescent="0.25">
      <c r="A304" s="66"/>
      <c r="B304" s="18"/>
      <c r="C304" s="141">
        <f t="shared" si="24"/>
        <v>44494</v>
      </c>
      <c r="D304" s="144"/>
      <c r="E304" s="145"/>
      <c r="F304" s="145"/>
      <c r="G304" s="145"/>
      <c r="H304" s="145"/>
      <c r="I304" s="145"/>
      <c r="J304" s="145"/>
      <c r="K304" s="145"/>
      <c r="L304" s="146"/>
      <c r="M304" s="145"/>
      <c r="N304" s="18"/>
      <c r="O304" s="60"/>
      <c r="R304" s="161">
        <f t="shared" si="21"/>
        <v>10</v>
      </c>
      <c r="S304" s="161">
        <f t="shared" si="22"/>
        <v>1</v>
      </c>
      <c r="T304" s="161">
        <f t="shared" si="23"/>
        <v>5</v>
      </c>
      <c r="U304" s="162"/>
      <c r="V304" s="162"/>
      <c r="W304" s="162"/>
      <c r="X304" s="162"/>
      <c r="Y304" s="162"/>
      <c r="Z304" s="162"/>
      <c r="AA304" s="162"/>
      <c r="AB304" s="162"/>
      <c r="AC304" s="162"/>
      <c r="AD304" s="162"/>
      <c r="AE304" s="162"/>
    </row>
    <row r="305" spans="1:31" s="21" customFormat="1" ht="25.15" customHeight="1" x14ac:dyDescent="0.25">
      <c r="A305" s="66"/>
      <c r="B305" s="18"/>
      <c r="C305" s="141">
        <f t="shared" si="24"/>
        <v>44495</v>
      </c>
      <c r="D305" s="144"/>
      <c r="E305" s="145"/>
      <c r="F305" s="145"/>
      <c r="G305" s="145"/>
      <c r="H305" s="145"/>
      <c r="I305" s="145"/>
      <c r="J305" s="145"/>
      <c r="K305" s="145"/>
      <c r="L305" s="146"/>
      <c r="M305" s="145"/>
      <c r="N305" s="18"/>
      <c r="O305" s="60"/>
      <c r="R305" s="161">
        <f t="shared" si="21"/>
        <v>10</v>
      </c>
      <c r="S305" s="161">
        <f t="shared" si="22"/>
        <v>2</v>
      </c>
      <c r="T305" s="161">
        <f t="shared" si="23"/>
        <v>5</v>
      </c>
      <c r="U305" s="162"/>
      <c r="V305" s="162"/>
      <c r="W305" s="162"/>
      <c r="X305" s="162"/>
      <c r="Y305" s="162"/>
      <c r="Z305" s="162"/>
      <c r="AA305" s="162"/>
      <c r="AB305" s="162"/>
      <c r="AC305" s="162"/>
      <c r="AD305" s="162"/>
      <c r="AE305" s="162"/>
    </row>
    <row r="306" spans="1:31" s="21" customFormat="1" ht="25.15" customHeight="1" x14ac:dyDescent="0.25">
      <c r="A306" s="66"/>
      <c r="B306" s="18"/>
      <c r="C306" s="141">
        <f t="shared" si="24"/>
        <v>44496</v>
      </c>
      <c r="D306" s="144"/>
      <c r="E306" s="145"/>
      <c r="F306" s="145"/>
      <c r="G306" s="145"/>
      <c r="H306" s="145"/>
      <c r="I306" s="145"/>
      <c r="J306" s="145"/>
      <c r="K306" s="145"/>
      <c r="L306" s="146"/>
      <c r="M306" s="145"/>
      <c r="N306" s="18"/>
      <c r="O306" s="60"/>
      <c r="R306" s="161">
        <f t="shared" si="21"/>
        <v>10</v>
      </c>
      <c r="S306" s="161">
        <f t="shared" si="22"/>
        <v>3</v>
      </c>
      <c r="T306" s="161">
        <f t="shared" si="23"/>
        <v>5</v>
      </c>
      <c r="U306" s="162"/>
      <c r="V306" s="162"/>
      <c r="W306" s="162"/>
      <c r="X306" s="162"/>
      <c r="Y306" s="162"/>
      <c r="Z306" s="162"/>
      <c r="AA306" s="162"/>
      <c r="AB306" s="162"/>
      <c r="AC306" s="162"/>
      <c r="AD306" s="162"/>
      <c r="AE306" s="162"/>
    </row>
    <row r="307" spans="1:31" s="21" customFormat="1" ht="25.15" customHeight="1" x14ac:dyDescent="0.25">
      <c r="A307" s="66"/>
      <c r="B307" s="18"/>
      <c r="C307" s="141">
        <f t="shared" si="24"/>
        <v>44497</v>
      </c>
      <c r="D307" s="144"/>
      <c r="E307" s="145"/>
      <c r="F307" s="145"/>
      <c r="G307" s="145"/>
      <c r="H307" s="145"/>
      <c r="I307" s="145"/>
      <c r="J307" s="145"/>
      <c r="K307" s="145"/>
      <c r="L307" s="146"/>
      <c r="M307" s="145"/>
      <c r="N307" s="18"/>
      <c r="O307" s="60"/>
      <c r="R307" s="161">
        <f t="shared" si="21"/>
        <v>10</v>
      </c>
      <c r="S307" s="161">
        <f t="shared" si="22"/>
        <v>4</v>
      </c>
      <c r="T307" s="161">
        <f t="shared" si="23"/>
        <v>5</v>
      </c>
      <c r="U307" s="162"/>
      <c r="V307" s="162"/>
      <c r="W307" s="162"/>
      <c r="X307" s="162"/>
      <c r="Y307" s="162"/>
      <c r="Z307" s="162"/>
      <c r="AA307" s="162"/>
      <c r="AB307" s="162"/>
      <c r="AC307" s="162"/>
      <c r="AD307" s="162"/>
      <c r="AE307" s="162"/>
    </row>
    <row r="308" spans="1:31" s="21" customFormat="1" ht="25.15" customHeight="1" x14ac:dyDescent="0.25">
      <c r="A308" s="66"/>
      <c r="B308" s="18"/>
      <c r="C308" s="141">
        <f t="shared" si="24"/>
        <v>44498</v>
      </c>
      <c r="D308" s="144"/>
      <c r="E308" s="145"/>
      <c r="F308" s="145"/>
      <c r="G308" s="145"/>
      <c r="H308" s="145"/>
      <c r="I308" s="145"/>
      <c r="J308" s="145"/>
      <c r="K308" s="145"/>
      <c r="L308" s="146"/>
      <c r="M308" s="145"/>
      <c r="N308" s="18"/>
      <c r="O308" s="60"/>
      <c r="R308" s="161">
        <f t="shared" si="21"/>
        <v>10</v>
      </c>
      <c r="S308" s="161">
        <f t="shared" si="22"/>
        <v>5</v>
      </c>
      <c r="T308" s="161">
        <f t="shared" si="23"/>
        <v>5</v>
      </c>
      <c r="U308" s="162"/>
      <c r="V308" s="162"/>
      <c r="W308" s="162"/>
      <c r="X308" s="162"/>
      <c r="Y308" s="162"/>
      <c r="Z308" s="162"/>
      <c r="AA308" s="162"/>
      <c r="AB308" s="162"/>
      <c r="AC308" s="162"/>
      <c r="AD308" s="162"/>
      <c r="AE308" s="162"/>
    </row>
    <row r="309" spans="1:31" s="21" customFormat="1" ht="25.15" customHeight="1" x14ac:dyDescent="0.25">
      <c r="A309" s="66"/>
      <c r="B309" s="18"/>
      <c r="C309" s="141">
        <f t="shared" si="24"/>
        <v>44499</v>
      </c>
      <c r="D309" s="144"/>
      <c r="E309" s="145"/>
      <c r="F309" s="145"/>
      <c r="G309" s="145"/>
      <c r="H309" s="145"/>
      <c r="I309" s="145"/>
      <c r="J309" s="145"/>
      <c r="K309" s="145"/>
      <c r="L309" s="146"/>
      <c r="M309" s="145"/>
      <c r="N309" s="18"/>
      <c r="O309" s="60"/>
      <c r="R309" s="161">
        <f t="shared" si="21"/>
        <v>10</v>
      </c>
      <c r="S309" s="161">
        <f t="shared" si="22"/>
        <v>6</v>
      </c>
      <c r="T309" s="161">
        <f t="shared" si="23"/>
        <v>5</v>
      </c>
      <c r="U309" s="162"/>
      <c r="V309" s="162"/>
      <c r="W309" s="162"/>
      <c r="X309" s="162"/>
      <c r="Y309" s="162"/>
      <c r="Z309" s="162"/>
      <c r="AA309" s="162"/>
      <c r="AB309" s="162"/>
      <c r="AC309" s="162"/>
      <c r="AD309" s="162"/>
      <c r="AE309" s="162"/>
    </row>
    <row r="310" spans="1:31" s="21" customFormat="1" ht="25.15" customHeight="1" x14ac:dyDescent="0.25">
      <c r="A310" s="66"/>
      <c r="B310" s="18"/>
      <c r="C310" s="141">
        <f t="shared" si="24"/>
        <v>44500</v>
      </c>
      <c r="D310" s="144"/>
      <c r="E310" s="145"/>
      <c r="F310" s="145"/>
      <c r="G310" s="145"/>
      <c r="H310" s="145"/>
      <c r="I310" s="145"/>
      <c r="J310" s="145"/>
      <c r="K310" s="145"/>
      <c r="L310" s="146"/>
      <c r="M310" s="145"/>
      <c r="N310" s="18"/>
      <c r="O310" s="60"/>
      <c r="R310" s="161">
        <f t="shared" si="21"/>
        <v>10</v>
      </c>
      <c r="S310" s="161">
        <f t="shared" si="22"/>
        <v>7</v>
      </c>
      <c r="T310" s="161">
        <f t="shared" si="23"/>
        <v>5</v>
      </c>
      <c r="U310" s="162"/>
      <c r="V310" s="162"/>
      <c r="W310" s="162"/>
      <c r="X310" s="162"/>
      <c r="Y310" s="162"/>
      <c r="Z310" s="162"/>
      <c r="AA310" s="162"/>
      <c r="AB310" s="162"/>
      <c r="AC310" s="162"/>
      <c r="AD310" s="162"/>
      <c r="AE310" s="162"/>
    </row>
    <row r="311" spans="1:31" s="21" customFormat="1" ht="25.15" customHeight="1" x14ac:dyDescent="0.25">
      <c r="A311" s="66"/>
      <c r="B311" s="18"/>
      <c r="C311" s="141">
        <f t="shared" si="24"/>
        <v>44501</v>
      </c>
      <c r="D311" s="144"/>
      <c r="E311" s="145"/>
      <c r="F311" s="145"/>
      <c r="G311" s="145"/>
      <c r="H311" s="145"/>
      <c r="I311" s="145"/>
      <c r="J311" s="145"/>
      <c r="K311" s="145"/>
      <c r="L311" s="146"/>
      <c r="M311" s="145"/>
      <c r="N311" s="18"/>
      <c r="O311" s="60"/>
      <c r="R311" s="161">
        <f t="shared" si="21"/>
        <v>11</v>
      </c>
      <c r="S311" s="161">
        <f t="shared" si="22"/>
        <v>1</v>
      </c>
      <c r="T311" s="161">
        <f t="shared" si="23"/>
        <v>5</v>
      </c>
      <c r="U311" s="162"/>
      <c r="V311" s="162"/>
      <c r="W311" s="162"/>
      <c r="X311" s="162"/>
      <c r="Y311" s="162"/>
      <c r="Z311" s="162"/>
      <c r="AA311" s="162"/>
      <c r="AB311" s="162"/>
      <c r="AC311" s="162"/>
      <c r="AD311" s="162"/>
      <c r="AE311" s="162"/>
    </row>
    <row r="312" spans="1:31" s="21" customFormat="1" ht="25.15" customHeight="1" x14ac:dyDescent="0.25">
      <c r="A312" s="66"/>
      <c r="B312" s="18"/>
      <c r="C312" s="141">
        <f t="shared" si="24"/>
        <v>44502</v>
      </c>
      <c r="D312" s="144"/>
      <c r="E312" s="145"/>
      <c r="F312" s="145"/>
      <c r="G312" s="145"/>
      <c r="H312" s="145"/>
      <c r="I312" s="145"/>
      <c r="J312" s="145"/>
      <c r="K312" s="145"/>
      <c r="L312" s="146"/>
      <c r="M312" s="145"/>
      <c r="N312" s="18"/>
      <c r="O312" s="60"/>
      <c r="R312" s="161">
        <f t="shared" si="21"/>
        <v>11</v>
      </c>
      <c r="S312" s="161">
        <f t="shared" si="22"/>
        <v>2</v>
      </c>
      <c r="T312" s="161">
        <f t="shared" si="23"/>
        <v>5</v>
      </c>
      <c r="U312" s="162"/>
      <c r="V312" s="162"/>
      <c r="W312" s="162"/>
      <c r="X312" s="162"/>
      <c r="Y312" s="162"/>
      <c r="Z312" s="162"/>
      <c r="AA312" s="162"/>
      <c r="AB312" s="162"/>
      <c r="AC312" s="162"/>
      <c r="AD312" s="162"/>
      <c r="AE312" s="162"/>
    </row>
    <row r="313" spans="1:31" s="21" customFormat="1" ht="25.15" customHeight="1" x14ac:dyDescent="0.25">
      <c r="A313" s="66"/>
      <c r="B313" s="18"/>
      <c r="C313" s="141">
        <f t="shared" si="24"/>
        <v>44503</v>
      </c>
      <c r="D313" s="144"/>
      <c r="E313" s="145"/>
      <c r="F313" s="145"/>
      <c r="G313" s="145"/>
      <c r="H313" s="145"/>
      <c r="I313" s="145"/>
      <c r="J313" s="145"/>
      <c r="K313" s="145"/>
      <c r="L313" s="146"/>
      <c r="M313" s="145"/>
      <c r="N313" s="18"/>
      <c r="O313" s="60"/>
      <c r="R313" s="161">
        <f t="shared" si="21"/>
        <v>11</v>
      </c>
      <c r="S313" s="161">
        <f t="shared" si="22"/>
        <v>3</v>
      </c>
      <c r="T313" s="161">
        <f t="shared" si="23"/>
        <v>5</v>
      </c>
      <c r="U313" s="162"/>
      <c r="V313" s="162"/>
      <c r="W313" s="162"/>
      <c r="X313" s="162"/>
      <c r="Y313" s="162"/>
      <c r="Z313" s="162"/>
      <c r="AA313" s="162"/>
      <c r="AB313" s="162"/>
      <c r="AC313" s="162"/>
      <c r="AD313" s="162"/>
      <c r="AE313" s="162"/>
    </row>
    <row r="314" spans="1:31" s="21" customFormat="1" ht="25.15" customHeight="1" x14ac:dyDescent="0.25">
      <c r="A314" s="66"/>
      <c r="B314" s="18"/>
      <c r="C314" s="141">
        <f t="shared" si="24"/>
        <v>44504</v>
      </c>
      <c r="D314" s="144"/>
      <c r="E314" s="145"/>
      <c r="F314" s="145"/>
      <c r="G314" s="145"/>
      <c r="H314" s="145"/>
      <c r="I314" s="145"/>
      <c r="J314" s="145"/>
      <c r="K314" s="145"/>
      <c r="L314" s="146"/>
      <c r="M314" s="145"/>
      <c r="N314" s="18"/>
      <c r="O314" s="60"/>
      <c r="R314" s="161">
        <f t="shared" si="21"/>
        <v>11</v>
      </c>
      <c r="S314" s="161">
        <f t="shared" si="22"/>
        <v>4</v>
      </c>
      <c r="T314" s="161">
        <f t="shared" si="23"/>
        <v>5</v>
      </c>
      <c r="U314" s="162"/>
      <c r="V314" s="162"/>
      <c r="W314" s="162"/>
      <c r="X314" s="162"/>
      <c r="Y314" s="162"/>
      <c r="Z314" s="162"/>
      <c r="AA314" s="162"/>
      <c r="AB314" s="162"/>
      <c r="AC314" s="162"/>
      <c r="AD314" s="162"/>
      <c r="AE314" s="162"/>
    </row>
    <row r="315" spans="1:31" s="21" customFormat="1" ht="25.15" customHeight="1" x14ac:dyDescent="0.25">
      <c r="A315" s="66"/>
      <c r="B315" s="18"/>
      <c r="C315" s="141">
        <f t="shared" si="24"/>
        <v>44505</v>
      </c>
      <c r="D315" s="144"/>
      <c r="E315" s="145"/>
      <c r="F315" s="145"/>
      <c r="G315" s="145"/>
      <c r="H315" s="145"/>
      <c r="I315" s="145"/>
      <c r="J315" s="145"/>
      <c r="K315" s="145"/>
      <c r="L315" s="146"/>
      <c r="M315" s="145"/>
      <c r="N315" s="18"/>
      <c r="O315" s="60"/>
      <c r="R315" s="161">
        <f t="shared" si="21"/>
        <v>11</v>
      </c>
      <c r="S315" s="161">
        <f t="shared" si="22"/>
        <v>5</v>
      </c>
      <c r="T315" s="161">
        <f t="shared" si="23"/>
        <v>5</v>
      </c>
      <c r="U315" s="162"/>
      <c r="V315" s="162"/>
      <c r="W315" s="162"/>
      <c r="X315" s="162"/>
      <c r="Y315" s="162"/>
      <c r="Z315" s="162"/>
      <c r="AA315" s="162"/>
      <c r="AB315" s="162"/>
      <c r="AC315" s="162"/>
      <c r="AD315" s="162"/>
      <c r="AE315" s="162"/>
    </row>
    <row r="316" spans="1:31" s="21" customFormat="1" ht="25.15" customHeight="1" x14ac:dyDescent="0.25">
      <c r="A316" s="66"/>
      <c r="B316" s="18"/>
      <c r="C316" s="141">
        <f t="shared" si="24"/>
        <v>44506</v>
      </c>
      <c r="D316" s="144"/>
      <c r="E316" s="145"/>
      <c r="F316" s="145"/>
      <c r="G316" s="145"/>
      <c r="H316" s="145"/>
      <c r="I316" s="145"/>
      <c r="J316" s="145"/>
      <c r="K316" s="145"/>
      <c r="L316" s="146"/>
      <c r="M316" s="145"/>
      <c r="N316" s="18"/>
      <c r="O316" s="60"/>
      <c r="R316" s="161">
        <f t="shared" si="21"/>
        <v>11</v>
      </c>
      <c r="S316" s="161">
        <f t="shared" si="22"/>
        <v>6</v>
      </c>
      <c r="T316" s="161">
        <f t="shared" si="23"/>
        <v>5</v>
      </c>
      <c r="U316" s="162"/>
      <c r="V316" s="162"/>
      <c r="W316" s="162"/>
      <c r="X316" s="162"/>
      <c r="Y316" s="162"/>
      <c r="Z316" s="162"/>
      <c r="AA316" s="162"/>
      <c r="AB316" s="162"/>
      <c r="AC316" s="162"/>
      <c r="AD316" s="162"/>
      <c r="AE316" s="162"/>
    </row>
    <row r="317" spans="1:31" s="21" customFormat="1" ht="25.15" customHeight="1" x14ac:dyDescent="0.25">
      <c r="A317" s="66"/>
      <c r="B317" s="18"/>
      <c r="C317" s="141">
        <f t="shared" si="24"/>
        <v>44507</v>
      </c>
      <c r="D317" s="144"/>
      <c r="E317" s="145"/>
      <c r="F317" s="145"/>
      <c r="G317" s="145"/>
      <c r="H317" s="145"/>
      <c r="I317" s="145"/>
      <c r="J317" s="145"/>
      <c r="K317" s="145"/>
      <c r="L317" s="146"/>
      <c r="M317" s="145"/>
      <c r="N317" s="18"/>
      <c r="O317" s="60"/>
      <c r="R317" s="161">
        <f t="shared" si="21"/>
        <v>11</v>
      </c>
      <c r="S317" s="161">
        <f t="shared" si="22"/>
        <v>7</v>
      </c>
      <c r="T317" s="161">
        <f t="shared" si="23"/>
        <v>5</v>
      </c>
      <c r="U317" s="162"/>
      <c r="V317" s="162"/>
      <c r="W317" s="162"/>
      <c r="X317" s="162"/>
      <c r="Y317" s="162"/>
      <c r="Z317" s="162"/>
      <c r="AA317" s="162"/>
      <c r="AB317" s="162"/>
      <c r="AC317" s="162"/>
      <c r="AD317" s="162"/>
      <c r="AE317" s="162"/>
    </row>
    <row r="318" spans="1:31" s="21" customFormat="1" ht="25.15" customHeight="1" x14ac:dyDescent="0.25">
      <c r="A318" s="66"/>
      <c r="B318" s="18"/>
      <c r="C318" s="141">
        <f t="shared" si="24"/>
        <v>44508</v>
      </c>
      <c r="D318" s="144"/>
      <c r="E318" s="145"/>
      <c r="F318" s="145"/>
      <c r="G318" s="145"/>
      <c r="H318" s="145"/>
      <c r="I318" s="145"/>
      <c r="J318" s="145"/>
      <c r="K318" s="145"/>
      <c r="L318" s="146"/>
      <c r="M318" s="145"/>
      <c r="N318" s="18"/>
      <c r="O318" s="60"/>
      <c r="R318" s="161">
        <f t="shared" si="21"/>
        <v>11</v>
      </c>
      <c r="S318" s="161">
        <f t="shared" si="22"/>
        <v>1</v>
      </c>
      <c r="T318" s="161">
        <f t="shared" si="23"/>
        <v>5</v>
      </c>
      <c r="U318" s="162"/>
      <c r="V318" s="162"/>
      <c r="W318" s="162"/>
      <c r="X318" s="162"/>
      <c r="Y318" s="162"/>
      <c r="Z318" s="162"/>
      <c r="AA318" s="162"/>
      <c r="AB318" s="162"/>
      <c r="AC318" s="162"/>
      <c r="AD318" s="162"/>
      <c r="AE318" s="162"/>
    </row>
    <row r="319" spans="1:31" s="21" customFormat="1" ht="25.15" customHeight="1" x14ac:dyDescent="0.25">
      <c r="A319" s="66"/>
      <c r="B319" s="18"/>
      <c r="C319" s="141">
        <f t="shared" si="24"/>
        <v>44509</v>
      </c>
      <c r="D319" s="144"/>
      <c r="E319" s="145"/>
      <c r="F319" s="145"/>
      <c r="G319" s="145"/>
      <c r="H319" s="145"/>
      <c r="I319" s="145"/>
      <c r="J319" s="145"/>
      <c r="K319" s="145"/>
      <c r="L319" s="146"/>
      <c r="M319" s="145"/>
      <c r="N319" s="18"/>
      <c r="O319" s="60"/>
      <c r="R319" s="161">
        <f t="shared" si="21"/>
        <v>11</v>
      </c>
      <c r="S319" s="161">
        <f t="shared" si="22"/>
        <v>2</v>
      </c>
      <c r="T319" s="161">
        <f t="shared" si="23"/>
        <v>5</v>
      </c>
      <c r="U319" s="162"/>
      <c r="V319" s="162"/>
      <c r="W319" s="162"/>
      <c r="X319" s="162"/>
      <c r="Y319" s="162"/>
      <c r="Z319" s="162"/>
      <c r="AA319" s="162"/>
      <c r="AB319" s="162"/>
      <c r="AC319" s="162"/>
      <c r="AD319" s="162"/>
      <c r="AE319" s="162"/>
    </row>
    <row r="320" spans="1:31" s="21" customFormat="1" ht="25.15" customHeight="1" x14ac:dyDescent="0.25">
      <c r="A320" s="66"/>
      <c r="B320" s="18"/>
      <c r="C320" s="141">
        <f t="shared" si="24"/>
        <v>44510</v>
      </c>
      <c r="D320" s="144"/>
      <c r="E320" s="145"/>
      <c r="F320" s="145"/>
      <c r="G320" s="145"/>
      <c r="H320" s="145"/>
      <c r="I320" s="145"/>
      <c r="J320" s="145"/>
      <c r="K320" s="145"/>
      <c r="L320" s="146"/>
      <c r="M320" s="145"/>
      <c r="N320" s="18"/>
      <c r="O320" s="60"/>
      <c r="R320" s="161">
        <f t="shared" si="21"/>
        <v>11</v>
      </c>
      <c r="S320" s="161">
        <f t="shared" si="22"/>
        <v>3</v>
      </c>
      <c r="T320" s="161">
        <f t="shared" si="23"/>
        <v>5</v>
      </c>
      <c r="U320" s="162"/>
      <c r="V320" s="162"/>
      <c r="W320" s="162"/>
      <c r="X320" s="162"/>
      <c r="Y320" s="162"/>
      <c r="Z320" s="162"/>
      <c r="AA320" s="162"/>
      <c r="AB320" s="162"/>
      <c r="AC320" s="162"/>
      <c r="AD320" s="162"/>
      <c r="AE320" s="162"/>
    </row>
    <row r="321" spans="1:31" s="21" customFormat="1" ht="25.15" customHeight="1" x14ac:dyDescent="0.25">
      <c r="A321" s="66"/>
      <c r="B321" s="18"/>
      <c r="C321" s="141">
        <f t="shared" si="24"/>
        <v>44511</v>
      </c>
      <c r="D321" s="144"/>
      <c r="E321" s="145"/>
      <c r="F321" s="145"/>
      <c r="G321" s="145"/>
      <c r="H321" s="145"/>
      <c r="I321" s="145"/>
      <c r="J321" s="145"/>
      <c r="K321" s="145"/>
      <c r="L321" s="146"/>
      <c r="M321" s="145"/>
      <c r="N321" s="18"/>
      <c r="O321" s="60"/>
      <c r="R321" s="161">
        <f t="shared" si="21"/>
        <v>11</v>
      </c>
      <c r="S321" s="161">
        <f t="shared" si="22"/>
        <v>4</v>
      </c>
      <c r="T321" s="161">
        <f t="shared" si="23"/>
        <v>5</v>
      </c>
      <c r="U321" s="162"/>
      <c r="V321" s="162"/>
      <c r="W321" s="162"/>
      <c r="X321" s="162"/>
      <c r="Y321" s="162"/>
      <c r="Z321" s="162"/>
      <c r="AA321" s="162"/>
      <c r="AB321" s="162"/>
      <c r="AC321" s="162"/>
      <c r="AD321" s="162"/>
      <c r="AE321" s="162"/>
    </row>
    <row r="322" spans="1:31" s="21" customFormat="1" ht="25.15" customHeight="1" x14ac:dyDescent="0.25">
      <c r="A322" s="66"/>
      <c r="B322" s="18"/>
      <c r="C322" s="141">
        <f t="shared" si="24"/>
        <v>44512</v>
      </c>
      <c r="D322" s="144"/>
      <c r="E322" s="145"/>
      <c r="F322" s="145"/>
      <c r="G322" s="145"/>
      <c r="H322" s="145"/>
      <c r="I322" s="145"/>
      <c r="J322" s="145"/>
      <c r="K322" s="145"/>
      <c r="L322" s="146"/>
      <c r="M322" s="145"/>
      <c r="N322" s="18"/>
      <c r="O322" s="60"/>
      <c r="R322" s="161">
        <f t="shared" si="21"/>
        <v>11</v>
      </c>
      <c r="S322" s="161">
        <f t="shared" si="22"/>
        <v>5</v>
      </c>
      <c r="T322" s="161">
        <f t="shared" si="23"/>
        <v>5</v>
      </c>
      <c r="U322" s="162"/>
      <c r="V322" s="162"/>
      <c r="W322" s="162"/>
      <c r="X322" s="162"/>
      <c r="Y322" s="162"/>
      <c r="Z322" s="162"/>
      <c r="AA322" s="162"/>
      <c r="AB322" s="162"/>
      <c r="AC322" s="162"/>
      <c r="AD322" s="162"/>
      <c r="AE322" s="162"/>
    </row>
    <row r="323" spans="1:31" s="21" customFormat="1" ht="25.15" customHeight="1" x14ac:dyDescent="0.25">
      <c r="A323" s="66"/>
      <c r="B323" s="18"/>
      <c r="C323" s="141">
        <f t="shared" si="24"/>
        <v>44513</v>
      </c>
      <c r="D323" s="144"/>
      <c r="E323" s="145"/>
      <c r="F323" s="145"/>
      <c r="G323" s="145"/>
      <c r="H323" s="145"/>
      <c r="I323" s="145"/>
      <c r="J323" s="145"/>
      <c r="K323" s="145"/>
      <c r="L323" s="146"/>
      <c r="M323" s="145"/>
      <c r="N323" s="18"/>
      <c r="O323" s="60"/>
      <c r="R323" s="161">
        <f t="shared" si="21"/>
        <v>11</v>
      </c>
      <c r="S323" s="161">
        <f t="shared" si="22"/>
        <v>6</v>
      </c>
      <c r="T323" s="161">
        <f t="shared" si="23"/>
        <v>5</v>
      </c>
      <c r="U323" s="162"/>
      <c r="V323" s="162"/>
      <c r="W323" s="162"/>
      <c r="X323" s="162"/>
      <c r="Y323" s="162"/>
      <c r="Z323" s="162"/>
      <c r="AA323" s="162"/>
      <c r="AB323" s="162"/>
      <c r="AC323" s="162"/>
      <c r="AD323" s="162"/>
      <c r="AE323" s="162"/>
    </row>
    <row r="324" spans="1:31" s="21" customFormat="1" ht="25.15" customHeight="1" x14ac:dyDescent="0.25">
      <c r="A324" s="66"/>
      <c r="B324" s="18"/>
      <c r="C324" s="141">
        <f t="shared" si="24"/>
        <v>44514</v>
      </c>
      <c r="D324" s="144"/>
      <c r="E324" s="145"/>
      <c r="F324" s="145"/>
      <c r="G324" s="145"/>
      <c r="H324" s="145"/>
      <c r="I324" s="145"/>
      <c r="J324" s="145"/>
      <c r="K324" s="145"/>
      <c r="L324" s="146"/>
      <c r="M324" s="145"/>
      <c r="N324" s="18"/>
      <c r="O324" s="60"/>
      <c r="R324" s="161">
        <f t="shared" si="21"/>
        <v>11</v>
      </c>
      <c r="S324" s="161">
        <f t="shared" si="22"/>
        <v>7</v>
      </c>
      <c r="T324" s="161">
        <f t="shared" si="23"/>
        <v>5</v>
      </c>
      <c r="U324" s="162"/>
      <c r="V324" s="162"/>
      <c r="W324" s="162"/>
      <c r="X324" s="162"/>
      <c r="Y324" s="162"/>
      <c r="Z324" s="162"/>
      <c r="AA324" s="162"/>
      <c r="AB324" s="162"/>
      <c r="AC324" s="162"/>
      <c r="AD324" s="162"/>
      <c r="AE324" s="162"/>
    </row>
    <row r="325" spans="1:31" s="21" customFormat="1" ht="25.15" customHeight="1" x14ac:dyDescent="0.25">
      <c r="A325" s="66"/>
      <c r="B325" s="18"/>
      <c r="C325" s="141">
        <f t="shared" si="24"/>
        <v>44515</v>
      </c>
      <c r="D325" s="144"/>
      <c r="E325" s="145"/>
      <c r="F325" s="145"/>
      <c r="G325" s="145"/>
      <c r="H325" s="145"/>
      <c r="I325" s="145"/>
      <c r="J325" s="145"/>
      <c r="K325" s="145"/>
      <c r="L325" s="146"/>
      <c r="M325" s="145"/>
      <c r="N325" s="18"/>
      <c r="O325" s="60"/>
      <c r="R325" s="161">
        <f t="shared" si="21"/>
        <v>11</v>
      </c>
      <c r="S325" s="161">
        <f t="shared" si="22"/>
        <v>1</v>
      </c>
      <c r="T325" s="161">
        <f t="shared" si="23"/>
        <v>5</v>
      </c>
      <c r="U325" s="162"/>
      <c r="V325" s="162"/>
      <c r="W325" s="162"/>
      <c r="X325" s="162"/>
      <c r="Y325" s="162"/>
      <c r="Z325" s="162"/>
      <c r="AA325" s="162"/>
      <c r="AB325" s="162"/>
      <c r="AC325" s="162"/>
      <c r="AD325" s="162"/>
      <c r="AE325" s="162"/>
    </row>
    <row r="326" spans="1:31" s="21" customFormat="1" ht="25.15" customHeight="1" x14ac:dyDescent="0.25">
      <c r="A326" s="66"/>
      <c r="B326" s="18"/>
      <c r="C326" s="141">
        <f t="shared" si="24"/>
        <v>44516</v>
      </c>
      <c r="D326" s="144"/>
      <c r="E326" s="145"/>
      <c r="F326" s="145"/>
      <c r="G326" s="145"/>
      <c r="H326" s="145"/>
      <c r="I326" s="145"/>
      <c r="J326" s="145"/>
      <c r="K326" s="145"/>
      <c r="L326" s="146"/>
      <c r="M326" s="145"/>
      <c r="N326" s="18"/>
      <c r="O326" s="60"/>
      <c r="R326" s="161">
        <f t="shared" si="21"/>
        <v>11</v>
      </c>
      <c r="S326" s="161">
        <f t="shared" si="22"/>
        <v>2</v>
      </c>
      <c r="T326" s="161">
        <f t="shared" si="23"/>
        <v>5</v>
      </c>
      <c r="U326" s="162"/>
      <c r="V326" s="162"/>
      <c r="W326" s="162"/>
      <c r="X326" s="162"/>
      <c r="Y326" s="162"/>
      <c r="Z326" s="162"/>
      <c r="AA326" s="162"/>
      <c r="AB326" s="162"/>
      <c r="AC326" s="162"/>
      <c r="AD326" s="162"/>
      <c r="AE326" s="162"/>
    </row>
    <row r="327" spans="1:31" s="21" customFormat="1" ht="25.15" customHeight="1" x14ac:dyDescent="0.25">
      <c r="A327" s="66"/>
      <c r="B327" s="18"/>
      <c r="C327" s="141">
        <f t="shared" si="24"/>
        <v>44517</v>
      </c>
      <c r="D327" s="144"/>
      <c r="E327" s="145"/>
      <c r="F327" s="145"/>
      <c r="G327" s="145"/>
      <c r="H327" s="145"/>
      <c r="I327" s="145"/>
      <c r="J327" s="145"/>
      <c r="K327" s="145"/>
      <c r="L327" s="146"/>
      <c r="M327" s="145"/>
      <c r="N327" s="18"/>
      <c r="O327" s="60"/>
      <c r="R327" s="161">
        <f t="shared" si="21"/>
        <v>11</v>
      </c>
      <c r="S327" s="161">
        <f t="shared" si="22"/>
        <v>3</v>
      </c>
      <c r="T327" s="161">
        <f t="shared" si="23"/>
        <v>5</v>
      </c>
      <c r="U327" s="162"/>
      <c r="V327" s="162"/>
      <c r="W327" s="162"/>
      <c r="X327" s="162"/>
      <c r="Y327" s="162"/>
      <c r="Z327" s="162"/>
      <c r="AA327" s="162"/>
      <c r="AB327" s="162"/>
      <c r="AC327" s="162"/>
      <c r="AD327" s="162"/>
      <c r="AE327" s="162"/>
    </row>
    <row r="328" spans="1:31" s="21" customFormat="1" ht="25.15" customHeight="1" x14ac:dyDescent="0.25">
      <c r="A328" s="66"/>
      <c r="B328" s="18"/>
      <c r="C328" s="141">
        <f t="shared" si="24"/>
        <v>44518</v>
      </c>
      <c r="D328" s="144"/>
      <c r="E328" s="145"/>
      <c r="F328" s="145"/>
      <c r="G328" s="145"/>
      <c r="H328" s="145"/>
      <c r="I328" s="145"/>
      <c r="J328" s="145"/>
      <c r="K328" s="145"/>
      <c r="L328" s="146"/>
      <c r="M328" s="145"/>
      <c r="N328" s="18"/>
      <c r="O328" s="60"/>
      <c r="R328" s="161">
        <f t="shared" ref="R328:R372" si="25">MONTH(C328)</f>
        <v>11</v>
      </c>
      <c r="S328" s="161">
        <f t="shared" ref="S328:S372" si="26">WEEKDAY(C328,2)</f>
        <v>4</v>
      </c>
      <c r="T328" s="161">
        <f t="shared" ref="T328:T372" si="27">VLOOKUP(D328,$V$7:$X$12,3,FALSE)</f>
        <v>5</v>
      </c>
      <c r="U328" s="162"/>
      <c r="V328" s="162"/>
      <c r="W328" s="162"/>
      <c r="X328" s="162"/>
      <c r="Y328" s="162"/>
      <c r="Z328" s="162"/>
      <c r="AA328" s="162"/>
      <c r="AB328" s="162"/>
      <c r="AC328" s="162"/>
      <c r="AD328" s="162"/>
      <c r="AE328" s="162"/>
    </row>
    <row r="329" spans="1:31" s="21" customFormat="1" ht="25.15" customHeight="1" x14ac:dyDescent="0.25">
      <c r="A329" s="66"/>
      <c r="B329" s="18"/>
      <c r="C329" s="141">
        <f t="shared" ref="C329:C371" si="28">C328+1</f>
        <v>44519</v>
      </c>
      <c r="D329" s="144"/>
      <c r="E329" s="145"/>
      <c r="F329" s="145"/>
      <c r="G329" s="145"/>
      <c r="H329" s="145"/>
      <c r="I329" s="145"/>
      <c r="J329" s="145"/>
      <c r="K329" s="145"/>
      <c r="L329" s="146"/>
      <c r="M329" s="145"/>
      <c r="N329" s="18"/>
      <c r="O329" s="60"/>
      <c r="R329" s="161">
        <f t="shared" si="25"/>
        <v>11</v>
      </c>
      <c r="S329" s="161">
        <f t="shared" si="26"/>
        <v>5</v>
      </c>
      <c r="T329" s="161">
        <f t="shared" si="27"/>
        <v>5</v>
      </c>
      <c r="U329" s="162"/>
      <c r="V329" s="162"/>
      <c r="W329" s="162"/>
      <c r="X329" s="162"/>
      <c r="Y329" s="162"/>
      <c r="Z329" s="162"/>
      <c r="AA329" s="162"/>
      <c r="AB329" s="162"/>
      <c r="AC329" s="162"/>
      <c r="AD329" s="162"/>
      <c r="AE329" s="162"/>
    </row>
    <row r="330" spans="1:31" s="21" customFormat="1" ht="25.15" customHeight="1" x14ac:dyDescent="0.25">
      <c r="A330" s="66"/>
      <c r="B330" s="18"/>
      <c r="C330" s="141">
        <f t="shared" si="28"/>
        <v>44520</v>
      </c>
      <c r="D330" s="144"/>
      <c r="E330" s="145"/>
      <c r="F330" s="145"/>
      <c r="G330" s="145"/>
      <c r="H330" s="145"/>
      <c r="I330" s="145"/>
      <c r="J330" s="145"/>
      <c r="K330" s="145"/>
      <c r="L330" s="146"/>
      <c r="M330" s="145"/>
      <c r="N330" s="18"/>
      <c r="O330" s="60"/>
      <c r="R330" s="161">
        <f t="shared" si="25"/>
        <v>11</v>
      </c>
      <c r="S330" s="161">
        <f t="shared" si="26"/>
        <v>6</v>
      </c>
      <c r="T330" s="161">
        <f t="shared" si="27"/>
        <v>5</v>
      </c>
      <c r="U330" s="162"/>
      <c r="V330" s="162"/>
      <c r="W330" s="162"/>
      <c r="X330" s="162"/>
      <c r="Y330" s="162"/>
      <c r="Z330" s="162"/>
      <c r="AA330" s="162"/>
      <c r="AB330" s="162"/>
      <c r="AC330" s="162"/>
      <c r="AD330" s="162"/>
      <c r="AE330" s="162"/>
    </row>
    <row r="331" spans="1:31" s="21" customFormat="1" ht="25.15" customHeight="1" x14ac:dyDescent="0.25">
      <c r="A331" s="66"/>
      <c r="B331" s="18"/>
      <c r="C331" s="141">
        <f t="shared" si="28"/>
        <v>44521</v>
      </c>
      <c r="D331" s="144"/>
      <c r="E331" s="145"/>
      <c r="F331" s="145"/>
      <c r="G331" s="145"/>
      <c r="H331" s="145"/>
      <c r="I331" s="145"/>
      <c r="J331" s="145"/>
      <c r="K331" s="145"/>
      <c r="L331" s="146"/>
      <c r="M331" s="145"/>
      <c r="N331" s="18"/>
      <c r="O331" s="60"/>
      <c r="R331" s="161">
        <f t="shared" si="25"/>
        <v>11</v>
      </c>
      <c r="S331" s="161">
        <f t="shared" si="26"/>
        <v>7</v>
      </c>
      <c r="T331" s="161">
        <f t="shared" si="27"/>
        <v>5</v>
      </c>
      <c r="U331" s="162"/>
      <c r="V331" s="162"/>
      <c r="W331" s="162"/>
      <c r="X331" s="162"/>
      <c r="Y331" s="162"/>
      <c r="Z331" s="162"/>
      <c r="AA331" s="162"/>
      <c r="AB331" s="162"/>
      <c r="AC331" s="162"/>
      <c r="AD331" s="162"/>
      <c r="AE331" s="162"/>
    </row>
    <row r="332" spans="1:31" s="21" customFormat="1" ht="25.15" customHeight="1" x14ac:dyDescent="0.25">
      <c r="A332" s="66"/>
      <c r="B332" s="18"/>
      <c r="C332" s="141">
        <f t="shared" si="28"/>
        <v>44522</v>
      </c>
      <c r="D332" s="144"/>
      <c r="E332" s="145"/>
      <c r="F332" s="145"/>
      <c r="G332" s="145"/>
      <c r="H332" s="145"/>
      <c r="I332" s="145"/>
      <c r="J332" s="145"/>
      <c r="K332" s="145"/>
      <c r="L332" s="146"/>
      <c r="M332" s="145"/>
      <c r="N332" s="18"/>
      <c r="O332" s="60"/>
      <c r="R332" s="161">
        <f t="shared" si="25"/>
        <v>11</v>
      </c>
      <c r="S332" s="161">
        <f t="shared" si="26"/>
        <v>1</v>
      </c>
      <c r="T332" s="161">
        <f t="shared" si="27"/>
        <v>5</v>
      </c>
      <c r="U332" s="162"/>
      <c r="V332" s="162"/>
      <c r="W332" s="162"/>
      <c r="X332" s="162"/>
      <c r="Y332" s="162"/>
      <c r="Z332" s="162"/>
      <c r="AA332" s="162"/>
      <c r="AB332" s="162"/>
      <c r="AC332" s="162"/>
      <c r="AD332" s="162"/>
      <c r="AE332" s="162"/>
    </row>
    <row r="333" spans="1:31" s="21" customFormat="1" ht="25.15" customHeight="1" x14ac:dyDescent="0.25">
      <c r="A333" s="66"/>
      <c r="B333" s="18"/>
      <c r="C333" s="141">
        <f t="shared" si="28"/>
        <v>44523</v>
      </c>
      <c r="D333" s="144"/>
      <c r="E333" s="145"/>
      <c r="F333" s="145"/>
      <c r="G333" s="145"/>
      <c r="H333" s="145"/>
      <c r="I333" s="145"/>
      <c r="J333" s="145"/>
      <c r="K333" s="145"/>
      <c r="L333" s="146"/>
      <c r="M333" s="145"/>
      <c r="N333" s="18"/>
      <c r="O333" s="60"/>
      <c r="R333" s="161">
        <f t="shared" si="25"/>
        <v>11</v>
      </c>
      <c r="S333" s="161">
        <f t="shared" si="26"/>
        <v>2</v>
      </c>
      <c r="T333" s="161">
        <f t="shared" si="27"/>
        <v>5</v>
      </c>
      <c r="U333" s="162"/>
      <c r="V333" s="162"/>
      <c r="W333" s="162"/>
      <c r="X333" s="162"/>
      <c r="Y333" s="162"/>
      <c r="Z333" s="162"/>
      <c r="AA333" s="162"/>
      <c r="AB333" s="162"/>
      <c r="AC333" s="162"/>
      <c r="AD333" s="162"/>
      <c r="AE333" s="162"/>
    </row>
    <row r="334" spans="1:31" s="21" customFormat="1" ht="25.15" customHeight="1" x14ac:dyDescent="0.25">
      <c r="A334" s="66"/>
      <c r="B334" s="18"/>
      <c r="C334" s="141">
        <f t="shared" si="28"/>
        <v>44524</v>
      </c>
      <c r="D334" s="144"/>
      <c r="E334" s="145"/>
      <c r="F334" s="145"/>
      <c r="G334" s="145"/>
      <c r="H334" s="145"/>
      <c r="I334" s="145"/>
      <c r="J334" s="145"/>
      <c r="K334" s="145"/>
      <c r="L334" s="146"/>
      <c r="M334" s="145"/>
      <c r="N334" s="18"/>
      <c r="O334" s="60"/>
      <c r="R334" s="161">
        <f t="shared" si="25"/>
        <v>11</v>
      </c>
      <c r="S334" s="161">
        <f t="shared" si="26"/>
        <v>3</v>
      </c>
      <c r="T334" s="161">
        <f t="shared" si="27"/>
        <v>5</v>
      </c>
      <c r="U334" s="162"/>
      <c r="V334" s="162"/>
      <c r="W334" s="162"/>
      <c r="X334" s="162"/>
      <c r="Y334" s="162"/>
      <c r="Z334" s="162"/>
      <c r="AA334" s="162"/>
      <c r="AB334" s="162"/>
      <c r="AC334" s="162"/>
      <c r="AD334" s="162"/>
      <c r="AE334" s="162"/>
    </row>
    <row r="335" spans="1:31" s="21" customFormat="1" ht="25.15" customHeight="1" x14ac:dyDescent="0.25">
      <c r="A335" s="66"/>
      <c r="B335" s="18"/>
      <c r="C335" s="141">
        <f t="shared" si="28"/>
        <v>44525</v>
      </c>
      <c r="D335" s="144"/>
      <c r="E335" s="145"/>
      <c r="F335" s="145"/>
      <c r="G335" s="145"/>
      <c r="H335" s="145"/>
      <c r="I335" s="145"/>
      <c r="J335" s="145"/>
      <c r="K335" s="145"/>
      <c r="L335" s="146"/>
      <c r="M335" s="145"/>
      <c r="N335" s="18"/>
      <c r="O335" s="60"/>
      <c r="R335" s="161">
        <f t="shared" si="25"/>
        <v>11</v>
      </c>
      <c r="S335" s="161">
        <f t="shared" si="26"/>
        <v>4</v>
      </c>
      <c r="T335" s="161">
        <f t="shared" si="27"/>
        <v>5</v>
      </c>
      <c r="U335" s="162"/>
      <c r="V335" s="162"/>
      <c r="W335" s="162"/>
      <c r="X335" s="162"/>
      <c r="Y335" s="162"/>
      <c r="Z335" s="162"/>
      <c r="AA335" s="162"/>
      <c r="AB335" s="162"/>
      <c r="AC335" s="162"/>
      <c r="AD335" s="162"/>
      <c r="AE335" s="162"/>
    </row>
    <row r="336" spans="1:31" s="21" customFormat="1" ht="25.15" customHeight="1" x14ac:dyDescent="0.25">
      <c r="A336" s="66"/>
      <c r="B336" s="18"/>
      <c r="C336" s="141">
        <f t="shared" si="28"/>
        <v>44526</v>
      </c>
      <c r="D336" s="144"/>
      <c r="E336" s="145"/>
      <c r="F336" s="145"/>
      <c r="G336" s="145"/>
      <c r="H336" s="145"/>
      <c r="I336" s="145"/>
      <c r="J336" s="145"/>
      <c r="K336" s="145"/>
      <c r="L336" s="146"/>
      <c r="M336" s="145"/>
      <c r="N336" s="18"/>
      <c r="O336" s="60"/>
      <c r="R336" s="161">
        <f t="shared" si="25"/>
        <v>11</v>
      </c>
      <c r="S336" s="161">
        <f t="shared" si="26"/>
        <v>5</v>
      </c>
      <c r="T336" s="161">
        <f t="shared" si="27"/>
        <v>5</v>
      </c>
      <c r="U336" s="162"/>
      <c r="V336" s="162"/>
      <c r="W336" s="162"/>
      <c r="X336" s="162"/>
      <c r="Y336" s="162"/>
      <c r="Z336" s="162"/>
      <c r="AA336" s="162"/>
      <c r="AB336" s="162"/>
      <c r="AC336" s="162"/>
      <c r="AD336" s="162"/>
      <c r="AE336" s="162"/>
    </row>
    <row r="337" spans="1:31" s="21" customFormat="1" ht="25.15" customHeight="1" x14ac:dyDescent="0.25">
      <c r="A337" s="66"/>
      <c r="B337" s="18"/>
      <c r="C337" s="141">
        <f t="shared" si="28"/>
        <v>44527</v>
      </c>
      <c r="D337" s="144"/>
      <c r="E337" s="145"/>
      <c r="F337" s="145"/>
      <c r="G337" s="145"/>
      <c r="H337" s="145"/>
      <c r="I337" s="145"/>
      <c r="J337" s="145"/>
      <c r="K337" s="145"/>
      <c r="L337" s="146"/>
      <c r="M337" s="145"/>
      <c r="N337" s="18"/>
      <c r="O337" s="60"/>
      <c r="R337" s="161">
        <f t="shared" si="25"/>
        <v>11</v>
      </c>
      <c r="S337" s="161">
        <f t="shared" si="26"/>
        <v>6</v>
      </c>
      <c r="T337" s="161">
        <f t="shared" si="27"/>
        <v>5</v>
      </c>
      <c r="U337" s="162"/>
      <c r="V337" s="162"/>
      <c r="W337" s="162"/>
      <c r="X337" s="162"/>
      <c r="Y337" s="162"/>
      <c r="Z337" s="162"/>
      <c r="AA337" s="162"/>
      <c r="AB337" s="162"/>
      <c r="AC337" s="162"/>
      <c r="AD337" s="162"/>
      <c r="AE337" s="162"/>
    </row>
    <row r="338" spans="1:31" s="21" customFormat="1" ht="25.15" customHeight="1" x14ac:dyDescent="0.25">
      <c r="A338" s="66"/>
      <c r="B338" s="18"/>
      <c r="C338" s="141">
        <f t="shared" si="28"/>
        <v>44528</v>
      </c>
      <c r="D338" s="144"/>
      <c r="E338" s="145"/>
      <c r="F338" s="145"/>
      <c r="G338" s="145"/>
      <c r="H338" s="145"/>
      <c r="I338" s="145"/>
      <c r="J338" s="145"/>
      <c r="K338" s="145"/>
      <c r="L338" s="146"/>
      <c r="M338" s="145"/>
      <c r="N338" s="18"/>
      <c r="O338" s="60"/>
      <c r="R338" s="161">
        <f t="shared" si="25"/>
        <v>11</v>
      </c>
      <c r="S338" s="161">
        <f t="shared" si="26"/>
        <v>7</v>
      </c>
      <c r="T338" s="161">
        <f t="shared" si="27"/>
        <v>5</v>
      </c>
      <c r="U338" s="162"/>
      <c r="V338" s="162"/>
      <c r="W338" s="162"/>
      <c r="X338" s="162"/>
      <c r="Y338" s="162"/>
      <c r="Z338" s="162"/>
      <c r="AA338" s="162"/>
      <c r="AB338" s="162"/>
      <c r="AC338" s="162"/>
      <c r="AD338" s="162"/>
      <c r="AE338" s="162"/>
    </row>
    <row r="339" spans="1:31" s="21" customFormat="1" ht="25.15" customHeight="1" x14ac:dyDescent="0.25">
      <c r="A339" s="66"/>
      <c r="B339" s="18"/>
      <c r="C339" s="141">
        <f t="shared" si="28"/>
        <v>44529</v>
      </c>
      <c r="D339" s="144"/>
      <c r="E339" s="145"/>
      <c r="F339" s="145"/>
      <c r="G339" s="145"/>
      <c r="H339" s="145"/>
      <c r="I339" s="145"/>
      <c r="J339" s="145"/>
      <c r="K339" s="145"/>
      <c r="L339" s="146"/>
      <c r="M339" s="145"/>
      <c r="N339" s="18"/>
      <c r="O339" s="60"/>
      <c r="R339" s="161">
        <f t="shared" si="25"/>
        <v>11</v>
      </c>
      <c r="S339" s="161">
        <f t="shared" si="26"/>
        <v>1</v>
      </c>
      <c r="T339" s="161">
        <f t="shared" si="27"/>
        <v>5</v>
      </c>
      <c r="U339" s="162"/>
      <c r="V339" s="162"/>
      <c r="W339" s="162"/>
      <c r="X339" s="162"/>
      <c r="Y339" s="162"/>
      <c r="Z339" s="162"/>
      <c r="AA339" s="162"/>
      <c r="AB339" s="162"/>
      <c r="AC339" s="162"/>
      <c r="AD339" s="162"/>
      <c r="AE339" s="162"/>
    </row>
    <row r="340" spans="1:31" s="21" customFormat="1" ht="25.15" customHeight="1" x14ac:dyDescent="0.25">
      <c r="A340" s="66"/>
      <c r="B340" s="18"/>
      <c r="C340" s="141">
        <f t="shared" si="28"/>
        <v>44530</v>
      </c>
      <c r="D340" s="144"/>
      <c r="E340" s="145"/>
      <c r="F340" s="145"/>
      <c r="G340" s="145"/>
      <c r="H340" s="145"/>
      <c r="I340" s="145"/>
      <c r="J340" s="145"/>
      <c r="K340" s="145"/>
      <c r="L340" s="146"/>
      <c r="M340" s="145"/>
      <c r="N340" s="18"/>
      <c r="O340" s="60"/>
      <c r="R340" s="161">
        <f t="shared" si="25"/>
        <v>11</v>
      </c>
      <c r="S340" s="161">
        <f t="shared" si="26"/>
        <v>2</v>
      </c>
      <c r="T340" s="161">
        <f t="shared" si="27"/>
        <v>5</v>
      </c>
      <c r="U340" s="162"/>
      <c r="V340" s="162"/>
      <c r="W340" s="162"/>
      <c r="X340" s="162"/>
      <c r="Y340" s="162"/>
      <c r="Z340" s="162"/>
      <c r="AA340" s="162"/>
      <c r="AB340" s="162"/>
      <c r="AC340" s="162"/>
      <c r="AD340" s="162"/>
      <c r="AE340" s="162"/>
    </row>
    <row r="341" spans="1:31" s="21" customFormat="1" ht="25.15" customHeight="1" x14ac:dyDescent="0.25">
      <c r="A341" s="66"/>
      <c r="B341" s="18"/>
      <c r="C341" s="141">
        <f t="shared" si="28"/>
        <v>44531</v>
      </c>
      <c r="D341" s="144"/>
      <c r="E341" s="145"/>
      <c r="F341" s="145"/>
      <c r="G341" s="145"/>
      <c r="H341" s="145"/>
      <c r="I341" s="145"/>
      <c r="J341" s="145"/>
      <c r="K341" s="145"/>
      <c r="L341" s="146"/>
      <c r="M341" s="145"/>
      <c r="N341" s="18"/>
      <c r="O341" s="60"/>
      <c r="R341" s="161">
        <f t="shared" si="25"/>
        <v>12</v>
      </c>
      <c r="S341" s="161">
        <f t="shared" si="26"/>
        <v>3</v>
      </c>
      <c r="T341" s="161">
        <f t="shared" si="27"/>
        <v>5</v>
      </c>
      <c r="U341" s="162"/>
      <c r="V341" s="162"/>
      <c r="W341" s="162"/>
      <c r="X341" s="162"/>
      <c r="Y341" s="162"/>
      <c r="Z341" s="162"/>
      <c r="AA341" s="162"/>
      <c r="AB341" s="162"/>
      <c r="AC341" s="162"/>
      <c r="AD341" s="162"/>
      <c r="AE341" s="162"/>
    </row>
    <row r="342" spans="1:31" s="21" customFormat="1" ht="25.15" customHeight="1" x14ac:dyDescent="0.25">
      <c r="A342" s="66"/>
      <c r="B342" s="18"/>
      <c r="C342" s="141">
        <f t="shared" si="28"/>
        <v>44532</v>
      </c>
      <c r="D342" s="144"/>
      <c r="E342" s="145"/>
      <c r="F342" s="145"/>
      <c r="G342" s="145"/>
      <c r="H342" s="145"/>
      <c r="I342" s="145"/>
      <c r="J342" s="145"/>
      <c r="K342" s="145"/>
      <c r="L342" s="146"/>
      <c r="M342" s="145"/>
      <c r="N342" s="18"/>
      <c r="O342" s="60"/>
      <c r="R342" s="161">
        <f t="shared" si="25"/>
        <v>12</v>
      </c>
      <c r="S342" s="161">
        <f t="shared" si="26"/>
        <v>4</v>
      </c>
      <c r="T342" s="161">
        <f t="shared" si="27"/>
        <v>5</v>
      </c>
      <c r="U342" s="162"/>
      <c r="V342" s="162"/>
      <c r="W342" s="162"/>
      <c r="X342" s="162"/>
      <c r="Y342" s="162"/>
      <c r="Z342" s="162"/>
      <c r="AA342" s="162"/>
      <c r="AB342" s="162"/>
      <c r="AC342" s="162"/>
      <c r="AD342" s="162"/>
      <c r="AE342" s="162"/>
    </row>
    <row r="343" spans="1:31" s="21" customFormat="1" ht="25.15" customHeight="1" x14ac:dyDescent="0.25">
      <c r="A343" s="66"/>
      <c r="B343" s="18"/>
      <c r="C343" s="141">
        <f t="shared" si="28"/>
        <v>44533</v>
      </c>
      <c r="D343" s="144"/>
      <c r="E343" s="145"/>
      <c r="F343" s="145"/>
      <c r="G343" s="145"/>
      <c r="H343" s="145"/>
      <c r="I343" s="145"/>
      <c r="J343" s="145"/>
      <c r="K343" s="145"/>
      <c r="L343" s="146"/>
      <c r="M343" s="145"/>
      <c r="N343" s="18"/>
      <c r="O343" s="60"/>
      <c r="R343" s="161">
        <f t="shared" si="25"/>
        <v>12</v>
      </c>
      <c r="S343" s="161">
        <f t="shared" si="26"/>
        <v>5</v>
      </c>
      <c r="T343" s="161">
        <f t="shared" si="27"/>
        <v>5</v>
      </c>
      <c r="U343" s="162"/>
      <c r="V343" s="162"/>
      <c r="W343" s="162"/>
      <c r="X343" s="162"/>
      <c r="Y343" s="162"/>
      <c r="Z343" s="162"/>
      <c r="AA343" s="162"/>
      <c r="AB343" s="162"/>
      <c r="AC343" s="162"/>
      <c r="AD343" s="162"/>
      <c r="AE343" s="162"/>
    </row>
    <row r="344" spans="1:31" s="21" customFormat="1" ht="25.15" customHeight="1" x14ac:dyDescent="0.25">
      <c r="A344" s="66"/>
      <c r="B344" s="18"/>
      <c r="C344" s="141">
        <f t="shared" si="28"/>
        <v>44534</v>
      </c>
      <c r="D344" s="144"/>
      <c r="E344" s="145"/>
      <c r="F344" s="145"/>
      <c r="G344" s="145"/>
      <c r="H344" s="145"/>
      <c r="I344" s="145"/>
      <c r="J344" s="145"/>
      <c r="K344" s="145"/>
      <c r="L344" s="146"/>
      <c r="M344" s="145"/>
      <c r="N344" s="18"/>
      <c r="O344" s="60"/>
      <c r="R344" s="161">
        <f t="shared" si="25"/>
        <v>12</v>
      </c>
      <c r="S344" s="161">
        <f t="shared" si="26"/>
        <v>6</v>
      </c>
      <c r="T344" s="161">
        <f t="shared" si="27"/>
        <v>5</v>
      </c>
      <c r="U344" s="162"/>
      <c r="V344" s="162"/>
      <c r="W344" s="162"/>
      <c r="X344" s="162"/>
      <c r="Y344" s="162"/>
      <c r="Z344" s="162"/>
      <c r="AA344" s="162"/>
      <c r="AB344" s="162"/>
      <c r="AC344" s="162"/>
      <c r="AD344" s="162"/>
      <c r="AE344" s="162"/>
    </row>
    <row r="345" spans="1:31" s="21" customFormat="1" ht="25.15" customHeight="1" x14ac:dyDescent="0.25">
      <c r="A345" s="66"/>
      <c r="B345" s="18"/>
      <c r="C345" s="141">
        <f t="shared" si="28"/>
        <v>44535</v>
      </c>
      <c r="D345" s="144"/>
      <c r="E345" s="145"/>
      <c r="F345" s="145"/>
      <c r="G345" s="145"/>
      <c r="H345" s="145"/>
      <c r="I345" s="145"/>
      <c r="J345" s="145"/>
      <c r="K345" s="145"/>
      <c r="L345" s="146"/>
      <c r="M345" s="145"/>
      <c r="N345" s="18"/>
      <c r="O345" s="60"/>
      <c r="R345" s="161">
        <f t="shared" si="25"/>
        <v>12</v>
      </c>
      <c r="S345" s="161">
        <f t="shared" si="26"/>
        <v>7</v>
      </c>
      <c r="T345" s="161">
        <f t="shared" si="27"/>
        <v>5</v>
      </c>
      <c r="U345" s="162"/>
      <c r="V345" s="162"/>
      <c r="W345" s="162"/>
      <c r="X345" s="162"/>
      <c r="Y345" s="162"/>
      <c r="Z345" s="162"/>
      <c r="AA345" s="162"/>
      <c r="AB345" s="162"/>
      <c r="AC345" s="162"/>
      <c r="AD345" s="162"/>
      <c r="AE345" s="162"/>
    </row>
    <row r="346" spans="1:31" s="21" customFormat="1" ht="25.15" customHeight="1" x14ac:dyDescent="0.25">
      <c r="A346" s="66"/>
      <c r="B346" s="18"/>
      <c r="C346" s="141">
        <f t="shared" si="28"/>
        <v>44536</v>
      </c>
      <c r="D346" s="144"/>
      <c r="E346" s="145"/>
      <c r="F346" s="145"/>
      <c r="G346" s="145"/>
      <c r="H346" s="145"/>
      <c r="I346" s="145"/>
      <c r="J346" s="145"/>
      <c r="K346" s="145"/>
      <c r="L346" s="146"/>
      <c r="M346" s="145"/>
      <c r="N346" s="18"/>
      <c r="O346" s="60"/>
      <c r="R346" s="161">
        <f t="shared" si="25"/>
        <v>12</v>
      </c>
      <c r="S346" s="161">
        <f t="shared" si="26"/>
        <v>1</v>
      </c>
      <c r="T346" s="161">
        <f t="shared" si="27"/>
        <v>5</v>
      </c>
      <c r="U346" s="162"/>
      <c r="V346" s="162"/>
      <c r="W346" s="162"/>
      <c r="X346" s="162"/>
      <c r="Y346" s="162"/>
      <c r="Z346" s="162"/>
      <c r="AA346" s="162"/>
      <c r="AB346" s="162"/>
      <c r="AC346" s="162"/>
      <c r="AD346" s="162"/>
      <c r="AE346" s="162"/>
    </row>
    <row r="347" spans="1:31" s="21" customFormat="1" ht="25.15" customHeight="1" x14ac:dyDescent="0.25">
      <c r="A347" s="66"/>
      <c r="B347" s="18"/>
      <c r="C347" s="141">
        <f t="shared" si="28"/>
        <v>44537</v>
      </c>
      <c r="D347" s="144"/>
      <c r="E347" s="145"/>
      <c r="F347" s="145"/>
      <c r="G347" s="145"/>
      <c r="H347" s="145"/>
      <c r="I347" s="145"/>
      <c r="J347" s="145"/>
      <c r="K347" s="145"/>
      <c r="L347" s="146"/>
      <c r="M347" s="145"/>
      <c r="N347" s="18"/>
      <c r="O347" s="60"/>
      <c r="R347" s="161">
        <f t="shared" si="25"/>
        <v>12</v>
      </c>
      <c r="S347" s="161">
        <f t="shared" si="26"/>
        <v>2</v>
      </c>
      <c r="T347" s="161">
        <f t="shared" si="27"/>
        <v>5</v>
      </c>
      <c r="U347" s="162"/>
      <c r="V347" s="162"/>
      <c r="W347" s="162"/>
      <c r="X347" s="162"/>
      <c r="Y347" s="162"/>
      <c r="Z347" s="162"/>
      <c r="AA347" s="162"/>
      <c r="AB347" s="162"/>
      <c r="AC347" s="162"/>
      <c r="AD347" s="162"/>
      <c r="AE347" s="162"/>
    </row>
    <row r="348" spans="1:31" s="21" customFormat="1" ht="25.15" customHeight="1" x14ac:dyDescent="0.25">
      <c r="A348" s="66"/>
      <c r="B348" s="18"/>
      <c r="C348" s="141">
        <f t="shared" si="28"/>
        <v>44538</v>
      </c>
      <c r="D348" s="144"/>
      <c r="E348" s="145"/>
      <c r="F348" s="145"/>
      <c r="G348" s="145"/>
      <c r="H348" s="145"/>
      <c r="I348" s="145"/>
      <c r="J348" s="145"/>
      <c r="K348" s="145"/>
      <c r="L348" s="146"/>
      <c r="M348" s="145"/>
      <c r="N348" s="18"/>
      <c r="O348" s="60"/>
      <c r="R348" s="161">
        <f t="shared" si="25"/>
        <v>12</v>
      </c>
      <c r="S348" s="161">
        <f t="shared" si="26"/>
        <v>3</v>
      </c>
      <c r="T348" s="161">
        <f t="shared" si="27"/>
        <v>5</v>
      </c>
      <c r="U348" s="162"/>
      <c r="V348" s="162"/>
      <c r="W348" s="162"/>
      <c r="X348" s="162"/>
      <c r="Y348" s="162"/>
      <c r="Z348" s="162"/>
      <c r="AA348" s="162"/>
      <c r="AB348" s="162"/>
      <c r="AC348" s="162"/>
      <c r="AD348" s="162"/>
      <c r="AE348" s="162"/>
    </row>
    <row r="349" spans="1:31" s="21" customFormat="1" ht="25.15" customHeight="1" x14ac:dyDescent="0.25">
      <c r="A349" s="66"/>
      <c r="B349" s="18"/>
      <c r="C349" s="141">
        <f t="shared" si="28"/>
        <v>44539</v>
      </c>
      <c r="D349" s="144"/>
      <c r="E349" s="145"/>
      <c r="F349" s="145"/>
      <c r="G349" s="145"/>
      <c r="H349" s="145"/>
      <c r="I349" s="145"/>
      <c r="J349" s="145"/>
      <c r="K349" s="145"/>
      <c r="L349" s="146"/>
      <c r="M349" s="145"/>
      <c r="N349" s="18"/>
      <c r="O349" s="60"/>
      <c r="R349" s="161">
        <f t="shared" si="25"/>
        <v>12</v>
      </c>
      <c r="S349" s="161">
        <f t="shared" si="26"/>
        <v>4</v>
      </c>
      <c r="T349" s="161">
        <f t="shared" si="27"/>
        <v>5</v>
      </c>
      <c r="U349" s="162"/>
      <c r="V349" s="162"/>
      <c r="W349" s="162"/>
      <c r="X349" s="162"/>
      <c r="Y349" s="162"/>
      <c r="Z349" s="162"/>
      <c r="AA349" s="162"/>
      <c r="AB349" s="162"/>
      <c r="AC349" s="162"/>
      <c r="AD349" s="162"/>
      <c r="AE349" s="162"/>
    </row>
    <row r="350" spans="1:31" s="21" customFormat="1" ht="25.15" customHeight="1" x14ac:dyDescent="0.25">
      <c r="A350" s="66"/>
      <c r="B350" s="18"/>
      <c r="C350" s="141">
        <f t="shared" si="28"/>
        <v>44540</v>
      </c>
      <c r="D350" s="144"/>
      <c r="E350" s="145"/>
      <c r="F350" s="145"/>
      <c r="G350" s="145"/>
      <c r="H350" s="145"/>
      <c r="I350" s="145"/>
      <c r="J350" s="145"/>
      <c r="K350" s="145"/>
      <c r="L350" s="146"/>
      <c r="M350" s="145"/>
      <c r="N350" s="18"/>
      <c r="O350" s="60"/>
      <c r="R350" s="161">
        <f t="shared" si="25"/>
        <v>12</v>
      </c>
      <c r="S350" s="161">
        <f t="shared" si="26"/>
        <v>5</v>
      </c>
      <c r="T350" s="161">
        <f t="shared" si="27"/>
        <v>5</v>
      </c>
      <c r="U350" s="162"/>
      <c r="V350" s="162"/>
      <c r="W350" s="162"/>
      <c r="X350" s="162"/>
      <c r="Y350" s="162"/>
      <c r="Z350" s="162"/>
      <c r="AA350" s="162"/>
      <c r="AB350" s="162"/>
      <c r="AC350" s="162"/>
      <c r="AD350" s="162"/>
      <c r="AE350" s="162"/>
    </row>
    <row r="351" spans="1:31" s="21" customFormat="1" ht="25.15" customHeight="1" x14ac:dyDescent="0.25">
      <c r="A351" s="66"/>
      <c r="B351" s="18"/>
      <c r="C351" s="141">
        <f t="shared" si="28"/>
        <v>44541</v>
      </c>
      <c r="D351" s="144"/>
      <c r="E351" s="145"/>
      <c r="F351" s="145"/>
      <c r="G351" s="145"/>
      <c r="H351" s="145"/>
      <c r="I351" s="145"/>
      <c r="J351" s="145"/>
      <c r="K351" s="145"/>
      <c r="L351" s="146"/>
      <c r="M351" s="145"/>
      <c r="N351" s="18"/>
      <c r="O351" s="60"/>
      <c r="R351" s="161">
        <f t="shared" si="25"/>
        <v>12</v>
      </c>
      <c r="S351" s="161">
        <f t="shared" si="26"/>
        <v>6</v>
      </c>
      <c r="T351" s="161">
        <f t="shared" si="27"/>
        <v>5</v>
      </c>
      <c r="U351" s="162"/>
      <c r="V351" s="162"/>
      <c r="W351" s="162"/>
      <c r="X351" s="162"/>
      <c r="Y351" s="162"/>
      <c r="Z351" s="162"/>
      <c r="AA351" s="162"/>
      <c r="AB351" s="162"/>
      <c r="AC351" s="162"/>
      <c r="AD351" s="162"/>
      <c r="AE351" s="162"/>
    </row>
    <row r="352" spans="1:31" s="21" customFormat="1" ht="25.15" customHeight="1" x14ac:dyDescent="0.25">
      <c r="A352" s="66"/>
      <c r="B352" s="18"/>
      <c r="C352" s="141">
        <f t="shared" si="28"/>
        <v>44542</v>
      </c>
      <c r="D352" s="144"/>
      <c r="E352" s="145"/>
      <c r="F352" s="145"/>
      <c r="G352" s="145"/>
      <c r="H352" s="145"/>
      <c r="I352" s="145"/>
      <c r="J352" s="145"/>
      <c r="K352" s="145"/>
      <c r="L352" s="146"/>
      <c r="M352" s="145"/>
      <c r="N352" s="18"/>
      <c r="O352" s="60"/>
      <c r="R352" s="161">
        <f t="shared" si="25"/>
        <v>12</v>
      </c>
      <c r="S352" s="161">
        <f t="shared" si="26"/>
        <v>7</v>
      </c>
      <c r="T352" s="161">
        <f t="shared" si="27"/>
        <v>5</v>
      </c>
      <c r="U352" s="162"/>
      <c r="V352" s="162"/>
      <c r="W352" s="162"/>
      <c r="X352" s="162"/>
      <c r="Y352" s="162"/>
      <c r="Z352" s="162"/>
      <c r="AA352" s="162"/>
      <c r="AB352" s="162"/>
      <c r="AC352" s="162"/>
      <c r="AD352" s="162"/>
      <c r="AE352" s="162"/>
    </row>
    <row r="353" spans="1:31" s="21" customFormat="1" ht="25.15" customHeight="1" x14ac:dyDescent="0.25">
      <c r="A353" s="66"/>
      <c r="B353" s="18"/>
      <c r="C353" s="141">
        <f t="shared" si="28"/>
        <v>44543</v>
      </c>
      <c r="D353" s="144"/>
      <c r="E353" s="145"/>
      <c r="F353" s="145"/>
      <c r="G353" s="145"/>
      <c r="H353" s="145"/>
      <c r="I353" s="145"/>
      <c r="J353" s="145"/>
      <c r="K353" s="145"/>
      <c r="L353" s="146"/>
      <c r="M353" s="145"/>
      <c r="N353" s="18"/>
      <c r="O353" s="60"/>
      <c r="R353" s="161">
        <f t="shared" si="25"/>
        <v>12</v>
      </c>
      <c r="S353" s="161">
        <f t="shared" si="26"/>
        <v>1</v>
      </c>
      <c r="T353" s="161">
        <f t="shared" si="27"/>
        <v>5</v>
      </c>
      <c r="U353" s="162"/>
      <c r="V353" s="162"/>
      <c r="W353" s="162"/>
      <c r="X353" s="162"/>
      <c r="Y353" s="162"/>
      <c r="Z353" s="162"/>
      <c r="AA353" s="162"/>
      <c r="AB353" s="162"/>
      <c r="AC353" s="162"/>
      <c r="AD353" s="162"/>
      <c r="AE353" s="162"/>
    </row>
    <row r="354" spans="1:31" s="21" customFormat="1" ht="25.15" customHeight="1" x14ac:dyDescent="0.25">
      <c r="A354" s="66"/>
      <c r="B354" s="18"/>
      <c r="C354" s="141">
        <f t="shared" si="28"/>
        <v>44544</v>
      </c>
      <c r="D354" s="144"/>
      <c r="E354" s="145"/>
      <c r="F354" s="145"/>
      <c r="G354" s="145"/>
      <c r="H354" s="145"/>
      <c r="I354" s="145"/>
      <c r="J354" s="145"/>
      <c r="K354" s="145"/>
      <c r="L354" s="146"/>
      <c r="M354" s="145"/>
      <c r="N354" s="18"/>
      <c r="O354" s="60"/>
      <c r="R354" s="161">
        <f t="shared" si="25"/>
        <v>12</v>
      </c>
      <c r="S354" s="161">
        <f t="shared" si="26"/>
        <v>2</v>
      </c>
      <c r="T354" s="161">
        <f t="shared" si="27"/>
        <v>5</v>
      </c>
      <c r="U354" s="162"/>
      <c r="V354" s="162"/>
      <c r="W354" s="162"/>
      <c r="X354" s="162"/>
      <c r="Y354" s="162"/>
      <c r="Z354" s="162"/>
      <c r="AA354" s="162"/>
      <c r="AB354" s="162"/>
      <c r="AC354" s="162"/>
      <c r="AD354" s="162"/>
      <c r="AE354" s="162"/>
    </row>
    <row r="355" spans="1:31" s="21" customFormat="1" ht="25.15" customHeight="1" x14ac:dyDescent="0.25">
      <c r="A355" s="66"/>
      <c r="B355" s="18"/>
      <c r="C355" s="141">
        <f t="shared" si="28"/>
        <v>44545</v>
      </c>
      <c r="D355" s="144"/>
      <c r="E355" s="145"/>
      <c r="F355" s="145"/>
      <c r="G355" s="145"/>
      <c r="H355" s="145"/>
      <c r="I355" s="145"/>
      <c r="J355" s="145"/>
      <c r="K355" s="145"/>
      <c r="L355" s="146"/>
      <c r="M355" s="145"/>
      <c r="N355" s="18"/>
      <c r="O355" s="60"/>
      <c r="R355" s="161">
        <f t="shared" si="25"/>
        <v>12</v>
      </c>
      <c r="S355" s="161">
        <f t="shared" si="26"/>
        <v>3</v>
      </c>
      <c r="T355" s="161">
        <f t="shared" si="27"/>
        <v>5</v>
      </c>
      <c r="U355" s="162"/>
      <c r="V355" s="162"/>
      <c r="W355" s="162"/>
      <c r="X355" s="162"/>
      <c r="Y355" s="162"/>
      <c r="Z355" s="162"/>
      <c r="AA355" s="162"/>
      <c r="AB355" s="162"/>
      <c r="AC355" s="162"/>
      <c r="AD355" s="162"/>
      <c r="AE355" s="162"/>
    </row>
    <row r="356" spans="1:31" s="21" customFormat="1" ht="25.15" customHeight="1" x14ac:dyDescent="0.25">
      <c r="A356" s="66"/>
      <c r="B356" s="18"/>
      <c r="C356" s="141">
        <f t="shared" si="28"/>
        <v>44546</v>
      </c>
      <c r="D356" s="144"/>
      <c r="E356" s="145"/>
      <c r="F356" s="145"/>
      <c r="G356" s="145"/>
      <c r="H356" s="145"/>
      <c r="I356" s="145"/>
      <c r="J356" s="145"/>
      <c r="K356" s="145"/>
      <c r="L356" s="146"/>
      <c r="M356" s="145"/>
      <c r="N356" s="18"/>
      <c r="O356" s="60"/>
      <c r="R356" s="161">
        <f t="shared" si="25"/>
        <v>12</v>
      </c>
      <c r="S356" s="161">
        <f t="shared" si="26"/>
        <v>4</v>
      </c>
      <c r="T356" s="161">
        <f t="shared" si="27"/>
        <v>5</v>
      </c>
      <c r="U356" s="162"/>
      <c r="V356" s="162"/>
      <c r="W356" s="162"/>
      <c r="X356" s="162"/>
      <c r="Y356" s="162"/>
      <c r="Z356" s="162"/>
      <c r="AA356" s="162"/>
      <c r="AB356" s="162"/>
      <c r="AC356" s="162"/>
      <c r="AD356" s="162"/>
      <c r="AE356" s="162"/>
    </row>
    <row r="357" spans="1:31" s="21" customFormat="1" ht="25.15" customHeight="1" x14ac:dyDescent="0.25">
      <c r="A357" s="66"/>
      <c r="B357" s="18"/>
      <c r="C357" s="141">
        <f t="shared" si="28"/>
        <v>44547</v>
      </c>
      <c r="D357" s="144"/>
      <c r="E357" s="145"/>
      <c r="F357" s="145"/>
      <c r="G357" s="145"/>
      <c r="H357" s="145"/>
      <c r="I357" s="145"/>
      <c r="J357" s="145"/>
      <c r="K357" s="145"/>
      <c r="L357" s="146"/>
      <c r="M357" s="145"/>
      <c r="N357" s="18"/>
      <c r="O357" s="60"/>
      <c r="R357" s="161">
        <f t="shared" si="25"/>
        <v>12</v>
      </c>
      <c r="S357" s="161">
        <f t="shared" si="26"/>
        <v>5</v>
      </c>
      <c r="T357" s="161">
        <f t="shared" si="27"/>
        <v>5</v>
      </c>
      <c r="U357" s="162"/>
      <c r="V357" s="162"/>
      <c r="W357" s="162"/>
      <c r="X357" s="162"/>
      <c r="Y357" s="162"/>
      <c r="Z357" s="162"/>
      <c r="AA357" s="162"/>
      <c r="AB357" s="162"/>
      <c r="AC357" s="162"/>
      <c r="AD357" s="162"/>
      <c r="AE357" s="162"/>
    </row>
    <row r="358" spans="1:31" s="21" customFormat="1" ht="25.15" customHeight="1" x14ac:dyDescent="0.25">
      <c r="A358" s="66"/>
      <c r="B358" s="18"/>
      <c r="C358" s="141">
        <f t="shared" si="28"/>
        <v>44548</v>
      </c>
      <c r="D358" s="144"/>
      <c r="E358" s="145"/>
      <c r="F358" s="145"/>
      <c r="G358" s="145"/>
      <c r="H358" s="145"/>
      <c r="I358" s="145"/>
      <c r="J358" s="145"/>
      <c r="K358" s="145"/>
      <c r="L358" s="146"/>
      <c r="M358" s="145"/>
      <c r="N358" s="18"/>
      <c r="O358" s="60"/>
      <c r="R358" s="161">
        <f t="shared" si="25"/>
        <v>12</v>
      </c>
      <c r="S358" s="161">
        <f t="shared" si="26"/>
        <v>6</v>
      </c>
      <c r="T358" s="161">
        <f t="shared" si="27"/>
        <v>5</v>
      </c>
      <c r="U358" s="162"/>
      <c r="V358" s="162"/>
      <c r="W358" s="162"/>
      <c r="X358" s="162"/>
      <c r="Y358" s="162"/>
      <c r="Z358" s="162"/>
      <c r="AA358" s="162"/>
      <c r="AB358" s="162"/>
      <c r="AC358" s="162"/>
      <c r="AD358" s="162"/>
      <c r="AE358" s="162"/>
    </row>
    <row r="359" spans="1:31" s="21" customFormat="1" ht="25.15" customHeight="1" x14ac:dyDescent="0.25">
      <c r="A359" s="66"/>
      <c r="B359" s="18"/>
      <c r="C359" s="141">
        <f t="shared" si="28"/>
        <v>44549</v>
      </c>
      <c r="D359" s="144"/>
      <c r="E359" s="145"/>
      <c r="F359" s="145"/>
      <c r="G359" s="145"/>
      <c r="H359" s="145"/>
      <c r="I359" s="145"/>
      <c r="J359" s="145"/>
      <c r="K359" s="145"/>
      <c r="L359" s="146"/>
      <c r="M359" s="145"/>
      <c r="N359" s="18"/>
      <c r="O359" s="60"/>
      <c r="R359" s="161">
        <f t="shared" si="25"/>
        <v>12</v>
      </c>
      <c r="S359" s="161">
        <f t="shared" si="26"/>
        <v>7</v>
      </c>
      <c r="T359" s="161">
        <f t="shared" si="27"/>
        <v>5</v>
      </c>
      <c r="U359" s="162"/>
      <c r="V359" s="162"/>
      <c r="W359" s="162"/>
      <c r="X359" s="162"/>
      <c r="Y359" s="162"/>
      <c r="Z359" s="162"/>
      <c r="AA359" s="162"/>
      <c r="AB359" s="162"/>
      <c r="AC359" s="162"/>
      <c r="AD359" s="162"/>
      <c r="AE359" s="162"/>
    </row>
    <row r="360" spans="1:31" s="21" customFormat="1" ht="25.15" customHeight="1" x14ac:dyDescent="0.25">
      <c r="A360" s="66"/>
      <c r="B360" s="18"/>
      <c r="C360" s="141">
        <f t="shared" si="28"/>
        <v>44550</v>
      </c>
      <c r="D360" s="144"/>
      <c r="E360" s="145"/>
      <c r="F360" s="145"/>
      <c r="G360" s="145"/>
      <c r="H360" s="145"/>
      <c r="I360" s="145"/>
      <c r="J360" s="145"/>
      <c r="K360" s="145"/>
      <c r="L360" s="146"/>
      <c r="M360" s="145"/>
      <c r="N360" s="18"/>
      <c r="O360" s="60"/>
      <c r="R360" s="161">
        <f t="shared" si="25"/>
        <v>12</v>
      </c>
      <c r="S360" s="161">
        <f t="shared" si="26"/>
        <v>1</v>
      </c>
      <c r="T360" s="161">
        <f t="shared" si="27"/>
        <v>5</v>
      </c>
      <c r="U360" s="162"/>
      <c r="V360" s="162"/>
      <c r="W360" s="162"/>
      <c r="X360" s="162"/>
      <c r="Y360" s="162"/>
      <c r="Z360" s="162"/>
      <c r="AA360" s="162"/>
      <c r="AB360" s="162"/>
      <c r="AC360" s="162"/>
      <c r="AD360" s="162"/>
      <c r="AE360" s="162"/>
    </row>
    <row r="361" spans="1:31" s="21" customFormat="1" ht="25.15" customHeight="1" x14ac:dyDescent="0.25">
      <c r="A361" s="66"/>
      <c r="B361" s="18"/>
      <c r="C361" s="141">
        <f t="shared" si="28"/>
        <v>44551</v>
      </c>
      <c r="D361" s="144"/>
      <c r="E361" s="145"/>
      <c r="F361" s="145"/>
      <c r="G361" s="145"/>
      <c r="H361" s="145"/>
      <c r="I361" s="145"/>
      <c r="J361" s="145"/>
      <c r="K361" s="145"/>
      <c r="L361" s="146"/>
      <c r="M361" s="145"/>
      <c r="N361" s="18"/>
      <c r="O361" s="60"/>
      <c r="R361" s="161">
        <f t="shared" si="25"/>
        <v>12</v>
      </c>
      <c r="S361" s="161">
        <f t="shared" si="26"/>
        <v>2</v>
      </c>
      <c r="T361" s="161">
        <f t="shared" si="27"/>
        <v>5</v>
      </c>
      <c r="U361" s="162"/>
      <c r="V361" s="162"/>
      <c r="W361" s="162"/>
      <c r="X361" s="162"/>
      <c r="Y361" s="162"/>
      <c r="Z361" s="162"/>
      <c r="AA361" s="162"/>
      <c r="AB361" s="162"/>
      <c r="AC361" s="162"/>
      <c r="AD361" s="162"/>
      <c r="AE361" s="162"/>
    </row>
    <row r="362" spans="1:31" s="21" customFormat="1" ht="25.15" customHeight="1" x14ac:dyDescent="0.25">
      <c r="A362" s="66"/>
      <c r="B362" s="18"/>
      <c r="C362" s="141">
        <f t="shared" si="28"/>
        <v>44552</v>
      </c>
      <c r="D362" s="144"/>
      <c r="E362" s="145"/>
      <c r="F362" s="145"/>
      <c r="G362" s="145"/>
      <c r="H362" s="145"/>
      <c r="I362" s="145"/>
      <c r="J362" s="145"/>
      <c r="K362" s="145"/>
      <c r="L362" s="146"/>
      <c r="M362" s="145"/>
      <c r="N362" s="18"/>
      <c r="O362" s="60"/>
      <c r="R362" s="161">
        <f t="shared" si="25"/>
        <v>12</v>
      </c>
      <c r="S362" s="161">
        <f t="shared" si="26"/>
        <v>3</v>
      </c>
      <c r="T362" s="161">
        <f t="shared" si="27"/>
        <v>5</v>
      </c>
      <c r="U362" s="162"/>
      <c r="V362" s="162"/>
      <c r="W362" s="162"/>
      <c r="X362" s="162"/>
      <c r="Y362" s="162"/>
      <c r="Z362" s="162"/>
      <c r="AA362" s="162"/>
      <c r="AB362" s="162"/>
      <c r="AC362" s="162"/>
      <c r="AD362" s="162"/>
      <c r="AE362" s="162"/>
    </row>
    <row r="363" spans="1:31" s="21" customFormat="1" ht="25.15" customHeight="1" x14ac:dyDescent="0.25">
      <c r="A363" s="66"/>
      <c r="B363" s="18"/>
      <c r="C363" s="141">
        <f t="shared" si="28"/>
        <v>44553</v>
      </c>
      <c r="D363" s="144"/>
      <c r="E363" s="145"/>
      <c r="F363" s="145"/>
      <c r="G363" s="145"/>
      <c r="H363" s="145"/>
      <c r="I363" s="145"/>
      <c r="J363" s="145"/>
      <c r="K363" s="145"/>
      <c r="L363" s="146"/>
      <c r="M363" s="145"/>
      <c r="N363" s="18"/>
      <c r="O363" s="60"/>
      <c r="R363" s="161">
        <f t="shared" si="25"/>
        <v>12</v>
      </c>
      <c r="S363" s="161">
        <f t="shared" si="26"/>
        <v>4</v>
      </c>
      <c r="T363" s="161">
        <f t="shared" si="27"/>
        <v>5</v>
      </c>
      <c r="U363" s="162"/>
      <c r="V363" s="162"/>
      <c r="W363" s="162"/>
      <c r="X363" s="162"/>
      <c r="Y363" s="162"/>
      <c r="Z363" s="162"/>
      <c r="AA363" s="162"/>
      <c r="AB363" s="162"/>
      <c r="AC363" s="162"/>
      <c r="AD363" s="162"/>
      <c r="AE363" s="162"/>
    </row>
    <row r="364" spans="1:31" s="21" customFormat="1" ht="25.15" customHeight="1" x14ac:dyDescent="0.25">
      <c r="A364" s="66"/>
      <c r="B364" s="18"/>
      <c r="C364" s="141">
        <f t="shared" si="28"/>
        <v>44554</v>
      </c>
      <c r="D364" s="144"/>
      <c r="E364" s="145"/>
      <c r="F364" s="145"/>
      <c r="G364" s="145"/>
      <c r="H364" s="145"/>
      <c r="I364" s="145"/>
      <c r="J364" s="145"/>
      <c r="K364" s="145"/>
      <c r="L364" s="146"/>
      <c r="M364" s="145"/>
      <c r="N364" s="18"/>
      <c r="O364" s="60"/>
      <c r="R364" s="161">
        <f t="shared" si="25"/>
        <v>12</v>
      </c>
      <c r="S364" s="161">
        <f t="shared" si="26"/>
        <v>5</v>
      </c>
      <c r="T364" s="161">
        <f t="shared" si="27"/>
        <v>5</v>
      </c>
      <c r="U364" s="162"/>
      <c r="V364" s="162"/>
      <c r="W364" s="162"/>
      <c r="X364" s="162"/>
      <c r="Y364" s="162"/>
      <c r="Z364" s="162"/>
      <c r="AA364" s="162"/>
      <c r="AB364" s="162"/>
      <c r="AC364" s="162"/>
      <c r="AD364" s="162"/>
      <c r="AE364" s="162"/>
    </row>
    <row r="365" spans="1:31" s="21" customFormat="1" ht="25.15" customHeight="1" x14ac:dyDescent="0.25">
      <c r="A365" s="66"/>
      <c r="B365" s="18"/>
      <c r="C365" s="141">
        <f t="shared" si="28"/>
        <v>44555</v>
      </c>
      <c r="D365" s="144"/>
      <c r="E365" s="145"/>
      <c r="F365" s="145"/>
      <c r="G365" s="145"/>
      <c r="H365" s="145"/>
      <c r="I365" s="145"/>
      <c r="J365" s="145"/>
      <c r="K365" s="145"/>
      <c r="L365" s="146"/>
      <c r="M365" s="145"/>
      <c r="N365" s="18"/>
      <c r="O365" s="60"/>
      <c r="R365" s="161">
        <f t="shared" si="25"/>
        <v>12</v>
      </c>
      <c r="S365" s="161">
        <f t="shared" si="26"/>
        <v>6</v>
      </c>
      <c r="T365" s="161">
        <f t="shared" si="27"/>
        <v>5</v>
      </c>
      <c r="U365" s="162"/>
      <c r="V365" s="162"/>
      <c r="W365" s="162"/>
      <c r="X365" s="162"/>
      <c r="Y365" s="162"/>
      <c r="Z365" s="162"/>
      <c r="AA365" s="162"/>
      <c r="AB365" s="162"/>
      <c r="AC365" s="162"/>
      <c r="AD365" s="162"/>
      <c r="AE365" s="162"/>
    </row>
    <row r="366" spans="1:31" s="21" customFormat="1" ht="25.15" customHeight="1" x14ac:dyDescent="0.25">
      <c r="A366" s="66"/>
      <c r="B366" s="18"/>
      <c r="C366" s="141">
        <f t="shared" si="28"/>
        <v>44556</v>
      </c>
      <c r="D366" s="144"/>
      <c r="E366" s="145"/>
      <c r="F366" s="145"/>
      <c r="G366" s="145"/>
      <c r="H366" s="145"/>
      <c r="I366" s="145"/>
      <c r="J366" s="145"/>
      <c r="K366" s="145"/>
      <c r="L366" s="146"/>
      <c r="M366" s="145"/>
      <c r="N366" s="18"/>
      <c r="O366" s="60"/>
      <c r="R366" s="161">
        <f t="shared" si="25"/>
        <v>12</v>
      </c>
      <c r="S366" s="161">
        <f t="shared" si="26"/>
        <v>7</v>
      </c>
      <c r="T366" s="161">
        <f t="shared" si="27"/>
        <v>5</v>
      </c>
      <c r="U366" s="162"/>
      <c r="V366" s="162"/>
      <c r="W366" s="162"/>
      <c r="X366" s="162"/>
      <c r="Y366" s="162"/>
      <c r="Z366" s="162"/>
      <c r="AA366" s="162"/>
      <c r="AB366" s="162"/>
      <c r="AC366" s="162"/>
      <c r="AD366" s="162"/>
      <c r="AE366" s="162"/>
    </row>
    <row r="367" spans="1:31" s="21" customFormat="1" ht="25.15" customHeight="1" x14ac:dyDescent="0.25">
      <c r="A367" s="66"/>
      <c r="B367" s="18"/>
      <c r="C367" s="141">
        <f t="shared" si="28"/>
        <v>44557</v>
      </c>
      <c r="D367" s="144"/>
      <c r="E367" s="145"/>
      <c r="F367" s="145"/>
      <c r="G367" s="145"/>
      <c r="H367" s="145"/>
      <c r="I367" s="145"/>
      <c r="J367" s="145"/>
      <c r="K367" s="145"/>
      <c r="L367" s="146"/>
      <c r="M367" s="145"/>
      <c r="N367" s="18"/>
      <c r="O367" s="60"/>
      <c r="R367" s="161">
        <f t="shared" si="25"/>
        <v>12</v>
      </c>
      <c r="S367" s="161">
        <f t="shared" si="26"/>
        <v>1</v>
      </c>
      <c r="T367" s="161">
        <f t="shared" si="27"/>
        <v>5</v>
      </c>
      <c r="U367" s="162"/>
      <c r="V367" s="162"/>
      <c r="W367" s="162"/>
      <c r="X367" s="162"/>
      <c r="Y367" s="162"/>
      <c r="Z367" s="162"/>
      <c r="AA367" s="162"/>
      <c r="AB367" s="162"/>
      <c r="AC367" s="162"/>
      <c r="AD367" s="162"/>
      <c r="AE367" s="162"/>
    </row>
    <row r="368" spans="1:31" s="21" customFormat="1" ht="25.15" customHeight="1" x14ac:dyDescent="0.25">
      <c r="A368" s="66"/>
      <c r="B368" s="18"/>
      <c r="C368" s="141">
        <f t="shared" si="28"/>
        <v>44558</v>
      </c>
      <c r="D368" s="144"/>
      <c r="E368" s="145"/>
      <c r="F368" s="145"/>
      <c r="G368" s="145"/>
      <c r="H368" s="145"/>
      <c r="I368" s="145"/>
      <c r="J368" s="145"/>
      <c r="K368" s="145"/>
      <c r="L368" s="146"/>
      <c r="M368" s="145"/>
      <c r="N368" s="18"/>
      <c r="O368" s="60"/>
      <c r="R368" s="161">
        <f t="shared" si="25"/>
        <v>12</v>
      </c>
      <c r="S368" s="161">
        <f t="shared" si="26"/>
        <v>2</v>
      </c>
      <c r="T368" s="161">
        <f t="shared" si="27"/>
        <v>5</v>
      </c>
      <c r="U368" s="162"/>
      <c r="V368" s="162"/>
      <c r="W368" s="162"/>
      <c r="X368" s="162"/>
      <c r="Y368" s="162"/>
      <c r="Z368" s="162"/>
      <c r="AA368" s="162"/>
      <c r="AB368" s="162"/>
      <c r="AC368" s="162"/>
      <c r="AD368" s="162"/>
      <c r="AE368" s="162"/>
    </row>
    <row r="369" spans="1:31" s="21" customFormat="1" ht="25.15" customHeight="1" x14ac:dyDescent="0.25">
      <c r="A369" s="66"/>
      <c r="B369" s="18"/>
      <c r="C369" s="141">
        <f t="shared" si="28"/>
        <v>44559</v>
      </c>
      <c r="D369" s="144"/>
      <c r="E369" s="145"/>
      <c r="F369" s="145"/>
      <c r="G369" s="145"/>
      <c r="H369" s="145"/>
      <c r="I369" s="145"/>
      <c r="J369" s="145"/>
      <c r="K369" s="145"/>
      <c r="L369" s="146"/>
      <c r="M369" s="145"/>
      <c r="N369" s="18"/>
      <c r="O369" s="60"/>
      <c r="R369" s="161">
        <f t="shared" si="25"/>
        <v>12</v>
      </c>
      <c r="S369" s="161">
        <f t="shared" si="26"/>
        <v>3</v>
      </c>
      <c r="T369" s="161">
        <f t="shared" si="27"/>
        <v>5</v>
      </c>
      <c r="U369" s="162"/>
      <c r="V369" s="162"/>
      <c r="W369" s="162"/>
      <c r="X369" s="162"/>
      <c r="Y369" s="162"/>
      <c r="Z369" s="162"/>
      <c r="AA369" s="162"/>
      <c r="AB369" s="162"/>
      <c r="AC369" s="162"/>
      <c r="AD369" s="162"/>
      <c r="AE369" s="162"/>
    </row>
    <row r="370" spans="1:31" s="21" customFormat="1" ht="25.15" customHeight="1" x14ac:dyDescent="0.25">
      <c r="A370" s="66"/>
      <c r="B370" s="18"/>
      <c r="C370" s="141">
        <f t="shared" si="28"/>
        <v>44560</v>
      </c>
      <c r="D370" s="144"/>
      <c r="E370" s="145"/>
      <c r="F370" s="145"/>
      <c r="G370" s="145"/>
      <c r="H370" s="145"/>
      <c r="I370" s="145"/>
      <c r="J370" s="145"/>
      <c r="K370" s="145"/>
      <c r="L370" s="146"/>
      <c r="M370" s="145"/>
      <c r="N370" s="18"/>
      <c r="O370" s="60"/>
      <c r="R370" s="161">
        <f t="shared" si="25"/>
        <v>12</v>
      </c>
      <c r="S370" s="161">
        <f t="shared" si="26"/>
        <v>4</v>
      </c>
      <c r="T370" s="161">
        <f t="shared" si="27"/>
        <v>5</v>
      </c>
      <c r="U370" s="162"/>
      <c r="V370" s="162"/>
      <c r="W370" s="162"/>
      <c r="X370" s="162"/>
      <c r="Y370" s="162"/>
      <c r="Z370" s="162"/>
      <c r="AA370" s="162"/>
      <c r="AB370" s="162"/>
      <c r="AC370" s="162"/>
      <c r="AD370" s="162"/>
      <c r="AE370" s="162"/>
    </row>
    <row r="371" spans="1:31" s="21" customFormat="1" ht="25.15" customHeight="1" x14ac:dyDescent="0.25">
      <c r="A371" s="66"/>
      <c r="B371" s="18"/>
      <c r="C371" s="142">
        <f t="shared" si="28"/>
        <v>44561</v>
      </c>
      <c r="D371" s="147"/>
      <c r="E371" s="148"/>
      <c r="F371" s="148"/>
      <c r="G371" s="148"/>
      <c r="H371" s="148"/>
      <c r="I371" s="148"/>
      <c r="J371" s="148"/>
      <c r="K371" s="148"/>
      <c r="L371" s="149"/>
      <c r="M371" s="148"/>
      <c r="N371" s="18"/>
      <c r="O371" s="60"/>
      <c r="R371" s="161">
        <f t="shared" si="25"/>
        <v>12</v>
      </c>
      <c r="S371" s="161">
        <f t="shared" si="26"/>
        <v>5</v>
      </c>
      <c r="T371" s="161">
        <f t="shared" si="27"/>
        <v>5</v>
      </c>
      <c r="U371" s="162"/>
      <c r="V371" s="162"/>
      <c r="W371" s="162"/>
      <c r="X371" s="162"/>
      <c r="Y371" s="162"/>
      <c r="Z371" s="162"/>
      <c r="AA371" s="162"/>
      <c r="AB371" s="162"/>
      <c r="AC371" s="162"/>
      <c r="AD371" s="162"/>
      <c r="AE371" s="162"/>
    </row>
    <row r="372" spans="1:31" s="21" customFormat="1" ht="25.15" customHeight="1" x14ac:dyDescent="0.25">
      <c r="A372" s="66"/>
      <c r="B372" s="18"/>
      <c r="C372" s="159" t="str">
        <f>IF(DAY(C371)=30,C371+1,"")</f>
        <v/>
      </c>
      <c r="D372" s="82"/>
      <c r="E372" s="82"/>
      <c r="F372" s="82"/>
      <c r="G372" s="82"/>
      <c r="H372" s="82"/>
      <c r="I372" s="82"/>
      <c r="J372" s="82"/>
      <c r="K372" s="82"/>
      <c r="L372" s="83"/>
      <c r="M372" s="82"/>
      <c r="N372" s="18"/>
      <c r="O372" s="60"/>
      <c r="R372" s="161" t="e">
        <f t="shared" si="25"/>
        <v>#VALUE!</v>
      </c>
      <c r="S372" s="161" t="e">
        <f t="shared" si="26"/>
        <v>#VALUE!</v>
      </c>
      <c r="T372" s="161">
        <f t="shared" si="27"/>
        <v>5</v>
      </c>
      <c r="U372" s="162"/>
      <c r="V372" s="162"/>
      <c r="W372" s="162"/>
      <c r="X372" s="162"/>
      <c r="Y372" s="162"/>
      <c r="Z372" s="162"/>
      <c r="AA372" s="162"/>
      <c r="AB372" s="162"/>
      <c r="AC372" s="162"/>
      <c r="AD372" s="162"/>
      <c r="AE372" s="162"/>
    </row>
    <row r="373" spans="1:31" x14ac:dyDescent="0.25">
      <c r="A373" s="65"/>
      <c r="B373"/>
      <c r="C373" s="160"/>
      <c r="D373"/>
      <c r="E373"/>
      <c r="F373"/>
      <c r="G373"/>
      <c r="H373"/>
      <c r="I373"/>
      <c r="J373"/>
      <c r="K373"/>
      <c r="L373" s="71"/>
      <c r="M373"/>
      <c r="N373"/>
      <c r="O373" s="59"/>
      <c r="R373" s="167"/>
      <c r="S373" s="167"/>
      <c r="T373" s="167"/>
      <c r="U373" s="160"/>
      <c r="V373" s="160"/>
      <c r="W373" s="160"/>
      <c r="X373" s="160"/>
      <c r="Y373" s="160"/>
      <c r="Z373" s="160"/>
      <c r="AA373" s="160"/>
      <c r="AB373" s="160"/>
      <c r="AC373" s="160"/>
      <c r="AD373" s="160"/>
      <c r="AE373" s="160"/>
    </row>
    <row r="374" spans="1:31" x14ac:dyDescent="0.25">
      <c r="B374" s="57"/>
      <c r="C374" s="57"/>
      <c r="D374" s="57"/>
      <c r="E374" s="57"/>
      <c r="F374" s="57"/>
      <c r="G374" s="57"/>
      <c r="H374" s="57"/>
      <c r="I374" s="57"/>
      <c r="J374" s="57"/>
      <c r="K374" s="57"/>
      <c r="L374" s="57"/>
      <c r="M374" s="57"/>
      <c r="N374" s="57"/>
    </row>
  </sheetData>
  <sheetProtection algorithmName="SHA-512" hashValue="dBkwpqGQtUAdkgt+oZ8AVZXSNrSRZJDoar6sth9u5jagAr+eNGCdfRFoDSWfOW126e/eD+hoppUzxhnZ8jkbuA==" saltValue="AqtnBTarlEaTZa+ES+CW5w==" spinCount="100000" sheet="1" objects="1" scenarios="1"/>
  <conditionalFormatting sqref="C372:L372">
    <cfRule type="expression" dxfId="4" priority="4">
      <formula>$C$372&lt;&gt;""</formula>
    </cfRule>
  </conditionalFormatting>
  <conditionalFormatting sqref="M372">
    <cfRule type="expression" dxfId="3" priority="1">
      <formula>$C$372&lt;&gt;""</formula>
    </cfRule>
  </conditionalFormatting>
  <conditionalFormatting sqref="C7:M372">
    <cfRule type="expression" dxfId="2" priority="30">
      <formula>MONTH($C7)&lt;&gt;MONTH($C8)</formula>
    </cfRule>
    <cfRule type="expression" dxfId="1" priority="31">
      <formula>$S7&gt;5</formula>
    </cfRule>
  </conditionalFormatting>
  <dataValidations disablePrompts="1" count="1">
    <dataValidation type="list" allowBlank="1" showInputMessage="1" showErrorMessage="1" sqref="D7:D372" xr:uid="{00000000-0002-0000-0100-000000000000}">
      <formula1>dayTypes</formula1>
    </dataValidation>
  </dataValidations>
  <printOptions horizontalCentered="1"/>
  <pageMargins left="0.11811023622047245" right="0.11811023622047245" top="0.55118110236220474" bottom="0.55118110236220474" header="0.31496062992125984" footer="0.31496062992125984"/>
  <pageSetup scale="4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pageSetUpPr fitToPage="1"/>
  </sheetPr>
  <dimension ref="B2:AU30"/>
  <sheetViews>
    <sheetView showGridLines="0" workbookViewId="0">
      <selection activeCell="AA6" sqref="AA6"/>
    </sheetView>
  </sheetViews>
  <sheetFormatPr defaultColWidth="9.140625" defaultRowHeight="15" x14ac:dyDescent="0.25"/>
  <cols>
    <col min="1" max="1" width="4.28515625" style="20" customWidth="1"/>
    <col min="2" max="2" width="4.7109375" style="20" customWidth="1"/>
    <col min="3" max="3" width="14" style="20" customWidth="1"/>
    <col min="4" max="45" width="3.28515625" style="20" customWidth="1"/>
    <col min="46" max="46" width="4.7109375" style="20" customWidth="1"/>
    <col min="47" max="16384" width="9.140625" style="20"/>
  </cols>
  <sheetData>
    <row r="2" spans="2:47" x14ac:dyDescent="0.25">
      <c r="B2" s="39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1"/>
    </row>
    <row r="3" spans="2:47" ht="15.75" x14ac:dyDescent="0.25">
      <c r="B3" s="42"/>
      <c r="C3" s="69" t="s">
        <v>10</v>
      </c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43"/>
    </row>
    <row r="4" spans="2:47" x14ac:dyDescent="0.25">
      <c r="B4" s="42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8"/>
      <c r="AT4" s="43"/>
    </row>
    <row r="5" spans="2:47" s="33" customFormat="1" ht="19.5" customHeight="1" x14ac:dyDescent="0.25">
      <c r="B5" s="44"/>
      <c r="C5" s="17">
        <f>DATE(year,1,1)</f>
        <v>44197</v>
      </c>
      <c r="D5" s="3" t="s">
        <v>2</v>
      </c>
      <c r="E5" s="4" t="s">
        <v>0</v>
      </c>
      <c r="F5" s="4" t="s">
        <v>1</v>
      </c>
      <c r="G5" s="4" t="s">
        <v>3</v>
      </c>
      <c r="H5" s="4" t="s">
        <v>1</v>
      </c>
      <c r="I5" s="4" t="s">
        <v>4</v>
      </c>
      <c r="J5" s="1" t="s">
        <v>2</v>
      </c>
      <c r="K5" s="3" t="s">
        <v>2</v>
      </c>
      <c r="L5" s="4" t="s">
        <v>0</v>
      </c>
      <c r="M5" s="4" t="s">
        <v>1</v>
      </c>
      <c r="N5" s="4" t="s">
        <v>3</v>
      </c>
      <c r="O5" s="4" t="s">
        <v>1</v>
      </c>
      <c r="P5" s="4" t="s">
        <v>4</v>
      </c>
      <c r="Q5" s="1" t="s">
        <v>2</v>
      </c>
      <c r="R5" s="3" t="s">
        <v>2</v>
      </c>
      <c r="S5" s="4" t="s">
        <v>0</v>
      </c>
      <c r="T5" s="4" t="s">
        <v>1</v>
      </c>
      <c r="U5" s="4" t="s">
        <v>3</v>
      </c>
      <c r="V5" s="4" t="s">
        <v>1</v>
      </c>
      <c r="W5" s="4" t="s">
        <v>4</v>
      </c>
      <c r="X5" s="1" t="s">
        <v>2</v>
      </c>
      <c r="Y5" s="3" t="s">
        <v>2</v>
      </c>
      <c r="Z5" s="4" t="s">
        <v>0</v>
      </c>
      <c r="AA5" s="4" t="s">
        <v>1</v>
      </c>
      <c r="AB5" s="4" t="s">
        <v>3</v>
      </c>
      <c r="AC5" s="4" t="s">
        <v>1</v>
      </c>
      <c r="AD5" s="4" t="s">
        <v>4</v>
      </c>
      <c r="AE5" s="1" t="s">
        <v>2</v>
      </c>
      <c r="AF5" s="3" t="s">
        <v>2</v>
      </c>
      <c r="AG5" s="4" t="s">
        <v>0</v>
      </c>
      <c r="AH5" s="4" t="s">
        <v>1</v>
      </c>
      <c r="AI5" s="4" t="s">
        <v>3</v>
      </c>
      <c r="AJ5" s="4" t="s">
        <v>1</v>
      </c>
      <c r="AK5" s="4" t="s">
        <v>4</v>
      </c>
      <c r="AL5" s="1" t="s">
        <v>2</v>
      </c>
      <c r="AM5" s="3" t="s">
        <v>2</v>
      </c>
      <c r="AN5" s="4" t="s">
        <v>0</v>
      </c>
      <c r="AO5" s="4" t="s">
        <v>1</v>
      </c>
      <c r="AP5" s="4" t="s">
        <v>3</v>
      </c>
      <c r="AQ5" s="4" t="s">
        <v>1</v>
      </c>
      <c r="AR5" s="4" t="s">
        <v>4</v>
      </c>
      <c r="AS5" s="2" t="s">
        <v>2</v>
      </c>
      <c r="AT5" s="45"/>
      <c r="AU5" s="32"/>
    </row>
    <row r="6" spans="2:47" s="33" customFormat="1" ht="19.5" customHeight="1" x14ac:dyDescent="0.25">
      <c r="B6" s="44"/>
      <c r="C6" s="35">
        <f>DATE(YEAR($C$5),ROWS($B$6:B6),1)</f>
        <v>44197</v>
      </c>
      <c r="D6" s="5">
        <f t="array" aca="1" ref="D6:AS6" ca="1">Calendar</f>
        <v>44192</v>
      </c>
      <c r="E6" s="6">
        <f ca="1"/>
        <v>44193</v>
      </c>
      <c r="F6" s="6">
        <f ca="1"/>
        <v>44194</v>
      </c>
      <c r="G6" s="6">
        <f ca="1"/>
        <v>44195</v>
      </c>
      <c r="H6" s="6">
        <f ca="1"/>
        <v>44196</v>
      </c>
      <c r="I6" s="6">
        <f ca="1"/>
        <v>44197</v>
      </c>
      <c r="J6" s="7">
        <f ca="1"/>
        <v>44198</v>
      </c>
      <c r="K6" s="7">
        <f ca="1"/>
        <v>44199</v>
      </c>
      <c r="L6" s="6">
        <f ca="1"/>
        <v>44200</v>
      </c>
      <c r="M6" s="6">
        <f ca="1"/>
        <v>44201</v>
      </c>
      <c r="N6" s="6">
        <f ca="1"/>
        <v>44202</v>
      </c>
      <c r="O6" s="6">
        <f ca="1"/>
        <v>44203</v>
      </c>
      <c r="P6" s="6">
        <f ca="1"/>
        <v>44204</v>
      </c>
      <c r="Q6" s="7">
        <f ca="1"/>
        <v>44205</v>
      </c>
      <c r="R6" s="7">
        <f ca="1"/>
        <v>44206</v>
      </c>
      <c r="S6" s="6">
        <f ca="1"/>
        <v>44207</v>
      </c>
      <c r="T6" s="6">
        <f ca="1"/>
        <v>44208</v>
      </c>
      <c r="U6" s="6">
        <f ca="1"/>
        <v>44209</v>
      </c>
      <c r="V6" s="6">
        <f ca="1"/>
        <v>44210</v>
      </c>
      <c r="W6" s="6">
        <f ca="1"/>
        <v>44211</v>
      </c>
      <c r="X6" s="7">
        <f ca="1"/>
        <v>44212</v>
      </c>
      <c r="Y6" s="7">
        <f ca="1"/>
        <v>44213</v>
      </c>
      <c r="Z6" s="6">
        <f ca="1"/>
        <v>44214</v>
      </c>
      <c r="AA6" s="6">
        <f ca="1"/>
        <v>44215</v>
      </c>
      <c r="AB6" s="6">
        <f ca="1"/>
        <v>44216</v>
      </c>
      <c r="AC6" s="6">
        <f ca="1"/>
        <v>44217</v>
      </c>
      <c r="AD6" s="6">
        <f ca="1"/>
        <v>44218</v>
      </c>
      <c r="AE6" s="7">
        <f ca="1"/>
        <v>44219</v>
      </c>
      <c r="AF6" s="7">
        <f ca="1"/>
        <v>44220</v>
      </c>
      <c r="AG6" s="6">
        <f ca="1"/>
        <v>44221</v>
      </c>
      <c r="AH6" s="6">
        <f ca="1"/>
        <v>44222</v>
      </c>
      <c r="AI6" s="6">
        <f ca="1"/>
        <v>44223</v>
      </c>
      <c r="AJ6" s="6">
        <f ca="1"/>
        <v>44224</v>
      </c>
      <c r="AK6" s="6">
        <f ca="1"/>
        <v>44225</v>
      </c>
      <c r="AL6" s="7">
        <f ca="1"/>
        <v>44226</v>
      </c>
      <c r="AM6" s="7">
        <f ca="1"/>
        <v>44227</v>
      </c>
      <c r="AN6" s="6">
        <f ca="1"/>
        <v>44228</v>
      </c>
      <c r="AO6" s="6">
        <f ca="1"/>
        <v>44229</v>
      </c>
      <c r="AP6" s="6">
        <f ca="1"/>
        <v>44230</v>
      </c>
      <c r="AQ6" s="6">
        <f ca="1"/>
        <v>44231</v>
      </c>
      <c r="AR6" s="6">
        <f ca="1"/>
        <v>44232</v>
      </c>
      <c r="AS6" s="8">
        <f ca="1"/>
        <v>44233</v>
      </c>
      <c r="AT6" s="45"/>
    </row>
    <row r="7" spans="2:47" s="33" customFormat="1" ht="19.5" customHeight="1" x14ac:dyDescent="0.25">
      <c r="B7" s="44"/>
      <c r="C7" s="36">
        <f>DATE(YEAR($C$5),ROWS($B$6:B7),1)</f>
        <v>44228</v>
      </c>
      <c r="D7" s="9">
        <f t="array" aca="1" ref="D7:AS7" ca="1">Calendar</f>
        <v>44227</v>
      </c>
      <c r="E7" s="10">
        <f ca="1"/>
        <v>44228</v>
      </c>
      <c r="F7" s="10">
        <f ca="1"/>
        <v>44229</v>
      </c>
      <c r="G7" s="10">
        <f ca="1"/>
        <v>44230</v>
      </c>
      <c r="H7" s="10">
        <f ca="1"/>
        <v>44231</v>
      </c>
      <c r="I7" s="10">
        <f ca="1"/>
        <v>44232</v>
      </c>
      <c r="J7" s="11">
        <f ca="1"/>
        <v>44233</v>
      </c>
      <c r="K7" s="11">
        <f ca="1"/>
        <v>44234</v>
      </c>
      <c r="L7" s="10">
        <f ca="1"/>
        <v>44235</v>
      </c>
      <c r="M7" s="10">
        <f ca="1"/>
        <v>44236</v>
      </c>
      <c r="N7" s="10">
        <f ca="1"/>
        <v>44237</v>
      </c>
      <c r="O7" s="10">
        <f ca="1"/>
        <v>44238</v>
      </c>
      <c r="P7" s="10">
        <f ca="1"/>
        <v>44239</v>
      </c>
      <c r="Q7" s="11">
        <f ca="1"/>
        <v>44240</v>
      </c>
      <c r="R7" s="11">
        <f ca="1"/>
        <v>44241</v>
      </c>
      <c r="S7" s="10">
        <f ca="1"/>
        <v>44242</v>
      </c>
      <c r="T7" s="10">
        <f ca="1"/>
        <v>44243</v>
      </c>
      <c r="U7" s="10">
        <f ca="1"/>
        <v>44244</v>
      </c>
      <c r="V7" s="10">
        <f ca="1"/>
        <v>44245</v>
      </c>
      <c r="W7" s="10">
        <f ca="1"/>
        <v>44246</v>
      </c>
      <c r="X7" s="11">
        <f ca="1"/>
        <v>44247</v>
      </c>
      <c r="Y7" s="11">
        <f ca="1"/>
        <v>44248</v>
      </c>
      <c r="Z7" s="10">
        <f ca="1"/>
        <v>44249</v>
      </c>
      <c r="AA7" s="10">
        <f ca="1"/>
        <v>44250</v>
      </c>
      <c r="AB7" s="10">
        <f ca="1"/>
        <v>44251</v>
      </c>
      <c r="AC7" s="10">
        <f ca="1"/>
        <v>44252</v>
      </c>
      <c r="AD7" s="10">
        <f ca="1"/>
        <v>44253</v>
      </c>
      <c r="AE7" s="11">
        <f ca="1"/>
        <v>44254</v>
      </c>
      <c r="AF7" s="11">
        <f ca="1"/>
        <v>44255</v>
      </c>
      <c r="AG7" s="10">
        <f ca="1"/>
        <v>44256</v>
      </c>
      <c r="AH7" s="10">
        <f ca="1"/>
        <v>44257</v>
      </c>
      <c r="AI7" s="10">
        <f ca="1"/>
        <v>44258</v>
      </c>
      <c r="AJ7" s="10">
        <f ca="1"/>
        <v>44259</v>
      </c>
      <c r="AK7" s="10">
        <f ca="1"/>
        <v>44260</v>
      </c>
      <c r="AL7" s="11">
        <f ca="1"/>
        <v>44261</v>
      </c>
      <c r="AM7" s="11">
        <f ca="1"/>
        <v>44262</v>
      </c>
      <c r="AN7" s="10">
        <f ca="1"/>
        <v>44263</v>
      </c>
      <c r="AO7" s="10">
        <f ca="1"/>
        <v>44264</v>
      </c>
      <c r="AP7" s="10">
        <f ca="1"/>
        <v>44265</v>
      </c>
      <c r="AQ7" s="10">
        <f ca="1"/>
        <v>44266</v>
      </c>
      <c r="AR7" s="10">
        <f ca="1"/>
        <v>44267</v>
      </c>
      <c r="AS7" s="12">
        <f ca="1"/>
        <v>44268</v>
      </c>
      <c r="AT7" s="45"/>
    </row>
    <row r="8" spans="2:47" s="33" customFormat="1" ht="19.5" customHeight="1" x14ac:dyDescent="0.25">
      <c r="B8" s="44"/>
      <c r="C8" s="36">
        <f>DATE(YEAR($C$5),ROWS($B$6:B8),1)</f>
        <v>44256</v>
      </c>
      <c r="D8" s="9">
        <f t="array" aca="1" ref="D8:AS8" ca="1">Calendar</f>
        <v>44255</v>
      </c>
      <c r="E8" s="10">
        <f ca="1"/>
        <v>44256</v>
      </c>
      <c r="F8" s="10">
        <f ca="1"/>
        <v>44257</v>
      </c>
      <c r="G8" s="10">
        <f ca="1"/>
        <v>44258</v>
      </c>
      <c r="H8" s="10">
        <f ca="1"/>
        <v>44259</v>
      </c>
      <c r="I8" s="10">
        <f ca="1"/>
        <v>44260</v>
      </c>
      <c r="J8" s="11">
        <f ca="1"/>
        <v>44261</v>
      </c>
      <c r="K8" s="11">
        <f ca="1"/>
        <v>44262</v>
      </c>
      <c r="L8" s="10">
        <f ca="1"/>
        <v>44263</v>
      </c>
      <c r="M8" s="10">
        <f ca="1"/>
        <v>44264</v>
      </c>
      <c r="N8" s="10">
        <f ca="1"/>
        <v>44265</v>
      </c>
      <c r="O8" s="10">
        <f ca="1"/>
        <v>44266</v>
      </c>
      <c r="P8" s="10">
        <f ca="1"/>
        <v>44267</v>
      </c>
      <c r="Q8" s="11">
        <f ca="1"/>
        <v>44268</v>
      </c>
      <c r="R8" s="11">
        <f ca="1"/>
        <v>44269</v>
      </c>
      <c r="S8" s="10">
        <f ca="1"/>
        <v>44270</v>
      </c>
      <c r="T8" s="10">
        <f ca="1"/>
        <v>44271</v>
      </c>
      <c r="U8" s="10">
        <f ca="1"/>
        <v>44272</v>
      </c>
      <c r="V8" s="10">
        <f ca="1"/>
        <v>44273</v>
      </c>
      <c r="W8" s="10">
        <f ca="1"/>
        <v>44274</v>
      </c>
      <c r="X8" s="11">
        <f ca="1"/>
        <v>44275</v>
      </c>
      <c r="Y8" s="11">
        <f ca="1"/>
        <v>44276</v>
      </c>
      <c r="Z8" s="10">
        <f ca="1"/>
        <v>44277</v>
      </c>
      <c r="AA8" s="10">
        <f ca="1"/>
        <v>44278</v>
      </c>
      <c r="AB8" s="10">
        <f ca="1"/>
        <v>44279</v>
      </c>
      <c r="AC8" s="10">
        <f ca="1"/>
        <v>44280</v>
      </c>
      <c r="AD8" s="10">
        <f ca="1"/>
        <v>44281</v>
      </c>
      <c r="AE8" s="11">
        <f ca="1"/>
        <v>44282</v>
      </c>
      <c r="AF8" s="11">
        <f ca="1"/>
        <v>44283</v>
      </c>
      <c r="AG8" s="10">
        <f ca="1"/>
        <v>44284</v>
      </c>
      <c r="AH8" s="10">
        <f ca="1"/>
        <v>44285</v>
      </c>
      <c r="AI8" s="10">
        <f ca="1"/>
        <v>44286</v>
      </c>
      <c r="AJ8" s="10">
        <f ca="1"/>
        <v>44287</v>
      </c>
      <c r="AK8" s="10">
        <f ca="1"/>
        <v>44288</v>
      </c>
      <c r="AL8" s="11">
        <f ca="1"/>
        <v>44289</v>
      </c>
      <c r="AM8" s="11">
        <f ca="1"/>
        <v>44290</v>
      </c>
      <c r="AN8" s="10">
        <f ca="1"/>
        <v>44291</v>
      </c>
      <c r="AO8" s="10">
        <f ca="1"/>
        <v>44292</v>
      </c>
      <c r="AP8" s="10">
        <f ca="1"/>
        <v>44293</v>
      </c>
      <c r="AQ8" s="10">
        <f ca="1"/>
        <v>44294</v>
      </c>
      <c r="AR8" s="10">
        <f ca="1"/>
        <v>44295</v>
      </c>
      <c r="AS8" s="12">
        <f ca="1"/>
        <v>44296</v>
      </c>
      <c r="AT8" s="45"/>
    </row>
    <row r="9" spans="2:47" s="33" customFormat="1" ht="19.5" customHeight="1" x14ac:dyDescent="0.25">
      <c r="B9" s="44"/>
      <c r="C9" s="36">
        <f>DATE(YEAR($C$5),ROWS($B$6:B9),1)</f>
        <v>44287</v>
      </c>
      <c r="D9" s="9">
        <f t="array" aca="1" ref="D9:AS9" ca="1">Calendar</f>
        <v>44283</v>
      </c>
      <c r="E9" s="10">
        <f ca="1"/>
        <v>44284</v>
      </c>
      <c r="F9" s="10">
        <f ca="1"/>
        <v>44285</v>
      </c>
      <c r="G9" s="10">
        <f ca="1"/>
        <v>44286</v>
      </c>
      <c r="H9" s="10">
        <f ca="1"/>
        <v>44287</v>
      </c>
      <c r="I9" s="10">
        <f ca="1"/>
        <v>44288</v>
      </c>
      <c r="J9" s="11">
        <f ca="1"/>
        <v>44289</v>
      </c>
      <c r="K9" s="11">
        <f ca="1"/>
        <v>44290</v>
      </c>
      <c r="L9" s="10">
        <f ca="1"/>
        <v>44291</v>
      </c>
      <c r="M9" s="10">
        <f ca="1"/>
        <v>44292</v>
      </c>
      <c r="N9" s="10">
        <f ca="1"/>
        <v>44293</v>
      </c>
      <c r="O9" s="10">
        <f ca="1"/>
        <v>44294</v>
      </c>
      <c r="P9" s="10">
        <f ca="1"/>
        <v>44295</v>
      </c>
      <c r="Q9" s="11">
        <f ca="1"/>
        <v>44296</v>
      </c>
      <c r="R9" s="11">
        <f ca="1"/>
        <v>44297</v>
      </c>
      <c r="S9" s="10">
        <f ca="1"/>
        <v>44298</v>
      </c>
      <c r="T9" s="10">
        <f ca="1"/>
        <v>44299</v>
      </c>
      <c r="U9" s="10">
        <f ca="1"/>
        <v>44300</v>
      </c>
      <c r="V9" s="10">
        <f ca="1"/>
        <v>44301</v>
      </c>
      <c r="W9" s="10">
        <f ca="1"/>
        <v>44302</v>
      </c>
      <c r="X9" s="11">
        <f ca="1"/>
        <v>44303</v>
      </c>
      <c r="Y9" s="11">
        <f ca="1"/>
        <v>44304</v>
      </c>
      <c r="Z9" s="10">
        <f ca="1"/>
        <v>44305</v>
      </c>
      <c r="AA9" s="10">
        <f ca="1"/>
        <v>44306</v>
      </c>
      <c r="AB9" s="10">
        <f ca="1"/>
        <v>44307</v>
      </c>
      <c r="AC9" s="10">
        <f ca="1"/>
        <v>44308</v>
      </c>
      <c r="AD9" s="10">
        <f ca="1"/>
        <v>44309</v>
      </c>
      <c r="AE9" s="11">
        <f ca="1"/>
        <v>44310</v>
      </c>
      <c r="AF9" s="11">
        <f ca="1"/>
        <v>44311</v>
      </c>
      <c r="AG9" s="10">
        <f ca="1"/>
        <v>44312</v>
      </c>
      <c r="AH9" s="10">
        <f ca="1"/>
        <v>44313</v>
      </c>
      <c r="AI9" s="10">
        <f ca="1"/>
        <v>44314</v>
      </c>
      <c r="AJ9" s="10">
        <f ca="1"/>
        <v>44315</v>
      </c>
      <c r="AK9" s="10">
        <f ca="1"/>
        <v>44316</v>
      </c>
      <c r="AL9" s="11">
        <f ca="1"/>
        <v>44317</v>
      </c>
      <c r="AM9" s="11">
        <f ca="1"/>
        <v>44318</v>
      </c>
      <c r="AN9" s="10">
        <f ca="1"/>
        <v>44319</v>
      </c>
      <c r="AO9" s="10">
        <f ca="1"/>
        <v>44320</v>
      </c>
      <c r="AP9" s="10">
        <f ca="1"/>
        <v>44321</v>
      </c>
      <c r="AQ9" s="10">
        <f ca="1"/>
        <v>44322</v>
      </c>
      <c r="AR9" s="10">
        <f ca="1"/>
        <v>44323</v>
      </c>
      <c r="AS9" s="12">
        <f ca="1"/>
        <v>44324</v>
      </c>
      <c r="AT9" s="45"/>
    </row>
    <row r="10" spans="2:47" s="33" customFormat="1" ht="19.5" customHeight="1" x14ac:dyDescent="0.25">
      <c r="B10" s="44"/>
      <c r="C10" s="36">
        <f>DATE(YEAR($C$5),ROWS($B$6:B10),1)</f>
        <v>44317</v>
      </c>
      <c r="D10" s="9">
        <f t="array" aca="1" ref="D10:AS10" ca="1">Calendar</f>
        <v>44311</v>
      </c>
      <c r="E10" s="10">
        <f ca="1"/>
        <v>44312</v>
      </c>
      <c r="F10" s="10">
        <f ca="1"/>
        <v>44313</v>
      </c>
      <c r="G10" s="10">
        <f ca="1"/>
        <v>44314</v>
      </c>
      <c r="H10" s="10">
        <f ca="1"/>
        <v>44315</v>
      </c>
      <c r="I10" s="10">
        <f ca="1"/>
        <v>44316</v>
      </c>
      <c r="J10" s="11">
        <f ca="1"/>
        <v>44317</v>
      </c>
      <c r="K10" s="11">
        <f ca="1"/>
        <v>44318</v>
      </c>
      <c r="L10" s="10">
        <f ca="1"/>
        <v>44319</v>
      </c>
      <c r="M10" s="10">
        <f ca="1"/>
        <v>44320</v>
      </c>
      <c r="N10" s="10">
        <f ca="1"/>
        <v>44321</v>
      </c>
      <c r="O10" s="10">
        <f ca="1"/>
        <v>44322</v>
      </c>
      <c r="P10" s="10">
        <f ca="1"/>
        <v>44323</v>
      </c>
      <c r="Q10" s="11">
        <f ca="1"/>
        <v>44324</v>
      </c>
      <c r="R10" s="11">
        <f ca="1"/>
        <v>44325</v>
      </c>
      <c r="S10" s="10">
        <f ca="1"/>
        <v>44326</v>
      </c>
      <c r="T10" s="10">
        <f ca="1"/>
        <v>44327</v>
      </c>
      <c r="U10" s="10">
        <f ca="1"/>
        <v>44328</v>
      </c>
      <c r="V10" s="10">
        <f ca="1"/>
        <v>44329</v>
      </c>
      <c r="W10" s="10">
        <f ca="1"/>
        <v>44330</v>
      </c>
      <c r="X10" s="11">
        <f ca="1"/>
        <v>44331</v>
      </c>
      <c r="Y10" s="11">
        <f ca="1"/>
        <v>44332</v>
      </c>
      <c r="Z10" s="10">
        <f ca="1"/>
        <v>44333</v>
      </c>
      <c r="AA10" s="10">
        <f ca="1"/>
        <v>44334</v>
      </c>
      <c r="AB10" s="10">
        <f ca="1"/>
        <v>44335</v>
      </c>
      <c r="AC10" s="10">
        <f ca="1"/>
        <v>44336</v>
      </c>
      <c r="AD10" s="10">
        <f ca="1"/>
        <v>44337</v>
      </c>
      <c r="AE10" s="11">
        <f ca="1"/>
        <v>44338</v>
      </c>
      <c r="AF10" s="11">
        <f ca="1"/>
        <v>44339</v>
      </c>
      <c r="AG10" s="10">
        <f ca="1"/>
        <v>44340</v>
      </c>
      <c r="AH10" s="10">
        <f ca="1"/>
        <v>44341</v>
      </c>
      <c r="AI10" s="10">
        <f ca="1"/>
        <v>44342</v>
      </c>
      <c r="AJ10" s="10">
        <f ca="1"/>
        <v>44343</v>
      </c>
      <c r="AK10" s="10">
        <f ca="1"/>
        <v>44344</v>
      </c>
      <c r="AL10" s="11">
        <f ca="1"/>
        <v>44345</v>
      </c>
      <c r="AM10" s="11">
        <f ca="1"/>
        <v>44346</v>
      </c>
      <c r="AN10" s="10">
        <f ca="1"/>
        <v>44347</v>
      </c>
      <c r="AO10" s="10">
        <f ca="1"/>
        <v>44348</v>
      </c>
      <c r="AP10" s="10">
        <f ca="1"/>
        <v>44349</v>
      </c>
      <c r="AQ10" s="10">
        <f ca="1"/>
        <v>44350</v>
      </c>
      <c r="AR10" s="10">
        <f ca="1"/>
        <v>44351</v>
      </c>
      <c r="AS10" s="12">
        <f ca="1"/>
        <v>44352</v>
      </c>
      <c r="AT10" s="45"/>
    </row>
    <row r="11" spans="2:47" s="33" customFormat="1" ht="19.5" customHeight="1" x14ac:dyDescent="0.25">
      <c r="B11" s="44"/>
      <c r="C11" s="36">
        <f>DATE(YEAR($C$5),ROWS($B$6:B11),1)</f>
        <v>44348</v>
      </c>
      <c r="D11" s="9">
        <f t="array" aca="1" ref="D11:AS11" ca="1">Calendar</f>
        <v>44346</v>
      </c>
      <c r="E11" s="10">
        <f ca="1"/>
        <v>44347</v>
      </c>
      <c r="F11" s="10">
        <f ca="1"/>
        <v>44348</v>
      </c>
      <c r="G11" s="10">
        <f ca="1"/>
        <v>44349</v>
      </c>
      <c r="H11" s="10">
        <f ca="1"/>
        <v>44350</v>
      </c>
      <c r="I11" s="10">
        <f ca="1"/>
        <v>44351</v>
      </c>
      <c r="J11" s="11">
        <f ca="1"/>
        <v>44352</v>
      </c>
      <c r="K11" s="11">
        <f ca="1"/>
        <v>44353</v>
      </c>
      <c r="L11" s="10">
        <f ca="1"/>
        <v>44354</v>
      </c>
      <c r="M11" s="10">
        <f ca="1"/>
        <v>44355</v>
      </c>
      <c r="N11" s="10">
        <f ca="1"/>
        <v>44356</v>
      </c>
      <c r="O11" s="10">
        <f ca="1"/>
        <v>44357</v>
      </c>
      <c r="P11" s="10">
        <f ca="1"/>
        <v>44358</v>
      </c>
      <c r="Q11" s="11">
        <f ca="1"/>
        <v>44359</v>
      </c>
      <c r="R11" s="11">
        <f ca="1"/>
        <v>44360</v>
      </c>
      <c r="S11" s="10">
        <f ca="1"/>
        <v>44361</v>
      </c>
      <c r="T11" s="10">
        <f ca="1"/>
        <v>44362</v>
      </c>
      <c r="U11" s="10">
        <f ca="1"/>
        <v>44363</v>
      </c>
      <c r="V11" s="10">
        <f ca="1"/>
        <v>44364</v>
      </c>
      <c r="W11" s="10">
        <f ca="1"/>
        <v>44365</v>
      </c>
      <c r="X11" s="11">
        <f ca="1"/>
        <v>44366</v>
      </c>
      <c r="Y11" s="11">
        <f ca="1"/>
        <v>44367</v>
      </c>
      <c r="Z11" s="10">
        <f ca="1"/>
        <v>44368</v>
      </c>
      <c r="AA11" s="10">
        <f ca="1"/>
        <v>44369</v>
      </c>
      <c r="AB11" s="10">
        <f ca="1"/>
        <v>44370</v>
      </c>
      <c r="AC11" s="10">
        <f ca="1"/>
        <v>44371</v>
      </c>
      <c r="AD11" s="10">
        <f ca="1"/>
        <v>44372</v>
      </c>
      <c r="AE11" s="11">
        <f ca="1"/>
        <v>44373</v>
      </c>
      <c r="AF11" s="11">
        <f ca="1"/>
        <v>44374</v>
      </c>
      <c r="AG11" s="10">
        <f ca="1"/>
        <v>44375</v>
      </c>
      <c r="AH11" s="10">
        <f ca="1"/>
        <v>44376</v>
      </c>
      <c r="AI11" s="10">
        <f ca="1"/>
        <v>44377</v>
      </c>
      <c r="AJ11" s="10">
        <f ca="1"/>
        <v>44378</v>
      </c>
      <c r="AK11" s="10">
        <f ca="1"/>
        <v>44379</v>
      </c>
      <c r="AL11" s="11">
        <f ca="1"/>
        <v>44380</v>
      </c>
      <c r="AM11" s="11">
        <f ca="1"/>
        <v>44381</v>
      </c>
      <c r="AN11" s="10">
        <f ca="1"/>
        <v>44382</v>
      </c>
      <c r="AO11" s="10">
        <f ca="1"/>
        <v>44383</v>
      </c>
      <c r="AP11" s="10">
        <f ca="1"/>
        <v>44384</v>
      </c>
      <c r="AQ11" s="10">
        <f ca="1"/>
        <v>44385</v>
      </c>
      <c r="AR11" s="10">
        <f ca="1"/>
        <v>44386</v>
      </c>
      <c r="AS11" s="12">
        <f ca="1"/>
        <v>44387</v>
      </c>
      <c r="AT11" s="45"/>
    </row>
    <row r="12" spans="2:47" s="33" customFormat="1" ht="19.5" customHeight="1" x14ac:dyDescent="0.25">
      <c r="B12" s="44"/>
      <c r="C12" s="36">
        <f>DATE(YEAR($C$5),ROWS($B$6:B12),1)</f>
        <v>44378</v>
      </c>
      <c r="D12" s="9">
        <f t="array" aca="1" ref="D12:AS12" ca="1">Calendar</f>
        <v>44374</v>
      </c>
      <c r="E12" s="10">
        <f ca="1"/>
        <v>44375</v>
      </c>
      <c r="F12" s="10">
        <f ca="1"/>
        <v>44376</v>
      </c>
      <c r="G12" s="10">
        <f ca="1"/>
        <v>44377</v>
      </c>
      <c r="H12" s="10">
        <f ca="1"/>
        <v>44378</v>
      </c>
      <c r="I12" s="10">
        <f ca="1"/>
        <v>44379</v>
      </c>
      <c r="J12" s="11">
        <f ca="1"/>
        <v>44380</v>
      </c>
      <c r="K12" s="11">
        <f ca="1"/>
        <v>44381</v>
      </c>
      <c r="L12" s="10">
        <f ca="1"/>
        <v>44382</v>
      </c>
      <c r="M12" s="10">
        <f ca="1"/>
        <v>44383</v>
      </c>
      <c r="N12" s="10">
        <f ca="1"/>
        <v>44384</v>
      </c>
      <c r="O12" s="10">
        <f ca="1"/>
        <v>44385</v>
      </c>
      <c r="P12" s="10">
        <f ca="1"/>
        <v>44386</v>
      </c>
      <c r="Q12" s="11">
        <f ca="1"/>
        <v>44387</v>
      </c>
      <c r="R12" s="11">
        <f ca="1"/>
        <v>44388</v>
      </c>
      <c r="S12" s="10">
        <f ca="1"/>
        <v>44389</v>
      </c>
      <c r="T12" s="10">
        <f ca="1"/>
        <v>44390</v>
      </c>
      <c r="U12" s="10">
        <f ca="1"/>
        <v>44391</v>
      </c>
      <c r="V12" s="10">
        <f ca="1"/>
        <v>44392</v>
      </c>
      <c r="W12" s="10">
        <f ca="1"/>
        <v>44393</v>
      </c>
      <c r="X12" s="11">
        <f ca="1"/>
        <v>44394</v>
      </c>
      <c r="Y12" s="11">
        <f ca="1"/>
        <v>44395</v>
      </c>
      <c r="Z12" s="10">
        <f ca="1"/>
        <v>44396</v>
      </c>
      <c r="AA12" s="10">
        <f ca="1"/>
        <v>44397</v>
      </c>
      <c r="AB12" s="10">
        <f ca="1"/>
        <v>44398</v>
      </c>
      <c r="AC12" s="10">
        <f ca="1"/>
        <v>44399</v>
      </c>
      <c r="AD12" s="10">
        <f ca="1"/>
        <v>44400</v>
      </c>
      <c r="AE12" s="11">
        <f ca="1"/>
        <v>44401</v>
      </c>
      <c r="AF12" s="11">
        <f ca="1"/>
        <v>44402</v>
      </c>
      <c r="AG12" s="10">
        <f ca="1"/>
        <v>44403</v>
      </c>
      <c r="AH12" s="10">
        <f ca="1"/>
        <v>44404</v>
      </c>
      <c r="AI12" s="10">
        <f ca="1"/>
        <v>44405</v>
      </c>
      <c r="AJ12" s="10">
        <f ca="1"/>
        <v>44406</v>
      </c>
      <c r="AK12" s="10">
        <f ca="1"/>
        <v>44407</v>
      </c>
      <c r="AL12" s="11">
        <f ca="1"/>
        <v>44408</v>
      </c>
      <c r="AM12" s="11">
        <f ca="1"/>
        <v>44409</v>
      </c>
      <c r="AN12" s="10">
        <f ca="1"/>
        <v>44410</v>
      </c>
      <c r="AO12" s="10">
        <f ca="1"/>
        <v>44411</v>
      </c>
      <c r="AP12" s="10">
        <f ca="1"/>
        <v>44412</v>
      </c>
      <c r="AQ12" s="10">
        <f ca="1"/>
        <v>44413</v>
      </c>
      <c r="AR12" s="10">
        <f ca="1"/>
        <v>44414</v>
      </c>
      <c r="AS12" s="12">
        <f ca="1"/>
        <v>44415</v>
      </c>
      <c r="AT12" s="45"/>
    </row>
    <row r="13" spans="2:47" s="33" customFormat="1" ht="19.5" customHeight="1" x14ac:dyDescent="0.25">
      <c r="B13" s="44"/>
      <c r="C13" s="36">
        <f>DATE(YEAR($C$5),ROWS($B$6:B13),1)</f>
        <v>44409</v>
      </c>
      <c r="D13" s="9">
        <f t="array" aca="1" ref="D13:AS13" ca="1">Calendar</f>
        <v>44402</v>
      </c>
      <c r="E13" s="10">
        <f ca="1"/>
        <v>44403</v>
      </c>
      <c r="F13" s="10">
        <f ca="1"/>
        <v>44404</v>
      </c>
      <c r="G13" s="10">
        <f ca="1"/>
        <v>44405</v>
      </c>
      <c r="H13" s="10">
        <f ca="1"/>
        <v>44406</v>
      </c>
      <c r="I13" s="10">
        <f ca="1"/>
        <v>44407</v>
      </c>
      <c r="J13" s="11">
        <f ca="1"/>
        <v>44408</v>
      </c>
      <c r="K13" s="11">
        <f ca="1"/>
        <v>44409</v>
      </c>
      <c r="L13" s="10">
        <f ca="1"/>
        <v>44410</v>
      </c>
      <c r="M13" s="10">
        <f ca="1"/>
        <v>44411</v>
      </c>
      <c r="N13" s="10">
        <f ca="1"/>
        <v>44412</v>
      </c>
      <c r="O13" s="10">
        <f ca="1"/>
        <v>44413</v>
      </c>
      <c r="P13" s="10">
        <f ca="1"/>
        <v>44414</v>
      </c>
      <c r="Q13" s="11">
        <f ca="1"/>
        <v>44415</v>
      </c>
      <c r="R13" s="11">
        <f ca="1"/>
        <v>44416</v>
      </c>
      <c r="S13" s="10">
        <f ca="1"/>
        <v>44417</v>
      </c>
      <c r="T13" s="10">
        <f ca="1"/>
        <v>44418</v>
      </c>
      <c r="U13" s="10">
        <f ca="1"/>
        <v>44419</v>
      </c>
      <c r="V13" s="10">
        <f ca="1"/>
        <v>44420</v>
      </c>
      <c r="W13" s="10">
        <f ca="1"/>
        <v>44421</v>
      </c>
      <c r="X13" s="11">
        <f ca="1"/>
        <v>44422</v>
      </c>
      <c r="Y13" s="11">
        <f ca="1"/>
        <v>44423</v>
      </c>
      <c r="Z13" s="10">
        <f ca="1"/>
        <v>44424</v>
      </c>
      <c r="AA13" s="10">
        <f ca="1"/>
        <v>44425</v>
      </c>
      <c r="AB13" s="10">
        <f ca="1"/>
        <v>44426</v>
      </c>
      <c r="AC13" s="10">
        <f ca="1"/>
        <v>44427</v>
      </c>
      <c r="AD13" s="10">
        <f ca="1"/>
        <v>44428</v>
      </c>
      <c r="AE13" s="11">
        <f ca="1"/>
        <v>44429</v>
      </c>
      <c r="AF13" s="11">
        <f ca="1"/>
        <v>44430</v>
      </c>
      <c r="AG13" s="10">
        <f ca="1"/>
        <v>44431</v>
      </c>
      <c r="AH13" s="10">
        <f ca="1"/>
        <v>44432</v>
      </c>
      <c r="AI13" s="10">
        <f ca="1"/>
        <v>44433</v>
      </c>
      <c r="AJ13" s="10">
        <f ca="1"/>
        <v>44434</v>
      </c>
      <c r="AK13" s="10">
        <f ca="1"/>
        <v>44435</v>
      </c>
      <c r="AL13" s="11">
        <f ca="1"/>
        <v>44436</v>
      </c>
      <c r="AM13" s="11">
        <f ca="1"/>
        <v>44437</v>
      </c>
      <c r="AN13" s="10">
        <f ca="1"/>
        <v>44438</v>
      </c>
      <c r="AO13" s="10">
        <f ca="1"/>
        <v>44439</v>
      </c>
      <c r="AP13" s="10">
        <f ca="1"/>
        <v>44440</v>
      </c>
      <c r="AQ13" s="10">
        <f ca="1"/>
        <v>44441</v>
      </c>
      <c r="AR13" s="10">
        <f ca="1"/>
        <v>44442</v>
      </c>
      <c r="AS13" s="12">
        <f ca="1"/>
        <v>44443</v>
      </c>
      <c r="AT13" s="45"/>
    </row>
    <row r="14" spans="2:47" s="33" customFormat="1" ht="19.5" customHeight="1" x14ac:dyDescent="0.25">
      <c r="B14" s="44"/>
      <c r="C14" s="36">
        <f>DATE(YEAR($C$5),ROWS($B$6:B14),1)</f>
        <v>44440</v>
      </c>
      <c r="D14" s="9">
        <f t="array" aca="1" ref="D14:AS14" ca="1">Calendar</f>
        <v>44437</v>
      </c>
      <c r="E14" s="10">
        <f ca="1"/>
        <v>44438</v>
      </c>
      <c r="F14" s="10">
        <f ca="1"/>
        <v>44439</v>
      </c>
      <c r="G14" s="10">
        <f ca="1"/>
        <v>44440</v>
      </c>
      <c r="H14" s="10">
        <f ca="1"/>
        <v>44441</v>
      </c>
      <c r="I14" s="10">
        <f ca="1"/>
        <v>44442</v>
      </c>
      <c r="J14" s="11">
        <f ca="1"/>
        <v>44443</v>
      </c>
      <c r="K14" s="11">
        <f ca="1"/>
        <v>44444</v>
      </c>
      <c r="L14" s="10">
        <f ca="1"/>
        <v>44445</v>
      </c>
      <c r="M14" s="10">
        <f ca="1"/>
        <v>44446</v>
      </c>
      <c r="N14" s="10">
        <f ca="1"/>
        <v>44447</v>
      </c>
      <c r="O14" s="10">
        <f ca="1"/>
        <v>44448</v>
      </c>
      <c r="P14" s="10">
        <f ca="1"/>
        <v>44449</v>
      </c>
      <c r="Q14" s="11">
        <f ca="1"/>
        <v>44450</v>
      </c>
      <c r="R14" s="11">
        <f ca="1"/>
        <v>44451</v>
      </c>
      <c r="S14" s="10">
        <f ca="1"/>
        <v>44452</v>
      </c>
      <c r="T14" s="10">
        <f ca="1"/>
        <v>44453</v>
      </c>
      <c r="U14" s="10">
        <f ca="1"/>
        <v>44454</v>
      </c>
      <c r="V14" s="10">
        <f ca="1"/>
        <v>44455</v>
      </c>
      <c r="W14" s="10">
        <f ca="1"/>
        <v>44456</v>
      </c>
      <c r="X14" s="11">
        <f ca="1"/>
        <v>44457</v>
      </c>
      <c r="Y14" s="11">
        <f ca="1"/>
        <v>44458</v>
      </c>
      <c r="Z14" s="10">
        <f ca="1"/>
        <v>44459</v>
      </c>
      <c r="AA14" s="10">
        <f ca="1"/>
        <v>44460</v>
      </c>
      <c r="AB14" s="10">
        <f ca="1"/>
        <v>44461</v>
      </c>
      <c r="AC14" s="10">
        <f ca="1"/>
        <v>44462</v>
      </c>
      <c r="AD14" s="10">
        <f ca="1"/>
        <v>44463</v>
      </c>
      <c r="AE14" s="11">
        <f ca="1"/>
        <v>44464</v>
      </c>
      <c r="AF14" s="11">
        <f ca="1"/>
        <v>44465</v>
      </c>
      <c r="AG14" s="10">
        <f ca="1"/>
        <v>44466</v>
      </c>
      <c r="AH14" s="10">
        <f ca="1"/>
        <v>44467</v>
      </c>
      <c r="AI14" s="10">
        <f ca="1"/>
        <v>44468</v>
      </c>
      <c r="AJ14" s="10">
        <f ca="1"/>
        <v>44469</v>
      </c>
      <c r="AK14" s="10">
        <f ca="1"/>
        <v>44470</v>
      </c>
      <c r="AL14" s="11">
        <f ca="1"/>
        <v>44471</v>
      </c>
      <c r="AM14" s="11">
        <f ca="1"/>
        <v>44472</v>
      </c>
      <c r="AN14" s="10">
        <f ca="1"/>
        <v>44473</v>
      </c>
      <c r="AO14" s="10">
        <f ca="1"/>
        <v>44474</v>
      </c>
      <c r="AP14" s="10">
        <f ca="1"/>
        <v>44475</v>
      </c>
      <c r="AQ14" s="10">
        <f ca="1"/>
        <v>44476</v>
      </c>
      <c r="AR14" s="10">
        <f ca="1"/>
        <v>44477</v>
      </c>
      <c r="AS14" s="12">
        <f ca="1"/>
        <v>44478</v>
      </c>
      <c r="AT14" s="45"/>
    </row>
    <row r="15" spans="2:47" s="33" customFormat="1" ht="19.5" customHeight="1" x14ac:dyDescent="0.25">
      <c r="B15" s="44"/>
      <c r="C15" s="36">
        <f>DATE(YEAR($C$5),ROWS($B$6:B15),1)</f>
        <v>44470</v>
      </c>
      <c r="D15" s="9">
        <f t="array" aca="1" ref="D15:AS15" ca="1">Calendar</f>
        <v>44465</v>
      </c>
      <c r="E15" s="10">
        <f ca="1"/>
        <v>44466</v>
      </c>
      <c r="F15" s="10">
        <f ca="1"/>
        <v>44467</v>
      </c>
      <c r="G15" s="10">
        <f ca="1"/>
        <v>44468</v>
      </c>
      <c r="H15" s="10">
        <f ca="1"/>
        <v>44469</v>
      </c>
      <c r="I15" s="10">
        <f ca="1"/>
        <v>44470</v>
      </c>
      <c r="J15" s="11">
        <f ca="1"/>
        <v>44471</v>
      </c>
      <c r="K15" s="11">
        <f ca="1"/>
        <v>44472</v>
      </c>
      <c r="L15" s="10">
        <f ca="1"/>
        <v>44473</v>
      </c>
      <c r="M15" s="10">
        <f ca="1"/>
        <v>44474</v>
      </c>
      <c r="N15" s="10">
        <f ca="1"/>
        <v>44475</v>
      </c>
      <c r="O15" s="10">
        <f ca="1"/>
        <v>44476</v>
      </c>
      <c r="P15" s="10">
        <f ca="1"/>
        <v>44477</v>
      </c>
      <c r="Q15" s="11">
        <f ca="1"/>
        <v>44478</v>
      </c>
      <c r="R15" s="11">
        <f ca="1"/>
        <v>44479</v>
      </c>
      <c r="S15" s="10">
        <f ca="1"/>
        <v>44480</v>
      </c>
      <c r="T15" s="10">
        <f ca="1"/>
        <v>44481</v>
      </c>
      <c r="U15" s="10">
        <f ca="1"/>
        <v>44482</v>
      </c>
      <c r="V15" s="10">
        <f ca="1"/>
        <v>44483</v>
      </c>
      <c r="W15" s="10">
        <f ca="1"/>
        <v>44484</v>
      </c>
      <c r="X15" s="11">
        <f ca="1"/>
        <v>44485</v>
      </c>
      <c r="Y15" s="11">
        <f ca="1"/>
        <v>44486</v>
      </c>
      <c r="Z15" s="10">
        <f ca="1"/>
        <v>44487</v>
      </c>
      <c r="AA15" s="10">
        <f ca="1"/>
        <v>44488</v>
      </c>
      <c r="AB15" s="10">
        <f ca="1"/>
        <v>44489</v>
      </c>
      <c r="AC15" s="10">
        <f ca="1"/>
        <v>44490</v>
      </c>
      <c r="AD15" s="10">
        <f ca="1"/>
        <v>44491</v>
      </c>
      <c r="AE15" s="11">
        <f ca="1"/>
        <v>44492</v>
      </c>
      <c r="AF15" s="11">
        <f ca="1"/>
        <v>44493</v>
      </c>
      <c r="AG15" s="10">
        <f ca="1"/>
        <v>44494</v>
      </c>
      <c r="AH15" s="10">
        <f ca="1"/>
        <v>44495</v>
      </c>
      <c r="AI15" s="10">
        <f ca="1"/>
        <v>44496</v>
      </c>
      <c r="AJ15" s="10">
        <f ca="1"/>
        <v>44497</v>
      </c>
      <c r="AK15" s="10">
        <f ca="1"/>
        <v>44498</v>
      </c>
      <c r="AL15" s="11">
        <f ca="1"/>
        <v>44499</v>
      </c>
      <c r="AM15" s="11">
        <f ca="1"/>
        <v>44500</v>
      </c>
      <c r="AN15" s="10">
        <f ca="1"/>
        <v>44501</v>
      </c>
      <c r="AO15" s="10">
        <f ca="1"/>
        <v>44502</v>
      </c>
      <c r="AP15" s="10">
        <f ca="1"/>
        <v>44503</v>
      </c>
      <c r="AQ15" s="10">
        <f ca="1"/>
        <v>44504</v>
      </c>
      <c r="AR15" s="10">
        <f ca="1"/>
        <v>44505</v>
      </c>
      <c r="AS15" s="12">
        <f ca="1"/>
        <v>44506</v>
      </c>
      <c r="AT15" s="45"/>
    </row>
    <row r="16" spans="2:47" s="33" customFormat="1" ht="19.5" customHeight="1" x14ac:dyDescent="0.25">
      <c r="B16" s="44"/>
      <c r="C16" s="36">
        <f>DATE(YEAR($C$5),ROWS($B$6:B16),1)</f>
        <v>44501</v>
      </c>
      <c r="D16" s="9">
        <f t="array" aca="1" ref="D16:AS16" ca="1">Calendar</f>
        <v>44500</v>
      </c>
      <c r="E16" s="10">
        <f ca="1"/>
        <v>44501</v>
      </c>
      <c r="F16" s="10">
        <f ca="1"/>
        <v>44502</v>
      </c>
      <c r="G16" s="10">
        <f ca="1"/>
        <v>44503</v>
      </c>
      <c r="H16" s="10">
        <f ca="1"/>
        <v>44504</v>
      </c>
      <c r="I16" s="10">
        <f ca="1"/>
        <v>44505</v>
      </c>
      <c r="J16" s="11">
        <f ca="1"/>
        <v>44506</v>
      </c>
      <c r="K16" s="11">
        <f ca="1"/>
        <v>44507</v>
      </c>
      <c r="L16" s="10">
        <f ca="1"/>
        <v>44508</v>
      </c>
      <c r="M16" s="10">
        <f ca="1"/>
        <v>44509</v>
      </c>
      <c r="N16" s="10">
        <f ca="1"/>
        <v>44510</v>
      </c>
      <c r="O16" s="10">
        <f ca="1"/>
        <v>44511</v>
      </c>
      <c r="P16" s="10">
        <f ca="1"/>
        <v>44512</v>
      </c>
      <c r="Q16" s="11">
        <f ca="1"/>
        <v>44513</v>
      </c>
      <c r="R16" s="11">
        <f ca="1"/>
        <v>44514</v>
      </c>
      <c r="S16" s="10">
        <f ca="1"/>
        <v>44515</v>
      </c>
      <c r="T16" s="10">
        <f ca="1"/>
        <v>44516</v>
      </c>
      <c r="U16" s="10">
        <f ca="1"/>
        <v>44517</v>
      </c>
      <c r="V16" s="10">
        <f ca="1"/>
        <v>44518</v>
      </c>
      <c r="W16" s="10">
        <f ca="1"/>
        <v>44519</v>
      </c>
      <c r="X16" s="11">
        <f ca="1"/>
        <v>44520</v>
      </c>
      <c r="Y16" s="11">
        <f ca="1"/>
        <v>44521</v>
      </c>
      <c r="Z16" s="10">
        <f ca="1"/>
        <v>44522</v>
      </c>
      <c r="AA16" s="10">
        <f ca="1"/>
        <v>44523</v>
      </c>
      <c r="AB16" s="10">
        <f ca="1"/>
        <v>44524</v>
      </c>
      <c r="AC16" s="10">
        <f ca="1"/>
        <v>44525</v>
      </c>
      <c r="AD16" s="10">
        <f ca="1"/>
        <v>44526</v>
      </c>
      <c r="AE16" s="11">
        <f ca="1"/>
        <v>44527</v>
      </c>
      <c r="AF16" s="11">
        <f ca="1"/>
        <v>44528</v>
      </c>
      <c r="AG16" s="10">
        <f ca="1"/>
        <v>44529</v>
      </c>
      <c r="AH16" s="10">
        <f ca="1"/>
        <v>44530</v>
      </c>
      <c r="AI16" s="10">
        <f ca="1"/>
        <v>44531</v>
      </c>
      <c r="AJ16" s="10">
        <f ca="1"/>
        <v>44532</v>
      </c>
      <c r="AK16" s="10">
        <f ca="1"/>
        <v>44533</v>
      </c>
      <c r="AL16" s="11">
        <f ca="1"/>
        <v>44534</v>
      </c>
      <c r="AM16" s="11">
        <f ca="1"/>
        <v>44535</v>
      </c>
      <c r="AN16" s="10">
        <f ca="1"/>
        <v>44536</v>
      </c>
      <c r="AO16" s="10">
        <f ca="1"/>
        <v>44537</v>
      </c>
      <c r="AP16" s="10">
        <f ca="1"/>
        <v>44538</v>
      </c>
      <c r="AQ16" s="10">
        <f ca="1"/>
        <v>44539</v>
      </c>
      <c r="AR16" s="10">
        <f ca="1"/>
        <v>44540</v>
      </c>
      <c r="AS16" s="12">
        <f ca="1"/>
        <v>44541</v>
      </c>
      <c r="AT16" s="45"/>
    </row>
    <row r="17" spans="2:46" s="33" customFormat="1" ht="19.5" customHeight="1" x14ac:dyDescent="0.25">
      <c r="B17" s="44"/>
      <c r="C17" s="37">
        <f>DATE(YEAR($C$5),ROWS($B$6:B17),1)</f>
        <v>44531</v>
      </c>
      <c r="D17" s="13">
        <f t="array" aca="1" ref="D17:AS17" ca="1">Calendar</f>
        <v>44528</v>
      </c>
      <c r="E17" s="14">
        <f ca="1"/>
        <v>44529</v>
      </c>
      <c r="F17" s="14">
        <f ca="1"/>
        <v>44530</v>
      </c>
      <c r="G17" s="14">
        <f ca="1"/>
        <v>44531</v>
      </c>
      <c r="H17" s="14">
        <f ca="1"/>
        <v>44532</v>
      </c>
      <c r="I17" s="14">
        <f ca="1"/>
        <v>44533</v>
      </c>
      <c r="J17" s="15">
        <f ca="1"/>
        <v>44534</v>
      </c>
      <c r="K17" s="15">
        <f ca="1"/>
        <v>44535</v>
      </c>
      <c r="L17" s="14">
        <f ca="1"/>
        <v>44536</v>
      </c>
      <c r="M17" s="14">
        <f ca="1"/>
        <v>44537</v>
      </c>
      <c r="N17" s="14">
        <f ca="1"/>
        <v>44538</v>
      </c>
      <c r="O17" s="14">
        <f ca="1"/>
        <v>44539</v>
      </c>
      <c r="P17" s="14">
        <f ca="1"/>
        <v>44540</v>
      </c>
      <c r="Q17" s="15">
        <f ca="1"/>
        <v>44541</v>
      </c>
      <c r="R17" s="15">
        <f ca="1"/>
        <v>44542</v>
      </c>
      <c r="S17" s="14">
        <f ca="1"/>
        <v>44543</v>
      </c>
      <c r="T17" s="14">
        <f ca="1"/>
        <v>44544</v>
      </c>
      <c r="U17" s="14">
        <f ca="1"/>
        <v>44545</v>
      </c>
      <c r="V17" s="14">
        <f ca="1"/>
        <v>44546</v>
      </c>
      <c r="W17" s="14">
        <f ca="1"/>
        <v>44547</v>
      </c>
      <c r="X17" s="15">
        <f ca="1"/>
        <v>44548</v>
      </c>
      <c r="Y17" s="15">
        <f ca="1"/>
        <v>44549</v>
      </c>
      <c r="Z17" s="14">
        <f ca="1"/>
        <v>44550</v>
      </c>
      <c r="AA17" s="14">
        <f ca="1"/>
        <v>44551</v>
      </c>
      <c r="AB17" s="14">
        <f ca="1"/>
        <v>44552</v>
      </c>
      <c r="AC17" s="14">
        <f ca="1"/>
        <v>44553</v>
      </c>
      <c r="AD17" s="14">
        <f ca="1"/>
        <v>44554</v>
      </c>
      <c r="AE17" s="15">
        <f ca="1"/>
        <v>44555</v>
      </c>
      <c r="AF17" s="15">
        <f ca="1"/>
        <v>44556</v>
      </c>
      <c r="AG17" s="14">
        <f ca="1"/>
        <v>44557</v>
      </c>
      <c r="AH17" s="14">
        <f ca="1"/>
        <v>44558</v>
      </c>
      <c r="AI17" s="14">
        <f ca="1"/>
        <v>44559</v>
      </c>
      <c r="AJ17" s="14">
        <f ca="1"/>
        <v>44560</v>
      </c>
      <c r="AK17" s="14">
        <f ca="1"/>
        <v>44561</v>
      </c>
      <c r="AL17" s="15">
        <f ca="1"/>
        <v>44562</v>
      </c>
      <c r="AM17" s="15">
        <f ca="1"/>
        <v>44563</v>
      </c>
      <c r="AN17" s="14">
        <f ca="1"/>
        <v>44564</v>
      </c>
      <c r="AO17" s="14">
        <f ca="1"/>
        <v>44565</v>
      </c>
      <c r="AP17" s="14">
        <f ca="1"/>
        <v>44566</v>
      </c>
      <c r="AQ17" s="14">
        <f ca="1"/>
        <v>44567</v>
      </c>
      <c r="AR17" s="14">
        <f ca="1"/>
        <v>44568</v>
      </c>
      <c r="AS17" s="16">
        <f ca="1"/>
        <v>44569</v>
      </c>
      <c r="AT17" s="45"/>
    </row>
    <row r="18" spans="2:46" x14ac:dyDescent="0.25">
      <c r="B18" s="42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43"/>
    </row>
    <row r="19" spans="2:46" x14ac:dyDescent="0.25">
      <c r="B19" s="46"/>
      <c r="C19" s="47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9"/>
    </row>
    <row r="20" spans="2:46" x14ac:dyDescent="0.25"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</row>
    <row r="21" spans="2:46" x14ac:dyDescent="0.25"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</row>
    <row r="22" spans="2:46" x14ac:dyDescent="0.25"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</row>
    <row r="23" spans="2:46" x14ac:dyDescent="0.25"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</row>
    <row r="24" spans="2:46" x14ac:dyDescent="0.25"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</row>
    <row r="25" spans="2:46" x14ac:dyDescent="0.25">
      <c r="D25" s="34"/>
      <c r="E25" s="34"/>
      <c r="F25" s="34"/>
      <c r="G25" s="34"/>
      <c r="H25" s="34"/>
      <c r="I25" s="34"/>
      <c r="J25" s="34"/>
    </row>
    <row r="26" spans="2:46" x14ac:dyDescent="0.25">
      <c r="D26" s="34"/>
      <c r="E26" s="34"/>
      <c r="F26" s="34"/>
      <c r="G26" s="34"/>
      <c r="H26" s="34"/>
      <c r="I26" s="34"/>
      <c r="J26" s="34"/>
    </row>
    <row r="27" spans="2:46" x14ac:dyDescent="0.25">
      <c r="D27" s="34"/>
      <c r="E27" s="34"/>
      <c r="F27" s="34"/>
      <c r="G27" s="34"/>
      <c r="H27" s="34"/>
      <c r="I27" s="34"/>
      <c r="J27" s="34"/>
    </row>
    <row r="28" spans="2:46" x14ac:dyDescent="0.25">
      <c r="D28" s="34"/>
      <c r="E28" s="34"/>
      <c r="F28" s="34"/>
      <c r="G28" s="34"/>
      <c r="H28" s="34"/>
      <c r="I28" s="34"/>
      <c r="J28" s="34"/>
    </row>
    <row r="29" spans="2:46" x14ac:dyDescent="0.25">
      <c r="D29" s="34"/>
      <c r="E29" s="34"/>
      <c r="F29" s="34"/>
      <c r="G29" s="34"/>
      <c r="H29" s="34"/>
      <c r="I29" s="34"/>
      <c r="J29" s="34"/>
    </row>
    <row r="30" spans="2:46" x14ac:dyDescent="0.25">
      <c r="D30" s="34"/>
      <c r="E30" s="34"/>
      <c r="F30" s="34"/>
      <c r="G30" s="34"/>
      <c r="H30" s="34"/>
      <c r="I30" s="34"/>
      <c r="J30" s="34"/>
    </row>
  </sheetData>
  <customSheetViews>
    <customSheetView guid="{00C1CBDA-1637-4E2C-863E-F0BD8FC5759C}" showGridLines="0" hiddenRows="1" hiddenColumns="1">
      <selection activeCell="B5" sqref="B5"/>
      <pageMargins left="0.7" right="0.7" top="0.75" bottom="0.75" header="0.3" footer="0.3"/>
    </customSheetView>
  </customSheetViews>
  <conditionalFormatting sqref="D6:AS17">
    <cfRule type="expression" dxfId="0" priority="1" stopIfTrue="1">
      <formula>MONTH($C6)&lt;&gt;MONTH(D6)</formula>
    </cfRule>
  </conditionalFormatting>
  <printOptions horizontalCentered="1" verticalCentered="1"/>
  <pageMargins left="0.25" right="0.25" top="0.75" bottom="0.75" header="0.3" footer="0.3"/>
  <pageSetup scale="8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34</vt:i4>
      </vt:variant>
    </vt:vector>
  </HeadingPairs>
  <TitlesOfParts>
    <vt:vector size="38" baseType="lpstr">
      <vt:lpstr>Full</vt:lpstr>
      <vt:lpstr>Daily</vt:lpstr>
      <vt:lpstr>Terms of Use</vt:lpstr>
      <vt:lpstr>Mini</vt:lpstr>
      <vt:lpstr>calendarclick</vt:lpstr>
      <vt:lpstr>dailyEvents</vt:lpstr>
      <vt:lpstr>dayTypes</vt:lpstr>
      <vt:lpstr>lstDailyEvents</vt:lpstr>
      <vt:lpstr>lstWeekDays</vt:lpstr>
      <vt:lpstr>m1_</vt:lpstr>
      <vt:lpstr>m10_</vt:lpstr>
      <vt:lpstr>m11_</vt:lpstr>
      <vt:lpstr>m12_</vt:lpstr>
      <vt:lpstr>m2_</vt:lpstr>
      <vt:lpstr>m3_</vt:lpstr>
      <vt:lpstr>m4_</vt:lpstr>
      <vt:lpstr>m5_</vt:lpstr>
      <vt:lpstr>m6_</vt:lpstr>
      <vt:lpstr>m7_</vt:lpstr>
      <vt:lpstr>m8_</vt:lpstr>
      <vt:lpstr>m9_</vt:lpstr>
      <vt:lpstr>Daily!Print_Area</vt:lpstr>
      <vt:lpstr>Full!Print_Area</vt:lpstr>
      <vt:lpstr>Mini!Print_Area</vt:lpstr>
      <vt:lpstr>'Terms of Use'!Print_Area</vt:lpstr>
      <vt:lpstr>Daily!Print_Titles</vt:lpstr>
      <vt:lpstr>selectedcell</vt:lpstr>
      <vt:lpstr>symAnn</vt:lpstr>
      <vt:lpstr>symHol</vt:lpstr>
      <vt:lpstr>symImp</vt:lpstr>
      <vt:lpstr>symVac</vt:lpstr>
      <vt:lpstr>valAnn</vt:lpstr>
      <vt:lpstr>valEventStats</vt:lpstr>
      <vt:lpstr>valHol</vt:lpstr>
      <vt:lpstr>valImp</vt:lpstr>
      <vt:lpstr>valVac</vt:lpstr>
      <vt:lpstr>valYearStart</vt:lpstr>
      <vt:lpstr>year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2017-02-16T06:37:19Z</cp:lastPrinted>
  <dcterms:created xsi:type="dcterms:W3CDTF">2010-11-30T23:39:51Z</dcterms:created>
  <dcterms:modified xsi:type="dcterms:W3CDTF">2021-11-04T13:45:18Z</dcterms:modified>
  <dc:title>Dynamic Event Calendar V10F Template</dc:title>
  <dc:subject>Dynamic Event Calendar V10F</dc:subject>
  <dc:description>Dynamic Event Calendar V10F template by Master Productivity Kit — masterproductivitykit.com</dc:description>
  <cp:keywords>Master Productivity Kit, Excel template, Google Sheets template</cp:keywords>
  <cp:category>Business Template</cp:category>
</cp:coreProperties>
</file>