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Archive\mckinsey\"/>
    </mc:Choice>
  </mc:AlternateContent>
  <xr:revisionPtr revIDLastSave="0" documentId="13_ncr:1_{03C8C987-FE05-4BC9-A51C-04A2EF78BC9E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Diagnosis" sheetId="29" r:id="rId2"/>
    <sheet name="Analysis_Summary" sheetId="22" r:id="rId3"/>
    <sheet name="Actions" sheetId="21" r:id="rId4"/>
    <sheet name="Calc" sheetId="23" state="hidden" r:id="rId5"/>
  </sheets>
  <definedNames>
    <definedName name="DynActionsPrnt">OFFSET(Actions!$B$5,0,0,MAX(Actions!$B$6:$B$505)+1,5)</definedName>
    <definedName name="Numbers">IFERROR(OFFSET(Calc!$K$3,0,0,Calc!$J$21,1),"")</definedName>
    <definedName name="_xlnm.Print_Area" localSheetId="3">DynActionsPrnt</definedName>
    <definedName name="_xlnm.Print_Area" localSheetId="2">Analysis_Summary!$B$2:$N$29</definedName>
    <definedName name="_xlnm.Print_Area" localSheetId="0">Dashboard!$B$2:$N$27</definedName>
    <definedName name="_xlnm.Print_Area" localSheetId="1">Diagnosis!$B$2:$U$53</definedName>
    <definedName name="_xlnm.Print_Titles" localSheetId="3">Actions!$5:$5</definedName>
    <definedName name="Results">IFERROR(OFFSET(Calc!$J$3,0,0,Calc!$J$21,1),"")</definedName>
    <definedName name="TodayDate">Calc!$J$18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3" i="23" l="1" a="1"/>
  <c r="H23" i="23" s="1"/>
  <c r="H22" i="23" a="1"/>
  <c r="H22" i="23" s="1"/>
  <c r="H21" i="23" a="1"/>
  <c r="H21" i="23" s="1"/>
  <c r="H20" i="23" a="1"/>
  <c r="H20" i="23" s="1"/>
  <c r="H19" i="23" a="1"/>
  <c r="H19" i="23" s="1"/>
  <c r="H18" i="23" a="1"/>
  <c r="H18" i="23" s="1"/>
  <c r="H17" i="23" a="1"/>
  <c r="H17" i="23" s="1"/>
  <c r="H16" i="23" a="1"/>
  <c r="H16" i="23" s="1"/>
  <c r="H15" i="23" a="1"/>
  <c r="H15" i="23" s="1"/>
  <c r="H14" i="23" a="1"/>
  <c r="H14" i="23" s="1"/>
  <c r="H13" i="23" a="1"/>
  <c r="H13" i="23" s="1"/>
  <c r="H12" i="23" a="1"/>
  <c r="H12" i="23" s="1"/>
  <c r="H11" i="23" a="1"/>
  <c r="H11" i="23" s="1"/>
  <c r="H10" i="23" a="1"/>
  <c r="H10" i="23" s="1"/>
  <c r="H9" i="23" a="1"/>
  <c r="H9" i="23" s="1"/>
  <c r="H8" i="23" a="1"/>
  <c r="H8" i="23" s="1"/>
  <c r="H7" i="23" a="1"/>
  <c r="H7" i="23" s="1"/>
  <c r="H6" i="23" a="1"/>
  <c r="H6" i="23" s="1"/>
  <c r="H5" i="23" a="1"/>
  <c r="H5" i="23" s="1"/>
  <c r="H4" i="23" a="1"/>
  <c r="H4" i="23" s="1"/>
  <c r="H3" i="23" a="1"/>
  <c r="H3" i="23" s="1"/>
  <c r="F11" i="23" l="1"/>
  <c r="D20" i="21"/>
  <c r="D19" i="21"/>
  <c r="D18" i="21"/>
  <c r="D17" i="21"/>
  <c r="C7" i="29" l="1"/>
  <c r="F7" i="29"/>
  <c r="I7" i="29"/>
  <c r="L7" i="29"/>
  <c r="O7" i="29"/>
  <c r="R7" i="29"/>
  <c r="C8" i="29"/>
  <c r="F8" i="29"/>
  <c r="I8" i="29"/>
  <c r="L8" i="29"/>
  <c r="O8" i="29"/>
  <c r="R8" i="29"/>
  <c r="C9" i="29"/>
  <c r="F9" i="29"/>
  <c r="I9" i="29"/>
  <c r="L9" i="29"/>
  <c r="O9" i="29"/>
  <c r="R9" i="29"/>
  <c r="C10" i="29"/>
  <c r="F10" i="29"/>
  <c r="I10" i="29"/>
  <c r="L10" i="29"/>
  <c r="O10" i="29"/>
  <c r="R10" i="29"/>
  <c r="C11" i="29"/>
  <c r="F11" i="29"/>
  <c r="I11" i="29"/>
  <c r="L11" i="29"/>
  <c r="O11" i="29"/>
  <c r="R11" i="29"/>
  <c r="C12" i="29"/>
  <c r="F12" i="29"/>
  <c r="I12" i="29"/>
  <c r="L12" i="29"/>
  <c r="O12" i="29"/>
  <c r="R12" i="29"/>
  <c r="C13" i="29"/>
  <c r="F13" i="29"/>
  <c r="I13" i="29"/>
  <c r="L13" i="29"/>
  <c r="O13" i="29"/>
  <c r="R13" i="29"/>
  <c r="C14" i="29"/>
  <c r="F14" i="29"/>
  <c r="I14" i="29"/>
  <c r="L14" i="29"/>
  <c r="O14" i="29"/>
  <c r="R14" i="29"/>
  <c r="C15" i="29"/>
  <c r="F15" i="29"/>
  <c r="I15" i="29"/>
  <c r="L15" i="29"/>
  <c r="O15" i="29"/>
  <c r="R15" i="29"/>
  <c r="C16" i="29"/>
  <c r="F16" i="29"/>
  <c r="I16" i="29"/>
  <c r="L16" i="29"/>
  <c r="O16" i="29"/>
  <c r="R16" i="29"/>
  <c r="C17" i="29"/>
  <c r="F17" i="29"/>
  <c r="I17" i="29"/>
  <c r="L17" i="29"/>
  <c r="O17" i="29"/>
  <c r="R17" i="29"/>
  <c r="C18" i="29"/>
  <c r="F18" i="29"/>
  <c r="I18" i="29"/>
  <c r="L18" i="29"/>
  <c r="O18" i="29"/>
  <c r="R18" i="29"/>
  <c r="C19" i="29"/>
  <c r="F19" i="29"/>
  <c r="I19" i="29"/>
  <c r="L19" i="29"/>
  <c r="O19" i="29"/>
  <c r="R19" i="29"/>
  <c r="C20" i="29"/>
  <c r="F20" i="29"/>
  <c r="I20" i="29"/>
  <c r="L20" i="29"/>
  <c r="O20" i="29"/>
  <c r="R20" i="29"/>
  <c r="C21" i="29"/>
  <c r="F21" i="29"/>
  <c r="I21" i="29"/>
  <c r="L21" i="29"/>
  <c r="O21" i="29"/>
  <c r="R21" i="29"/>
  <c r="C22" i="29"/>
  <c r="F22" i="29"/>
  <c r="I22" i="29"/>
  <c r="L22" i="29"/>
  <c r="O22" i="29"/>
  <c r="R22" i="29"/>
  <c r="C23" i="29"/>
  <c r="F23" i="29"/>
  <c r="I23" i="29"/>
  <c r="L23" i="29"/>
  <c r="O23" i="29"/>
  <c r="R23" i="29"/>
  <c r="C24" i="29"/>
  <c r="F24" i="29"/>
  <c r="I24" i="29"/>
  <c r="L24" i="29"/>
  <c r="O24" i="29"/>
  <c r="R24" i="29"/>
  <c r="C25" i="29"/>
  <c r="F25" i="29"/>
  <c r="I25" i="29"/>
  <c r="L25" i="29"/>
  <c r="O25" i="29"/>
  <c r="R25" i="29"/>
  <c r="C26" i="29"/>
  <c r="F26" i="29"/>
  <c r="I26" i="29"/>
  <c r="L26" i="29"/>
  <c r="O26" i="29"/>
  <c r="R26" i="29"/>
  <c r="C27" i="29"/>
  <c r="F27" i="29"/>
  <c r="I27" i="29"/>
  <c r="L27" i="29"/>
  <c r="O27" i="29"/>
  <c r="R27" i="29"/>
  <c r="C28" i="29"/>
  <c r="F28" i="29"/>
  <c r="I28" i="29"/>
  <c r="L28" i="29"/>
  <c r="O28" i="29"/>
  <c r="R28" i="29"/>
  <c r="C29" i="29"/>
  <c r="F29" i="29"/>
  <c r="I29" i="29"/>
  <c r="L29" i="29"/>
  <c r="O29" i="29"/>
  <c r="R29" i="29"/>
  <c r="C30" i="29"/>
  <c r="F30" i="29"/>
  <c r="I30" i="29"/>
  <c r="L30" i="29"/>
  <c r="O30" i="29"/>
  <c r="R30" i="29"/>
  <c r="C31" i="29"/>
  <c r="F31" i="29"/>
  <c r="I31" i="29"/>
  <c r="L31" i="29"/>
  <c r="O31" i="29"/>
  <c r="R31" i="29"/>
  <c r="C32" i="29"/>
  <c r="F32" i="29"/>
  <c r="I32" i="29"/>
  <c r="L32" i="29"/>
  <c r="O32" i="29"/>
  <c r="R32" i="29"/>
  <c r="C33" i="29"/>
  <c r="F33" i="29"/>
  <c r="I33" i="29"/>
  <c r="L33" i="29"/>
  <c r="O33" i="29"/>
  <c r="R33" i="29"/>
  <c r="C34" i="29"/>
  <c r="F34" i="29"/>
  <c r="I34" i="29"/>
  <c r="L34" i="29"/>
  <c r="O34" i="29"/>
  <c r="R34" i="29"/>
  <c r="C35" i="29"/>
  <c r="F35" i="29"/>
  <c r="I35" i="29"/>
  <c r="L35" i="29"/>
  <c r="O35" i="29"/>
  <c r="R35" i="29"/>
  <c r="C36" i="29"/>
  <c r="F36" i="29"/>
  <c r="I36" i="29"/>
  <c r="L36" i="29"/>
  <c r="O36" i="29"/>
  <c r="R36" i="29"/>
  <c r="C37" i="29"/>
  <c r="F37" i="29"/>
  <c r="I37" i="29"/>
  <c r="L37" i="29"/>
  <c r="O37" i="29"/>
  <c r="R37" i="29"/>
  <c r="C38" i="29"/>
  <c r="F38" i="29"/>
  <c r="I38" i="29"/>
  <c r="L38" i="29"/>
  <c r="O38" i="29"/>
  <c r="R38" i="29"/>
  <c r="C39" i="29"/>
  <c r="F39" i="29"/>
  <c r="I39" i="29"/>
  <c r="L39" i="29"/>
  <c r="O39" i="29"/>
  <c r="R39" i="29"/>
  <c r="C40" i="29"/>
  <c r="F40" i="29"/>
  <c r="I40" i="29"/>
  <c r="L40" i="29"/>
  <c r="O40" i="29"/>
  <c r="R40" i="29"/>
  <c r="C41" i="29"/>
  <c r="F41" i="29"/>
  <c r="I41" i="29"/>
  <c r="L41" i="29"/>
  <c r="O41" i="29"/>
  <c r="R41" i="29"/>
  <c r="C42" i="29"/>
  <c r="F42" i="29"/>
  <c r="I42" i="29"/>
  <c r="L42" i="29"/>
  <c r="O42" i="29"/>
  <c r="R42" i="29"/>
  <c r="C43" i="29"/>
  <c r="F43" i="29"/>
  <c r="I43" i="29"/>
  <c r="L43" i="29"/>
  <c r="O43" i="29"/>
  <c r="R43" i="29"/>
  <c r="C44" i="29"/>
  <c r="F44" i="29"/>
  <c r="I44" i="29"/>
  <c r="L44" i="29"/>
  <c r="O44" i="29"/>
  <c r="R44" i="29"/>
  <c r="C45" i="29"/>
  <c r="F45" i="29"/>
  <c r="I45" i="29"/>
  <c r="L45" i="29"/>
  <c r="O45" i="29"/>
  <c r="R45" i="29"/>
  <c r="C46" i="29"/>
  <c r="F46" i="29"/>
  <c r="I46" i="29"/>
  <c r="L46" i="29"/>
  <c r="O46" i="29"/>
  <c r="R46" i="29"/>
  <c r="J3" i="23" l="1"/>
  <c r="J9" i="23" l="1"/>
  <c r="J8" i="23"/>
  <c r="J7" i="23"/>
  <c r="J6" i="23"/>
  <c r="J5" i="23"/>
  <c r="J4" i="23"/>
  <c r="J18" i="23"/>
  <c r="J21" i="23" l="1"/>
  <c r="U46" i="29"/>
  <c r="U45" i="29"/>
  <c r="U44" i="29"/>
  <c r="U43" i="29"/>
  <c r="U42" i="29"/>
  <c r="U41" i="29"/>
  <c r="U40" i="29"/>
  <c r="U39" i="29"/>
  <c r="U38" i="29"/>
  <c r="U37" i="29"/>
  <c r="U36" i="29"/>
  <c r="U35" i="29"/>
  <c r="U34" i="29"/>
  <c r="U33" i="29"/>
  <c r="U32" i="29"/>
  <c r="U31" i="29"/>
  <c r="U30" i="29"/>
  <c r="U29" i="29"/>
  <c r="U28" i="29"/>
  <c r="U27" i="29"/>
  <c r="U26" i="29"/>
  <c r="U25" i="29"/>
  <c r="U24" i="29"/>
  <c r="U23" i="29"/>
  <c r="U22" i="29"/>
  <c r="U21" i="29"/>
  <c r="U20" i="29"/>
  <c r="U19" i="29"/>
  <c r="U18" i="29"/>
  <c r="U17" i="29"/>
  <c r="U16" i="29"/>
  <c r="U15" i="29"/>
  <c r="U14" i="29"/>
  <c r="U13" i="29"/>
  <c r="U12" i="29"/>
  <c r="U11" i="29"/>
  <c r="U10" i="29"/>
  <c r="U9" i="29"/>
  <c r="U8" i="29"/>
  <c r="U7" i="29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0" i="23"/>
  <c r="F9" i="23"/>
  <c r="F8" i="23"/>
  <c r="F7" i="23"/>
  <c r="F6" i="23"/>
  <c r="F5" i="23"/>
  <c r="F4" i="23"/>
  <c r="H26" i="23" l="1" a="1"/>
  <c r="H26" i="23" s="1"/>
  <c r="K9" i="23"/>
  <c r="K8" i="23"/>
  <c r="B20" i="21"/>
  <c r="B19" i="21"/>
  <c r="B18" i="21"/>
  <c r="B17" i="21"/>
  <c r="B16" i="21"/>
  <c r="B15" i="21"/>
  <c r="B14" i="21"/>
  <c r="B13" i="21"/>
  <c r="B12" i="21"/>
  <c r="B11" i="21"/>
  <c r="B10" i="21"/>
  <c r="B9" i="21"/>
  <c r="B8" i="21"/>
  <c r="B7" i="21"/>
  <c r="B6" i="21"/>
  <c r="J14" i="22" l="1"/>
  <c r="I15" i="22" s="1"/>
  <c r="J13" i="22"/>
  <c r="H15" i="22" s="1"/>
  <c r="J12" i="22"/>
  <c r="G15" i="22" s="1"/>
  <c r="J11" i="22"/>
  <c r="F15" i="22" s="1"/>
  <c r="J10" i="22"/>
  <c r="E15" i="22" s="1"/>
  <c r="J9" i="22"/>
  <c r="D15" i="22" s="1"/>
  <c r="I13" i="22"/>
  <c r="H14" i="22" s="1"/>
  <c r="I12" i="22"/>
  <c r="G14" i="22" s="1"/>
  <c r="I11" i="22"/>
  <c r="F14" i="22" s="1"/>
  <c r="I10" i="22"/>
  <c r="E14" i="22" s="1"/>
  <c r="I9" i="22"/>
  <c r="D14" i="22" s="1"/>
  <c r="H12" i="22"/>
  <c r="G13" i="22" s="1"/>
  <c r="H11" i="22"/>
  <c r="F13" i="22" s="1"/>
  <c r="H10" i="22"/>
  <c r="E13" i="22" s="1"/>
  <c r="H9" i="22"/>
  <c r="D13" i="22" s="1"/>
  <c r="G11" i="22"/>
  <c r="F12" i="22" s="1"/>
  <c r="G10" i="22"/>
  <c r="E12" i="22" s="1"/>
  <c r="G9" i="22"/>
  <c r="D12" i="22" s="1"/>
  <c r="F10" i="22"/>
  <c r="E11" i="22" s="1"/>
  <c r="F9" i="22"/>
  <c r="D11" i="22" s="1"/>
  <c r="E9" i="22"/>
  <c r="D10" i="22" s="1"/>
  <c r="C9" i="23"/>
  <c r="T5" i="29" s="1"/>
  <c r="C8" i="23"/>
  <c r="C7" i="23"/>
  <c r="C6" i="23"/>
  <c r="C5" i="23"/>
  <c r="C4" i="23"/>
  <c r="C3" i="23"/>
  <c r="N5" i="29" l="1"/>
  <c r="Q52" i="29"/>
  <c r="T52" i="29" s="1"/>
  <c r="Q5" i="29"/>
  <c r="T53" i="29"/>
  <c r="B5" i="29"/>
  <c r="E48" i="29"/>
  <c r="H48" i="29" s="1"/>
  <c r="K48" i="29" s="1"/>
  <c r="N48" i="29" s="1"/>
  <c r="Q48" i="29" s="1"/>
  <c r="T48" i="29" s="1"/>
  <c r="H49" i="29"/>
  <c r="K49" i="29" s="1"/>
  <c r="N49" i="29" s="1"/>
  <c r="Q49" i="29" s="1"/>
  <c r="T49" i="29" s="1"/>
  <c r="E5" i="29"/>
  <c r="H5" i="29"/>
  <c r="K50" i="29"/>
  <c r="N50" i="29" s="1"/>
  <c r="Q50" i="29" s="1"/>
  <c r="T50" i="29" s="1"/>
  <c r="N51" i="29"/>
  <c r="Q51" i="29" s="1"/>
  <c r="T51" i="29" s="1"/>
  <c r="K5" i="29"/>
  <c r="F8" i="22"/>
  <c r="C12" i="22"/>
  <c r="E8" i="22"/>
  <c r="E19" i="23"/>
  <c r="E11" i="23"/>
  <c r="E4" i="23"/>
  <c r="E20" i="23"/>
  <c r="C13" i="22"/>
  <c r="E6" i="23"/>
  <c r="E12" i="23"/>
  <c r="E5" i="23"/>
  <c r="E13" i="23"/>
  <c r="E21" i="23"/>
  <c r="H8" i="22"/>
  <c r="C14" i="22"/>
  <c r="E14" i="23"/>
  <c r="E22" i="23"/>
  <c r="I8" i="22"/>
  <c r="C15" i="22"/>
  <c r="E7" i="23"/>
  <c r="E15" i="23"/>
  <c r="E23" i="23"/>
  <c r="J8" i="22"/>
  <c r="E8" i="23"/>
  <c r="E16" i="23"/>
  <c r="E24" i="23"/>
  <c r="C9" i="22"/>
  <c r="G8" i="22"/>
  <c r="E9" i="23"/>
  <c r="E17" i="23"/>
  <c r="D8" i="22"/>
  <c r="C10" i="22"/>
  <c r="E10" i="23"/>
  <c r="E18" i="23"/>
  <c r="C11" i="22"/>
  <c r="L22" i="22" l="1"/>
  <c r="M22" i="22" s="1"/>
  <c r="L14" i="22"/>
  <c r="M14" i="22" s="1"/>
  <c r="L21" i="22"/>
  <c r="M21" i="22" s="1"/>
  <c r="L28" i="22"/>
  <c r="M28" i="22" s="1"/>
  <c r="L20" i="22"/>
  <c r="M20" i="22" s="1"/>
  <c r="L12" i="22"/>
  <c r="M12" i="22" s="1"/>
  <c r="L27" i="22"/>
  <c r="M27" i="22" s="1"/>
  <c r="L19" i="22"/>
  <c r="M19" i="22" s="1"/>
  <c r="L26" i="22"/>
  <c r="M26" i="22" s="1"/>
  <c r="L18" i="22"/>
  <c r="M18" i="22" s="1"/>
  <c r="L10" i="22"/>
  <c r="M10" i="22" s="1"/>
  <c r="L25" i="22"/>
  <c r="M25" i="22" s="1"/>
  <c r="L17" i="22"/>
  <c r="M17" i="22" s="1"/>
  <c r="L9" i="22"/>
  <c r="M9" i="22" s="1"/>
  <c r="L24" i="22"/>
  <c r="M24" i="22" s="1"/>
  <c r="L16" i="22"/>
  <c r="M16" i="22" s="1"/>
  <c r="L23" i="22"/>
  <c r="M23" i="22" s="1"/>
  <c r="L15" i="22"/>
  <c r="M15" i="22" s="1"/>
  <c r="D9" i="21" l="1"/>
  <c r="D16" i="21"/>
  <c r="D7" i="21"/>
  <c r="D15" i="21"/>
  <c r="D14" i="21"/>
  <c r="D13" i="21"/>
  <c r="D12" i="21"/>
  <c r="D8" i="21"/>
  <c r="K3" i="23" s="1"/>
  <c r="D11" i="21"/>
  <c r="D10" i="21"/>
  <c r="D6" i="21"/>
  <c r="L8" i="22"/>
  <c r="M8" i="22" s="1"/>
  <c r="L11" i="22"/>
  <c r="M11" i="22" s="1"/>
  <c r="L13" i="22"/>
  <c r="M13" i="22" s="1"/>
  <c r="K7" i="23" l="1"/>
  <c r="K6" i="23"/>
  <c r="K4" i="23"/>
  <c r="K5" i="23"/>
</calcChain>
</file>

<file path=xl/sharedStrings.xml><?xml version="1.0" encoding="utf-8"?>
<sst xmlns="http://schemas.openxmlformats.org/spreadsheetml/2006/main" count="145" uniqueCount="95">
  <si>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</si>
  <si>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</si>
  <si>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</si>
  <si>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</si>
  <si>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</si>
  <si>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</si>
  <si>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</si>
  <si>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</si>
  <si>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</si>
  <si>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Strategy</t>
  </si>
  <si>
    <t>Style</t>
  </si>
  <si>
    <t>Skills</t>
  </si>
  <si>
    <t>Shared Values</t>
  </si>
  <si>
    <t>Structure</t>
  </si>
  <si>
    <t>Systems</t>
  </si>
  <si>
    <t>Yes</t>
  </si>
  <si>
    <t>Success</t>
  </si>
  <si>
    <t>Not implemented</t>
  </si>
  <si>
    <t>Rejected</t>
  </si>
  <si>
    <t>In progress</t>
  </si>
  <si>
    <t>Under consideration</t>
  </si>
  <si>
    <t>RESULT</t>
  </si>
  <si>
    <t>NOTES</t>
  </si>
  <si>
    <t>Relation</t>
  </si>
  <si>
    <t>Analysis Order</t>
  </si>
  <si>
    <t>Result Options</t>
  </si>
  <si>
    <t>Consistent with?</t>
  </si>
  <si>
    <t>INCONSISTENCY</t>
  </si>
  <si>
    <t>ACTION(S)</t>
  </si>
  <si>
    <t>Inconsistency Table</t>
  </si>
  <si>
    <t>✘</t>
  </si>
  <si>
    <t>Max.Num</t>
  </si>
  <si>
    <t>✔</t>
  </si>
  <si>
    <t>Staff</t>
  </si>
  <si>
    <t>MCKINSEY 7S MODEL</t>
  </si>
  <si>
    <t>McKinsey 7S Model Inconsistency Matrix</t>
  </si>
  <si>
    <t>ANALYSIS SUMMARY</t>
  </si>
  <si>
    <t>ACTION PLAN</t>
  </si>
  <si>
    <t>SETTINGS</t>
  </si>
  <si>
    <t>Status</t>
  </si>
  <si>
    <t>Matrix Labels</t>
  </si>
  <si>
    <t>Innovate payment systems</t>
  </si>
  <si>
    <t>Staff meeting about new strategy</t>
  </si>
  <si>
    <t>Innovate marketing process</t>
  </si>
  <si>
    <t>Education about new payment systems</t>
  </si>
  <si>
    <t>Education about new marketing systems</t>
  </si>
  <si>
    <t>Develop decision making skills</t>
  </si>
  <si>
    <t>Adding innovation as a new value</t>
  </si>
  <si>
    <t>Adjust systems for the new values</t>
  </si>
  <si>
    <t>Orientation about innovation at the management level</t>
  </si>
  <si>
    <t>Meeting with managers about decreasing hierarchie level</t>
  </si>
  <si>
    <t>Delegated to finance director</t>
  </si>
  <si>
    <t>Not necessary</t>
  </si>
  <si>
    <t>Results</t>
  </si>
  <si>
    <t>Numbers</t>
  </si>
  <si>
    <t>HR department takes responsibility</t>
  </si>
  <si>
    <t>Inconsistencies
Detected</t>
  </si>
  <si>
    <t>DIAGNOSIS</t>
  </si>
  <si>
    <t>#</t>
  </si>
  <si>
    <t>Commitment</t>
  </si>
  <si>
    <t>What is our strategy?</t>
  </si>
  <si>
    <t>How is the company divided?</t>
  </si>
  <si>
    <t>What are our main systems?</t>
  </si>
  <si>
    <t>What are the controls?</t>
  </si>
  <si>
    <t>How we track our processes?</t>
  </si>
  <si>
    <t>What are our core values?</t>
  </si>
  <si>
    <t>How strong our values?</t>
  </si>
  <si>
    <t>What is our leadership style?</t>
  </si>
  <si>
    <t>What positions need to be filled?</t>
  </si>
  <si>
    <t>Are there gaps in required skills?</t>
  </si>
  <si>
    <t>What are our strongest skills?</t>
  </si>
  <si>
    <t>What are our weakest skills?</t>
  </si>
  <si>
    <t>How do we deal with pressure?</t>
  </si>
  <si>
    <t>How do we coordinate?</t>
  </si>
  <si>
    <t>How do we develop new skills?</t>
  </si>
  <si>
    <t>How do we monitor skills?</t>
  </si>
  <si>
    <t>The way we do things here?</t>
  </si>
  <si>
    <t>Reconstruct org chart by decreasing the hierarchie level</t>
  </si>
  <si>
    <t>What is our vision?</t>
  </si>
  <si>
    <t>How do we achieve our objectives?</t>
  </si>
  <si>
    <t>What is the hierarchy?</t>
  </si>
  <si>
    <t>Notes</t>
  </si>
  <si>
    <t>Today</t>
  </si>
  <si>
    <t># of Actions 
Identified</t>
  </si>
  <si>
    <t>Chart Number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</si>
  <si>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</si>
  <si>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 xml:space="preserve"> </t>
  </si>
  <si>
    <t>No</t>
  </si>
  <si>
    <t>SYSTEMS - STRATEGY</t>
  </si>
  <si>
    <t>STAFF - STRUCTURE</t>
  </si>
  <si>
    <t>SKILLS - SYSTEMS</t>
  </si>
  <si>
    <t>STYLE - STRUCTURE</t>
  </si>
  <si>
    <t>SKILLS - STRUCTURE</t>
  </si>
  <si>
    <t>SHARED VALUES - SYSTEMS</t>
  </si>
  <si>
    <t>SHARED VALUES - 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</si>
</sst>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/mm/yyyy"/>
    <numFmt numFmtId="165" formatCode="0.00000"/>
  </numFmts>
  <fonts count="4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sz val="12"/>
      <color theme="1"/>
      <name val="Arial"/>
      <family val="2"/>
      <scheme val="minor"/>
    </font>
    <font>
      <b/>
      <i/>
      <sz val="11"/>
      <color theme="1"/>
      <name val="Arial"/>
      <family val="2"/>
      <charset val="162"/>
      <scheme val="minor"/>
    </font>
    <font>
      <sz val="11"/>
      <color rgb="FF1F4E78"/>
      <name val="Arial"/>
      <family val="2"/>
      <scheme val="minor"/>
    </font>
    <font>
      <b/>
      <sz val="16"/>
      <color rgb="FFFFFFFF"/>
      <name val="Arial"/>
      <family val="2"/>
      <charset val="162"/>
      <scheme val="minor"/>
    </font>
    <font>
      <sz val="13"/>
      <color rgb="FFFFFFFF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1"/>
      <color theme="1"/>
      <name val="Arial"/>
      <family val="2"/>
      <charset val="162"/>
    </font>
    <font>
      <b/>
      <sz val="12"/>
      <color theme="0"/>
      <name val="Arial"/>
      <family val="2"/>
      <scheme val="minor"/>
    </font>
    <font>
      <b/>
      <sz val="8"/>
      <color theme="1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  <scheme val="minor"/>
    </font>
    <font>
      <sz val="11"/>
      <name val="Arial"/>
      <family val="2"/>
      <scheme val="minor"/>
    </font>
    <font>
      <sz val="9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2E86AB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305496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10">
    <xf numFmtId="0" fontId="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8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2" fillId="0" borderId="0"/>
  </cellStyleXfs>
  <cellXfs count="178">
    <xf numFmtId="0" fontId="0" fillId="0" borderId="0" xfId="0"/>
    <xf numFmtId="0" fontId="11" fillId="2" borderId="0" xfId="0" applyFont="1" applyFill="1" applyAlignment="1">
      <alignment vertical="center"/>
    </xf>
    <xf numFmtId="49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49" fontId="13" fillId="5" borderId="0" xfId="0" applyNumberFormat="1" applyFont="1" applyFill="1" applyAlignment="1">
      <alignment horizontal="left" vertical="center" indent="1"/>
    </xf>
    <xf numFmtId="0" fontId="13" fillId="5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11" fillId="2" borderId="0" xfId="0" applyFont="1" applyFill="1"/>
    <xf numFmtId="0" fontId="10" fillId="2" borderId="0" xfId="1" applyFont="1" applyFill="1" applyBorder="1" applyAlignment="1">
      <alignment vertical="center"/>
    </xf>
    <xf numFmtId="0" fontId="11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15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0" fontId="19" fillId="2" borderId="0" xfId="4" applyFont="1" applyFill="1" applyAlignment="1" applyProtection="1">
      <alignment vertical="center"/>
      <protection locked="0"/>
    </xf>
    <xf numFmtId="0" fontId="20" fillId="2" borderId="0" xfId="4" applyFont="1" applyFill="1" applyAlignment="1" applyProtection="1">
      <alignment vertical="center"/>
      <protection locked="0"/>
    </xf>
    <xf numFmtId="0" fontId="21" fillId="2" borderId="0" xfId="4" applyFont="1" applyFill="1" applyAlignment="1" applyProtection="1">
      <alignment vertical="center"/>
      <protection locked="0"/>
    </xf>
    <xf numFmtId="49" fontId="16" fillId="3" borderId="0" xfId="0" applyNumberFormat="1" applyFont="1" applyFill="1" applyAlignment="1">
      <alignment horizontal="left" vertical="center" indent="1"/>
    </xf>
    <xf numFmtId="0" fontId="25" fillId="4" borderId="0" xfId="0" applyFont="1" applyFill="1" applyBorder="1" applyAlignment="1">
      <alignment horizontal="right" vertical="center"/>
    </xf>
    <xf numFmtId="0" fontId="26" fillId="6" borderId="0" xfId="0" applyFont="1" applyFill="1" applyBorder="1" applyAlignment="1">
      <alignment horizontal="right" vertical="center"/>
    </xf>
    <xf numFmtId="0" fontId="27" fillId="2" borderId="0" xfId="0" applyFont="1" applyFill="1" applyAlignment="1">
      <alignment vertical="center"/>
    </xf>
    <xf numFmtId="0" fontId="27" fillId="3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49" fontId="16" fillId="3" borderId="0" xfId="0" applyNumberFormat="1" applyFont="1" applyFill="1" applyAlignment="1">
      <alignment horizontal="left" vertical="center" indent="2"/>
    </xf>
    <xf numFmtId="49" fontId="13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0" fillId="0" borderId="0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2" borderId="0" xfId="0" applyFill="1" applyAlignment="1">
      <alignment horizontal="center"/>
    </xf>
    <xf numFmtId="0" fontId="33" fillId="4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13" fillId="6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1" fillId="0" borderId="0" xfId="0" applyFont="1" applyFill="1" applyBorder="1"/>
    <xf numFmtId="0" fontId="33" fillId="4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1" fillId="0" borderId="7" xfId="0" applyFont="1" applyFill="1" applyBorder="1"/>
    <xf numFmtId="0" fontId="0" fillId="2" borderId="11" xfId="0" applyFill="1" applyBorder="1" applyAlignment="1" applyProtection="1">
      <alignment horizontal="left"/>
      <protection hidden="1"/>
    </xf>
    <xf numFmtId="0" fontId="0" fillId="2" borderId="0" xfId="0" applyFill="1" applyProtection="1"/>
    <xf numFmtId="0" fontId="33" fillId="4" borderId="0" xfId="0" applyFont="1" applyFill="1" applyAlignment="1" applyProtection="1">
      <alignment vertical="center"/>
    </xf>
    <xf numFmtId="0" fontId="33" fillId="2" borderId="0" xfId="0" applyFont="1" applyFill="1" applyAlignment="1" applyProtection="1">
      <alignment vertical="center"/>
    </xf>
    <xf numFmtId="0" fontId="32" fillId="6" borderId="0" xfId="0" applyFont="1" applyFill="1" applyAlignment="1" applyProtection="1">
      <alignment vertical="center"/>
    </xf>
    <xf numFmtId="0" fontId="32" fillId="2" borderId="0" xfId="0" applyFont="1" applyFill="1" applyAlignment="1" applyProtection="1">
      <alignment vertical="center"/>
    </xf>
    <xf numFmtId="0" fontId="0" fillId="2" borderId="0" xfId="0" applyFill="1" applyAlignment="1" applyProtection="1">
      <alignment horizontal="left" vertical="center"/>
    </xf>
    <xf numFmtId="0" fontId="0" fillId="10" borderId="12" xfId="0" applyFill="1" applyBorder="1" applyAlignment="1" applyProtection="1">
      <alignment horizontal="center" vertical="center"/>
    </xf>
    <xf numFmtId="0" fontId="30" fillId="10" borderId="12" xfId="0" applyFont="1" applyFill="1" applyBorder="1" applyAlignment="1" applyProtection="1">
      <alignment horizontal="center" vertical="center"/>
    </xf>
    <xf numFmtId="0" fontId="0" fillId="7" borderId="0" xfId="0" applyFill="1" applyBorder="1" applyProtection="1"/>
    <xf numFmtId="0" fontId="0" fillId="7" borderId="0" xfId="0" applyFill="1" applyBorder="1" applyAlignment="1" applyProtection="1">
      <alignment horizontal="center"/>
    </xf>
    <xf numFmtId="0" fontId="17" fillId="10" borderId="13" xfId="0" applyFont="1" applyFill="1" applyBorder="1" applyProtection="1"/>
    <xf numFmtId="0" fontId="17" fillId="10" borderId="15" xfId="0" applyFont="1" applyFill="1" applyBorder="1" applyProtection="1"/>
    <xf numFmtId="0" fontId="17" fillId="10" borderId="12" xfId="0" applyFont="1" applyFill="1" applyBorder="1" applyProtection="1"/>
    <xf numFmtId="0" fontId="7" fillId="2" borderId="0" xfId="0" applyFont="1" applyFill="1" applyProtection="1"/>
    <xf numFmtId="0" fontId="5" fillId="2" borderId="0" xfId="0" applyFont="1" applyFill="1" applyProtection="1"/>
    <xf numFmtId="0" fontId="17" fillId="9" borderId="12" xfId="0" applyFont="1" applyFill="1" applyBorder="1" applyAlignment="1" applyProtection="1">
      <alignment horizontal="left"/>
    </xf>
    <xf numFmtId="0" fontId="29" fillId="11" borderId="19" xfId="0" applyFont="1" applyFill="1" applyBorder="1" applyAlignment="1" applyProtection="1">
      <alignment horizontal="centerContinuous"/>
      <protection locked="0"/>
    </xf>
    <xf numFmtId="0" fontId="33" fillId="4" borderId="0" xfId="0" applyFont="1" applyFill="1" applyAlignment="1">
      <alignment horizontal="left" vertical="center" indent="7"/>
    </xf>
    <xf numFmtId="0" fontId="31" fillId="2" borderId="20" xfId="0" applyFont="1" applyFill="1" applyBorder="1" applyAlignment="1" applyProtection="1">
      <alignment horizontal="center"/>
      <protection hidden="1"/>
    </xf>
    <xf numFmtId="0" fontId="28" fillId="8" borderId="21" xfId="0" applyFont="1" applyFill="1" applyBorder="1" applyAlignment="1" applyProtection="1">
      <alignment vertical="center"/>
      <protection hidden="1"/>
    </xf>
    <xf numFmtId="0" fontId="28" fillId="8" borderId="23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17" fillId="11" borderId="21" xfId="0" applyFont="1" applyFill="1" applyBorder="1" applyAlignment="1">
      <alignment vertical="center"/>
    </xf>
    <xf numFmtId="0" fontId="17" fillId="11" borderId="23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31" fillId="2" borderId="20" xfId="0" applyFont="1" applyFill="1" applyBorder="1" applyAlignment="1" applyProtection="1">
      <alignment vertical="center"/>
      <protection hidden="1"/>
    </xf>
    <xf numFmtId="0" fontId="0" fillId="2" borderId="1" xfId="0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Alignment="1" applyProtection="1">
      <alignment horizontal="left" vertical="center"/>
    </xf>
    <xf numFmtId="0" fontId="0" fillId="2" borderId="4" xfId="0" applyFill="1" applyBorder="1" applyProtection="1"/>
    <xf numFmtId="0" fontId="0" fillId="2" borderId="6" xfId="0" applyFill="1" applyBorder="1" applyProtection="1"/>
    <xf numFmtId="0" fontId="0" fillId="2" borderId="7" xfId="0" applyFill="1" applyBorder="1" applyProtection="1"/>
    <xf numFmtId="0" fontId="0" fillId="2" borderId="8" xfId="0" applyFill="1" applyBorder="1" applyProtection="1"/>
    <xf numFmtId="0" fontId="0" fillId="2" borderId="5" xfId="0" applyFill="1" applyBorder="1" applyAlignment="1" applyProtection="1">
      <alignment horizontal="left" vertical="center"/>
    </xf>
    <xf numFmtId="0" fontId="0" fillId="2" borderId="5" xfId="0" applyFill="1" applyBorder="1" applyProtection="1"/>
    <xf numFmtId="0" fontId="0" fillId="2" borderId="0" xfId="0" applyFill="1" applyBorder="1" applyProtection="1"/>
    <xf numFmtId="0" fontId="0" fillId="2" borderId="0" xfId="0" applyFill="1" applyBorder="1" applyAlignment="1" applyProtection="1">
      <alignment horizontal="left" vertical="center"/>
    </xf>
    <xf numFmtId="0" fontId="30" fillId="0" borderId="12" xfId="0" quotePrefix="1" applyFont="1" applyFill="1" applyBorder="1" applyAlignment="1" applyProtection="1">
      <alignment horizontal="center" vertical="center"/>
      <protection hidden="1"/>
    </xf>
    <xf numFmtId="0" fontId="30" fillId="0" borderId="12" xfId="0" applyFont="1" applyFill="1" applyBorder="1" applyAlignment="1" applyProtection="1">
      <alignment horizontal="center" vertical="center"/>
      <protection hidden="1"/>
    </xf>
    <xf numFmtId="0" fontId="0" fillId="2" borderId="0" xfId="0" applyFont="1" applyFill="1" applyAlignment="1" applyProtection="1">
      <alignment vertical="center"/>
      <protection hidden="1"/>
    </xf>
    <xf numFmtId="0" fontId="38" fillId="2" borderId="0" xfId="0" applyFont="1" applyFill="1"/>
    <xf numFmtId="0" fontId="12" fillId="2" borderId="0" xfId="0" applyFont="1" applyFill="1"/>
    <xf numFmtId="0" fontId="25" fillId="2" borderId="0" xfId="0" applyFont="1" applyFill="1" applyAlignment="1">
      <alignment horizontal="right" vertical="center"/>
    </xf>
    <xf numFmtId="0" fontId="26" fillId="2" borderId="0" xfId="0" applyFont="1" applyFill="1" applyAlignment="1">
      <alignment horizontal="right" vertical="center"/>
    </xf>
    <xf numFmtId="0" fontId="0" fillId="2" borderId="0" xfId="0" applyFont="1" applyFill="1" applyProtection="1"/>
    <xf numFmtId="0" fontId="42" fillId="0" borderId="23" xfId="0" applyFont="1" applyFill="1" applyBorder="1" applyAlignment="1" applyProtection="1">
      <alignment horizontal="center" vertical="center"/>
      <protection hidden="1"/>
    </xf>
    <xf numFmtId="0" fontId="41" fillId="0" borderId="23" xfId="0" applyFont="1" applyFill="1" applyBorder="1" applyAlignment="1" applyProtection="1">
      <alignment horizontal="center" vertical="center"/>
      <protection hidden="1"/>
    </xf>
    <xf numFmtId="0" fontId="11" fillId="0" borderId="0" xfId="0" applyFont="1" applyFill="1"/>
    <xf numFmtId="0" fontId="0" fillId="0" borderId="4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7" fillId="8" borderId="13" xfId="0" applyFont="1" applyFill="1" applyBorder="1" applyAlignment="1">
      <alignment horizontal="centerContinuous" vertical="center"/>
    </xf>
    <xf numFmtId="0" fontId="37" fillId="8" borderId="14" xfId="0" applyFont="1" applyFill="1" applyBorder="1" applyAlignment="1">
      <alignment horizontal="centerContinuous" vertical="center"/>
    </xf>
    <xf numFmtId="0" fontId="37" fillId="8" borderId="15" xfId="0" applyFont="1" applyFill="1" applyBorder="1" applyAlignment="1">
      <alignment horizontal="centerContinuous" vertical="center"/>
    </xf>
    <xf numFmtId="0" fontId="0" fillId="0" borderId="5" xfId="0" applyFill="1" applyBorder="1" applyAlignment="1">
      <alignment vertical="center"/>
    </xf>
    <xf numFmtId="0" fontId="3" fillId="2" borderId="2" xfId="0" applyFont="1" applyFill="1" applyBorder="1" applyProtection="1"/>
    <xf numFmtId="0" fontId="39" fillId="2" borderId="0" xfId="0" applyFont="1" applyFill="1" applyBorder="1" applyProtection="1"/>
    <xf numFmtId="164" fontId="0" fillId="2" borderId="12" xfId="0" applyNumberFormat="1" applyFill="1" applyBorder="1" applyAlignment="1" applyProtection="1">
      <alignment horizontal="left"/>
    </xf>
    <xf numFmtId="0" fontId="43" fillId="0" borderId="12" xfId="0" applyFont="1" applyFill="1" applyBorder="1" applyAlignment="1" applyProtection="1">
      <alignment horizontal="center" vertical="center"/>
      <protection hidden="1"/>
    </xf>
    <xf numFmtId="0" fontId="0" fillId="0" borderId="20" xfId="0" applyFill="1" applyBorder="1" applyAlignment="1" applyProtection="1">
      <alignment horizontal="center" shrinkToFit="1"/>
      <protection locked="0"/>
    </xf>
    <xf numFmtId="0" fontId="0" fillId="0" borderId="20" xfId="0" applyFill="1" applyBorder="1" applyAlignment="1" applyProtection="1">
      <alignment shrinkToFit="1"/>
      <protection locked="0"/>
    </xf>
    <xf numFmtId="0" fontId="0" fillId="2" borderId="0" xfId="0" applyFill="1" applyAlignment="1">
      <alignment horizontal="center" shrinkToFit="1"/>
    </xf>
    <xf numFmtId="0" fontId="0" fillId="2" borderId="0" xfId="0" applyFill="1" applyAlignment="1">
      <alignment shrinkToFit="1"/>
    </xf>
    <xf numFmtId="0" fontId="2" fillId="2" borderId="0" xfId="1" applyFont="1" applyFill="1" applyAlignment="1">
      <alignment vertical="center"/>
    </xf>
    <xf numFmtId="0" fontId="2" fillId="0" borderId="9" xfId="9" applyBorder="1" applyAlignment="1">
      <alignment horizontal="left" wrapText="1" indent="1"/>
    </xf>
    <xf numFmtId="0" fontId="2" fillId="2" borderId="0" xfId="9" applyFill="1"/>
    <xf numFmtId="0" fontId="2" fillId="0" borderId="10" xfId="9" applyBorder="1" applyAlignment="1">
      <alignment horizontal="left" indent="1"/>
    </xf>
    <xf numFmtId="0" fontId="2" fillId="0" borderId="10" xfId="9" applyBorder="1" applyAlignment="1">
      <alignment horizontal="left" vertical="center" wrapText="1" indent="1"/>
    </xf>
    <xf numFmtId="0" fontId="2" fillId="0" borderId="10" xfId="9" applyBorder="1" applyAlignment="1">
      <alignment horizontal="left" vertical="top" wrapText="1" indent="2"/>
    </xf>
    <xf numFmtId="0" fontId="17" fillId="0" borderId="10" xfId="9" applyFont="1" applyBorder="1" applyAlignment="1">
      <alignment horizontal="left" indent="1"/>
    </xf>
    <xf numFmtId="0" fontId="2" fillId="0" borderId="11" xfId="9" applyBorder="1" applyAlignment="1">
      <alignment horizontal="left" indent="1"/>
    </xf>
    <xf numFmtId="0" fontId="1" fillId="2" borderId="0" xfId="1" applyFont="1" applyFill="1" applyBorder="1" applyAlignment="1">
      <alignment vertical="center"/>
    </xf>
    <xf numFmtId="0" fontId="33" fillId="4" borderId="0" xfId="0" applyFont="1" applyFill="1" applyAlignment="1">
      <alignment horizontal="left" vertical="center" indent="8"/>
    </xf>
    <xf numFmtId="0" fontId="13" fillId="6" borderId="0" xfId="0" applyFont="1" applyFill="1" applyAlignment="1">
      <alignment horizontal="left" vertical="center" indent="8"/>
    </xf>
    <xf numFmtId="49" fontId="13" fillId="5" borderId="0" xfId="0" applyNumberFormat="1" applyFont="1" applyFill="1" applyAlignment="1">
      <alignment horizontal="left" vertical="center" indent="7"/>
    </xf>
    <xf numFmtId="0" fontId="35" fillId="11" borderId="18" xfId="0" applyFont="1" applyFill="1" applyBorder="1" applyAlignment="1" applyProtection="1">
      <alignment horizontal="centerContinuous" vertical="center"/>
      <protection locked="0"/>
    </xf>
    <xf numFmtId="0" fontId="35" fillId="11" borderId="12" xfId="0" applyFont="1" applyFill="1" applyBorder="1" applyAlignment="1" applyProtection="1">
      <alignment horizontal="center" vertical="center"/>
      <protection locked="0"/>
    </xf>
    <xf numFmtId="0" fontId="37" fillId="12" borderId="14" xfId="0" applyFont="1" applyFill="1" applyBorder="1" applyAlignment="1" applyProtection="1">
      <alignment horizontal="centerContinuous" vertical="center"/>
    </xf>
    <xf numFmtId="0" fontId="37" fillId="12" borderId="15" xfId="0" applyFont="1" applyFill="1" applyBorder="1" applyAlignment="1" applyProtection="1">
      <alignment horizontal="centerContinuous" vertical="center"/>
    </xf>
    <xf numFmtId="0" fontId="40" fillId="12" borderId="13" xfId="0" applyFont="1" applyFill="1" applyBorder="1" applyAlignment="1" applyProtection="1">
      <alignment horizontal="center" vertical="center" wrapText="1"/>
    </xf>
    <xf numFmtId="0" fontId="40" fillId="12" borderId="12" xfId="0" applyFont="1" applyFill="1" applyBorder="1" applyAlignment="1" applyProtection="1">
      <alignment horizontal="center" vertical="center" wrapText="1"/>
    </xf>
    <xf numFmtId="1" fontId="0" fillId="2" borderId="12" xfId="0" applyNumberFormat="1" applyFill="1" applyBorder="1" applyAlignment="1" applyProtection="1">
      <alignment horizontal="left"/>
    </xf>
    <xf numFmtId="0" fontId="0" fillId="2" borderId="12" xfId="0" applyFill="1" applyBorder="1" applyAlignment="1" applyProtection="1">
      <alignment horizontal="center"/>
    </xf>
    <xf numFmtId="0" fontId="0" fillId="2" borderId="12" xfId="0" applyFill="1" applyBorder="1" applyProtection="1">
      <protection hidden="1"/>
    </xf>
    <xf numFmtId="0" fontId="0" fillId="2" borderId="12" xfId="0" applyNumberFormat="1" applyFont="1" applyFill="1" applyBorder="1" applyAlignment="1" applyProtection="1">
      <alignment horizontal="left"/>
      <protection hidden="1"/>
    </xf>
    <xf numFmtId="0" fontId="29" fillId="2" borderId="12" xfId="0" applyFont="1" applyFill="1" applyBorder="1" applyAlignment="1" applyProtection="1">
      <alignment horizontal="center"/>
      <protection hidden="1"/>
    </xf>
    <xf numFmtId="0" fontId="6" fillId="2" borderId="12" xfId="0" applyNumberFormat="1" applyFont="1" applyFill="1" applyBorder="1" applyAlignment="1" applyProtection="1">
      <alignment horizontal="left"/>
      <protection hidden="1"/>
    </xf>
    <xf numFmtId="0" fontId="7" fillId="2" borderId="12" xfId="0" applyFont="1" applyFill="1" applyBorder="1" applyAlignment="1" applyProtection="1">
      <alignment horizontal="center"/>
      <protection hidden="1"/>
    </xf>
    <xf numFmtId="0" fontId="0" fillId="2" borderId="12" xfId="0" applyNumberFormat="1" applyFill="1" applyBorder="1" applyAlignment="1" applyProtection="1">
      <alignment horizontal="left"/>
      <protection hidden="1"/>
    </xf>
    <xf numFmtId="0" fontId="0" fillId="2" borderId="12" xfId="0" applyFill="1" applyBorder="1" applyAlignment="1" applyProtection="1">
      <alignment horizontal="center"/>
      <protection hidden="1"/>
    </xf>
    <xf numFmtId="0" fontId="0" fillId="2" borderId="12" xfId="0" applyFill="1" applyBorder="1" applyProtection="1"/>
    <xf numFmtId="0" fontId="17" fillId="2" borderId="12" xfId="0" applyFont="1" applyFill="1" applyBorder="1" applyProtection="1"/>
    <xf numFmtId="0" fontId="34" fillId="12" borderId="21" xfId="0" applyFont="1" applyFill="1" applyBorder="1" applyAlignment="1">
      <alignment horizontal="center" vertical="center"/>
    </xf>
    <xf numFmtId="0" fontId="34" fillId="12" borderId="22" xfId="0" applyFont="1" applyFill="1" applyBorder="1" applyAlignment="1">
      <alignment horizontal="center" vertical="center"/>
    </xf>
    <xf numFmtId="0" fontId="34" fillId="12" borderId="23" xfId="0" applyFont="1" applyFill="1" applyBorder="1" applyAlignment="1">
      <alignment horizontal="center" vertical="center"/>
    </xf>
    <xf numFmtId="0" fontId="17" fillId="2" borderId="12" xfId="0" applyNumberFormat="1" applyFont="1" applyFill="1" applyBorder="1" applyProtection="1"/>
    <xf numFmtId="0" fontId="45" fillId="0" borderId="21" xfId="0" applyFont="1" applyFill="1" applyBorder="1" applyAlignment="1" applyProtection="1">
      <alignment horizontal="left" vertical="center" wrapText="1"/>
      <protection locked="0"/>
    </xf>
    <xf numFmtId="0" fontId="37" fillId="12" borderId="13" xfId="0" applyFont="1" applyFill="1" applyBorder="1" applyAlignment="1" applyProtection="1">
      <alignment horizontal="centerContinuous" vertical="center"/>
    </xf>
    <xf numFmtId="0" fontId="0" fillId="0" borderId="17" xfId="0" applyFill="1" applyBorder="1" applyAlignment="1" applyProtection="1">
      <alignment horizontal="center" vertical="center"/>
      <protection locked="0"/>
    </xf>
    <xf numFmtId="0" fontId="0" fillId="0" borderId="16" xfId="0" applyFill="1" applyBorder="1" applyAlignment="1" applyProtection="1">
      <alignment horizontal="center" vertical="center"/>
      <protection locked="0"/>
    </xf>
    <xf numFmtId="0" fontId="44" fillId="2" borderId="17" xfId="0" applyFont="1" applyFill="1" applyBorder="1" applyAlignment="1" applyProtection="1">
      <alignment horizontal="left" vertical="center"/>
    </xf>
    <xf numFmtId="0" fontId="44" fillId="2" borderId="16" xfId="0" applyFont="1" applyFill="1" applyBorder="1" applyAlignment="1" applyProtection="1">
      <alignment horizontal="left" vertical="center"/>
    </xf>
    <xf numFmtId="49" fontId="0" fillId="0" borderId="12" xfId="0" applyNumberFormat="1" applyFill="1" applyBorder="1" applyAlignment="1" applyProtection="1">
      <alignment horizontal="center" vertical="center" shrinkToFit="1"/>
      <protection locked="0"/>
    </xf>
    <xf numFmtId="0" fontId="36" fillId="0" borderId="24" xfId="0" applyFont="1" applyFill="1" applyBorder="1" applyAlignment="1" applyProtection="1">
      <alignment horizontal="center" vertical="center"/>
      <protection hidden="1"/>
    </xf>
    <xf numFmtId="0" fontId="36" fillId="0" borderId="25" xfId="0" applyFont="1" applyFill="1" applyBorder="1" applyAlignment="1" applyProtection="1">
      <alignment horizontal="center" vertical="center"/>
      <protection hidden="1"/>
    </xf>
    <xf numFmtId="0" fontId="36" fillId="0" borderId="26" xfId="0" applyFont="1" applyFill="1" applyBorder="1" applyAlignment="1" applyProtection="1">
      <alignment horizontal="center" vertical="center"/>
      <protection hidden="1"/>
    </xf>
    <xf numFmtId="0" fontId="36" fillId="0" borderId="27" xfId="0" applyFont="1" applyFill="1" applyBorder="1" applyAlignment="1" applyProtection="1">
      <alignment horizontal="center" vertical="center"/>
      <protection hidden="1"/>
    </xf>
    <xf numFmtId="0" fontId="36" fillId="0" borderId="28" xfId="0" applyFont="1" applyFill="1" applyBorder="1" applyAlignment="1" applyProtection="1">
      <alignment horizontal="center" vertical="center"/>
      <protection hidden="1"/>
    </xf>
    <xf numFmtId="0" fontId="36" fillId="0" borderId="29" xfId="0" applyFont="1" applyFill="1" applyBorder="1" applyAlignment="1" applyProtection="1">
      <alignment horizontal="center" vertical="center"/>
      <protection hidden="1"/>
    </xf>
    <xf numFmtId="0" fontId="46" fillId="0" borderId="20" xfId="0" applyFont="1" applyFill="1" applyBorder="1" applyAlignment="1" applyProtection="1">
      <alignment horizontal="center" vertical="center"/>
      <protection locked="0"/>
    </xf>
    <xf numFmtId="0" fontId="33" fillId="4" borderId="0" xfId="0" applyFont="1" applyFill="1" applyAlignment="1">
      <alignment horizontal="left" vertical="center" indent="4"/>
    </xf>
    <xf numFmtId="0" fontId="13" fillId="6" borderId="0" xfId="0" applyFont="1" applyFill="1" applyAlignment="1">
      <alignment horizontal="left" vertical="center" indent="4"/>
    </xf>
    <xf numFmtId="0" fontId="33" fillId="4" borderId="0" xfId="0" applyFont="1" applyFill="1" applyAlignment="1" applyProtection="1">
      <alignment horizontal="left" vertical="center" indent="7"/>
    </xf>
    <xf numFmtId="0" fontId="32" fillId="6" borderId="0" xfId="0" applyFont="1" applyFill="1" applyAlignment="1" applyProtection="1">
      <alignment horizontal="left" vertical="center" indent="7"/>
    </xf>
    <xf numFmtId="0" fontId="0" fillId="0" borderId="21" xfId="0" applyFill="1" applyBorder="1" applyAlignment="1" applyProtection="1">
      <alignment horizontal="center" shrinkToFit="1"/>
      <protection locked="0"/>
    </xf>
    <xf numFmtId="165" fontId="11" fillId="2" borderId="0" xfId="0" applyNumberFormat="1" applyFont="1" applyFill="1" applyBorder="1"/>
    <xf numFmtId="0" fontId="47" fillId="0" borderId="23" xfId="0" applyFont="1" applyFill="1" applyBorder="1" applyAlignment="1" applyProtection="1">
      <alignment horizontal="center" shrinkToFit="1"/>
      <protection hidden="1"/>
    </xf>
    <xf numFmtId="0" fontId="45" fillId="0" borderId="21" xfId="0" applyFont="1" applyBorder="1" applyAlignment="1" applyProtection="1">
      <alignment horizontal="left" vertical="center" wrapText="1"/>
      <protection locked="0"/>
    </xf>
    <xf numFmtId="0" fontId="31" fillId="2" borderId="31" xfId="0" applyFont="1" applyFill="1" applyBorder="1" applyAlignment="1" applyProtection="1">
      <alignment horizontal="center"/>
      <protection hidden="1"/>
    </xf>
    <xf numFmtId="0" fontId="0" fillId="0" borderId="32" xfId="0" applyFill="1" applyBorder="1" applyAlignment="1" applyProtection="1">
      <alignment horizontal="center" shrinkToFit="1"/>
      <protection locked="0"/>
    </xf>
    <xf numFmtId="0" fontId="47" fillId="0" borderId="33" xfId="0" applyFont="1" applyFill="1" applyBorder="1" applyAlignment="1" applyProtection="1">
      <alignment horizontal="center" shrinkToFit="1"/>
      <protection hidden="1"/>
    </xf>
    <xf numFmtId="0" fontId="0" fillId="0" borderId="31" xfId="0" applyFill="1" applyBorder="1" applyAlignment="1" applyProtection="1">
      <alignment shrinkToFit="1"/>
      <protection locked="0"/>
    </xf>
    <xf numFmtId="0" fontId="0" fillId="0" borderId="31" xfId="0" applyFill="1" applyBorder="1" applyAlignment="1" applyProtection="1">
      <alignment horizontal="center" shrinkToFit="1"/>
      <protection locked="0"/>
    </xf>
    <xf numFmtId="0" fontId="31" fillId="13" borderId="30" xfId="0" applyFont="1" applyFill="1" applyBorder="1" applyAlignment="1" applyProtection="1">
      <alignment horizontal="center"/>
      <protection hidden="1"/>
    </xf>
    <xf numFmtId="0" fontId="0" fillId="13" borderId="30" xfId="0" applyFill="1" applyBorder="1" applyAlignment="1" applyProtection="1">
      <alignment horizontal="center" shrinkToFit="1"/>
      <protection locked="0"/>
    </xf>
    <xf numFmtId="0" fontId="0" fillId="13" borderId="30" xfId="0" applyFill="1" applyBorder="1" applyAlignment="1" applyProtection="1">
      <alignment shrinkToFit="1"/>
      <protection locked="0"/>
    </xf>
    <xf numFmtId="0" fontId="0" fillId="13" borderId="35" xfId="0" applyFill="1" applyBorder="1" applyAlignment="1" applyProtection="1">
      <alignment horizontal="center" shrinkToFit="1"/>
      <protection locked="0"/>
    </xf>
    <xf numFmtId="0" fontId="47" fillId="13" borderId="34" xfId="0" applyFont="1" applyFill="1" applyBorder="1" applyAlignment="1" applyProtection="1">
      <alignment horizontal="center" shrinkToFit="1"/>
      <protection hidden="1"/>
    </xf>
  </cellXfs>
  <cellStyles count="10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7" xr:uid="{EFE76B91-FF3B-45A8-95E3-C5E29F39532D}"/>
    <cellStyle name="Normal 3" xfId="3" xr:uid="{6CDF8B16-5B16-4C1E-8190-16EFBDFCEFB4}"/>
    <cellStyle name="Normal 3 2" xfId="5" xr:uid="{EBE6B589-17BD-473F-A3A7-5779EC871246}"/>
    <cellStyle name="Normal 3 2 2" xfId="8" xr:uid="{4E2E62D6-A99F-4D8F-8AA9-C43C03AC3FCE}"/>
    <cellStyle name="Normal 3 2 3" xfId="9" xr:uid="{02148603-6097-43A7-B291-7D1E8AA30ABC}"/>
    <cellStyle name="Normal 4" xfId="6" xr:uid="{FD8B51BE-4E76-40C5-A884-96C9C86B3737}"/>
  </cellStyles>
  <dxfs count="8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ill>
        <patternFill>
          <bgColor rgb="FFFF7171"/>
        </patternFill>
      </fill>
    </dxf>
    <dxf>
      <fill>
        <patternFill>
          <bgColor rgb="FFFF7171"/>
        </patternFill>
      </fill>
    </dxf>
  </dxfs>
  <tableStyles count="1" defaultTableStyle="TableStyleMedium2" defaultPivotStyle="PivotStyleLight16">
    <tableStyle name="Invisible" pivot="0" table="0" count="0" xr9:uid="{13BBCE32-C88D-460E-AF7E-851FA6B09474}"/>
  </tableStyles>
  <colors>
    <mruColors>
      <color rgb="FFA6A6A6"/>
      <color rgb="FFFDFDFD"/>
      <color rgb="FFCCCCCC"/>
      <color rgb="FF514D4F"/>
      <color rgb="FFFF213B"/>
      <color rgb="FFFFABB5"/>
      <color rgb="FF460008"/>
      <color rgb="FFFF7585"/>
      <color rgb="FFFF97A3"/>
      <color rgb="FF50A0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ACTION RESULTS</a:t>
            </a:r>
          </a:p>
        </c:rich>
      </c:tx>
      <c:layout>
        <c:manualLayout>
          <c:xMode val="edge"/>
          <c:yMode val="edge"/>
          <c:x val="0.41223520888013998"/>
          <c:y val="2.938475665748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ABB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EC0-473F-861B-A824816C3FD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EC0-473F-861B-A824816C3FD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EC0-473F-861B-A824816C3FD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EC0-473F-861B-A824816C3FD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EC0-473F-861B-A824816C3FDA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514D4F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[0]!Results</c:f>
              <c:strCache>
                <c:ptCount val="5"/>
                <c:pt idx="0">
                  <c:v>Success</c:v>
                </c:pt>
                <c:pt idx="1">
                  <c:v>Not implemented</c:v>
                </c:pt>
                <c:pt idx="2">
                  <c:v>Rejected</c:v>
                </c:pt>
                <c:pt idx="3">
                  <c:v>In progress</c:v>
                </c:pt>
                <c:pt idx="4">
                  <c:v>Under consideration</c:v>
                </c:pt>
              </c:strCache>
            </c:strRef>
          </c:cat>
          <c:val>
            <c:numRef>
              <c:f>[0]!Numbers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B-4A9C-819A-4C049D18400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4"/>
        <c:overlap val="-27"/>
        <c:axId val="77949168"/>
        <c:axId val="77949584"/>
      </c:barChart>
      <c:catAx>
        <c:axId val="77949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77949584"/>
        <c:crosses val="autoZero"/>
        <c:auto val="1"/>
        <c:lblAlgn val="ctr"/>
        <c:lblOffset val="100"/>
        <c:noMultiLvlLbl val="0"/>
      </c:catAx>
      <c:valAx>
        <c:axId val="779495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7949168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5.png"/><Relationship Id="rId3" Type="http://schemas.openxmlformats.org/officeDocument/2006/relationships/hyperlink" Target="#Actions!A6"/><Relationship Id="rId2" Type="http://schemas.openxmlformats.org/officeDocument/2006/relationships/hyperlink" Target="#Analysis_Summary!A5"/><Relationship Id="rId1" Type="http://schemas.openxmlformats.org/officeDocument/2006/relationships/hyperlink" Target="#Diagnosis!A7"/><Relationship Id="rId6" Type="http://schemas.openxmlformats.org/officeDocument/2006/relationships/image" Target="../media/image2.png"/><Relationship Id="rId11" Type="http://schemas.openxmlformats.org/officeDocument/2006/relationships/image" Target="../media/image4.png"/><Relationship Id="rId4" Type="http://schemas.openxmlformats.org/officeDocument/2006/relationships/image" Target="../media/image1.png"/><Relationship Id="rId9" Type="http://schemas.microsoft.com/office/2007/relationships/hdphoto" Target="../media/hdphoto1.wdp"/><Relationship Id="rId14" Type="http://schemas.openxmlformats.org/officeDocument/2006/relationships/image" Target="../media/image8.png"/><Relationship Id="rId1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../media/image4.png"/><Relationship Id="rId6" Type="http://schemas.openxmlformats.org/officeDocument/2006/relationships/hyperlink" Target="#Dashboard!A5"/><Relationship Id="rId5" Type="http://schemas.openxmlformats.org/officeDocument/2006/relationships/image" Target="../media/image5.png"/><Relationship Id="rId8" Type="http://schemas.openxmlformats.org/officeDocument/2006/relationships/image" Target="../media/image9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3" Type="http://schemas.openxmlformats.org/officeDocument/2006/relationships/chart" Target="../charts/chart1.xml"/><Relationship Id="rId7" Type="http://schemas.openxmlformats.org/officeDocument/2006/relationships/image" Target="../media/image5.png"/><Relationship Id="rId2" Type="http://schemas.openxmlformats.org/officeDocument/2006/relationships/image" Target="../media/image4.png"/><Relationship Id="rId5" Type="http://schemas.openxmlformats.org/officeDocument/2006/relationships/image" Target="../media/image2.png"/><Relationship Id="rId9" Type="http://schemas.openxmlformats.org/officeDocument/2006/relationships/image" Target="../media/image6.png"/><Relationship Id="rId10" Type="http://schemas.openxmlformats.org/officeDocument/2006/relationships/image" Target="../media/image10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../media/image4.png"/><Relationship Id="rId6" Type="http://schemas.openxmlformats.org/officeDocument/2006/relationships/hyperlink" Target="#Dashboard!A5"/><Relationship Id="rId5" Type="http://schemas.openxmlformats.org/officeDocument/2006/relationships/image" Target="../media/image7.png"/><Relationship Id="rId9" Type="http://schemas.openxmlformats.org/officeDocument/2006/relationships/image" Target="../media/image11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4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16</xdr:row>
      <xdr:rowOff>171450</xdr:rowOff>
    </xdr:from>
    <xdr:to>
      <xdr:col>13</xdr:col>
      <xdr:colOff>675</xdr:colOff>
      <xdr:row>18</xdr:row>
      <xdr:rowOff>97800</xdr:rowOff>
    </xdr:to>
    <xdr:sp macro="" textlink="">
      <xdr:nvSpPr>
        <xdr:cNvPr id="24" name="Rectangle: Rounded Corners 23">
          <a:hlinkClick xmlns:r="http://schemas.openxmlformats.org/officeDocument/2006/relationships" r:id="rId1" tooltip="Diagnosis"/>
          <a:extLst>
            <a:ext uri="{FF2B5EF4-FFF2-40B4-BE49-F238E27FC236}">
              <a16:creationId xmlns:a16="http://schemas.microsoft.com/office/drawing/2014/main" id="{0FDDCD38-46CD-40B3-ADC3-9D4F9F3D4370}"/>
            </a:ext>
          </a:extLst>
        </xdr:cNvPr>
        <xdr:cNvSpPr/>
      </xdr:nvSpPr>
      <xdr:spPr>
        <a:xfrm>
          <a:off x="6638925" y="2905125"/>
          <a:ext cx="3286800" cy="30735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DIAGNOSIS</a:t>
          </a:r>
        </a:p>
      </xdr:txBody>
    </xdr:sp>
    <xdr:clientData/>
  </xdr:twoCellAnchor>
  <xdr:twoCellAnchor editAs="oneCell">
    <xdr:from>
      <xdr:col>9</xdr:col>
      <xdr:colOff>0</xdr:colOff>
      <xdr:row>24</xdr:row>
      <xdr:rowOff>64125</xdr:rowOff>
    </xdr:from>
    <xdr:to>
      <xdr:col>13</xdr:col>
      <xdr:colOff>675</xdr:colOff>
      <xdr:row>25</xdr:row>
      <xdr:rowOff>180975</xdr:rowOff>
    </xdr:to>
    <xdr:sp macro="" textlink="">
      <xdr:nvSpPr>
        <xdr:cNvPr id="25" name="Rectangle: Rounded Corners 24">
          <a:hlinkClick xmlns:r="http://schemas.openxmlformats.org/officeDocument/2006/relationships" r:id="rId2" tooltip="Analysis Summary"/>
          <a:extLst>
            <a:ext uri="{FF2B5EF4-FFF2-40B4-BE49-F238E27FC236}">
              <a16:creationId xmlns:a16="http://schemas.microsoft.com/office/drawing/2014/main" id="{DDBE0FCD-05F8-448D-8D89-FB3D2AEE23DF}"/>
            </a:ext>
          </a:extLst>
        </xdr:cNvPr>
        <xdr:cNvSpPr/>
      </xdr:nvSpPr>
      <xdr:spPr>
        <a:xfrm>
          <a:off x="6638925" y="4321800"/>
          <a:ext cx="3286800" cy="30735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ANALYSIS SUMMARY</a:t>
          </a:r>
        </a:p>
      </xdr:txBody>
    </xdr:sp>
    <xdr:clientData/>
  </xdr:twoCellAnchor>
  <xdr:twoCellAnchor editAs="oneCell">
    <xdr:from>
      <xdr:col>9</xdr:col>
      <xdr:colOff>0</xdr:colOff>
      <xdr:row>20</xdr:row>
      <xdr:rowOff>117788</xdr:rowOff>
    </xdr:from>
    <xdr:to>
      <xdr:col>13</xdr:col>
      <xdr:colOff>675</xdr:colOff>
      <xdr:row>22</xdr:row>
      <xdr:rowOff>44138</xdr:rowOff>
    </xdr:to>
    <xdr:sp macro="" textlink="">
      <xdr:nvSpPr>
        <xdr:cNvPr id="26" name="Rectangle: Rounded Corners 25">
          <a:hlinkClick xmlns:r="http://schemas.openxmlformats.org/officeDocument/2006/relationships" r:id="rId3" tooltip="Action Plan"/>
          <a:extLst>
            <a:ext uri="{FF2B5EF4-FFF2-40B4-BE49-F238E27FC236}">
              <a16:creationId xmlns:a16="http://schemas.microsoft.com/office/drawing/2014/main" id="{8353C266-363E-4024-BB07-5D5718C651C6}"/>
            </a:ext>
          </a:extLst>
        </xdr:cNvPr>
        <xdr:cNvSpPr/>
      </xdr:nvSpPr>
      <xdr:spPr>
        <a:xfrm>
          <a:off x="6638925" y="3613463"/>
          <a:ext cx="3286800" cy="30735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PLAN</a:t>
          </a:r>
        </a:p>
      </xdr:txBody>
    </xdr:sp>
    <xdr:clientData/>
  </xdr:twoCellAnchor>
  <xdr:twoCellAnchor editAs="oneCell">
    <xdr:from>
      <xdr:col>10</xdr:col>
      <xdr:colOff>525000</xdr:colOff>
      <xdr:row>18</xdr:row>
      <xdr:rowOff>185658</xdr:rowOff>
    </xdr:from>
    <xdr:to>
      <xdr:col>11</xdr:col>
      <xdr:colOff>247200</xdr:colOff>
      <xdr:row>20</xdr:row>
      <xdr:rowOff>68030</xdr:rowOff>
    </xdr:to>
    <xdr:sp macro="" textlink="">
      <xdr:nvSpPr>
        <xdr:cNvPr id="64" name="Left Arrow 1">
          <a:extLst>
            <a:ext uri="{FF2B5EF4-FFF2-40B4-BE49-F238E27FC236}">
              <a16:creationId xmlns:a16="http://schemas.microsoft.com/office/drawing/2014/main" id="{2A9B5496-5F90-4785-98B9-557CD71CE42C}"/>
            </a:ext>
          </a:extLst>
        </xdr:cNvPr>
        <xdr:cNvSpPr>
          <a:spLocks noChangeAspect="1"/>
        </xdr:cNvSpPr>
      </xdr:nvSpPr>
      <xdr:spPr>
        <a:xfrm rot="5400000">
          <a:off x="8150639" y="3304219"/>
          <a:ext cx="263372" cy="255600"/>
        </a:xfrm>
        <a:prstGeom prst="stripedRigh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/>
  </xdr:twoCellAnchor>
  <xdr:twoCellAnchor editAs="oneCell">
    <xdr:from>
      <xdr:col>10</xdr:col>
      <xdr:colOff>525000</xdr:colOff>
      <xdr:row>22</xdr:row>
      <xdr:rowOff>131996</xdr:rowOff>
    </xdr:from>
    <xdr:to>
      <xdr:col>11</xdr:col>
      <xdr:colOff>247200</xdr:colOff>
      <xdr:row>24</xdr:row>
      <xdr:rowOff>14368</xdr:rowOff>
    </xdr:to>
    <xdr:sp macro="" textlink="">
      <xdr:nvSpPr>
        <xdr:cNvPr id="65" name="Left Arrow 1">
          <a:extLst>
            <a:ext uri="{FF2B5EF4-FFF2-40B4-BE49-F238E27FC236}">
              <a16:creationId xmlns:a16="http://schemas.microsoft.com/office/drawing/2014/main" id="{FA0E0F03-FF0B-4784-8123-EEDB9A9A882E}"/>
            </a:ext>
          </a:extLst>
        </xdr:cNvPr>
        <xdr:cNvSpPr>
          <a:spLocks noChangeAspect="1"/>
        </xdr:cNvSpPr>
      </xdr:nvSpPr>
      <xdr:spPr>
        <a:xfrm rot="5400000">
          <a:off x="8150639" y="4012557"/>
          <a:ext cx="263372" cy="255600"/>
        </a:xfrm>
        <a:prstGeom prst="stripedRigh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/>
  </xdr:twoCellAnchor>
  <xdr:twoCellAnchor editAs="oneCell">
    <xdr:from>
      <xdr:col>2</xdr:col>
      <xdr:colOff>514351</xdr:colOff>
      <xdr:row>6</xdr:row>
      <xdr:rowOff>104775</xdr:rowOff>
    </xdr:from>
    <xdr:to>
      <xdr:col>8</xdr:col>
      <xdr:colOff>470099</xdr:colOff>
      <xdr:row>26</xdr:row>
      <xdr:rowOff>47624</xdr:rowOff>
    </xdr:to>
    <xdr:pic>
      <xdr:nvPicPr>
        <xdr:cNvPr id="6" name="Picture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CFF5F95-97A2-4642-B69D-44A00FBE4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1" y="1047750"/>
          <a:ext cx="5042098" cy="3638549"/>
        </a:xfrm>
        <a:prstGeom prst="rect">
          <a:avLst/>
        </a:prstGeom>
      </xdr:spPr>
    </xdr:pic>
    <xdr:clientData/>
  </xdr:twoCellAnchor>
  <xdr:twoCellAnchor editAs="oneCell">
    <xdr:from>
      <xdr:col>2</xdr:col>
      <xdr:colOff>73147</xdr:colOff>
      <xdr:row>1</xdr:row>
      <xdr:rowOff>56030</xdr:rowOff>
    </xdr:from>
    <xdr:to>
      <xdr:col>2</xdr:col>
      <xdr:colOff>498926</xdr:colOff>
      <xdr:row>2</xdr:row>
      <xdr:rowOff>241501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B923E50B-45E5-473F-AA1E-E554AF244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5097" y="141755"/>
          <a:ext cx="425779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12</xdr:col>
      <xdr:colOff>369570</xdr:colOff>
      <xdr:row>1</xdr:row>
      <xdr:rowOff>54119</xdr:rowOff>
    </xdr:from>
    <xdr:ext cx="1325166" cy="381000"/>
    <xdr:pic>
      <xdr:nvPicPr>
        <xdr:cNvPr id="1065" name="mpkLogo">
          <a:hlinkClick xmlns:a="http://schemas.openxmlformats.org/drawingml/2006/main" xmlns:r="http://schemas.openxmlformats.org/officeDocument/2006/relationships" r:id="rId1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45</xdr:row>
      <xdr:rowOff>181950</xdr:rowOff>
    </xdr:from>
    <xdr:to>
      <xdr:col>4</xdr:col>
      <xdr:colOff>8550</xdr:colOff>
      <xdr:row>46</xdr:row>
      <xdr:rowOff>172380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F766AD57-6C80-48A1-8ED8-155E969743AC}"/>
            </a:ext>
          </a:extLst>
        </xdr:cNvPr>
        <xdr:cNvSpPr/>
      </xdr:nvSpPr>
      <xdr:spPr>
        <a:xfrm>
          <a:off x="2009775" y="9125925"/>
          <a:ext cx="180000" cy="172380"/>
        </a:xfrm>
        <a:prstGeom prst="stripedRigh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/>
  </xdr:twoCellAnchor>
  <xdr:twoCellAnchor editAs="oneCell">
    <xdr:from>
      <xdr:col>6</xdr:col>
      <xdr:colOff>33866</xdr:colOff>
      <xdr:row>45</xdr:row>
      <xdr:rowOff>181950</xdr:rowOff>
    </xdr:from>
    <xdr:to>
      <xdr:col>7</xdr:col>
      <xdr:colOff>6221</xdr:colOff>
      <xdr:row>47</xdr:row>
      <xdr:rowOff>8550</xdr:rowOff>
    </xdr:to>
    <xdr:sp macro="" textlink="">
      <xdr:nvSpPr>
        <xdr:cNvPr id="3" name="Left Arrow 1">
          <a:extLst>
            <a:ext uri="{FF2B5EF4-FFF2-40B4-BE49-F238E27FC236}">
              <a16:creationId xmlns:a16="http://schemas.microsoft.com/office/drawing/2014/main" id="{B665A9A5-1D63-4251-8708-66BA1858FB18}"/>
            </a:ext>
          </a:extLst>
        </xdr:cNvPr>
        <xdr:cNvSpPr/>
      </xdr:nvSpPr>
      <xdr:spPr>
        <a:xfrm>
          <a:off x="3939116" y="9125925"/>
          <a:ext cx="181905" cy="199050"/>
        </a:xfrm>
        <a:prstGeom prst="stripedRigh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/>
  </xdr:twoCellAnchor>
  <xdr:twoCellAnchor editAs="oneCell">
    <xdr:from>
      <xdr:col>9</xdr:col>
      <xdr:colOff>33866</xdr:colOff>
      <xdr:row>45</xdr:row>
      <xdr:rowOff>181950</xdr:rowOff>
    </xdr:from>
    <xdr:to>
      <xdr:col>10</xdr:col>
      <xdr:colOff>6221</xdr:colOff>
      <xdr:row>47</xdr:row>
      <xdr:rowOff>8550</xdr:rowOff>
    </xdr:to>
    <xdr:sp macro="" textlink="">
      <xdr:nvSpPr>
        <xdr:cNvPr id="4" name="Left Arrow 1">
          <a:extLst>
            <a:ext uri="{FF2B5EF4-FFF2-40B4-BE49-F238E27FC236}">
              <a16:creationId xmlns:a16="http://schemas.microsoft.com/office/drawing/2014/main" id="{F6284182-59E2-40C6-9EAC-3D0B7049D50D}"/>
            </a:ext>
          </a:extLst>
        </xdr:cNvPr>
        <xdr:cNvSpPr/>
      </xdr:nvSpPr>
      <xdr:spPr>
        <a:xfrm>
          <a:off x="5872691" y="9125925"/>
          <a:ext cx="181905" cy="199050"/>
        </a:xfrm>
        <a:prstGeom prst="stripedRigh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/>
  </xdr:twoCellAnchor>
  <xdr:twoCellAnchor editAs="oneCell">
    <xdr:from>
      <xdr:col>12</xdr:col>
      <xdr:colOff>33866</xdr:colOff>
      <xdr:row>45</xdr:row>
      <xdr:rowOff>181950</xdr:rowOff>
    </xdr:from>
    <xdr:to>
      <xdr:col>13</xdr:col>
      <xdr:colOff>6221</xdr:colOff>
      <xdr:row>47</xdr:row>
      <xdr:rowOff>8550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1D6EC010-42C4-4179-BB4C-0DA11BAC0CC3}"/>
            </a:ext>
          </a:extLst>
        </xdr:cNvPr>
        <xdr:cNvSpPr/>
      </xdr:nvSpPr>
      <xdr:spPr>
        <a:xfrm>
          <a:off x="7806266" y="9125925"/>
          <a:ext cx="181905" cy="199050"/>
        </a:xfrm>
        <a:prstGeom prst="stripedRigh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/>
  </xdr:twoCellAnchor>
  <xdr:twoCellAnchor editAs="oneCell">
    <xdr:from>
      <xdr:col>15</xdr:col>
      <xdr:colOff>33866</xdr:colOff>
      <xdr:row>45</xdr:row>
      <xdr:rowOff>181950</xdr:rowOff>
    </xdr:from>
    <xdr:to>
      <xdr:col>16</xdr:col>
      <xdr:colOff>6221</xdr:colOff>
      <xdr:row>47</xdr:row>
      <xdr:rowOff>8550</xdr:rowOff>
    </xdr:to>
    <xdr:sp macro="" textlink="">
      <xdr:nvSpPr>
        <xdr:cNvPr id="6" name="Left Arrow 1">
          <a:extLst>
            <a:ext uri="{FF2B5EF4-FFF2-40B4-BE49-F238E27FC236}">
              <a16:creationId xmlns:a16="http://schemas.microsoft.com/office/drawing/2014/main" id="{A2CFF827-1047-4BEF-B1CA-1DD6E646D349}"/>
            </a:ext>
          </a:extLst>
        </xdr:cNvPr>
        <xdr:cNvSpPr/>
      </xdr:nvSpPr>
      <xdr:spPr>
        <a:xfrm>
          <a:off x="9739841" y="9125925"/>
          <a:ext cx="181905" cy="199050"/>
        </a:xfrm>
        <a:prstGeom prst="stripedRigh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/>
  </xdr:twoCellAnchor>
  <xdr:twoCellAnchor editAs="oneCell">
    <xdr:from>
      <xdr:col>18</xdr:col>
      <xdr:colOff>33866</xdr:colOff>
      <xdr:row>45</xdr:row>
      <xdr:rowOff>181950</xdr:rowOff>
    </xdr:from>
    <xdr:to>
      <xdr:col>19</xdr:col>
      <xdr:colOff>6221</xdr:colOff>
      <xdr:row>47</xdr:row>
      <xdr:rowOff>8550</xdr:rowOff>
    </xdr:to>
    <xdr:sp macro="" textlink="">
      <xdr:nvSpPr>
        <xdr:cNvPr id="7" name="Left Arrow 1">
          <a:extLst>
            <a:ext uri="{FF2B5EF4-FFF2-40B4-BE49-F238E27FC236}">
              <a16:creationId xmlns:a16="http://schemas.microsoft.com/office/drawing/2014/main" id="{41D155CE-3B72-4D0B-BEDE-FDADAE3B07CE}"/>
            </a:ext>
          </a:extLst>
        </xdr:cNvPr>
        <xdr:cNvSpPr/>
      </xdr:nvSpPr>
      <xdr:spPr>
        <a:xfrm>
          <a:off x="11673416" y="9125925"/>
          <a:ext cx="181905" cy="199050"/>
        </a:xfrm>
        <a:prstGeom prst="stripedRigh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/>
  </xdr:twoCellAnchor>
  <xdr:twoCellAnchor editAs="oneCell">
    <xdr:from>
      <xdr:col>1</xdr:col>
      <xdr:colOff>187447</xdr:colOff>
      <xdr:row>1</xdr:row>
      <xdr:rowOff>56030</xdr:rowOff>
    </xdr:from>
    <xdr:to>
      <xdr:col>1</xdr:col>
      <xdr:colOff>613226</xdr:colOff>
      <xdr:row>2</xdr:row>
      <xdr:rowOff>242367</xdr:rowOff>
    </xdr:to>
    <xdr:pic>
      <xdr:nvPicPr>
        <xdr:cNvPr id="22" name="mainicon">
          <a:extLst>
            <a:ext uri="{FF2B5EF4-FFF2-40B4-BE49-F238E27FC236}">
              <a16:creationId xmlns:a16="http://schemas.microsoft.com/office/drawing/2014/main" id="{1BA11A48-03D5-4A69-B743-01DB54FAF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4231" y="142621"/>
          <a:ext cx="425779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737175</xdr:colOff>
      <xdr:row>1</xdr:row>
      <xdr:rowOff>57150</xdr:rowOff>
    </xdr:from>
    <xdr:to>
      <xdr:col>12</xdr:col>
      <xdr:colOff>57150</xdr:colOff>
      <xdr:row>2</xdr:row>
      <xdr:rowOff>259500</xdr:rowOff>
    </xdr:to>
    <xdr:grpSp>
      <xdr:nvGrpSpPr>
        <xdr:cNvPr id="40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7EE4BC20-F911-4E01-AAB4-3C6851ED859B}"/>
            </a:ext>
          </a:extLst>
        </xdr:cNvPr>
        <xdr:cNvGrpSpPr/>
      </xdr:nvGrpSpPr>
      <xdr:grpSpPr>
        <a:xfrm>
          <a:off x="6785550" y="142875"/>
          <a:ext cx="1044000" cy="450000"/>
          <a:chOff x="6972831" y="127063"/>
          <a:chExt cx="1044000" cy="450000"/>
        </a:xfrm>
      </xdr:grpSpPr>
      <xdr:sp macro="" textlink="">
        <xdr:nvSpPr>
          <xdr:cNvPr id="4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A9A46A96-2F83-B7DF-F5CE-8D95A5F8D31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2" name="Picture 41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ECB09FFD-4949-0413-B3CA-5A23715CDAC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340995</xdr:colOff>
      <xdr:row>1</xdr:row>
      <xdr:rowOff>54119</xdr:rowOff>
    </xdr:from>
    <xdr:ext cx="1325166" cy="381000"/>
    <xdr:pic>
      <xdr:nvPicPr>
        <xdr:cNvPr id="104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16</xdr:row>
      <xdr:rowOff>0</xdr:rowOff>
    </xdr:from>
    <xdr:to>
      <xdr:col>10</xdr:col>
      <xdr:colOff>1</xdr:colOff>
      <xdr:row>28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7D5862BB-328A-448F-A0B0-3D5A1B2A75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73147</xdr:colOff>
      <xdr:row>1</xdr:row>
      <xdr:rowOff>56030</xdr:rowOff>
    </xdr:from>
    <xdr:to>
      <xdr:col>2</xdr:col>
      <xdr:colOff>498926</xdr:colOff>
      <xdr:row>2</xdr:row>
      <xdr:rowOff>241501</xdr:rowOff>
    </xdr:to>
    <xdr:pic>
      <xdr:nvPicPr>
        <xdr:cNvPr id="20" name="mainicon">
          <a:extLst>
            <a:ext uri="{FF2B5EF4-FFF2-40B4-BE49-F238E27FC236}">
              <a16:creationId xmlns:a16="http://schemas.microsoft.com/office/drawing/2014/main" id="{06C62A36-917B-4509-B71B-4D5808009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5097" y="141755"/>
          <a:ext cx="425779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9</xdr:col>
      <xdr:colOff>432375</xdr:colOff>
      <xdr:row>1</xdr:row>
      <xdr:rowOff>57150</xdr:rowOff>
    </xdr:from>
    <xdr:to>
      <xdr:col>11</xdr:col>
      <xdr:colOff>419100</xdr:colOff>
      <xdr:row>2</xdr:row>
      <xdr:rowOff>259500</xdr:rowOff>
    </xdr:to>
    <xdr:grpSp>
      <xdr:nvGrpSpPr>
        <xdr:cNvPr id="51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DB31D249-A0F8-4A52-BAB6-124ECC20A4C3}"/>
            </a:ext>
          </a:extLst>
        </xdr:cNvPr>
        <xdr:cNvGrpSpPr/>
      </xdr:nvGrpSpPr>
      <xdr:grpSpPr>
        <a:xfrm>
          <a:off x="7195125" y="142875"/>
          <a:ext cx="1044000" cy="450000"/>
          <a:chOff x="6972831" y="127063"/>
          <a:chExt cx="1044000" cy="450000"/>
        </a:xfrm>
      </xdr:grpSpPr>
      <xdr:sp macro="" textlink="">
        <xdr:nvSpPr>
          <xdr:cNvPr id="52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6E56D51E-5082-164E-85F1-0C004B47712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3" name="Picture 52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E0ACD929-BC63-0E42-04EF-1446F2A04AB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11</xdr:col>
      <xdr:colOff>1637179</xdr:colOff>
      <xdr:row>1</xdr:row>
      <xdr:rowOff>61772</xdr:rowOff>
    </xdr:from>
    <xdr:ext cx="1325166" cy="381000"/>
    <xdr:pic>
      <xdr:nvPicPr>
        <xdr:cNvPr id="105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187447</xdr:colOff>
      <xdr:row>1</xdr:row>
      <xdr:rowOff>56030</xdr:rowOff>
    </xdr:from>
    <xdr:to>
      <xdr:col>2</xdr:col>
      <xdr:colOff>232226</xdr:colOff>
      <xdr:row>2</xdr:row>
      <xdr:rowOff>242367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807FC6F4-3D52-48FA-9617-3915F012B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4231" y="142621"/>
          <a:ext cx="425779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</xdr:col>
      <xdr:colOff>4042350</xdr:colOff>
      <xdr:row>1</xdr:row>
      <xdr:rowOff>57150</xdr:rowOff>
    </xdr:from>
    <xdr:to>
      <xdr:col>5</xdr:col>
      <xdr:colOff>942975</xdr:colOff>
      <xdr:row>2</xdr:row>
      <xdr:rowOff>259500</xdr:rowOff>
    </xdr:to>
    <xdr:grpSp>
      <xdr:nvGrpSpPr>
        <xdr:cNvPr id="25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D64D5700-F9AD-40DC-BB6F-363DF5665CE1}"/>
            </a:ext>
          </a:extLst>
        </xdr:cNvPr>
        <xdr:cNvGrpSpPr/>
      </xdr:nvGrpSpPr>
      <xdr:grpSpPr>
        <a:xfrm>
          <a:off x="6785550" y="142875"/>
          <a:ext cx="1044000" cy="450000"/>
          <a:chOff x="6972831" y="127063"/>
          <a:chExt cx="1044000" cy="450000"/>
        </a:xfrm>
      </xdr:grpSpPr>
      <xdr:sp macro="" textlink="">
        <xdr:nvSpPr>
          <xdr:cNvPr id="27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6EA21F75-62C2-B61C-FACA-A71AB0CA18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8" name="Picture 27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3FC3CFBB-F118-B935-FBDA-EC763253652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6</xdr:col>
      <xdr:colOff>788670</xdr:colOff>
      <xdr:row>1</xdr:row>
      <xdr:rowOff>54119</xdr:rowOff>
    </xdr:from>
    <xdr:ext cx="1325166" cy="381000"/>
    <xdr:pic>
      <xdr:nvPicPr>
        <xdr:cNvPr id="1028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8276D3D4-3E5E-4710-9625-6F48BFC6EC67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CA8F952-9FDE-C397-4AD9-9415A36E9B9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6F56B830-1481-0FE8-331A-862D8BA7A6D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P33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1" customWidth="1"/>
    <col min="2" max="2" width="1.7109375" style="11" customWidth="1"/>
    <col min="3" max="8" width="12.7109375" style="11" customWidth="1"/>
    <col min="9" max="9" width="17.85546875" style="11" customWidth="1"/>
    <col min="10" max="10" width="14.85546875" style="11" customWidth="1"/>
    <col min="11" max="11" width="8" style="11" customWidth="1"/>
    <col min="12" max="12" width="3.7109375" style="11" customWidth="1"/>
    <col min="13" max="13" width="22.7109375" style="11" customWidth="1"/>
    <col min="14" max="16" width="3.7109375" style="11" customWidth="1"/>
    <col min="17" max="16384" width="8.85546875" style="11"/>
  </cols>
  <sheetData>
    <row r="1" spans="1:15" s="1" customFormat="1" ht="6.75" customHeight="1" x14ac:dyDescent="0.25">
      <c r="B1" s="2"/>
      <c r="E1" s="3"/>
      <c r="F1" s="3"/>
      <c r="G1" s="3"/>
    </row>
    <row r="2" spans="1:15" s="22" customFormat="1" ht="20.100000000000001" customHeight="1" x14ac:dyDescent="0.25">
      <c r="B2" s="19"/>
      <c r="C2" s="64" t="s">
        <v>34</v>
      </c>
      <c r="D2" s="23"/>
      <c r="E2" s="23"/>
      <c r="F2" s="23"/>
      <c r="G2" s="23"/>
      <c r="H2" s="23"/>
      <c r="I2" s="23"/>
      <c r="J2" s="23"/>
      <c r="K2" s="23"/>
      <c r="L2" s="20"/>
      <c r="M2" s="20"/>
      <c r="N2" s="23"/>
      <c r="O2" s="24"/>
    </row>
    <row r="3" spans="1:15" s="4" customFormat="1" ht="24" customHeight="1" x14ac:dyDescent="0.25">
      <c r="B3" s="5"/>
      <c r="C3" s="124" t="s">
        <v>0</v>
      </c>
      <c r="D3" s="6"/>
      <c r="E3" s="6"/>
      <c r="F3" s="6"/>
      <c r="G3" s="6"/>
      <c r="H3" s="6"/>
      <c r="I3" s="6"/>
      <c r="J3" s="6"/>
      <c r="K3" s="6"/>
      <c r="L3" s="21"/>
      <c r="M3" s="21"/>
      <c r="N3" s="6"/>
      <c r="O3" s="7"/>
    </row>
    <row r="4" spans="1:15" s="9" customFormat="1" ht="4.9000000000000004" customHeigh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</row>
    <row r="5" spans="1:15" s="9" customFormat="1" ht="4.9000000000000004" customHeight="1" x14ac:dyDescent="0.25">
      <c r="A5" s="113"/>
      <c r="B5" s="121" t="s">
        <v>86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s="9" customFormat="1" ht="15" customHeight="1" x14ac:dyDescent="0.25">
      <c r="A6" s="8"/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8"/>
    </row>
    <row r="7" spans="1:15" s="1" customFormat="1" ht="15" customHeight="1" x14ac:dyDescent="0.25">
      <c r="B7" s="99"/>
      <c r="C7" s="100"/>
      <c r="D7" s="100"/>
      <c r="E7" s="100"/>
      <c r="F7" s="100"/>
      <c r="G7" s="100"/>
      <c r="H7" s="100"/>
      <c r="I7" s="100"/>
      <c r="J7" s="101" t="s">
        <v>38</v>
      </c>
      <c r="K7" s="102"/>
      <c r="L7" s="102"/>
      <c r="M7" s="103"/>
      <c r="N7" s="104"/>
    </row>
    <row r="8" spans="1:15" s="9" customFormat="1" ht="6" customHeight="1" x14ac:dyDescent="0.25">
      <c r="B8" s="32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33"/>
    </row>
    <row r="9" spans="1:15" s="9" customFormat="1" ht="15" customHeight="1" x14ac:dyDescent="0.25">
      <c r="B9" s="32"/>
      <c r="C9" s="28"/>
      <c r="D9" s="28"/>
      <c r="E9" s="28"/>
      <c r="F9" s="28"/>
      <c r="G9" s="28"/>
      <c r="H9" s="28"/>
      <c r="I9" s="28"/>
      <c r="J9" s="125" t="s">
        <v>24</v>
      </c>
      <c r="K9" s="63"/>
      <c r="L9" s="98"/>
      <c r="M9" s="126" t="s">
        <v>25</v>
      </c>
      <c r="N9" s="33"/>
    </row>
    <row r="10" spans="1:15" s="9" customFormat="1" ht="15" customHeight="1" x14ac:dyDescent="0.25">
      <c r="B10" s="32"/>
      <c r="C10" s="28"/>
      <c r="D10" s="28"/>
      <c r="E10" s="28"/>
      <c r="F10" s="28"/>
      <c r="G10" s="28"/>
      <c r="H10" s="28"/>
      <c r="I10" s="28"/>
      <c r="J10" s="150" t="s">
        <v>9</v>
      </c>
      <c r="K10" s="148">
        <v>1</v>
      </c>
      <c r="L10" s="98"/>
      <c r="M10" s="152" t="s">
        <v>16</v>
      </c>
      <c r="N10" s="33"/>
    </row>
    <row r="11" spans="1:15" s="9" customFormat="1" ht="15" customHeight="1" x14ac:dyDescent="0.25">
      <c r="B11" s="32"/>
      <c r="C11" s="28"/>
      <c r="D11" s="28"/>
      <c r="E11" s="28"/>
      <c r="F11" s="28"/>
      <c r="G11" s="28"/>
      <c r="H11" s="28"/>
      <c r="I11" s="28"/>
      <c r="J11" s="150" t="s">
        <v>13</v>
      </c>
      <c r="K11" s="148">
        <v>2</v>
      </c>
      <c r="L11" s="98"/>
      <c r="M11" s="152" t="s">
        <v>17</v>
      </c>
      <c r="N11" s="33"/>
    </row>
    <row r="12" spans="1:15" s="9" customFormat="1" ht="15" customHeight="1" x14ac:dyDescent="0.25">
      <c r="B12" s="32"/>
      <c r="C12" s="28"/>
      <c r="D12" s="28"/>
      <c r="E12" s="28"/>
      <c r="F12" s="28"/>
      <c r="G12" s="28"/>
      <c r="H12" s="28"/>
      <c r="I12" s="28"/>
      <c r="J12" s="150" t="s">
        <v>14</v>
      </c>
      <c r="K12" s="148">
        <v>3</v>
      </c>
      <c r="L12" s="98"/>
      <c r="M12" s="152" t="s">
        <v>18</v>
      </c>
      <c r="N12" s="33"/>
    </row>
    <row r="13" spans="1:15" s="9" customFormat="1" ht="15" customHeight="1" x14ac:dyDescent="0.25">
      <c r="B13" s="32"/>
      <c r="C13" s="28"/>
      <c r="D13" s="28"/>
      <c r="E13" s="28"/>
      <c r="F13" s="28"/>
      <c r="G13" s="28"/>
      <c r="H13" s="28"/>
      <c r="I13" s="28"/>
      <c r="J13" s="150" t="s">
        <v>33</v>
      </c>
      <c r="K13" s="148">
        <v>4</v>
      </c>
      <c r="L13" s="98"/>
      <c r="M13" s="152" t="s">
        <v>19</v>
      </c>
      <c r="N13" s="33"/>
    </row>
    <row r="14" spans="1:15" s="9" customFormat="1" ht="15" customHeight="1" x14ac:dyDescent="0.25">
      <c r="B14" s="32"/>
      <c r="C14" s="28"/>
      <c r="D14" s="28"/>
      <c r="E14" s="28"/>
      <c r="F14" s="28"/>
      <c r="G14" s="28"/>
      <c r="H14" s="28"/>
      <c r="I14" s="28"/>
      <c r="J14" s="150" t="s">
        <v>11</v>
      </c>
      <c r="K14" s="148">
        <v>5</v>
      </c>
      <c r="L14" s="98"/>
      <c r="M14" s="152" t="s">
        <v>20</v>
      </c>
      <c r="N14" s="33"/>
    </row>
    <row r="15" spans="1:15" s="9" customFormat="1" ht="15" customHeight="1" x14ac:dyDescent="0.25">
      <c r="B15" s="32"/>
      <c r="C15" s="28"/>
      <c r="D15" s="28"/>
      <c r="E15" s="28"/>
      <c r="F15" s="28"/>
      <c r="G15" s="28"/>
      <c r="H15" s="28"/>
      <c r="I15" s="28"/>
      <c r="J15" s="150" t="s">
        <v>10</v>
      </c>
      <c r="K15" s="148">
        <v>6</v>
      </c>
      <c r="L15" s="98"/>
      <c r="M15" s="152"/>
      <c r="N15" s="33"/>
    </row>
    <row r="16" spans="1:15" s="9" customFormat="1" ht="15" customHeight="1" x14ac:dyDescent="0.25">
      <c r="B16" s="32"/>
      <c r="C16" s="28"/>
      <c r="D16" s="28"/>
      <c r="E16" s="28"/>
      <c r="F16" s="28"/>
      <c r="G16" s="28"/>
      <c r="H16" s="28"/>
      <c r="I16" s="28"/>
      <c r="J16" s="151" t="s">
        <v>12</v>
      </c>
      <c r="K16" s="149">
        <v>7</v>
      </c>
      <c r="L16" s="98"/>
      <c r="M16" s="152"/>
      <c r="N16" s="33"/>
    </row>
    <row r="17" spans="2:16" s="9" customFormat="1" ht="15" customHeight="1" x14ac:dyDescent="0.25">
      <c r="B17" s="3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33"/>
    </row>
    <row r="18" spans="2:16" s="9" customFormat="1" ht="15" customHeight="1" x14ac:dyDescent="0.25">
      <c r="B18" s="32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33"/>
    </row>
    <row r="19" spans="2:16" ht="15" customHeight="1" x14ac:dyDescent="0.25">
      <c r="B19" s="32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33"/>
      <c r="O19" s="9"/>
      <c r="P19" s="9"/>
    </row>
    <row r="20" spans="2:16" ht="15" customHeight="1" x14ac:dyDescent="0.25">
      <c r="B20" s="32"/>
      <c r="C20" s="28"/>
      <c r="D20" s="28"/>
      <c r="E20" s="28"/>
      <c r="F20" s="28"/>
      <c r="G20" s="28"/>
      <c r="H20" s="28"/>
      <c r="I20" s="28"/>
      <c r="J20" s="28"/>
      <c r="K20" s="28"/>
      <c r="L20" s="42"/>
      <c r="M20" s="28"/>
      <c r="N20" s="33"/>
      <c r="O20" s="9"/>
      <c r="P20" s="9"/>
    </row>
    <row r="21" spans="2:16" ht="15" customHeight="1" x14ac:dyDescent="0.25">
      <c r="B21" s="32"/>
      <c r="C21" s="28"/>
      <c r="D21" s="28"/>
      <c r="E21" s="28"/>
      <c r="F21" s="28"/>
      <c r="G21" s="28"/>
      <c r="H21" s="28"/>
      <c r="I21" s="28"/>
      <c r="J21" s="28"/>
      <c r="K21" s="28"/>
      <c r="L21" s="42"/>
      <c r="M21" s="28"/>
      <c r="N21" s="33"/>
      <c r="O21" s="9"/>
      <c r="P21" s="9"/>
    </row>
    <row r="22" spans="2:16" ht="15" customHeight="1" x14ac:dyDescent="0.25">
      <c r="B22" s="32"/>
      <c r="C22" s="28"/>
      <c r="D22" s="28"/>
      <c r="E22" s="28"/>
      <c r="F22" s="28"/>
      <c r="G22" s="28"/>
      <c r="H22" s="28"/>
      <c r="I22" s="28"/>
      <c r="J22" s="28"/>
      <c r="K22" s="28"/>
      <c r="L22" s="42"/>
      <c r="M22" s="28"/>
      <c r="N22" s="33"/>
      <c r="O22" s="9"/>
      <c r="P22" s="9"/>
    </row>
    <row r="23" spans="2:16" ht="15" customHeight="1" x14ac:dyDescent="0.25">
      <c r="B23" s="32"/>
      <c r="C23" s="28"/>
      <c r="D23" s="28"/>
      <c r="E23" s="28"/>
      <c r="F23" s="28"/>
      <c r="G23" s="28"/>
      <c r="H23" s="28"/>
      <c r="I23" s="28"/>
      <c r="J23" s="28"/>
      <c r="K23" s="28"/>
      <c r="L23" s="42"/>
      <c r="M23" s="28"/>
      <c r="N23" s="33"/>
      <c r="O23" s="9"/>
      <c r="P23" s="9"/>
    </row>
    <row r="24" spans="2:16" ht="15" customHeight="1" x14ac:dyDescent="0.25">
      <c r="B24" s="32"/>
      <c r="C24" s="28"/>
      <c r="D24" s="28"/>
      <c r="E24" s="28"/>
      <c r="F24" s="28"/>
      <c r="G24" s="28"/>
      <c r="H24" s="28"/>
      <c r="I24" s="28"/>
      <c r="J24" s="28"/>
      <c r="K24" s="28"/>
      <c r="L24" s="42"/>
      <c r="M24" s="28"/>
      <c r="N24" s="33"/>
      <c r="O24" s="9"/>
      <c r="P24" s="9"/>
    </row>
    <row r="25" spans="2:16" ht="15" customHeight="1" x14ac:dyDescent="0.25">
      <c r="B25" s="32"/>
      <c r="C25" s="28"/>
      <c r="D25" s="28"/>
      <c r="E25" s="28"/>
      <c r="F25" s="28"/>
      <c r="G25" s="28"/>
      <c r="H25" s="28"/>
      <c r="I25" s="28"/>
      <c r="J25" s="28"/>
      <c r="K25" s="28"/>
      <c r="L25" s="42"/>
      <c r="M25" s="28"/>
      <c r="N25" s="33"/>
      <c r="O25" s="9"/>
      <c r="P25" s="9"/>
    </row>
    <row r="26" spans="2:16" ht="15" customHeight="1" x14ac:dyDescent="0.25">
      <c r="B26" s="32"/>
      <c r="C26" s="28"/>
      <c r="D26" s="28"/>
      <c r="E26" s="28"/>
      <c r="F26" s="28"/>
      <c r="G26" s="28"/>
      <c r="H26" s="28"/>
      <c r="I26" s="28"/>
      <c r="J26" s="28"/>
      <c r="K26" s="28"/>
      <c r="L26" s="42"/>
      <c r="M26" s="28"/>
      <c r="N26" s="33"/>
      <c r="O26" s="9"/>
      <c r="P26" s="9"/>
    </row>
    <row r="27" spans="2:16" ht="15" customHeight="1" x14ac:dyDescent="0.25"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45"/>
      <c r="M27" s="35"/>
      <c r="N27" s="36"/>
      <c r="O27" s="9"/>
      <c r="P27" s="9"/>
    </row>
    <row r="28" spans="2:16" ht="7.15" customHeight="1" x14ac:dyDescent="0.25"/>
    <row r="29" spans="2:16" s="12" customFormat="1" ht="23.1" customHeight="1" x14ac:dyDescent="0.25">
      <c r="B29" s="13"/>
      <c r="C29" s="13"/>
      <c r="D29" s="14"/>
      <c r="E29" s="15"/>
      <c r="F29" s="15"/>
      <c r="G29" s="15"/>
      <c r="H29" s="15"/>
      <c r="I29" s="15"/>
      <c r="J29" s="13"/>
      <c r="K29" s="13"/>
      <c r="L29" s="13"/>
      <c r="M29" s="13"/>
      <c r="N29" s="13"/>
    </row>
    <row r="33" spans="13:13" x14ac:dyDescent="0.25">
      <c r="M33" s="165"/>
    </row>
  </sheetData>
  <sheetProtection algorithmName="SHA-512" hashValue="9UWscS9v5bZgCsclBR/XpEPLXNR9/Pa5CUxauAaBxE7hJT5UF/wkcWnuzWQ1mWQxRceq/ajSguw4r0EUIaY6mw==" saltValue="ij03AHWmPCF8Ysgxwv73bw==" spinCount="100000" sheet="1" objects="1" scenarios="1"/>
  <conditionalFormatting sqref="K10:K16">
    <cfRule type="expression" dxfId="7" priority="9">
      <formula>$K10=""</formula>
    </cfRule>
    <cfRule type="expression" dxfId="6" priority="10">
      <formula>COUNTIF($K$10:$K10,$K10)&gt;1</formula>
    </cfRule>
  </conditionalFormatting>
  <dataValidations disablePrompts="1" count="1">
    <dataValidation type="whole" allowBlank="1" showInputMessage="1" showErrorMessage="1" errorTitle="Wrong Input" error="Please enter number between 1 and 7" sqref="K10:K16" xr:uid="{8A0822EA-1D08-4D01-967C-50CA348C2432}">
      <formula1>1</formula1>
      <formula2>7</formula2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F4358-691A-4E40-B454-C28E209C74D6}">
  <sheetPr>
    <pageSetUpPr fitToPage="1"/>
  </sheetPr>
  <dimension ref="A1:U53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RowHeight="15" outlineLevelRow="1" x14ac:dyDescent="0.25"/>
  <cols>
    <col min="1" max="1" width="3.7109375" style="12" customWidth="1"/>
    <col min="2" max="2" width="22.7109375" style="12" customWidth="1"/>
    <col min="3" max="3" width="3.140625" style="68" customWidth="1"/>
    <col min="4" max="4" width="3.140625" style="12" customWidth="1"/>
    <col min="5" max="5" width="22.7109375" style="12" customWidth="1"/>
    <col min="6" max="6" width="3.140625" style="68" customWidth="1"/>
    <col min="7" max="7" width="3.140625" style="12" customWidth="1"/>
    <col min="8" max="8" width="22.7109375" style="12" customWidth="1"/>
    <col min="9" max="9" width="3.140625" style="68" customWidth="1"/>
    <col min="10" max="10" width="3.140625" style="12" customWidth="1"/>
    <col min="11" max="11" width="22.7109375" style="12" customWidth="1"/>
    <col min="12" max="12" width="3.140625" style="68" customWidth="1"/>
    <col min="13" max="13" width="3.140625" style="12" customWidth="1"/>
    <col min="14" max="14" width="22.7109375" style="12" customWidth="1"/>
    <col min="15" max="15" width="3.140625" style="68" customWidth="1"/>
    <col min="16" max="16" width="3.140625" style="12" customWidth="1"/>
    <col min="17" max="17" width="22.7109375" style="12" customWidth="1"/>
    <col min="18" max="18" width="3.140625" style="68" customWidth="1"/>
    <col min="19" max="19" width="3.140625" style="12" customWidth="1"/>
    <col min="20" max="20" width="22.7109375" style="12" customWidth="1"/>
    <col min="21" max="21" width="3.28515625" style="68" customWidth="1"/>
    <col min="22" max="22" width="1.7109375" style="12" customWidth="1"/>
    <col min="23" max="16384" width="9.140625" style="12"/>
  </cols>
  <sheetData>
    <row r="1" spans="1:21" ht="6.75" customHeight="1" x14ac:dyDescent="0.25"/>
    <row r="2" spans="1:21" s="39" customFormat="1" ht="20.100000000000001" customHeight="1" x14ac:dyDescent="0.25">
      <c r="B2" s="122" t="s">
        <v>34</v>
      </c>
      <c r="C2" s="43"/>
      <c r="D2" s="38"/>
      <c r="E2" s="38"/>
      <c r="F2" s="43"/>
      <c r="G2" s="38"/>
      <c r="H2" s="38"/>
      <c r="I2" s="43"/>
      <c r="J2" s="38"/>
      <c r="K2" s="38"/>
      <c r="L2" s="43"/>
      <c r="M2" s="38"/>
      <c r="N2" s="38"/>
      <c r="O2" s="43"/>
      <c r="P2" s="38"/>
      <c r="Q2" s="38"/>
      <c r="R2" s="43"/>
      <c r="S2" s="38"/>
      <c r="T2" s="38"/>
      <c r="U2" s="43"/>
    </row>
    <row r="3" spans="1:21" s="41" customFormat="1" ht="24" customHeight="1" x14ac:dyDescent="0.25">
      <c r="B3" s="123" t="s">
        <v>57</v>
      </c>
      <c r="C3" s="44"/>
      <c r="D3" s="40"/>
      <c r="E3" s="40"/>
      <c r="F3" s="44"/>
      <c r="G3" s="40"/>
      <c r="H3" s="40"/>
      <c r="I3" s="44"/>
      <c r="J3" s="40"/>
      <c r="K3" s="40"/>
      <c r="L3" s="44"/>
      <c r="M3" s="40"/>
      <c r="N3" s="40"/>
      <c r="O3" s="44"/>
      <c r="P3" s="40"/>
      <c r="Q3" s="40"/>
      <c r="R3" s="44"/>
      <c r="S3" s="40"/>
      <c r="T3" s="40"/>
      <c r="U3" s="44"/>
    </row>
    <row r="4" spans="1:21" ht="8.1" customHeight="1" x14ac:dyDescent="0.25">
      <c r="A4" s="90"/>
    </row>
    <row r="5" spans="1:21" ht="20.100000000000001" customHeight="1" x14ac:dyDescent="0.25">
      <c r="B5" s="66" t="str">
        <f>"1 - "&amp;Calc!C3</f>
        <v>1 - STRATEGY</v>
      </c>
      <c r="C5" s="67"/>
      <c r="D5" s="69"/>
      <c r="E5" s="66" t="str">
        <f>"2 - "&amp;Calc!C4</f>
        <v>2 - STRUCTURE</v>
      </c>
      <c r="F5" s="67"/>
      <c r="G5" s="69"/>
      <c r="H5" s="66" t="str">
        <f>"3 - "&amp;Calc!C5</f>
        <v>3 - SYSTEMS</v>
      </c>
      <c r="I5" s="67"/>
      <c r="J5" s="69"/>
      <c r="K5" s="66" t="str">
        <f>"4 - "&amp;Calc!C6</f>
        <v>4 - STAFF</v>
      </c>
      <c r="L5" s="67"/>
      <c r="M5" s="69"/>
      <c r="N5" s="66" t="str">
        <f>"5 - "&amp;Calc!C7</f>
        <v>5 - SKILLS</v>
      </c>
      <c r="O5" s="67"/>
      <c r="P5" s="69"/>
      <c r="Q5" s="66" t="str">
        <f>"6 - "&amp;Calc!C8</f>
        <v>6 - STYLE</v>
      </c>
      <c r="R5" s="67"/>
      <c r="S5" s="69"/>
      <c r="T5" s="66" t="str">
        <f>"7 - "&amp;Calc!C9</f>
        <v>7 - SHARED VALUES</v>
      </c>
      <c r="U5" s="67"/>
    </row>
    <row r="6" spans="1:21" x14ac:dyDescent="0.25">
      <c r="B6" s="70" t="s">
        <v>81</v>
      </c>
      <c r="C6" s="71"/>
      <c r="D6" s="69"/>
      <c r="E6" s="70" t="s">
        <v>81</v>
      </c>
      <c r="F6" s="71"/>
      <c r="G6" s="69"/>
      <c r="H6" s="70" t="s">
        <v>81</v>
      </c>
      <c r="I6" s="71"/>
      <c r="J6" s="69"/>
      <c r="K6" s="70" t="s">
        <v>81</v>
      </c>
      <c r="L6" s="71"/>
      <c r="M6" s="69"/>
      <c r="N6" s="70" t="s">
        <v>81</v>
      </c>
      <c r="O6" s="71"/>
      <c r="P6" s="69"/>
      <c r="Q6" s="70" t="s">
        <v>81</v>
      </c>
      <c r="R6" s="71"/>
      <c r="S6" s="69"/>
      <c r="T6" s="70" t="s">
        <v>81</v>
      </c>
      <c r="U6" s="71"/>
    </row>
    <row r="7" spans="1:21" ht="24" x14ac:dyDescent="0.25">
      <c r="B7" s="146" t="s">
        <v>60</v>
      </c>
      <c r="C7" s="96" t="str">
        <f>IFERROR(IF(LEN(B7)&gt;0,"!",""),"")</f>
        <v>!</v>
      </c>
      <c r="D7" s="69"/>
      <c r="E7" s="146" t="s">
        <v>61</v>
      </c>
      <c r="F7" s="97" t="str">
        <f t="shared" ref="F7:F46" si="0">IFERROR(IF(LEN(E7)&gt;0,"!",""),"")</f>
        <v>!</v>
      </c>
      <c r="G7" s="69"/>
      <c r="H7" s="146" t="s">
        <v>62</v>
      </c>
      <c r="I7" s="97" t="str">
        <f t="shared" ref="I7:I46" si="1">IFERROR(IF(LEN(H7)&gt;0,"!",""),"")</f>
        <v>!</v>
      </c>
      <c r="J7" s="69"/>
      <c r="K7" s="146" t="s">
        <v>68</v>
      </c>
      <c r="L7" s="97" t="str">
        <f t="shared" ref="L7:L46" si="2">IFERROR(IF(LEN(K7)&gt;0,"!",""),"")</f>
        <v>!</v>
      </c>
      <c r="M7" s="69"/>
      <c r="N7" s="146" t="s">
        <v>70</v>
      </c>
      <c r="O7" s="97" t="str">
        <f t="shared" ref="O7:O46" si="3">IFERROR(IF(LEN(N7)&gt;0,"!",""),"")</f>
        <v>!</v>
      </c>
      <c r="P7" s="69"/>
      <c r="Q7" s="146" t="s">
        <v>67</v>
      </c>
      <c r="R7" s="97" t="str">
        <f t="shared" ref="R7:R46" si="4">IFERROR(IF(LEN(Q7)&gt;0,"!",""),"")</f>
        <v>!</v>
      </c>
      <c r="S7" s="69"/>
      <c r="T7" s="146" t="s">
        <v>65</v>
      </c>
      <c r="U7" s="97" t="str">
        <f t="shared" ref="U7:U46" si="5">IFERROR(IF(LEN(T7)&gt;0,"!",""),"")</f>
        <v>!</v>
      </c>
    </row>
    <row r="8" spans="1:21" ht="24" x14ac:dyDescent="0.25">
      <c r="B8" s="146" t="s">
        <v>79</v>
      </c>
      <c r="C8" s="97" t="str">
        <f t="shared" ref="C8:C46" si="6">IFERROR(IF(LEN(B8)&gt;0,"!",""),"")</f>
        <v>!</v>
      </c>
      <c r="D8" s="69"/>
      <c r="E8" s="146" t="s">
        <v>80</v>
      </c>
      <c r="F8" s="97" t="str">
        <f t="shared" si="0"/>
        <v>!</v>
      </c>
      <c r="G8" s="69"/>
      <c r="H8" s="146" t="s">
        <v>63</v>
      </c>
      <c r="I8" s="97" t="str">
        <f t="shared" si="1"/>
        <v>!</v>
      </c>
      <c r="J8" s="69"/>
      <c r="K8" s="146" t="s">
        <v>69</v>
      </c>
      <c r="L8" s="97" t="str">
        <f t="shared" si="2"/>
        <v>!</v>
      </c>
      <c r="M8" s="69"/>
      <c r="N8" s="146" t="s">
        <v>71</v>
      </c>
      <c r="O8" s="97" t="str">
        <f t="shared" si="3"/>
        <v>!</v>
      </c>
      <c r="P8" s="69"/>
      <c r="Q8" s="146" t="s">
        <v>76</v>
      </c>
      <c r="R8" s="97" t="str">
        <f t="shared" si="4"/>
        <v>!</v>
      </c>
      <c r="S8" s="69"/>
      <c r="T8" s="146" t="s">
        <v>66</v>
      </c>
      <c r="U8" s="97" t="str">
        <f t="shared" si="5"/>
        <v>!</v>
      </c>
    </row>
    <row r="9" spans="1:21" ht="24" x14ac:dyDescent="0.25">
      <c r="B9" s="146" t="s">
        <v>72</v>
      </c>
      <c r="C9" s="97" t="str">
        <f t="shared" si="6"/>
        <v>!</v>
      </c>
      <c r="D9" s="69"/>
      <c r="E9" s="146" t="s">
        <v>73</v>
      </c>
      <c r="F9" s="97" t="str">
        <f t="shared" si="0"/>
        <v>!</v>
      </c>
      <c r="G9" s="69"/>
      <c r="H9" s="146" t="s">
        <v>64</v>
      </c>
      <c r="I9" s="97" t="str">
        <f t="shared" si="1"/>
        <v>!</v>
      </c>
      <c r="J9" s="69"/>
      <c r="K9" s="146" t="s">
        <v>74</v>
      </c>
      <c r="L9" s="97" t="str">
        <f t="shared" si="2"/>
        <v>!</v>
      </c>
      <c r="M9" s="69"/>
      <c r="N9" s="146" t="s">
        <v>75</v>
      </c>
      <c r="O9" s="97" t="str">
        <f t="shared" si="3"/>
        <v>!</v>
      </c>
      <c r="P9" s="69"/>
      <c r="Q9" s="146"/>
      <c r="R9" s="97" t="str">
        <f t="shared" si="4"/>
        <v/>
      </c>
      <c r="S9" s="69"/>
      <c r="T9" s="146" t="s">
        <v>59</v>
      </c>
      <c r="U9" s="97" t="str">
        <f t="shared" si="5"/>
        <v>!</v>
      </c>
    </row>
    <row r="10" spans="1:21" x14ac:dyDescent="0.25">
      <c r="B10" s="146" t="s">
        <v>78</v>
      </c>
      <c r="C10" s="97" t="str">
        <f t="shared" si="6"/>
        <v>!</v>
      </c>
      <c r="D10" s="69"/>
      <c r="E10" s="146"/>
      <c r="F10" s="97" t="str">
        <f t="shared" si="0"/>
        <v/>
      </c>
      <c r="G10" s="69"/>
      <c r="H10" s="167"/>
      <c r="I10" s="97" t="str">
        <f t="shared" si="1"/>
        <v/>
      </c>
      <c r="J10" s="69"/>
      <c r="K10" s="146"/>
      <c r="L10" s="97" t="str">
        <f t="shared" si="2"/>
        <v/>
      </c>
      <c r="M10" s="69"/>
      <c r="N10" s="146"/>
      <c r="O10" s="97" t="str">
        <f t="shared" si="3"/>
        <v/>
      </c>
      <c r="P10" s="69"/>
      <c r="Q10" s="146"/>
      <c r="R10" s="97" t="str">
        <f t="shared" si="4"/>
        <v/>
      </c>
      <c r="S10" s="69"/>
      <c r="T10" s="146"/>
      <c r="U10" s="97" t="str">
        <f t="shared" si="5"/>
        <v/>
      </c>
    </row>
    <row r="11" spans="1:21" x14ac:dyDescent="0.25">
      <c r="B11" s="146"/>
      <c r="C11" s="97" t="str">
        <f t="shared" si="6"/>
        <v/>
      </c>
      <c r="D11" s="69"/>
      <c r="E11" s="146"/>
      <c r="F11" s="97" t="str">
        <f t="shared" si="0"/>
        <v/>
      </c>
      <c r="G11" s="69"/>
      <c r="H11" s="167"/>
      <c r="I11" s="97" t="str">
        <f t="shared" si="1"/>
        <v/>
      </c>
      <c r="J11" s="69"/>
      <c r="K11" s="146"/>
      <c r="L11" s="97" t="str">
        <f t="shared" si="2"/>
        <v/>
      </c>
      <c r="M11" s="69"/>
      <c r="N11" s="146"/>
      <c r="O11" s="97" t="str">
        <f t="shared" si="3"/>
        <v/>
      </c>
      <c r="P11" s="69"/>
      <c r="Q11" s="146"/>
      <c r="R11" s="97" t="str">
        <f t="shared" si="4"/>
        <v/>
      </c>
      <c r="S11" s="69"/>
      <c r="T11" s="146"/>
      <c r="U11" s="97" t="str">
        <f t="shared" si="5"/>
        <v/>
      </c>
    </row>
    <row r="12" spans="1:21" x14ac:dyDescent="0.25">
      <c r="B12" s="146"/>
      <c r="C12" s="97" t="str">
        <f t="shared" si="6"/>
        <v/>
      </c>
      <c r="D12" s="69"/>
      <c r="E12" s="146"/>
      <c r="F12" s="97" t="str">
        <f t="shared" si="0"/>
        <v/>
      </c>
      <c r="G12" s="69"/>
      <c r="H12" s="167"/>
      <c r="I12" s="97" t="str">
        <f t="shared" si="1"/>
        <v/>
      </c>
      <c r="J12" s="69"/>
      <c r="K12" s="146"/>
      <c r="L12" s="97" t="str">
        <f t="shared" si="2"/>
        <v/>
      </c>
      <c r="M12" s="69"/>
      <c r="N12" s="146"/>
      <c r="O12" s="97" t="str">
        <f t="shared" si="3"/>
        <v/>
      </c>
      <c r="P12" s="69"/>
      <c r="Q12" s="146"/>
      <c r="R12" s="97" t="str">
        <f t="shared" si="4"/>
        <v/>
      </c>
      <c r="S12" s="69"/>
      <c r="T12" s="146"/>
      <c r="U12" s="97" t="str">
        <f t="shared" si="5"/>
        <v/>
      </c>
    </row>
    <row r="13" spans="1:21" x14ac:dyDescent="0.25">
      <c r="B13" s="146"/>
      <c r="C13" s="97" t="str">
        <f t="shared" si="6"/>
        <v/>
      </c>
      <c r="D13" s="69"/>
      <c r="E13" s="146"/>
      <c r="F13" s="97" t="str">
        <f t="shared" si="0"/>
        <v/>
      </c>
      <c r="G13" s="69"/>
      <c r="H13" s="167"/>
      <c r="I13" s="97" t="str">
        <f t="shared" si="1"/>
        <v/>
      </c>
      <c r="J13" s="69"/>
      <c r="K13" s="146"/>
      <c r="L13" s="97" t="str">
        <f t="shared" si="2"/>
        <v/>
      </c>
      <c r="M13" s="69"/>
      <c r="N13" s="146"/>
      <c r="O13" s="97" t="str">
        <f t="shared" si="3"/>
        <v/>
      </c>
      <c r="P13" s="69"/>
      <c r="Q13" s="146"/>
      <c r="R13" s="97" t="str">
        <f t="shared" si="4"/>
        <v/>
      </c>
      <c r="S13" s="69"/>
      <c r="T13" s="146"/>
      <c r="U13" s="97" t="str">
        <f t="shared" si="5"/>
        <v/>
      </c>
    </row>
    <row r="14" spans="1:21" x14ac:dyDescent="0.25">
      <c r="B14" s="146"/>
      <c r="C14" s="97" t="str">
        <f t="shared" si="6"/>
        <v/>
      </c>
      <c r="D14" s="69"/>
      <c r="E14" s="146"/>
      <c r="F14" s="97" t="str">
        <f t="shared" si="0"/>
        <v/>
      </c>
      <c r="G14" s="69"/>
      <c r="H14" s="167"/>
      <c r="I14" s="97" t="str">
        <f t="shared" si="1"/>
        <v/>
      </c>
      <c r="J14" s="69"/>
      <c r="K14" s="146"/>
      <c r="L14" s="97" t="str">
        <f t="shared" si="2"/>
        <v/>
      </c>
      <c r="M14" s="69"/>
      <c r="N14" s="146"/>
      <c r="O14" s="97" t="str">
        <f t="shared" si="3"/>
        <v/>
      </c>
      <c r="P14" s="69"/>
      <c r="Q14" s="146"/>
      <c r="R14" s="97" t="str">
        <f t="shared" si="4"/>
        <v/>
      </c>
      <c r="S14" s="69"/>
      <c r="T14" s="146"/>
      <c r="U14" s="97" t="str">
        <f t="shared" si="5"/>
        <v/>
      </c>
    </row>
    <row r="15" spans="1:21" x14ac:dyDescent="0.25">
      <c r="B15" s="146"/>
      <c r="C15" s="97" t="str">
        <f t="shared" si="6"/>
        <v/>
      </c>
      <c r="D15" s="69"/>
      <c r="E15" s="146"/>
      <c r="F15" s="97" t="str">
        <f t="shared" si="0"/>
        <v/>
      </c>
      <c r="G15" s="69"/>
      <c r="H15" s="167"/>
      <c r="I15" s="97" t="str">
        <f t="shared" si="1"/>
        <v/>
      </c>
      <c r="J15" s="69"/>
      <c r="K15" s="146"/>
      <c r="L15" s="97" t="str">
        <f t="shared" si="2"/>
        <v/>
      </c>
      <c r="M15" s="69"/>
      <c r="N15" s="146"/>
      <c r="O15" s="97" t="str">
        <f t="shared" si="3"/>
        <v/>
      </c>
      <c r="P15" s="69"/>
      <c r="Q15" s="146"/>
      <c r="R15" s="97" t="str">
        <f t="shared" si="4"/>
        <v/>
      </c>
      <c r="S15" s="69"/>
      <c r="T15" s="146"/>
      <c r="U15" s="97" t="str">
        <f t="shared" si="5"/>
        <v/>
      </c>
    </row>
    <row r="16" spans="1:21" x14ac:dyDescent="0.25">
      <c r="B16" s="146"/>
      <c r="C16" s="97" t="str">
        <f t="shared" si="6"/>
        <v/>
      </c>
      <c r="D16" s="69"/>
      <c r="E16" s="146"/>
      <c r="F16" s="97" t="str">
        <f t="shared" si="0"/>
        <v/>
      </c>
      <c r="G16" s="69"/>
      <c r="H16" s="167"/>
      <c r="I16" s="97" t="str">
        <f t="shared" si="1"/>
        <v/>
      </c>
      <c r="J16" s="69"/>
      <c r="K16" s="146"/>
      <c r="L16" s="97" t="str">
        <f t="shared" si="2"/>
        <v/>
      </c>
      <c r="M16" s="69"/>
      <c r="N16" s="146"/>
      <c r="O16" s="97" t="str">
        <f t="shared" si="3"/>
        <v/>
      </c>
      <c r="P16" s="69"/>
      <c r="Q16" s="146"/>
      <c r="R16" s="97" t="str">
        <f t="shared" si="4"/>
        <v/>
      </c>
      <c r="S16" s="69"/>
      <c r="T16" s="146"/>
      <c r="U16" s="97" t="str">
        <f t="shared" si="5"/>
        <v/>
      </c>
    </row>
    <row r="17" spans="2:21" x14ac:dyDescent="0.25">
      <c r="B17" s="146"/>
      <c r="C17" s="97" t="str">
        <f t="shared" si="6"/>
        <v/>
      </c>
      <c r="D17" s="69"/>
      <c r="E17" s="146"/>
      <c r="F17" s="97" t="str">
        <f t="shared" si="0"/>
        <v/>
      </c>
      <c r="G17" s="69"/>
      <c r="H17" s="167"/>
      <c r="I17" s="97" t="str">
        <f t="shared" si="1"/>
        <v/>
      </c>
      <c r="J17" s="69"/>
      <c r="K17" s="146"/>
      <c r="L17" s="97" t="str">
        <f t="shared" si="2"/>
        <v/>
      </c>
      <c r="M17" s="69"/>
      <c r="N17" s="146"/>
      <c r="O17" s="97" t="str">
        <f t="shared" si="3"/>
        <v/>
      </c>
      <c r="P17" s="69"/>
      <c r="Q17" s="146"/>
      <c r="R17" s="97" t="str">
        <f t="shared" si="4"/>
        <v/>
      </c>
      <c r="S17" s="69"/>
      <c r="T17" s="146"/>
      <c r="U17" s="97" t="str">
        <f t="shared" si="5"/>
        <v/>
      </c>
    </row>
    <row r="18" spans="2:21" x14ac:dyDescent="0.25">
      <c r="B18" s="146"/>
      <c r="C18" s="97" t="str">
        <f t="shared" si="6"/>
        <v/>
      </c>
      <c r="D18" s="69"/>
      <c r="E18" s="146"/>
      <c r="F18" s="97" t="str">
        <f t="shared" si="0"/>
        <v/>
      </c>
      <c r="G18" s="69"/>
      <c r="H18" s="167"/>
      <c r="I18" s="97" t="str">
        <f t="shared" si="1"/>
        <v/>
      </c>
      <c r="J18" s="69"/>
      <c r="K18" s="146"/>
      <c r="L18" s="97" t="str">
        <f t="shared" si="2"/>
        <v/>
      </c>
      <c r="M18" s="69"/>
      <c r="N18" s="146"/>
      <c r="O18" s="97" t="str">
        <f t="shared" si="3"/>
        <v/>
      </c>
      <c r="P18" s="69"/>
      <c r="Q18" s="146"/>
      <c r="R18" s="97" t="str">
        <f t="shared" si="4"/>
        <v/>
      </c>
      <c r="S18" s="69"/>
      <c r="T18" s="146"/>
      <c r="U18" s="97" t="str">
        <f t="shared" si="5"/>
        <v/>
      </c>
    </row>
    <row r="19" spans="2:21" hidden="1" outlineLevel="1" x14ac:dyDescent="0.25">
      <c r="B19" s="146"/>
      <c r="C19" s="97" t="str">
        <f t="shared" si="6"/>
        <v/>
      </c>
      <c r="D19" s="69"/>
      <c r="E19" s="146"/>
      <c r="F19" s="97" t="str">
        <f t="shared" si="0"/>
        <v/>
      </c>
      <c r="G19" s="69"/>
      <c r="H19" s="167"/>
      <c r="I19" s="97" t="str">
        <f t="shared" si="1"/>
        <v/>
      </c>
      <c r="J19" s="69"/>
      <c r="K19" s="146"/>
      <c r="L19" s="97" t="str">
        <f t="shared" si="2"/>
        <v/>
      </c>
      <c r="M19" s="69"/>
      <c r="N19" s="146"/>
      <c r="O19" s="97" t="str">
        <f t="shared" si="3"/>
        <v/>
      </c>
      <c r="P19" s="69"/>
      <c r="Q19" s="146"/>
      <c r="R19" s="97" t="str">
        <f t="shared" si="4"/>
        <v/>
      </c>
      <c r="S19" s="69"/>
      <c r="T19" s="146"/>
      <c r="U19" s="97" t="str">
        <f t="shared" si="5"/>
        <v/>
      </c>
    </row>
    <row r="20" spans="2:21" hidden="1" outlineLevel="1" x14ac:dyDescent="0.25">
      <c r="B20" s="146"/>
      <c r="C20" s="97" t="str">
        <f t="shared" si="6"/>
        <v/>
      </c>
      <c r="D20" s="69"/>
      <c r="E20" s="146"/>
      <c r="F20" s="97" t="str">
        <f t="shared" si="0"/>
        <v/>
      </c>
      <c r="G20" s="69"/>
      <c r="H20" s="167"/>
      <c r="I20" s="97" t="str">
        <f t="shared" si="1"/>
        <v/>
      </c>
      <c r="J20" s="69"/>
      <c r="K20" s="146"/>
      <c r="L20" s="97" t="str">
        <f t="shared" si="2"/>
        <v/>
      </c>
      <c r="M20" s="69"/>
      <c r="N20" s="146"/>
      <c r="O20" s="97" t="str">
        <f t="shared" si="3"/>
        <v/>
      </c>
      <c r="P20" s="69"/>
      <c r="Q20" s="146"/>
      <c r="R20" s="97" t="str">
        <f t="shared" si="4"/>
        <v/>
      </c>
      <c r="S20" s="69"/>
      <c r="T20" s="146"/>
      <c r="U20" s="97" t="str">
        <f t="shared" si="5"/>
        <v/>
      </c>
    </row>
    <row r="21" spans="2:21" hidden="1" outlineLevel="1" x14ac:dyDescent="0.25">
      <c r="B21" s="146"/>
      <c r="C21" s="97" t="str">
        <f t="shared" si="6"/>
        <v/>
      </c>
      <c r="D21" s="69"/>
      <c r="E21" s="146"/>
      <c r="F21" s="97" t="str">
        <f t="shared" si="0"/>
        <v/>
      </c>
      <c r="G21" s="69"/>
      <c r="H21" s="167"/>
      <c r="I21" s="97" t="str">
        <f t="shared" si="1"/>
        <v/>
      </c>
      <c r="J21" s="69"/>
      <c r="K21" s="146"/>
      <c r="L21" s="97" t="str">
        <f t="shared" si="2"/>
        <v/>
      </c>
      <c r="M21" s="69"/>
      <c r="N21" s="146"/>
      <c r="O21" s="97" t="str">
        <f t="shared" si="3"/>
        <v/>
      </c>
      <c r="P21" s="69"/>
      <c r="Q21" s="146"/>
      <c r="R21" s="97" t="str">
        <f t="shared" si="4"/>
        <v/>
      </c>
      <c r="S21" s="69"/>
      <c r="T21" s="146"/>
      <c r="U21" s="97" t="str">
        <f t="shared" si="5"/>
        <v/>
      </c>
    </row>
    <row r="22" spans="2:21" hidden="1" outlineLevel="1" x14ac:dyDescent="0.25">
      <c r="B22" s="146"/>
      <c r="C22" s="97" t="str">
        <f t="shared" si="6"/>
        <v/>
      </c>
      <c r="D22" s="69"/>
      <c r="E22" s="146"/>
      <c r="F22" s="97" t="str">
        <f t="shared" si="0"/>
        <v/>
      </c>
      <c r="G22" s="69"/>
      <c r="H22" s="167"/>
      <c r="I22" s="97" t="str">
        <f t="shared" si="1"/>
        <v/>
      </c>
      <c r="J22" s="69"/>
      <c r="K22" s="146"/>
      <c r="L22" s="97" t="str">
        <f t="shared" si="2"/>
        <v/>
      </c>
      <c r="M22" s="69"/>
      <c r="N22" s="146"/>
      <c r="O22" s="97" t="str">
        <f t="shared" si="3"/>
        <v/>
      </c>
      <c r="P22" s="69"/>
      <c r="Q22" s="146"/>
      <c r="R22" s="97" t="str">
        <f t="shared" si="4"/>
        <v/>
      </c>
      <c r="S22" s="69"/>
      <c r="T22" s="146"/>
      <c r="U22" s="97" t="str">
        <f t="shared" si="5"/>
        <v/>
      </c>
    </row>
    <row r="23" spans="2:21" hidden="1" outlineLevel="1" x14ac:dyDescent="0.25">
      <c r="B23" s="146"/>
      <c r="C23" s="97" t="str">
        <f t="shared" si="6"/>
        <v/>
      </c>
      <c r="D23" s="69"/>
      <c r="E23" s="146"/>
      <c r="F23" s="97" t="str">
        <f t="shared" si="0"/>
        <v/>
      </c>
      <c r="G23" s="69"/>
      <c r="H23" s="167"/>
      <c r="I23" s="97" t="str">
        <f t="shared" si="1"/>
        <v/>
      </c>
      <c r="J23" s="69"/>
      <c r="K23" s="146"/>
      <c r="L23" s="97" t="str">
        <f t="shared" si="2"/>
        <v/>
      </c>
      <c r="M23" s="69"/>
      <c r="N23" s="146"/>
      <c r="O23" s="97" t="str">
        <f t="shared" si="3"/>
        <v/>
      </c>
      <c r="P23" s="69"/>
      <c r="Q23" s="146"/>
      <c r="R23" s="97" t="str">
        <f t="shared" si="4"/>
        <v/>
      </c>
      <c r="S23" s="69"/>
      <c r="T23" s="146"/>
      <c r="U23" s="97" t="str">
        <f t="shared" si="5"/>
        <v/>
      </c>
    </row>
    <row r="24" spans="2:21" hidden="1" outlineLevel="1" x14ac:dyDescent="0.25">
      <c r="B24" s="146"/>
      <c r="C24" s="97" t="str">
        <f t="shared" si="6"/>
        <v/>
      </c>
      <c r="D24" s="69"/>
      <c r="E24" s="146"/>
      <c r="F24" s="97" t="str">
        <f t="shared" si="0"/>
        <v/>
      </c>
      <c r="G24" s="69"/>
      <c r="H24" s="167"/>
      <c r="I24" s="97" t="str">
        <f t="shared" si="1"/>
        <v/>
      </c>
      <c r="J24" s="69"/>
      <c r="K24" s="146"/>
      <c r="L24" s="97" t="str">
        <f t="shared" si="2"/>
        <v/>
      </c>
      <c r="M24" s="69"/>
      <c r="N24" s="146"/>
      <c r="O24" s="97" t="str">
        <f t="shared" si="3"/>
        <v/>
      </c>
      <c r="P24" s="69"/>
      <c r="Q24" s="146"/>
      <c r="R24" s="97" t="str">
        <f t="shared" si="4"/>
        <v/>
      </c>
      <c r="S24" s="69"/>
      <c r="T24" s="146"/>
      <c r="U24" s="97" t="str">
        <f t="shared" si="5"/>
        <v/>
      </c>
    </row>
    <row r="25" spans="2:21" hidden="1" outlineLevel="1" x14ac:dyDescent="0.25">
      <c r="B25" s="146"/>
      <c r="C25" s="97" t="str">
        <f t="shared" si="6"/>
        <v/>
      </c>
      <c r="D25" s="69"/>
      <c r="E25" s="146"/>
      <c r="F25" s="97" t="str">
        <f t="shared" si="0"/>
        <v/>
      </c>
      <c r="G25" s="69"/>
      <c r="H25" s="167"/>
      <c r="I25" s="97" t="str">
        <f t="shared" si="1"/>
        <v/>
      </c>
      <c r="J25" s="69"/>
      <c r="K25" s="146"/>
      <c r="L25" s="97" t="str">
        <f t="shared" si="2"/>
        <v/>
      </c>
      <c r="M25" s="69"/>
      <c r="N25" s="146"/>
      <c r="O25" s="97" t="str">
        <f t="shared" si="3"/>
        <v/>
      </c>
      <c r="P25" s="69"/>
      <c r="Q25" s="146"/>
      <c r="R25" s="97" t="str">
        <f t="shared" si="4"/>
        <v/>
      </c>
      <c r="S25" s="69"/>
      <c r="T25" s="146"/>
      <c r="U25" s="97" t="str">
        <f t="shared" si="5"/>
        <v/>
      </c>
    </row>
    <row r="26" spans="2:21" hidden="1" outlineLevel="1" x14ac:dyDescent="0.25">
      <c r="B26" s="146"/>
      <c r="C26" s="97" t="str">
        <f t="shared" si="6"/>
        <v/>
      </c>
      <c r="D26" s="69"/>
      <c r="E26" s="146"/>
      <c r="F26" s="97" t="str">
        <f t="shared" si="0"/>
        <v/>
      </c>
      <c r="G26" s="69"/>
      <c r="H26" s="167"/>
      <c r="I26" s="97" t="str">
        <f t="shared" si="1"/>
        <v/>
      </c>
      <c r="J26" s="69"/>
      <c r="K26" s="146"/>
      <c r="L26" s="97" t="str">
        <f t="shared" si="2"/>
        <v/>
      </c>
      <c r="M26" s="69"/>
      <c r="N26" s="146"/>
      <c r="O26" s="97" t="str">
        <f t="shared" si="3"/>
        <v/>
      </c>
      <c r="P26" s="69"/>
      <c r="Q26" s="146"/>
      <c r="R26" s="97" t="str">
        <f t="shared" si="4"/>
        <v/>
      </c>
      <c r="S26" s="69"/>
      <c r="T26" s="146"/>
      <c r="U26" s="97" t="str">
        <f t="shared" si="5"/>
        <v/>
      </c>
    </row>
    <row r="27" spans="2:21" hidden="1" outlineLevel="1" x14ac:dyDescent="0.25">
      <c r="B27" s="146"/>
      <c r="C27" s="97" t="str">
        <f t="shared" si="6"/>
        <v/>
      </c>
      <c r="D27" s="69"/>
      <c r="E27" s="146"/>
      <c r="F27" s="97" t="str">
        <f t="shared" si="0"/>
        <v/>
      </c>
      <c r="G27" s="69"/>
      <c r="H27" s="167"/>
      <c r="I27" s="97" t="str">
        <f t="shared" si="1"/>
        <v/>
      </c>
      <c r="J27" s="69"/>
      <c r="K27" s="146"/>
      <c r="L27" s="97" t="str">
        <f t="shared" si="2"/>
        <v/>
      </c>
      <c r="M27" s="69"/>
      <c r="N27" s="146"/>
      <c r="O27" s="97" t="str">
        <f t="shared" si="3"/>
        <v/>
      </c>
      <c r="P27" s="69"/>
      <c r="Q27" s="146"/>
      <c r="R27" s="97" t="str">
        <f t="shared" si="4"/>
        <v/>
      </c>
      <c r="S27" s="69"/>
      <c r="T27" s="146"/>
      <c r="U27" s="97" t="str">
        <f t="shared" si="5"/>
        <v/>
      </c>
    </row>
    <row r="28" spans="2:21" hidden="1" outlineLevel="1" x14ac:dyDescent="0.25">
      <c r="B28" s="146"/>
      <c r="C28" s="97" t="str">
        <f t="shared" si="6"/>
        <v/>
      </c>
      <c r="D28" s="69"/>
      <c r="E28" s="146"/>
      <c r="F28" s="97" t="str">
        <f t="shared" si="0"/>
        <v/>
      </c>
      <c r="G28" s="69"/>
      <c r="H28" s="167"/>
      <c r="I28" s="97" t="str">
        <f t="shared" si="1"/>
        <v/>
      </c>
      <c r="J28" s="69"/>
      <c r="K28" s="146"/>
      <c r="L28" s="97" t="str">
        <f t="shared" si="2"/>
        <v/>
      </c>
      <c r="M28" s="69"/>
      <c r="N28" s="146"/>
      <c r="O28" s="97" t="str">
        <f t="shared" si="3"/>
        <v/>
      </c>
      <c r="P28" s="69"/>
      <c r="Q28" s="146"/>
      <c r="R28" s="97" t="str">
        <f t="shared" si="4"/>
        <v/>
      </c>
      <c r="S28" s="69"/>
      <c r="T28" s="146"/>
      <c r="U28" s="97" t="str">
        <f t="shared" si="5"/>
        <v/>
      </c>
    </row>
    <row r="29" spans="2:21" hidden="1" outlineLevel="1" x14ac:dyDescent="0.25">
      <c r="B29" s="146"/>
      <c r="C29" s="97" t="str">
        <f t="shared" si="6"/>
        <v/>
      </c>
      <c r="D29" s="69"/>
      <c r="E29" s="146"/>
      <c r="F29" s="97" t="str">
        <f t="shared" si="0"/>
        <v/>
      </c>
      <c r="G29" s="69"/>
      <c r="H29" s="167"/>
      <c r="I29" s="97" t="str">
        <f t="shared" si="1"/>
        <v/>
      </c>
      <c r="J29" s="69"/>
      <c r="K29" s="146"/>
      <c r="L29" s="97" t="str">
        <f t="shared" si="2"/>
        <v/>
      </c>
      <c r="M29" s="69"/>
      <c r="N29" s="146"/>
      <c r="O29" s="97" t="str">
        <f t="shared" si="3"/>
        <v/>
      </c>
      <c r="P29" s="69"/>
      <c r="Q29" s="146"/>
      <c r="R29" s="97" t="str">
        <f t="shared" si="4"/>
        <v/>
      </c>
      <c r="S29" s="69"/>
      <c r="T29" s="146"/>
      <c r="U29" s="97" t="str">
        <f t="shared" si="5"/>
        <v/>
      </c>
    </row>
    <row r="30" spans="2:21" hidden="1" outlineLevel="1" x14ac:dyDescent="0.25">
      <c r="B30" s="146"/>
      <c r="C30" s="97" t="str">
        <f t="shared" si="6"/>
        <v/>
      </c>
      <c r="D30" s="69"/>
      <c r="E30" s="146"/>
      <c r="F30" s="97" t="str">
        <f t="shared" si="0"/>
        <v/>
      </c>
      <c r="G30" s="69"/>
      <c r="H30" s="167"/>
      <c r="I30" s="97" t="str">
        <f t="shared" si="1"/>
        <v/>
      </c>
      <c r="J30" s="69"/>
      <c r="K30" s="146"/>
      <c r="L30" s="97" t="str">
        <f t="shared" si="2"/>
        <v/>
      </c>
      <c r="M30" s="69"/>
      <c r="N30" s="146"/>
      <c r="O30" s="97" t="str">
        <f t="shared" si="3"/>
        <v/>
      </c>
      <c r="P30" s="69"/>
      <c r="Q30" s="146"/>
      <c r="R30" s="97" t="str">
        <f t="shared" si="4"/>
        <v/>
      </c>
      <c r="S30" s="69"/>
      <c r="T30" s="146"/>
      <c r="U30" s="97" t="str">
        <f t="shared" si="5"/>
        <v/>
      </c>
    </row>
    <row r="31" spans="2:21" hidden="1" outlineLevel="1" x14ac:dyDescent="0.25">
      <c r="B31" s="146"/>
      <c r="C31" s="97" t="str">
        <f t="shared" si="6"/>
        <v/>
      </c>
      <c r="D31" s="69"/>
      <c r="E31" s="146"/>
      <c r="F31" s="97" t="str">
        <f t="shared" si="0"/>
        <v/>
      </c>
      <c r="G31" s="69"/>
      <c r="H31" s="167"/>
      <c r="I31" s="97" t="str">
        <f t="shared" si="1"/>
        <v/>
      </c>
      <c r="J31" s="69"/>
      <c r="K31" s="146"/>
      <c r="L31" s="97" t="str">
        <f t="shared" si="2"/>
        <v/>
      </c>
      <c r="M31" s="69"/>
      <c r="N31" s="146"/>
      <c r="O31" s="97" t="str">
        <f t="shared" si="3"/>
        <v/>
      </c>
      <c r="P31" s="69"/>
      <c r="Q31" s="146"/>
      <c r="R31" s="97" t="str">
        <f t="shared" si="4"/>
        <v/>
      </c>
      <c r="S31" s="69"/>
      <c r="T31" s="146"/>
      <c r="U31" s="97" t="str">
        <f t="shared" si="5"/>
        <v/>
      </c>
    </row>
    <row r="32" spans="2:21" hidden="1" outlineLevel="1" x14ac:dyDescent="0.25">
      <c r="B32" s="146"/>
      <c r="C32" s="97" t="str">
        <f t="shared" si="6"/>
        <v/>
      </c>
      <c r="D32" s="69"/>
      <c r="E32" s="146"/>
      <c r="F32" s="97" t="str">
        <f t="shared" si="0"/>
        <v/>
      </c>
      <c r="G32" s="69"/>
      <c r="H32" s="167"/>
      <c r="I32" s="97" t="str">
        <f t="shared" si="1"/>
        <v/>
      </c>
      <c r="J32" s="69"/>
      <c r="K32" s="146"/>
      <c r="L32" s="97" t="str">
        <f t="shared" si="2"/>
        <v/>
      </c>
      <c r="M32" s="69"/>
      <c r="N32" s="146"/>
      <c r="O32" s="97" t="str">
        <f t="shared" si="3"/>
        <v/>
      </c>
      <c r="P32" s="69"/>
      <c r="Q32" s="146"/>
      <c r="R32" s="97" t="str">
        <f t="shared" si="4"/>
        <v/>
      </c>
      <c r="S32" s="69"/>
      <c r="T32" s="146"/>
      <c r="U32" s="97" t="str">
        <f t="shared" si="5"/>
        <v/>
      </c>
    </row>
    <row r="33" spans="2:21" hidden="1" outlineLevel="1" x14ac:dyDescent="0.25">
      <c r="B33" s="146"/>
      <c r="C33" s="97" t="str">
        <f t="shared" si="6"/>
        <v/>
      </c>
      <c r="D33" s="69"/>
      <c r="E33" s="146"/>
      <c r="F33" s="97" t="str">
        <f t="shared" si="0"/>
        <v/>
      </c>
      <c r="G33" s="69"/>
      <c r="H33" s="167"/>
      <c r="I33" s="97" t="str">
        <f t="shared" si="1"/>
        <v/>
      </c>
      <c r="J33" s="69"/>
      <c r="K33" s="146"/>
      <c r="L33" s="97" t="str">
        <f t="shared" si="2"/>
        <v/>
      </c>
      <c r="M33" s="69"/>
      <c r="N33" s="146"/>
      <c r="O33" s="97" t="str">
        <f t="shared" si="3"/>
        <v/>
      </c>
      <c r="P33" s="69"/>
      <c r="Q33" s="146"/>
      <c r="R33" s="97" t="str">
        <f t="shared" si="4"/>
        <v/>
      </c>
      <c r="S33" s="69"/>
      <c r="T33" s="146"/>
      <c r="U33" s="97" t="str">
        <f t="shared" si="5"/>
        <v/>
      </c>
    </row>
    <row r="34" spans="2:21" hidden="1" outlineLevel="1" x14ac:dyDescent="0.25">
      <c r="B34" s="146"/>
      <c r="C34" s="97" t="str">
        <f t="shared" si="6"/>
        <v/>
      </c>
      <c r="D34" s="69"/>
      <c r="E34" s="146"/>
      <c r="F34" s="97" t="str">
        <f t="shared" si="0"/>
        <v/>
      </c>
      <c r="G34" s="69"/>
      <c r="H34" s="167"/>
      <c r="I34" s="97" t="str">
        <f t="shared" si="1"/>
        <v/>
      </c>
      <c r="J34" s="69"/>
      <c r="K34" s="146"/>
      <c r="L34" s="97" t="str">
        <f t="shared" si="2"/>
        <v/>
      </c>
      <c r="M34" s="69"/>
      <c r="N34" s="146"/>
      <c r="O34" s="97" t="str">
        <f t="shared" si="3"/>
        <v/>
      </c>
      <c r="P34" s="69"/>
      <c r="Q34" s="146"/>
      <c r="R34" s="97" t="str">
        <f t="shared" si="4"/>
        <v/>
      </c>
      <c r="S34" s="69"/>
      <c r="T34" s="146"/>
      <c r="U34" s="97" t="str">
        <f t="shared" si="5"/>
        <v/>
      </c>
    </row>
    <row r="35" spans="2:21" hidden="1" outlineLevel="1" x14ac:dyDescent="0.25">
      <c r="B35" s="146"/>
      <c r="C35" s="97" t="str">
        <f t="shared" si="6"/>
        <v/>
      </c>
      <c r="D35" s="69"/>
      <c r="E35" s="146"/>
      <c r="F35" s="97" t="str">
        <f t="shared" si="0"/>
        <v/>
      </c>
      <c r="G35" s="69"/>
      <c r="H35" s="167"/>
      <c r="I35" s="97" t="str">
        <f t="shared" si="1"/>
        <v/>
      </c>
      <c r="J35" s="69"/>
      <c r="K35" s="146"/>
      <c r="L35" s="97" t="str">
        <f t="shared" si="2"/>
        <v/>
      </c>
      <c r="M35" s="69"/>
      <c r="N35" s="146"/>
      <c r="O35" s="97" t="str">
        <f t="shared" si="3"/>
        <v/>
      </c>
      <c r="P35" s="69"/>
      <c r="Q35" s="146"/>
      <c r="R35" s="97" t="str">
        <f t="shared" si="4"/>
        <v/>
      </c>
      <c r="S35" s="69"/>
      <c r="T35" s="146"/>
      <c r="U35" s="97" t="str">
        <f t="shared" si="5"/>
        <v/>
      </c>
    </row>
    <row r="36" spans="2:21" hidden="1" outlineLevel="1" x14ac:dyDescent="0.25">
      <c r="B36" s="146"/>
      <c r="C36" s="97" t="str">
        <f t="shared" si="6"/>
        <v/>
      </c>
      <c r="D36" s="69"/>
      <c r="E36" s="146"/>
      <c r="F36" s="97" t="str">
        <f t="shared" si="0"/>
        <v/>
      </c>
      <c r="G36" s="69"/>
      <c r="H36" s="167"/>
      <c r="I36" s="97" t="str">
        <f t="shared" si="1"/>
        <v/>
      </c>
      <c r="J36" s="69"/>
      <c r="K36" s="146"/>
      <c r="L36" s="97" t="str">
        <f t="shared" si="2"/>
        <v/>
      </c>
      <c r="M36" s="69"/>
      <c r="N36" s="146"/>
      <c r="O36" s="97" t="str">
        <f t="shared" si="3"/>
        <v/>
      </c>
      <c r="P36" s="69"/>
      <c r="Q36" s="146"/>
      <c r="R36" s="97" t="str">
        <f t="shared" si="4"/>
        <v/>
      </c>
      <c r="S36" s="69"/>
      <c r="T36" s="146"/>
      <c r="U36" s="97" t="str">
        <f t="shared" si="5"/>
        <v/>
      </c>
    </row>
    <row r="37" spans="2:21" hidden="1" outlineLevel="1" x14ac:dyDescent="0.25">
      <c r="B37" s="146"/>
      <c r="C37" s="97" t="str">
        <f t="shared" si="6"/>
        <v/>
      </c>
      <c r="D37" s="69"/>
      <c r="E37" s="146"/>
      <c r="F37" s="97" t="str">
        <f t="shared" si="0"/>
        <v/>
      </c>
      <c r="G37" s="69"/>
      <c r="H37" s="167"/>
      <c r="I37" s="97" t="str">
        <f t="shared" si="1"/>
        <v/>
      </c>
      <c r="J37" s="69"/>
      <c r="K37" s="146"/>
      <c r="L37" s="97" t="str">
        <f t="shared" si="2"/>
        <v/>
      </c>
      <c r="M37" s="69"/>
      <c r="N37" s="146"/>
      <c r="O37" s="97" t="str">
        <f t="shared" si="3"/>
        <v/>
      </c>
      <c r="P37" s="69"/>
      <c r="Q37" s="146"/>
      <c r="R37" s="97" t="str">
        <f t="shared" si="4"/>
        <v/>
      </c>
      <c r="S37" s="69"/>
      <c r="T37" s="146"/>
      <c r="U37" s="97" t="str">
        <f t="shared" si="5"/>
        <v/>
      </c>
    </row>
    <row r="38" spans="2:21" hidden="1" outlineLevel="1" x14ac:dyDescent="0.25">
      <c r="B38" s="146"/>
      <c r="C38" s="97" t="str">
        <f t="shared" si="6"/>
        <v/>
      </c>
      <c r="D38" s="69"/>
      <c r="E38" s="146"/>
      <c r="F38" s="97" t="str">
        <f t="shared" si="0"/>
        <v/>
      </c>
      <c r="G38" s="69"/>
      <c r="H38" s="167"/>
      <c r="I38" s="97" t="str">
        <f t="shared" si="1"/>
        <v/>
      </c>
      <c r="J38" s="69"/>
      <c r="K38" s="146"/>
      <c r="L38" s="97" t="str">
        <f t="shared" si="2"/>
        <v/>
      </c>
      <c r="M38" s="69"/>
      <c r="N38" s="146"/>
      <c r="O38" s="97" t="str">
        <f t="shared" si="3"/>
        <v/>
      </c>
      <c r="P38" s="69"/>
      <c r="Q38" s="146"/>
      <c r="R38" s="97" t="str">
        <f t="shared" si="4"/>
        <v/>
      </c>
      <c r="S38" s="69"/>
      <c r="T38" s="146"/>
      <c r="U38" s="97" t="str">
        <f t="shared" si="5"/>
        <v/>
      </c>
    </row>
    <row r="39" spans="2:21" hidden="1" outlineLevel="1" x14ac:dyDescent="0.25">
      <c r="B39" s="146"/>
      <c r="C39" s="97" t="str">
        <f t="shared" si="6"/>
        <v/>
      </c>
      <c r="D39" s="69"/>
      <c r="E39" s="146"/>
      <c r="F39" s="97" t="str">
        <f t="shared" si="0"/>
        <v/>
      </c>
      <c r="G39" s="69"/>
      <c r="H39" s="167"/>
      <c r="I39" s="97" t="str">
        <f t="shared" si="1"/>
        <v/>
      </c>
      <c r="J39" s="69"/>
      <c r="K39" s="146"/>
      <c r="L39" s="97" t="str">
        <f t="shared" si="2"/>
        <v/>
      </c>
      <c r="M39" s="69"/>
      <c r="N39" s="146"/>
      <c r="O39" s="97" t="str">
        <f t="shared" si="3"/>
        <v/>
      </c>
      <c r="P39" s="69"/>
      <c r="Q39" s="146"/>
      <c r="R39" s="97" t="str">
        <f t="shared" si="4"/>
        <v/>
      </c>
      <c r="S39" s="69"/>
      <c r="T39" s="146"/>
      <c r="U39" s="97" t="str">
        <f t="shared" si="5"/>
        <v/>
      </c>
    </row>
    <row r="40" spans="2:21" hidden="1" outlineLevel="1" x14ac:dyDescent="0.25">
      <c r="B40" s="146"/>
      <c r="C40" s="97" t="str">
        <f t="shared" si="6"/>
        <v/>
      </c>
      <c r="D40" s="69"/>
      <c r="E40" s="146"/>
      <c r="F40" s="97" t="str">
        <f t="shared" si="0"/>
        <v/>
      </c>
      <c r="G40" s="69"/>
      <c r="H40" s="167"/>
      <c r="I40" s="97" t="str">
        <f t="shared" si="1"/>
        <v/>
      </c>
      <c r="J40" s="69"/>
      <c r="K40" s="146"/>
      <c r="L40" s="97" t="str">
        <f t="shared" si="2"/>
        <v/>
      </c>
      <c r="M40" s="69"/>
      <c r="N40" s="146"/>
      <c r="O40" s="97" t="str">
        <f t="shared" si="3"/>
        <v/>
      </c>
      <c r="P40" s="69"/>
      <c r="Q40" s="146"/>
      <c r="R40" s="97" t="str">
        <f t="shared" si="4"/>
        <v/>
      </c>
      <c r="S40" s="69"/>
      <c r="T40" s="146"/>
      <c r="U40" s="97" t="str">
        <f t="shared" si="5"/>
        <v/>
      </c>
    </row>
    <row r="41" spans="2:21" hidden="1" outlineLevel="1" x14ac:dyDescent="0.25">
      <c r="B41" s="146"/>
      <c r="C41" s="97" t="str">
        <f t="shared" si="6"/>
        <v/>
      </c>
      <c r="D41" s="69"/>
      <c r="E41" s="146"/>
      <c r="F41" s="97" t="str">
        <f t="shared" si="0"/>
        <v/>
      </c>
      <c r="G41" s="69"/>
      <c r="H41" s="167"/>
      <c r="I41" s="97" t="str">
        <f t="shared" si="1"/>
        <v/>
      </c>
      <c r="J41" s="69"/>
      <c r="K41" s="146"/>
      <c r="L41" s="97" t="str">
        <f t="shared" si="2"/>
        <v/>
      </c>
      <c r="M41" s="69"/>
      <c r="N41" s="146"/>
      <c r="O41" s="97" t="str">
        <f t="shared" si="3"/>
        <v/>
      </c>
      <c r="P41" s="69"/>
      <c r="Q41" s="146"/>
      <c r="R41" s="97" t="str">
        <f t="shared" si="4"/>
        <v/>
      </c>
      <c r="S41" s="69"/>
      <c r="T41" s="146"/>
      <c r="U41" s="97" t="str">
        <f t="shared" si="5"/>
        <v/>
      </c>
    </row>
    <row r="42" spans="2:21" hidden="1" outlineLevel="1" x14ac:dyDescent="0.25">
      <c r="B42" s="146"/>
      <c r="C42" s="97" t="str">
        <f t="shared" si="6"/>
        <v/>
      </c>
      <c r="D42" s="69"/>
      <c r="E42" s="146"/>
      <c r="F42" s="97" t="str">
        <f t="shared" si="0"/>
        <v/>
      </c>
      <c r="G42" s="69"/>
      <c r="H42" s="167"/>
      <c r="I42" s="97" t="str">
        <f t="shared" si="1"/>
        <v/>
      </c>
      <c r="J42" s="69"/>
      <c r="K42" s="146"/>
      <c r="L42" s="97" t="str">
        <f t="shared" si="2"/>
        <v/>
      </c>
      <c r="M42" s="69"/>
      <c r="N42" s="146"/>
      <c r="O42" s="97" t="str">
        <f t="shared" si="3"/>
        <v/>
      </c>
      <c r="P42" s="69"/>
      <c r="Q42" s="146"/>
      <c r="R42" s="97" t="str">
        <f t="shared" si="4"/>
        <v/>
      </c>
      <c r="S42" s="69"/>
      <c r="T42" s="146"/>
      <c r="U42" s="97" t="str">
        <f t="shared" si="5"/>
        <v/>
      </c>
    </row>
    <row r="43" spans="2:21" hidden="1" outlineLevel="1" x14ac:dyDescent="0.25">
      <c r="B43" s="146"/>
      <c r="C43" s="97" t="str">
        <f t="shared" si="6"/>
        <v/>
      </c>
      <c r="D43" s="69"/>
      <c r="E43" s="146"/>
      <c r="F43" s="97" t="str">
        <f t="shared" si="0"/>
        <v/>
      </c>
      <c r="G43" s="69"/>
      <c r="H43" s="167"/>
      <c r="I43" s="97" t="str">
        <f t="shared" si="1"/>
        <v/>
      </c>
      <c r="J43" s="69"/>
      <c r="K43" s="146"/>
      <c r="L43" s="97" t="str">
        <f t="shared" si="2"/>
        <v/>
      </c>
      <c r="M43" s="69"/>
      <c r="N43" s="146"/>
      <c r="O43" s="97" t="str">
        <f t="shared" si="3"/>
        <v/>
      </c>
      <c r="P43" s="69"/>
      <c r="Q43" s="146"/>
      <c r="R43" s="97" t="str">
        <f t="shared" si="4"/>
        <v/>
      </c>
      <c r="S43" s="69"/>
      <c r="T43" s="146"/>
      <c r="U43" s="97" t="str">
        <f t="shared" si="5"/>
        <v/>
      </c>
    </row>
    <row r="44" spans="2:21" hidden="1" outlineLevel="1" x14ac:dyDescent="0.25">
      <c r="B44" s="146"/>
      <c r="C44" s="97" t="str">
        <f t="shared" si="6"/>
        <v/>
      </c>
      <c r="D44" s="69"/>
      <c r="E44" s="146"/>
      <c r="F44" s="97" t="str">
        <f t="shared" si="0"/>
        <v/>
      </c>
      <c r="G44" s="69"/>
      <c r="H44" s="167"/>
      <c r="I44" s="97" t="str">
        <f t="shared" si="1"/>
        <v/>
      </c>
      <c r="J44" s="69"/>
      <c r="K44" s="146"/>
      <c r="L44" s="97" t="str">
        <f t="shared" si="2"/>
        <v/>
      </c>
      <c r="M44" s="69"/>
      <c r="N44" s="146"/>
      <c r="O44" s="97" t="str">
        <f t="shared" si="3"/>
        <v/>
      </c>
      <c r="P44" s="69"/>
      <c r="Q44" s="146"/>
      <c r="R44" s="97" t="str">
        <f t="shared" si="4"/>
        <v/>
      </c>
      <c r="S44" s="69"/>
      <c r="T44" s="146"/>
      <c r="U44" s="97" t="str">
        <f t="shared" si="5"/>
        <v/>
      </c>
    </row>
    <row r="45" spans="2:21" hidden="1" outlineLevel="1" x14ac:dyDescent="0.25">
      <c r="B45" s="146"/>
      <c r="C45" s="97" t="str">
        <f t="shared" si="6"/>
        <v/>
      </c>
      <c r="D45" s="69"/>
      <c r="E45" s="146"/>
      <c r="F45" s="97" t="str">
        <f t="shared" si="0"/>
        <v/>
      </c>
      <c r="G45" s="69"/>
      <c r="H45" s="167"/>
      <c r="I45" s="97" t="str">
        <f t="shared" si="1"/>
        <v/>
      </c>
      <c r="J45" s="69"/>
      <c r="K45" s="146"/>
      <c r="L45" s="97" t="str">
        <f t="shared" si="2"/>
        <v/>
      </c>
      <c r="M45" s="69"/>
      <c r="N45" s="146"/>
      <c r="O45" s="97" t="str">
        <f t="shared" si="3"/>
        <v/>
      </c>
      <c r="P45" s="69"/>
      <c r="Q45" s="146"/>
      <c r="R45" s="97" t="str">
        <f t="shared" si="4"/>
        <v/>
      </c>
      <c r="S45" s="69"/>
      <c r="T45" s="146"/>
      <c r="U45" s="97" t="str">
        <f t="shared" si="5"/>
        <v/>
      </c>
    </row>
    <row r="46" spans="2:21" hidden="1" outlineLevel="1" x14ac:dyDescent="0.25">
      <c r="B46" s="146"/>
      <c r="C46" s="97" t="str">
        <f t="shared" si="6"/>
        <v/>
      </c>
      <c r="D46" s="69"/>
      <c r="E46" s="146"/>
      <c r="F46" s="97" t="str">
        <f t="shared" si="0"/>
        <v/>
      </c>
      <c r="G46" s="69"/>
      <c r="H46" s="146"/>
      <c r="I46" s="97" t="str">
        <f t="shared" si="1"/>
        <v/>
      </c>
      <c r="J46" s="69"/>
      <c r="K46" s="146"/>
      <c r="L46" s="97" t="str">
        <f t="shared" si="2"/>
        <v/>
      </c>
      <c r="M46" s="69"/>
      <c r="N46" s="146"/>
      <c r="O46" s="97" t="str">
        <f t="shared" si="3"/>
        <v/>
      </c>
      <c r="P46" s="69"/>
      <c r="Q46" s="146"/>
      <c r="R46" s="97" t="str">
        <f t="shared" si="4"/>
        <v/>
      </c>
      <c r="S46" s="69"/>
      <c r="T46" s="146"/>
      <c r="U46" s="97" t="str">
        <f t="shared" si="5"/>
        <v/>
      </c>
    </row>
    <row r="47" spans="2:21" s="73" customFormat="1" collapsed="1" x14ac:dyDescent="0.25">
      <c r="B47" s="70"/>
      <c r="C47" s="71"/>
      <c r="D47" s="72"/>
      <c r="E47" s="70" t="s">
        <v>26</v>
      </c>
      <c r="F47" s="71"/>
      <c r="G47" s="72"/>
      <c r="H47" s="70" t="s">
        <v>26</v>
      </c>
      <c r="I47" s="71"/>
      <c r="J47" s="72"/>
      <c r="K47" s="70" t="s">
        <v>26</v>
      </c>
      <c r="L47" s="71"/>
      <c r="M47" s="72"/>
      <c r="N47" s="70" t="s">
        <v>26</v>
      </c>
      <c r="O47" s="71"/>
      <c r="P47" s="72"/>
      <c r="Q47" s="70" t="s">
        <v>26</v>
      </c>
      <c r="R47" s="71"/>
      <c r="S47" s="72"/>
      <c r="T47" s="70" t="s">
        <v>26</v>
      </c>
      <c r="U47" s="71"/>
    </row>
    <row r="48" spans="2:21" x14ac:dyDescent="0.25">
      <c r="B48" s="69"/>
      <c r="C48" s="74"/>
      <c r="D48" s="69"/>
      <c r="E48" s="75" t="str">
        <f>Calc!C3</f>
        <v>STRATEGY</v>
      </c>
      <c r="F48" s="159" t="s">
        <v>15</v>
      </c>
      <c r="G48" s="69"/>
      <c r="H48" s="75" t="str">
        <f>E48</f>
        <v>STRATEGY</v>
      </c>
      <c r="I48" s="159" t="s">
        <v>87</v>
      </c>
      <c r="J48" s="69"/>
      <c r="K48" s="75" t="str">
        <f>H48</f>
        <v>STRATEGY</v>
      </c>
      <c r="L48" s="159" t="s">
        <v>15</v>
      </c>
      <c r="M48" s="69"/>
      <c r="N48" s="75" t="str">
        <f>K48</f>
        <v>STRATEGY</v>
      </c>
      <c r="O48" s="159" t="s">
        <v>15</v>
      </c>
      <c r="P48" s="69"/>
      <c r="Q48" s="75" t="str">
        <f>N48</f>
        <v>STRATEGY</v>
      </c>
      <c r="R48" s="159" t="s">
        <v>15</v>
      </c>
      <c r="S48" s="69"/>
      <c r="T48" s="75" t="str">
        <f>Q48</f>
        <v>STRATEGY</v>
      </c>
      <c r="U48" s="159" t="s">
        <v>15</v>
      </c>
    </row>
    <row r="49" spans="2:21" x14ac:dyDescent="0.25">
      <c r="B49" s="69"/>
      <c r="C49" s="74"/>
      <c r="D49" s="69"/>
      <c r="E49" s="69"/>
      <c r="F49" s="74"/>
      <c r="G49" s="69"/>
      <c r="H49" s="75" t="str">
        <f>Calc!C4</f>
        <v>STRUCTURE</v>
      </c>
      <c r="I49" s="159" t="s">
        <v>87</v>
      </c>
      <c r="J49" s="69"/>
      <c r="K49" s="75" t="str">
        <f>H49</f>
        <v>STRUCTURE</v>
      </c>
      <c r="L49" s="159" t="s">
        <v>87</v>
      </c>
      <c r="M49" s="69"/>
      <c r="N49" s="75" t="str">
        <f>K49</f>
        <v>STRUCTURE</v>
      </c>
      <c r="O49" s="159" t="s">
        <v>87</v>
      </c>
      <c r="P49" s="69"/>
      <c r="Q49" s="75" t="str">
        <f>N49</f>
        <v>STRUCTURE</v>
      </c>
      <c r="R49" s="159" t="s">
        <v>87</v>
      </c>
      <c r="S49" s="69"/>
      <c r="T49" s="75" t="str">
        <f>Q49</f>
        <v>STRUCTURE</v>
      </c>
      <c r="U49" s="159" t="s">
        <v>15</v>
      </c>
    </row>
    <row r="50" spans="2:21" x14ac:dyDescent="0.25">
      <c r="B50" s="69"/>
      <c r="C50" s="74"/>
      <c r="D50" s="69"/>
      <c r="E50" s="69"/>
      <c r="F50" s="74"/>
      <c r="G50" s="69"/>
      <c r="H50" s="69"/>
      <c r="I50" s="74"/>
      <c r="J50" s="69"/>
      <c r="K50" s="75" t="str">
        <f>Calc!C5</f>
        <v>SYSTEMS</v>
      </c>
      <c r="L50" s="159" t="s">
        <v>15</v>
      </c>
      <c r="M50" s="69"/>
      <c r="N50" s="75" t="str">
        <f>K50</f>
        <v>SYSTEMS</v>
      </c>
      <c r="O50" s="159" t="s">
        <v>87</v>
      </c>
      <c r="P50" s="69"/>
      <c r="Q50" s="75" t="str">
        <f>N50</f>
        <v>SYSTEMS</v>
      </c>
      <c r="R50" s="159" t="s">
        <v>15</v>
      </c>
      <c r="S50" s="69"/>
      <c r="T50" s="75" t="str">
        <f>Q50</f>
        <v>SYSTEMS</v>
      </c>
      <c r="U50" s="159" t="s">
        <v>87</v>
      </c>
    </row>
    <row r="51" spans="2:21" x14ac:dyDescent="0.25">
      <c r="B51" s="69"/>
      <c r="C51" s="74"/>
      <c r="D51" s="69"/>
      <c r="E51" s="69"/>
      <c r="F51" s="74"/>
      <c r="G51" s="69"/>
      <c r="H51" s="69"/>
      <c r="I51" s="74"/>
      <c r="J51" s="69"/>
      <c r="K51" s="69"/>
      <c r="L51" s="74"/>
      <c r="M51" s="69"/>
      <c r="N51" s="75" t="str">
        <f>Calc!C6</f>
        <v>STAFF</v>
      </c>
      <c r="O51" s="159" t="s">
        <v>15</v>
      </c>
      <c r="P51" s="69"/>
      <c r="Q51" s="75" t="str">
        <f>N51</f>
        <v>STAFF</v>
      </c>
      <c r="R51" s="159" t="s">
        <v>15</v>
      </c>
      <c r="S51" s="69"/>
      <c r="T51" s="75" t="str">
        <f>Q51</f>
        <v>STAFF</v>
      </c>
      <c r="U51" s="159" t="s">
        <v>15</v>
      </c>
    </row>
    <row r="52" spans="2:21" x14ac:dyDescent="0.25">
      <c r="B52" s="69"/>
      <c r="C52" s="74"/>
      <c r="D52" s="69"/>
      <c r="E52" s="69"/>
      <c r="F52" s="74"/>
      <c r="G52" s="69"/>
      <c r="H52" s="69"/>
      <c r="I52" s="74"/>
      <c r="J52" s="69"/>
      <c r="K52" s="69"/>
      <c r="L52" s="74"/>
      <c r="M52" s="69"/>
      <c r="N52" s="69"/>
      <c r="O52" s="74"/>
      <c r="P52" s="69"/>
      <c r="Q52" s="75" t="str">
        <f>Calc!C7</f>
        <v>SKILLS</v>
      </c>
      <c r="R52" s="159" t="s">
        <v>15</v>
      </c>
      <c r="S52" s="69"/>
      <c r="T52" s="75" t="str">
        <f>Q52</f>
        <v>SKILLS</v>
      </c>
      <c r="U52" s="159" t="s">
        <v>15</v>
      </c>
    </row>
    <row r="53" spans="2:21" x14ac:dyDescent="0.25">
      <c r="B53" s="69"/>
      <c r="C53" s="74"/>
      <c r="D53" s="69"/>
      <c r="E53" s="69"/>
      <c r="F53" s="74"/>
      <c r="G53" s="69"/>
      <c r="H53" s="69"/>
      <c r="I53" s="74"/>
      <c r="J53" s="69"/>
      <c r="K53" s="69"/>
      <c r="L53" s="74"/>
      <c r="M53" s="69"/>
      <c r="N53" s="69"/>
      <c r="O53" s="74"/>
      <c r="P53" s="69"/>
      <c r="Q53" s="69"/>
      <c r="R53" s="74"/>
      <c r="S53" s="69"/>
      <c r="T53" s="75" t="str">
        <f>Calc!C8</f>
        <v>STYLE</v>
      </c>
      <c r="U53" s="159" t="s">
        <v>87</v>
      </c>
    </row>
  </sheetData>
  <sheetProtection algorithmName="SHA-512" hashValue="n+a97Tl+/Q18iJ5hXXSzoWXkx+D2q3VPmROHv7HCQdgJslqF0BWBl/g8PHJoyd5Qb3aCukkpQcd1EK8dimenBw==" saltValue="4eLnocegZmnOO5OxRkq4Tg==" spinCount="100000" sheet="1" objects="1" scenarios="1"/>
  <dataValidations disablePrompts="1" count="1">
    <dataValidation type="list" allowBlank="1" showInputMessage="1" showErrorMessage="1" sqref="F48 R48:R52 I48:I49 L48:L50 O48:O51 U48:U53" xr:uid="{4E050D1B-F58E-4C77-AE60-15246D59D951}">
      <formula1>"Yes, No"</formula1>
    </dataValidation>
  </dataValidations>
  <pageMargins left="0.31496062992125984" right="0.31496062992125984" top="0.31496062992125984" bottom="0.31496062992125984" header="0.31496062992125984" footer="0.31496062992125984"/>
  <pageSetup scale="5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707F-C43C-4E88-B444-E74325A5DAB2}">
  <sheetPr codeName="Sheet4">
    <pageSetUpPr fitToPage="1"/>
  </sheetPr>
  <dimension ref="A1:N31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7" customWidth="1"/>
    <col min="2" max="2" width="1.7109375" style="47" customWidth="1"/>
    <col min="3" max="10" width="13.7109375" style="47" customWidth="1"/>
    <col min="11" max="11" width="2.140625" style="47" customWidth="1"/>
    <col min="12" max="12" width="29.7109375" style="47" customWidth="1"/>
    <col min="13" max="13" width="14" style="47" customWidth="1"/>
    <col min="14" max="14" width="1.7109375" style="47" customWidth="1"/>
    <col min="15" max="15" width="3.7109375" style="47" customWidth="1"/>
    <col min="16" max="16384" width="9.140625" style="47"/>
  </cols>
  <sheetData>
    <row r="1" spans="1:14" ht="6.75" customHeight="1" x14ac:dyDescent="0.25"/>
    <row r="2" spans="1:14" s="49" customFormat="1" ht="20.100000000000001" customHeight="1" x14ac:dyDescent="0.25">
      <c r="B2" s="48"/>
      <c r="C2" s="162" t="s">
        <v>34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s="51" customFormat="1" ht="24" customHeight="1" x14ac:dyDescent="0.25">
      <c r="B3" s="50"/>
      <c r="C3" s="163" t="s">
        <v>36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ht="5.0999999999999996" customHeight="1" x14ac:dyDescent="0.25"/>
    <row r="5" spans="1:14" ht="4.5" customHeight="1" x14ac:dyDescent="0.25">
      <c r="A5" s="95"/>
    </row>
    <row r="6" spans="1:14" ht="9.9499999999999993" customHeight="1" x14ac:dyDescent="0.25">
      <c r="B6" s="7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</row>
    <row r="7" spans="1:14" s="52" customFormat="1" ht="30" customHeight="1" x14ac:dyDescent="0.25">
      <c r="B7" s="79"/>
      <c r="C7" s="147" t="s">
        <v>35</v>
      </c>
      <c r="D7" s="127"/>
      <c r="E7" s="127"/>
      <c r="F7" s="127"/>
      <c r="G7" s="127"/>
      <c r="H7" s="127"/>
      <c r="I7" s="127"/>
      <c r="J7" s="128"/>
      <c r="K7" s="87"/>
      <c r="L7" s="129" t="s">
        <v>56</v>
      </c>
      <c r="M7" s="130" t="s">
        <v>83</v>
      </c>
      <c r="N7" s="84"/>
    </row>
    <row r="8" spans="1:14" ht="20.100000000000001" customHeight="1" x14ac:dyDescent="0.25">
      <c r="B8" s="80"/>
      <c r="C8" s="53"/>
      <c r="D8" s="108" t="str">
        <f>Calc!C3</f>
        <v>STRATEGY</v>
      </c>
      <c r="E8" s="108" t="str">
        <f>Calc!C4</f>
        <v>STRUCTURE</v>
      </c>
      <c r="F8" s="108" t="str">
        <f>Calc!C5</f>
        <v>SYSTEMS</v>
      </c>
      <c r="G8" s="108" t="str">
        <f>Calc!C6</f>
        <v>STAFF</v>
      </c>
      <c r="H8" s="108" t="str">
        <f>Calc!C7</f>
        <v>SKILLS</v>
      </c>
      <c r="I8" s="108" t="str">
        <f>Calc!C8</f>
        <v>STYLE</v>
      </c>
      <c r="J8" s="108" t="str">
        <f>Calc!C9</f>
        <v>SHARED VALUES</v>
      </c>
      <c r="K8" s="86"/>
      <c r="L8" s="153" t="str">
        <f>Calc!H3</f>
        <v>SYSTEMS - STRATEGY</v>
      </c>
      <c r="M8" s="154">
        <f>IFERROR(IF(LEN(L8)=0,"",COUNTIFS(Actions!$C$6:$C$505,L8,Actions!$E$6:$E$505,"&lt;&gt;")),"")</f>
        <v>2</v>
      </c>
      <c r="N8" s="85"/>
    </row>
    <row r="9" spans="1:14" ht="20.100000000000001" customHeight="1" x14ac:dyDescent="0.25">
      <c r="B9" s="80"/>
      <c r="C9" s="108" t="str">
        <f>Calc!C3</f>
        <v>STRATEGY</v>
      </c>
      <c r="D9" s="54"/>
      <c r="E9" s="88" t="str">
        <f>IFERROR(IF(Calc!F4=0,"",IF(Calc!F4="Yes",Calc!$J$14,Calc!$J$13)),"")</f>
        <v>✔</v>
      </c>
      <c r="F9" s="89" t="str">
        <f>IFERROR(IF(Calc!F5=0,"",IF(Calc!F5="Yes",Calc!$J$14,Calc!$J$13)),"")</f>
        <v>✘</v>
      </c>
      <c r="G9" s="89" t="str">
        <f>IFERROR(IF(Calc!F7=0,"",IF(Calc!F7="Yes",Calc!$J$14,Calc!$J$13)),"")</f>
        <v>✔</v>
      </c>
      <c r="H9" s="89" t="str">
        <f>IFERROR(IF(Calc!F10=0,"",IF(Calc!F10="Yes",Calc!$J$14,Calc!$J$13)),"")</f>
        <v>✔</v>
      </c>
      <c r="I9" s="89" t="str">
        <f>IFERROR(IF(Calc!F14=0,"",IF(Calc!F14="Yes",Calc!$J$14,Calc!$J$13)),"")</f>
        <v>✔</v>
      </c>
      <c r="J9" s="89" t="str">
        <f>IFERROR(IF(Calc!F19=0,"",IF(Calc!F19="Yes",Calc!$J$14,Calc!$J$13)),"")</f>
        <v>✔</v>
      </c>
      <c r="K9" s="86"/>
      <c r="L9" s="155" t="str">
        <f>Calc!H4</f>
        <v>SYSTEMS - STRUCTURE</v>
      </c>
      <c r="M9" s="156">
        <f>IFERROR(IF(LEN(L9)=0,"",COUNTIFS(Actions!$C$6:$C$505,L9,Actions!$E$6:$E$505,"&lt;&gt;")),"")</f>
        <v>0</v>
      </c>
      <c r="N9" s="85"/>
    </row>
    <row r="10" spans="1:14" ht="20.100000000000001" customHeight="1" x14ac:dyDescent="0.25">
      <c r="B10" s="80"/>
      <c r="C10" s="108" t="str">
        <f>Calc!C4</f>
        <v>STRUCTURE</v>
      </c>
      <c r="D10" s="88" t="str">
        <f>E9</f>
        <v>✔</v>
      </c>
      <c r="E10" s="54"/>
      <c r="F10" s="89" t="str">
        <f>IFERROR(IF(Calc!F6=0,"",IF(Calc!F6="Yes",Calc!$J$14,Calc!$J$13)),"")</f>
        <v>✘</v>
      </c>
      <c r="G10" s="89" t="str">
        <f>IFERROR(IF(Calc!F8=0,"",IF(Calc!F8="Yes",Calc!$J$14,Calc!$J$13)),"")</f>
        <v>✘</v>
      </c>
      <c r="H10" s="89" t="str">
        <f>IFERROR(IF(Calc!F11=0,"",IF(Calc!F11="Yes",Calc!$J$14,Calc!$J$13)),"")</f>
        <v>✘</v>
      </c>
      <c r="I10" s="89" t="str">
        <f>IFERROR(IF(Calc!F15=0,"",IF(Calc!F15="Yes",Calc!$J$14,Calc!$J$13)),"")</f>
        <v>✘</v>
      </c>
      <c r="J10" s="89" t="str">
        <f>IFERROR(IF(Calc!F20=0,"",IF(Calc!F20="Yes",Calc!$J$14,Calc!$J$13)),"")</f>
        <v>✔</v>
      </c>
      <c r="K10" s="86"/>
      <c r="L10" s="155" t="str">
        <f>Calc!H5</f>
        <v>STAFF - STRUCTURE</v>
      </c>
      <c r="M10" s="156">
        <f>IFERROR(IF(LEN(L10)=0,"",COUNTIFS(Actions!$C$6:$C$505,L10,Actions!$E$6:$E$505,"&lt;&gt;")),"")</f>
        <v>1</v>
      </c>
      <c r="N10" s="85"/>
    </row>
    <row r="11" spans="1:14" ht="20.100000000000001" customHeight="1" x14ac:dyDescent="0.25">
      <c r="B11" s="80"/>
      <c r="C11" s="108" t="str">
        <f>Calc!C5</f>
        <v>SYSTEMS</v>
      </c>
      <c r="D11" s="89" t="str">
        <f>F9</f>
        <v>✘</v>
      </c>
      <c r="E11" s="89" t="str">
        <f>F10</f>
        <v>✘</v>
      </c>
      <c r="F11" s="54"/>
      <c r="G11" s="89" t="str">
        <f>IFERROR(IF(Calc!F9=0,"",IF(Calc!F9="Yes",Calc!$J$14,Calc!$J$13)),"")</f>
        <v>✔</v>
      </c>
      <c r="H11" s="89" t="str">
        <f>IFERROR(IF(Calc!F12=0,"",IF(Calc!F12="Yes",Calc!$J$14,Calc!$J$13)),"")</f>
        <v>✘</v>
      </c>
      <c r="I11" s="89" t="str">
        <f>IFERROR(IF(Calc!F16=0,"",IF(Calc!F16="Yes",Calc!$J$14,Calc!$J$13)),"")</f>
        <v>✔</v>
      </c>
      <c r="J11" s="89" t="str">
        <f>IFERROR(IF(Calc!F21=0,"",IF(Calc!F21="Yes",Calc!$J$14,Calc!$J$13)),"")</f>
        <v>✘</v>
      </c>
      <c r="K11" s="86"/>
      <c r="L11" s="155" t="str">
        <f>Calc!H6</f>
        <v>SKILLS - STRUCTURE</v>
      </c>
      <c r="M11" s="156">
        <f>IFERROR(IF(LEN(L11)=0,"",COUNTIFS(Actions!$C$6:$C$505,L11,Actions!$E$6:$E$505,"&lt;&gt;")),"")</f>
        <v>1</v>
      </c>
      <c r="N11" s="85"/>
    </row>
    <row r="12" spans="1:14" ht="20.100000000000001" customHeight="1" x14ac:dyDescent="0.25">
      <c r="B12" s="80"/>
      <c r="C12" s="108" t="str">
        <f>Calc!C6</f>
        <v>STAFF</v>
      </c>
      <c r="D12" s="89" t="str">
        <f>G9</f>
        <v>✔</v>
      </c>
      <c r="E12" s="89" t="str">
        <f>G10</f>
        <v>✘</v>
      </c>
      <c r="F12" s="89" t="str">
        <f>G11</f>
        <v>✔</v>
      </c>
      <c r="G12" s="54"/>
      <c r="H12" s="89" t="str">
        <f>IFERROR(IF(Calc!F13=0,"",IF(Calc!F13="Yes",Calc!$J$14,Calc!$J$13)),"")</f>
        <v>✔</v>
      </c>
      <c r="I12" s="89" t="str">
        <f>IFERROR(IF(Calc!F17=0,"",IF(Calc!F17="Yes",Calc!$J$14,Calc!$J$13)),"")</f>
        <v>✔</v>
      </c>
      <c r="J12" s="89" t="str">
        <f>IFERROR(IF(Calc!F22=0,"",IF(Calc!F22="Yes",Calc!$J$14,Calc!$J$13)),"")</f>
        <v>✔</v>
      </c>
      <c r="K12" s="86"/>
      <c r="L12" s="155" t="str">
        <f>Calc!H7</f>
        <v>SKILLS - SYSTEMS</v>
      </c>
      <c r="M12" s="156">
        <f>IFERROR(IF(LEN(L12)=0,"",COUNTIFS(Actions!$C$6:$C$505,L12,Actions!$E$6:$E$505,"&lt;&gt;")),"")</f>
        <v>2</v>
      </c>
      <c r="N12" s="85"/>
    </row>
    <row r="13" spans="1:14" ht="20.100000000000001" customHeight="1" x14ac:dyDescent="0.25">
      <c r="B13" s="80"/>
      <c r="C13" s="108" t="str">
        <f>Calc!C7</f>
        <v>SKILLS</v>
      </c>
      <c r="D13" s="89" t="str">
        <f>H9</f>
        <v>✔</v>
      </c>
      <c r="E13" s="89" t="str">
        <f>H10</f>
        <v>✘</v>
      </c>
      <c r="F13" s="89" t="str">
        <f>H11</f>
        <v>✘</v>
      </c>
      <c r="G13" s="89" t="str">
        <f>H12</f>
        <v>✔</v>
      </c>
      <c r="H13" s="54"/>
      <c r="I13" s="89" t="str">
        <f>IFERROR(IF(Calc!F18=0,"",IF(Calc!F18="Yes",Calc!$J$14,Calc!$J$13)),"")</f>
        <v>✔</v>
      </c>
      <c r="J13" s="89" t="str">
        <f>IFERROR(IF(Calc!F23=0,"",IF(Calc!F23="Yes",Calc!$J$14,Calc!$J$13)),"")</f>
        <v>✔</v>
      </c>
      <c r="K13" s="86"/>
      <c r="L13" s="155" t="str">
        <f>Calc!H8</f>
        <v>STYLE - STRUCTURE</v>
      </c>
      <c r="M13" s="156">
        <f>IFERROR(IF(LEN(L13)=0,"",COUNTIFS(Actions!$C$6:$C$505,L13,Actions!$E$6:$E$505,"&lt;&gt;")),"")</f>
        <v>1</v>
      </c>
      <c r="N13" s="85"/>
    </row>
    <row r="14" spans="1:14" ht="20.100000000000001" customHeight="1" x14ac:dyDescent="0.25">
      <c r="B14" s="80"/>
      <c r="C14" s="108" t="str">
        <f>Calc!C8</f>
        <v>STYLE</v>
      </c>
      <c r="D14" s="89" t="str">
        <f>I9</f>
        <v>✔</v>
      </c>
      <c r="E14" s="89" t="str">
        <f>I10</f>
        <v>✘</v>
      </c>
      <c r="F14" s="89" t="str">
        <f>I11</f>
        <v>✔</v>
      </c>
      <c r="G14" s="89" t="str">
        <f>I12</f>
        <v>✔</v>
      </c>
      <c r="H14" s="89" t="str">
        <f>I13</f>
        <v>✔</v>
      </c>
      <c r="I14" s="54"/>
      <c r="J14" s="89" t="str">
        <f>IFERROR(IF(Calc!F24=0,"",IF(Calc!F24="Yes",Calc!$J$14,Calc!$J$13)),"")</f>
        <v>✘</v>
      </c>
      <c r="K14" s="86"/>
      <c r="L14" s="155" t="str">
        <f>Calc!H9</f>
        <v>SHARED VALUES - SYSTEMS</v>
      </c>
      <c r="M14" s="156">
        <f>IFERROR(IF(LEN(L14)=0,"",COUNTIFS(Actions!$C$6:$C$505,L14,Actions!$E$6:$E$505,"&lt;&gt;")),"")</f>
        <v>2</v>
      </c>
      <c r="N14" s="85"/>
    </row>
    <row r="15" spans="1:14" ht="20.100000000000001" customHeight="1" x14ac:dyDescent="0.25">
      <c r="B15" s="80"/>
      <c r="C15" s="108" t="str">
        <f>Calc!C9</f>
        <v>SHARED VALUES</v>
      </c>
      <c r="D15" s="89" t="str">
        <f>J9</f>
        <v>✔</v>
      </c>
      <c r="E15" s="89" t="str">
        <f>J10</f>
        <v>✔</v>
      </c>
      <c r="F15" s="89" t="str">
        <f>J11</f>
        <v>✘</v>
      </c>
      <c r="G15" s="89" t="str">
        <f>J12</f>
        <v>✔</v>
      </c>
      <c r="H15" s="89" t="str">
        <f>J13</f>
        <v>✔</v>
      </c>
      <c r="I15" s="89" t="str">
        <f>J14</f>
        <v>✘</v>
      </c>
      <c r="J15" s="54"/>
      <c r="K15" s="86"/>
      <c r="L15" s="155" t="str">
        <f>Calc!H10</f>
        <v>SHARED VALUES - STYLE</v>
      </c>
      <c r="M15" s="156">
        <f>IFERROR(IF(LEN(L15)=0,"",COUNTIFS(Actions!$C$6:$C$505,L15,Actions!$E$6:$E$505,"&lt;&gt;")),"")</f>
        <v>2</v>
      </c>
      <c r="N15" s="85"/>
    </row>
    <row r="16" spans="1:14" ht="20.100000000000001" customHeight="1" x14ac:dyDescent="0.25">
      <c r="B16" s="80"/>
      <c r="C16" s="86"/>
      <c r="D16" s="86"/>
      <c r="E16" s="86"/>
      <c r="F16" s="86"/>
      <c r="G16" s="86"/>
      <c r="H16" s="86"/>
      <c r="I16" s="86"/>
      <c r="J16" s="86"/>
      <c r="K16" s="86"/>
      <c r="L16" s="155" t="str">
        <f>Calc!H11</f>
        <v/>
      </c>
      <c r="M16" s="156" t="str">
        <f>IFERROR(IF(LEN(L16)=0,"",COUNTIFS(Actions!$C$6:$C$505,L16,Actions!$E$6:$E$505,"&lt;&gt;")),"")</f>
        <v/>
      </c>
      <c r="N16" s="85"/>
    </row>
    <row r="17" spans="2:14" ht="20.100000000000001" customHeight="1" x14ac:dyDescent="0.25">
      <c r="B17" s="80"/>
      <c r="C17" s="86"/>
      <c r="D17" s="86"/>
      <c r="E17" s="86"/>
      <c r="F17" s="86"/>
      <c r="G17" s="86"/>
      <c r="H17" s="86"/>
      <c r="I17" s="86"/>
      <c r="J17" s="86"/>
      <c r="K17" s="86"/>
      <c r="L17" s="155" t="str">
        <f>Calc!H12</f>
        <v/>
      </c>
      <c r="M17" s="156" t="str">
        <f>IFERROR(IF(LEN(L17)=0,"",COUNTIFS(Actions!$C$6:$C$505,L17,Actions!$E$6:$E$505,"&lt;&gt;")),"")</f>
        <v/>
      </c>
      <c r="N17" s="85"/>
    </row>
    <row r="18" spans="2:14" ht="20.100000000000001" customHeight="1" x14ac:dyDescent="0.25">
      <c r="B18" s="80"/>
      <c r="C18" s="86"/>
      <c r="D18" s="86"/>
      <c r="E18" s="86"/>
      <c r="F18" s="86"/>
      <c r="G18" s="86"/>
      <c r="H18" s="86"/>
      <c r="I18" s="86"/>
      <c r="J18" s="86"/>
      <c r="K18" s="86"/>
      <c r="L18" s="155" t="str">
        <f>Calc!H13</f>
        <v/>
      </c>
      <c r="M18" s="156" t="str">
        <f>IFERROR(IF(LEN(L18)=0,"",COUNTIFS(Actions!$C$6:$C$505,L18,Actions!$E$6:$E$505,"&lt;&gt;")),"")</f>
        <v/>
      </c>
      <c r="N18" s="85"/>
    </row>
    <row r="19" spans="2:14" ht="20.100000000000001" customHeight="1" x14ac:dyDescent="0.25">
      <c r="B19" s="80"/>
      <c r="C19" s="86"/>
      <c r="D19" s="86"/>
      <c r="E19" s="86"/>
      <c r="F19" s="86"/>
      <c r="G19" s="86"/>
      <c r="H19" s="86"/>
      <c r="I19" s="86"/>
      <c r="J19" s="86"/>
      <c r="K19" s="86"/>
      <c r="L19" s="155" t="str">
        <f>Calc!H14</f>
        <v/>
      </c>
      <c r="M19" s="156" t="str">
        <f>IFERROR(IF(LEN(L19)=0,"",COUNTIFS(Actions!$C$6:$C$505,L19,Actions!$E$6:$E$505,"&lt;&gt;")),"")</f>
        <v/>
      </c>
      <c r="N19" s="85"/>
    </row>
    <row r="20" spans="2:14" ht="20.100000000000001" customHeight="1" x14ac:dyDescent="0.25">
      <c r="B20" s="80"/>
      <c r="K20" s="86"/>
      <c r="L20" s="155" t="str">
        <f>Calc!H15</f>
        <v/>
      </c>
      <c r="M20" s="156" t="str">
        <f>IFERROR(IF(LEN(L20)=0,"",COUNTIFS(Actions!$C$6:$C$505,L20,Actions!$E$6:$E$505,"&lt;&gt;")),"")</f>
        <v/>
      </c>
      <c r="N20" s="85"/>
    </row>
    <row r="21" spans="2:14" ht="20.100000000000001" customHeight="1" x14ac:dyDescent="0.25">
      <c r="B21" s="80"/>
      <c r="K21" s="86"/>
      <c r="L21" s="155" t="str">
        <f>Calc!H16</f>
        <v/>
      </c>
      <c r="M21" s="156" t="str">
        <f>IFERROR(IF(LEN(L21)=0,"",COUNTIFS(Actions!$C$6:$C$505,L21,Actions!$E$6:$E$505,"&lt;&gt;")),"")</f>
        <v/>
      </c>
      <c r="N21" s="85"/>
    </row>
    <row r="22" spans="2:14" ht="20.100000000000001" customHeight="1" x14ac:dyDescent="0.25">
      <c r="B22" s="80"/>
      <c r="K22" s="86"/>
      <c r="L22" s="155" t="str">
        <f>Calc!H17</f>
        <v/>
      </c>
      <c r="M22" s="156" t="str">
        <f>IFERROR(IF(LEN(L22)=0,"",COUNTIFS(Actions!$C$6:$C$505,L22,Actions!$E$6:$E$505,"&lt;&gt;")),"")</f>
        <v/>
      </c>
      <c r="N22" s="85"/>
    </row>
    <row r="23" spans="2:14" ht="20.100000000000001" customHeight="1" x14ac:dyDescent="0.25">
      <c r="B23" s="80"/>
      <c r="K23" s="86"/>
      <c r="L23" s="155" t="str">
        <f>Calc!H18</f>
        <v/>
      </c>
      <c r="M23" s="156" t="str">
        <f>IFERROR(IF(LEN(L23)=0,"",COUNTIFS(Actions!$C$6:$C$505,L23,Actions!$E$6:$E$505,"&lt;&gt;")),"")</f>
        <v/>
      </c>
      <c r="N23" s="85"/>
    </row>
    <row r="24" spans="2:14" ht="20.100000000000001" customHeight="1" x14ac:dyDescent="0.25">
      <c r="B24" s="80"/>
      <c r="K24" s="86"/>
      <c r="L24" s="155" t="str">
        <f>Calc!H19</f>
        <v/>
      </c>
      <c r="M24" s="156" t="str">
        <f>IFERROR(IF(LEN(L24)=0,"",COUNTIFS(Actions!$C$6:$C$505,L24,Actions!$E$6:$E$505,"&lt;&gt;")),"")</f>
        <v/>
      </c>
      <c r="N24" s="85"/>
    </row>
    <row r="25" spans="2:14" ht="20.100000000000001" customHeight="1" x14ac:dyDescent="0.25">
      <c r="B25" s="80"/>
      <c r="K25" s="86"/>
      <c r="L25" s="155" t="str">
        <f>Calc!H20</f>
        <v/>
      </c>
      <c r="M25" s="156" t="str">
        <f>IFERROR(IF(LEN(L25)=0,"",COUNTIFS(Actions!$C$6:$C$505,L25,Actions!$E$6:$E$505,"&lt;&gt;")),"")</f>
        <v/>
      </c>
      <c r="N25" s="85"/>
    </row>
    <row r="26" spans="2:14" ht="20.100000000000001" customHeight="1" x14ac:dyDescent="0.25">
      <c r="B26" s="80"/>
      <c r="K26" s="86"/>
      <c r="L26" s="155" t="str">
        <f>Calc!H21</f>
        <v/>
      </c>
      <c r="M26" s="156" t="str">
        <f>IFERROR(IF(LEN(L26)=0,"",COUNTIFS(Actions!$C$6:$C$505,L26,Actions!$E$6:$E$505,"&lt;&gt;")),"")</f>
        <v/>
      </c>
      <c r="N26" s="85"/>
    </row>
    <row r="27" spans="2:14" ht="20.100000000000001" customHeight="1" x14ac:dyDescent="0.25">
      <c r="B27" s="80"/>
      <c r="K27" s="86"/>
      <c r="L27" s="155" t="str">
        <f>Calc!H22</f>
        <v/>
      </c>
      <c r="M27" s="156" t="str">
        <f>IFERROR(IF(LEN(L27)=0,"",COUNTIFS(Actions!$C$6:$C$505,L27,Actions!$E$6:$E$505,"&lt;&gt;")),"")</f>
        <v/>
      </c>
      <c r="N27" s="85"/>
    </row>
    <row r="28" spans="2:14" ht="20.100000000000001" customHeight="1" x14ac:dyDescent="0.25">
      <c r="B28" s="80"/>
      <c r="K28" s="86"/>
      <c r="L28" s="157" t="str">
        <f>Calc!H23</f>
        <v/>
      </c>
      <c r="M28" s="158" t="str">
        <f>IFERROR(IF(LEN(L28)=0,"",COUNTIFS(Actions!$C$6:$C$505,L28,Actions!$E$6:$E$505,"&lt;&gt;")),"")</f>
        <v/>
      </c>
      <c r="N28" s="85"/>
    </row>
    <row r="29" spans="2:14" ht="9.9499999999999993" customHeight="1" x14ac:dyDescent="0.25">
      <c r="B29" s="81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3"/>
    </row>
    <row r="30" spans="2:14" ht="7.35" customHeight="1" x14ac:dyDescent="0.25"/>
    <row r="31" spans="2:14" ht="23.1" customHeight="1" x14ac:dyDescent="0.25">
      <c r="B31" s="55"/>
      <c r="C31" s="55"/>
      <c r="D31" s="14"/>
      <c r="E31" s="56"/>
      <c r="F31" s="56"/>
      <c r="G31" s="56"/>
      <c r="H31" s="56"/>
      <c r="I31" s="56"/>
      <c r="J31" s="56"/>
      <c r="K31" s="56"/>
      <c r="L31" s="55"/>
      <c r="M31" s="55"/>
      <c r="N31" s="55"/>
    </row>
  </sheetData>
  <sheetProtection algorithmName="SHA-512" hashValue="CRdqQzth61BO0IOMO/dfsxPK6ptvrjaKopLhwstNGfQcG4dKY3xHizMX3bIPQk6dj33L1KX9wpHqttBA3w4oyA==" saltValue="3Ow7ZRpufkfLEd4fLRdhSg==" spinCount="100000" sheet="1" objects="1" scenarios="1"/>
  <conditionalFormatting sqref="D9:J15">
    <cfRule type="containsText" dxfId="5" priority="5" operator="containsText" text="✔">
      <formula>NOT(ISERROR(SEARCH("✔",D9)))</formula>
    </cfRule>
    <cfRule type="containsText" dxfId="4" priority="6" operator="containsText" text="✘">
      <formula>NOT(ISERROR(SEARCH("✘",D9)))</formula>
    </cfRule>
  </conditionalFormatting>
  <conditionalFormatting sqref="C9:C15">
    <cfRule type="containsText" dxfId="3" priority="3" operator="containsText" text="✔">
      <formula>NOT(ISERROR(SEARCH("✔",C9)))</formula>
    </cfRule>
    <cfRule type="containsText" dxfId="2" priority="4" operator="containsText" text="✘">
      <formula>NOT(ISERROR(SEARCH("✘",C9)))</formula>
    </cfRule>
  </conditionalFormatting>
  <conditionalFormatting sqref="D8:J8">
    <cfRule type="containsText" dxfId="1" priority="1" operator="containsText" text="✔">
      <formula>NOT(ISERROR(SEARCH("✔",D8)))</formula>
    </cfRule>
    <cfRule type="containsText" dxfId="0" priority="2" operator="containsText" text="✘">
      <formula>NOT(ISERROR(SEARCH("✘",D8)))</formula>
    </cfRule>
  </conditionalFormatting>
  <printOptions horizontalCentered="1" verticalCentered="1"/>
  <pageMargins left="0.31496062992125984" right="0.31496062992125984" top="0.31496062992125984" bottom="0.31496062992125984" header="0.31496062992125984" footer="0.31496062992125984"/>
  <pageSetup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E64D-9993-4B60-96FC-9AAAE5698C3F}">
  <sheetPr codeName="Sheet3">
    <pageSetUpPr fitToPage="1"/>
  </sheetPr>
  <dimension ref="B1:H506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15" outlineLevelRow="1" x14ac:dyDescent="0.25"/>
  <cols>
    <col min="1" max="1" width="3.7109375" style="27" customWidth="1"/>
    <col min="2" max="2" width="5.7109375" style="37" customWidth="1"/>
    <col min="3" max="3" width="28.5703125" style="111" customWidth="1"/>
    <col min="4" max="4" width="3.140625" style="111" customWidth="1"/>
    <col min="5" max="5" width="62.140625" style="112" customWidth="1"/>
    <col min="6" max="6" width="20.5703125" style="111" customWidth="1"/>
    <col min="7" max="7" width="32.7109375" style="112" customWidth="1"/>
    <col min="8" max="8" width="3.7109375" style="27" customWidth="1"/>
    <col min="9" max="16384" width="9.140625" style="27"/>
  </cols>
  <sheetData>
    <row r="1" spans="2:8" ht="6.75" customHeight="1" x14ac:dyDescent="0.25">
      <c r="C1" s="37"/>
      <c r="D1" s="37"/>
      <c r="E1" s="27"/>
      <c r="F1" s="37"/>
      <c r="G1" s="27"/>
    </row>
    <row r="2" spans="2:8" s="39" customFormat="1" ht="20.100000000000001" customHeight="1" x14ac:dyDescent="0.3">
      <c r="B2" s="122"/>
      <c r="C2" s="160" t="s">
        <v>34</v>
      </c>
      <c r="D2" s="160"/>
      <c r="E2" s="38"/>
      <c r="F2" s="43"/>
      <c r="G2" s="38"/>
      <c r="H2" s="91"/>
    </row>
    <row r="3" spans="2:8" s="41" customFormat="1" ht="24" customHeight="1" x14ac:dyDescent="0.35">
      <c r="B3" s="123"/>
      <c r="C3" s="161" t="s">
        <v>37</v>
      </c>
      <c r="D3" s="161"/>
      <c r="E3" s="40"/>
      <c r="F3" s="44"/>
      <c r="G3" s="40"/>
      <c r="H3" s="92"/>
    </row>
    <row r="4" spans="2:8" ht="5.0999999999999996" customHeight="1" x14ac:dyDescent="0.25">
      <c r="C4" s="37"/>
      <c r="D4" s="37"/>
      <c r="E4" s="27"/>
      <c r="F4" s="37"/>
      <c r="G4" s="27"/>
    </row>
    <row r="5" spans="2:8" ht="20.100000000000001" customHeight="1" x14ac:dyDescent="0.25">
      <c r="B5" s="142" t="s">
        <v>58</v>
      </c>
      <c r="C5" s="143" t="s">
        <v>27</v>
      </c>
      <c r="D5" s="143"/>
      <c r="E5" s="143" t="s">
        <v>28</v>
      </c>
      <c r="F5" s="143" t="s">
        <v>21</v>
      </c>
      <c r="G5" s="144" t="s">
        <v>22</v>
      </c>
    </row>
    <row r="6" spans="2:8" x14ac:dyDescent="0.25">
      <c r="B6" s="65">
        <f>IFERROR(IF(AND(LEN(C6)=0,LEN(E6)=0),"",ROW($A6)-ROW($A$5)),"")</f>
        <v>1</v>
      </c>
      <c r="C6" s="164" t="s">
        <v>88</v>
      </c>
      <c r="D6" s="166" t="str">
        <f>IF(LEN($C6)&gt;0,IF(COUNTIF(Calc!$H$3:$H$23,Actions!$C6)&gt;0,"","!"),"")</f>
        <v/>
      </c>
      <c r="E6" s="110" t="s">
        <v>41</v>
      </c>
      <c r="F6" s="109" t="s">
        <v>19</v>
      </c>
      <c r="G6" s="110" t="s">
        <v>51</v>
      </c>
    </row>
    <row r="7" spans="2:8" x14ac:dyDescent="0.25">
      <c r="B7" s="65">
        <f t="shared" ref="B7:B20" si="0">IFERROR(IF(AND(LEN(C7)=0,LEN(E7)=0),"",ROW($A7)-ROW($A$5)),"")</f>
        <v>2</v>
      </c>
      <c r="C7" s="164" t="s">
        <v>88</v>
      </c>
      <c r="D7" s="166" t="str">
        <f>IF(LEN($C7)&gt;0,IF(COUNTIF(Calc!$H$3:$H$23,Actions!$C7)&gt;0,"","!"),"")</f>
        <v/>
      </c>
      <c r="E7" s="110" t="s">
        <v>43</v>
      </c>
      <c r="F7" s="109" t="s">
        <v>18</v>
      </c>
      <c r="G7" s="110" t="s">
        <v>52</v>
      </c>
    </row>
    <row r="8" spans="2:8" x14ac:dyDescent="0.25">
      <c r="B8" s="65">
        <f t="shared" si="0"/>
        <v>3</v>
      </c>
      <c r="C8" s="164" t="s">
        <v>89</v>
      </c>
      <c r="D8" s="166" t="str">
        <f>IF(LEN($C8)&gt;0,IF(COUNTIF(Calc!$H$3:$H$23,Actions!$C8)&gt;0,"","!"),"")</f>
        <v/>
      </c>
      <c r="E8" s="110" t="s">
        <v>42</v>
      </c>
      <c r="F8" s="109" t="s">
        <v>16</v>
      </c>
      <c r="G8" s="110"/>
    </row>
    <row r="9" spans="2:8" x14ac:dyDescent="0.25">
      <c r="B9" s="65">
        <f t="shared" si="0"/>
        <v>4</v>
      </c>
      <c r="C9" s="164" t="s">
        <v>90</v>
      </c>
      <c r="D9" s="166" t="str">
        <f>IF(LEN($C9)&gt;0,IF(COUNTIF(Calc!$H$3:$H$23,Actions!$C9)&gt;0,"","!"),"")</f>
        <v/>
      </c>
      <c r="E9" s="110" t="s">
        <v>44</v>
      </c>
      <c r="F9" s="109" t="s">
        <v>18</v>
      </c>
      <c r="G9" s="110"/>
    </row>
    <row r="10" spans="2:8" x14ac:dyDescent="0.25">
      <c r="B10" s="65">
        <f t="shared" si="0"/>
        <v>5</v>
      </c>
      <c r="C10" s="164" t="s">
        <v>90</v>
      </c>
      <c r="D10" s="166" t="str">
        <f>IF(LEN($C10)&gt;0,IF(COUNTIF(Calc!$H$3:$H$23,Actions!$C10)&gt;0,"","!"),"")</f>
        <v/>
      </c>
      <c r="E10" s="110" t="s">
        <v>45</v>
      </c>
      <c r="F10" s="109" t="s">
        <v>19</v>
      </c>
      <c r="G10" s="110"/>
    </row>
    <row r="11" spans="2:8" x14ac:dyDescent="0.25">
      <c r="B11" s="65">
        <f t="shared" si="0"/>
        <v>6</v>
      </c>
      <c r="C11" s="164" t="s">
        <v>91</v>
      </c>
      <c r="D11" s="166" t="str">
        <f>IF(LEN($C11)&gt;0,IF(COUNTIF(Calc!$H$3:$H$23,Actions!$C11)&gt;0,"","!"),"")</f>
        <v/>
      </c>
      <c r="E11" s="110" t="s">
        <v>77</v>
      </c>
      <c r="F11" s="109" t="s">
        <v>20</v>
      </c>
      <c r="G11" s="110"/>
    </row>
    <row r="12" spans="2:8" x14ac:dyDescent="0.25">
      <c r="B12" s="65">
        <f t="shared" si="0"/>
        <v>7</v>
      </c>
      <c r="C12" s="164" t="s">
        <v>92</v>
      </c>
      <c r="D12" s="166" t="str">
        <f>IF(LEN($C12)&gt;0,IF(COUNTIF(Calc!$H$3:$H$23,Actions!$C12)&gt;0,"","!"),"")</f>
        <v/>
      </c>
      <c r="E12" s="110" t="s">
        <v>46</v>
      </c>
      <c r="F12" s="109" t="s">
        <v>20</v>
      </c>
      <c r="G12" s="110"/>
    </row>
    <row r="13" spans="2:8" x14ac:dyDescent="0.25">
      <c r="B13" s="65">
        <f t="shared" si="0"/>
        <v>8</v>
      </c>
      <c r="C13" s="164" t="s">
        <v>93</v>
      </c>
      <c r="D13" s="166" t="str">
        <f>IF(LEN($C13)&gt;0,IF(COUNTIF(Calc!$H$3:$H$23,Actions!$C13)&gt;0,"","!"),"")</f>
        <v/>
      </c>
      <c r="E13" s="110" t="s">
        <v>47</v>
      </c>
      <c r="F13" s="109" t="s">
        <v>17</v>
      </c>
      <c r="G13" s="110"/>
    </row>
    <row r="14" spans="2:8" x14ac:dyDescent="0.25">
      <c r="B14" s="65">
        <f t="shared" si="0"/>
        <v>9</v>
      </c>
      <c r="C14" s="164" t="s">
        <v>93</v>
      </c>
      <c r="D14" s="166" t="str">
        <f>IF(LEN($C14)&gt;0,IF(COUNTIF(Calc!$H$3:$H$23,Actions!$C14)&gt;0,"","!"),"")</f>
        <v/>
      </c>
      <c r="E14" s="110" t="s">
        <v>48</v>
      </c>
      <c r="F14" s="109" t="s">
        <v>18</v>
      </c>
      <c r="G14" s="110"/>
    </row>
    <row r="15" spans="2:8" x14ac:dyDescent="0.25">
      <c r="B15" s="65">
        <f t="shared" si="0"/>
        <v>10</v>
      </c>
      <c r="C15" s="164" t="s">
        <v>94</v>
      </c>
      <c r="D15" s="166" t="str">
        <f>IF(LEN($C15)&gt;0,IF(COUNTIF(Calc!$H$3:$H$23,Actions!$C15)&gt;0,"","!"),"")</f>
        <v/>
      </c>
      <c r="E15" s="110" t="s">
        <v>49</v>
      </c>
      <c r="F15" s="109" t="s">
        <v>19</v>
      </c>
      <c r="G15" s="110" t="s">
        <v>55</v>
      </c>
    </row>
    <row r="16" spans="2:8" x14ac:dyDescent="0.25">
      <c r="B16" s="65">
        <f t="shared" si="0"/>
        <v>11</v>
      </c>
      <c r="C16" s="164" t="s">
        <v>94</v>
      </c>
      <c r="D16" s="166" t="str">
        <f>IF(LEN($C16)&gt;0,IF(COUNTIF(Calc!$H$3:$H$23,Actions!$C16)&gt;0,"","!"),"")</f>
        <v/>
      </c>
      <c r="E16" s="110" t="s">
        <v>50</v>
      </c>
      <c r="F16" s="109" t="s">
        <v>17</v>
      </c>
      <c r="G16" s="110"/>
    </row>
    <row r="17" spans="2:7" x14ac:dyDescent="0.25">
      <c r="B17" s="65" t="str">
        <f t="shared" si="0"/>
        <v/>
      </c>
      <c r="C17" s="164"/>
      <c r="D17" s="166" t="str">
        <f>IF(LEN($C17)&gt;0,IF(COUNTIF(Calc!$H$3:$H$23,Actions!$C17)&gt;0,"","!"),"")</f>
        <v/>
      </c>
      <c r="E17" s="110"/>
      <c r="F17" s="109"/>
      <c r="G17" s="110"/>
    </row>
    <row r="18" spans="2:7" x14ac:dyDescent="0.25">
      <c r="B18" s="65" t="str">
        <f t="shared" si="0"/>
        <v/>
      </c>
      <c r="C18" s="164"/>
      <c r="D18" s="166" t="str">
        <f>IF(LEN($C18)&gt;0,IF(COUNTIF(Calc!$H$3:$H$23,Actions!$C18)&gt;0,"","!"),"")</f>
        <v/>
      </c>
      <c r="E18" s="110"/>
      <c r="F18" s="109"/>
      <c r="G18" s="110"/>
    </row>
    <row r="19" spans="2:7" x14ac:dyDescent="0.25">
      <c r="B19" s="65" t="str">
        <f t="shared" si="0"/>
        <v/>
      </c>
      <c r="C19" s="164"/>
      <c r="D19" s="166" t="str">
        <f>IF(LEN($C19)&gt;0,IF(COUNTIF(Calc!$H$3:$H$23,Actions!$C19)&gt;0,"","!"),"")</f>
        <v/>
      </c>
      <c r="E19" s="110"/>
      <c r="F19" s="109"/>
      <c r="G19" s="110"/>
    </row>
    <row r="20" spans="2:7" x14ac:dyDescent="0.25">
      <c r="B20" s="168" t="str">
        <f t="shared" si="0"/>
        <v/>
      </c>
      <c r="C20" s="169"/>
      <c r="D20" s="170" t="str">
        <f>IF(LEN($C20)&gt;0,IF(COUNTIF(Calc!$H$3:$H$23,Actions!$C20)&gt;0,"","!"),"")</f>
        <v/>
      </c>
      <c r="E20" s="171"/>
      <c r="F20" s="172"/>
      <c r="G20" s="171"/>
    </row>
    <row r="21" spans="2:7" x14ac:dyDescent="0.25">
      <c r="B21" s="173"/>
      <c r="C21" s="176"/>
      <c r="D21" s="177"/>
      <c r="E21" s="175"/>
      <c r="F21" s="174"/>
      <c r="G21" s="175"/>
    </row>
    <row r="22" spans="2:7" x14ac:dyDescent="0.25">
      <c r="B22" s="173"/>
      <c r="C22" s="176"/>
      <c r="D22" s="177"/>
      <c r="E22" s="175"/>
      <c r="F22" s="174"/>
      <c r="G22" s="175"/>
    </row>
    <row r="23" spans="2:7" x14ac:dyDescent="0.25">
      <c r="B23" s="173"/>
      <c r="C23" s="176"/>
      <c r="D23" s="177"/>
      <c r="E23" s="175"/>
      <c r="F23" s="174"/>
      <c r="G23" s="175"/>
    </row>
    <row r="24" spans="2:7" x14ac:dyDescent="0.25">
      <c r="B24" s="173"/>
      <c r="C24" s="176"/>
      <c r="D24" s="177"/>
      <c r="E24" s="175"/>
      <c r="F24" s="174"/>
      <c r="G24" s="175"/>
    </row>
    <row r="25" spans="2:7" x14ac:dyDescent="0.25">
      <c r="B25" s="173"/>
      <c r="C25" s="176"/>
      <c r="D25" s="177"/>
      <c r="E25" s="175"/>
      <c r="F25" s="174"/>
      <c r="G25" s="175"/>
    </row>
    <row r="26" spans="2:7" x14ac:dyDescent="0.25">
      <c r="B26" s="173"/>
      <c r="C26" s="176"/>
      <c r="D26" s="177"/>
      <c r="E26" s="175"/>
      <c r="F26" s="174"/>
      <c r="G26" s="175"/>
    </row>
    <row r="27" spans="2:7" x14ac:dyDescent="0.25">
      <c r="B27" s="173"/>
      <c r="C27" s="176"/>
      <c r="D27" s="177"/>
      <c r="E27" s="175"/>
      <c r="F27" s="174"/>
      <c r="G27" s="175"/>
    </row>
    <row r="28" spans="2:7" x14ac:dyDescent="0.25">
      <c r="B28" s="173"/>
      <c r="C28" s="176"/>
      <c r="D28" s="177"/>
      <c r="E28" s="175"/>
      <c r="F28" s="174"/>
      <c r="G28" s="175"/>
    </row>
    <row r="29" spans="2:7" x14ac:dyDescent="0.25">
      <c r="B29" s="173"/>
      <c r="C29" s="176"/>
      <c r="D29" s="177"/>
      <c r="E29" s="175"/>
      <c r="F29" s="174"/>
      <c r="G29" s="175"/>
    </row>
    <row r="30" spans="2:7" x14ac:dyDescent="0.25">
      <c r="B30" s="173"/>
      <c r="C30" s="176"/>
      <c r="D30" s="177"/>
      <c r="E30" s="175"/>
      <c r="F30" s="174"/>
      <c r="G30" s="175"/>
    </row>
    <row r="31" spans="2:7" x14ac:dyDescent="0.25">
      <c r="B31" s="173"/>
      <c r="C31" s="176"/>
      <c r="D31" s="177"/>
      <c r="E31" s="175"/>
      <c r="F31" s="174"/>
      <c r="G31" s="175"/>
    </row>
    <row r="32" spans="2:7" x14ac:dyDescent="0.25">
      <c r="B32" s="173"/>
      <c r="C32" s="176"/>
      <c r="D32" s="177"/>
      <c r="E32" s="175"/>
      <c r="F32" s="174"/>
      <c r="G32" s="175"/>
    </row>
    <row r="33" spans="2:7" x14ac:dyDescent="0.25">
      <c r="B33" s="173"/>
      <c r="C33" s="176"/>
      <c r="D33" s="177"/>
      <c r="E33" s="175"/>
      <c r="F33" s="174"/>
      <c r="G33" s="175"/>
    </row>
    <row r="34" spans="2:7" x14ac:dyDescent="0.25">
      <c r="B34" s="173"/>
      <c r="C34" s="176"/>
      <c r="D34" s="177"/>
      <c r="E34" s="175"/>
      <c r="F34" s="174"/>
      <c r="G34" s="175"/>
    </row>
    <row r="35" spans="2:7" x14ac:dyDescent="0.25">
      <c r="B35" s="173"/>
      <c r="C35" s="176"/>
      <c r="D35" s="177"/>
      <c r="E35" s="175"/>
      <c r="F35" s="174"/>
      <c r="G35" s="175"/>
    </row>
    <row r="36" spans="2:7" x14ac:dyDescent="0.25">
      <c r="B36" s="173"/>
      <c r="C36" s="176"/>
      <c r="D36" s="177"/>
      <c r="E36" s="175"/>
      <c r="F36" s="174"/>
      <c r="G36" s="175"/>
    </row>
    <row r="37" spans="2:7" x14ac:dyDescent="0.25">
      <c r="B37" s="173"/>
      <c r="C37" s="176"/>
      <c r="D37" s="177"/>
      <c r="E37" s="175"/>
      <c r="F37" s="174"/>
      <c r="G37" s="175"/>
    </row>
    <row r="38" spans="2:7" x14ac:dyDescent="0.25">
      <c r="B38" s="173"/>
      <c r="C38" s="176"/>
      <c r="D38" s="177"/>
      <c r="E38" s="175"/>
      <c r="F38" s="174"/>
      <c r="G38" s="175"/>
    </row>
    <row r="39" spans="2:7" x14ac:dyDescent="0.25">
      <c r="B39" s="173"/>
      <c r="C39" s="176"/>
      <c r="D39" s="177"/>
      <c r="E39" s="175"/>
      <c r="F39" s="174"/>
      <c r="G39" s="175"/>
    </row>
    <row r="40" spans="2:7" x14ac:dyDescent="0.25">
      <c r="B40" s="173"/>
      <c r="C40" s="176"/>
      <c r="D40" s="177"/>
      <c r="E40" s="175"/>
      <c r="F40" s="174"/>
      <c r="G40" s="175"/>
    </row>
    <row r="41" spans="2:7" x14ac:dyDescent="0.25">
      <c r="B41" s="173"/>
      <c r="C41" s="176"/>
      <c r="D41" s="177"/>
      <c r="E41" s="175"/>
      <c r="F41" s="174"/>
      <c r="G41" s="175"/>
    </row>
    <row r="42" spans="2:7" x14ac:dyDescent="0.25">
      <c r="B42" s="173"/>
      <c r="C42" s="176"/>
      <c r="D42" s="177"/>
      <c r="E42" s="175"/>
      <c r="F42" s="174"/>
      <c r="G42" s="175"/>
    </row>
    <row r="43" spans="2:7" x14ac:dyDescent="0.25">
      <c r="B43" s="173"/>
      <c r="C43" s="176"/>
      <c r="D43" s="177"/>
      <c r="E43" s="175"/>
      <c r="F43" s="174"/>
      <c r="G43" s="175"/>
    </row>
    <row r="44" spans="2:7" x14ac:dyDescent="0.25">
      <c r="B44" s="173"/>
      <c r="C44" s="176"/>
      <c r="D44" s="177"/>
      <c r="E44" s="175"/>
      <c r="F44" s="174"/>
      <c r="G44" s="175"/>
    </row>
    <row r="45" spans="2:7" x14ac:dyDescent="0.25">
      <c r="B45" s="173"/>
      <c r="C45" s="176"/>
      <c r="D45" s="177"/>
      <c r="E45" s="175"/>
      <c r="F45" s="174"/>
      <c r="G45" s="175"/>
    </row>
    <row r="46" spans="2:7" hidden="1" outlineLevel="1" x14ac:dyDescent="0.25">
      <c r="B46" s="173"/>
      <c r="C46" s="176"/>
      <c r="D46" s="177"/>
      <c r="E46" s="175"/>
      <c r="F46" s="174"/>
      <c r="G46" s="175"/>
    </row>
    <row r="47" spans="2:7" hidden="1" outlineLevel="1" x14ac:dyDescent="0.25">
      <c r="B47" s="173"/>
      <c r="C47" s="176"/>
      <c r="D47" s="177"/>
      <c r="E47" s="175"/>
      <c r="F47" s="174"/>
      <c r="G47" s="175"/>
    </row>
    <row r="48" spans="2:7" hidden="1" outlineLevel="1" x14ac:dyDescent="0.25">
      <c r="B48" s="173"/>
      <c r="C48" s="176"/>
      <c r="D48" s="177"/>
      <c r="E48" s="175"/>
      <c r="F48" s="174"/>
      <c r="G48" s="175"/>
    </row>
    <row r="49" spans="2:7" hidden="1" outlineLevel="1" x14ac:dyDescent="0.25">
      <c r="B49" s="173"/>
      <c r="C49" s="176"/>
      <c r="D49" s="177"/>
      <c r="E49" s="175"/>
      <c r="F49" s="174"/>
      <c r="G49" s="175"/>
    </row>
    <row r="50" spans="2:7" hidden="1" outlineLevel="1" x14ac:dyDescent="0.25">
      <c r="B50" s="173"/>
      <c r="C50" s="176"/>
      <c r="D50" s="177"/>
      <c r="E50" s="175"/>
      <c r="F50" s="174"/>
      <c r="G50" s="175"/>
    </row>
    <row r="51" spans="2:7" hidden="1" outlineLevel="1" x14ac:dyDescent="0.25">
      <c r="B51" s="173"/>
      <c r="C51" s="176"/>
      <c r="D51" s="177"/>
      <c r="E51" s="175"/>
      <c r="F51" s="174"/>
      <c r="G51" s="175"/>
    </row>
    <row r="52" spans="2:7" hidden="1" outlineLevel="1" x14ac:dyDescent="0.25">
      <c r="B52" s="173"/>
      <c r="C52" s="176"/>
      <c r="D52" s="177"/>
      <c r="E52" s="175"/>
      <c r="F52" s="174"/>
      <c r="G52" s="175"/>
    </row>
    <row r="53" spans="2:7" hidden="1" outlineLevel="1" x14ac:dyDescent="0.25">
      <c r="B53" s="173"/>
      <c r="C53" s="176"/>
      <c r="D53" s="177"/>
      <c r="E53" s="175"/>
      <c r="F53" s="174"/>
      <c r="G53" s="175"/>
    </row>
    <row r="54" spans="2:7" hidden="1" outlineLevel="1" x14ac:dyDescent="0.25">
      <c r="B54" s="173"/>
      <c r="C54" s="176"/>
      <c r="D54" s="177"/>
      <c r="E54" s="175"/>
      <c r="F54" s="174"/>
      <c r="G54" s="175"/>
    </row>
    <row r="55" spans="2:7" hidden="1" outlineLevel="1" x14ac:dyDescent="0.25">
      <c r="B55" s="173"/>
      <c r="C55" s="176"/>
      <c r="D55" s="177"/>
      <c r="E55" s="175"/>
      <c r="F55" s="174"/>
      <c r="G55" s="175"/>
    </row>
    <row r="56" spans="2:7" hidden="1" outlineLevel="1" x14ac:dyDescent="0.25">
      <c r="B56" s="173"/>
      <c r="C56" s="176"/>
      <c r="D56" s="177"/>
      <c r="E56" s="175"/>
      <c r="F56" s="174"/>
      <c r="G56" s="175"/>
    </row>
    <row r="57" spans="2:7" hidden="1" outlineLevel="1" x14ac:dyDescent="0.25">
      <c r="B57" s="173"/>
      <c r="C57" s="176"/>
      <c r="D57" s="177"/>
      <c r="E57" s="175"/>
      <c r="F57" s="174"/>
      <c r="G57" s="175"/>
    </row>
    <row r="58" spans="2:7" hidden="1" outlineLevel="1" x14ac:dyDescent="0.25">
      <c r="B58" s="173"/>
      <c r="C58" s="176"/>
      <c r="D58" s="177"/>
      <c r="E58" s="175"/>
      <c r="F58" s="174"/>
      <c r="G58" s="175"/>
    </row>
    <row r="59" spans="2:7" hidden="1" outlineLevel="1" x14ac:dyDescent="0.25">
      <c r="B59" s="173"/>
      <c r="C59" s="176"/>
      <c r="D59" s="177"/>
      <c r="E59" s="175"/>
      <c r="F59" s="174"/>
      <c r="G59" s="175"/>
    </row>
    <row r="60" spans="2:7" hidden="1" outlineLevel="1" x14ac:dyDescent="0.25">
      <c r="B60" s="173"/>
      <c r="C60" s="176"/>
      <c r="D60" s="177"/>
      <c r="E60" s="175"/>
      <c r="F60" s="174"/>
      <c r="G60" s="175"/>
    </row>
    <row r="61" spans="2:7" hidden="1" outlineLevel="1" x14ac:dyDescent="0.25">
      <c r="B61" s="173"/>
      <c r="C61" s="176"/>
      <c r="D61" s="177"/>
      <c r="E61" s="175"/>
      <c r="F61" s="174"/>
      <c r="G61" s="175"/>
    </row>
    <row r="62" spans="2:7" hidden="1" outlineLevel="1" x14ac:dyDescent="0.25">
      <c r="B62" s="173"/>
      <c r="C62" s="176"/>
      <c r="D62" s="177"/>
      <c r="E62" s="175"/>
      <c r="F62" s="174"/>
      <c r="G62" s="175"/>
    </row>
    <row r="63" spans="2:7" hidden="1" outlineLevel="1" x14ac:dyDescent="0.25">
      <c r="B63" s="173"/>
      <c r="C63" s="176"/>
      <c r="D63" s="177"/>
      <c r="E63" s="175"/>
      <c r="F63" s="174"/>
      <c r="G63" s="175"/>
    </row>
    <row r="64" spans="2:7" hidden="1" outlineLevel="1" x14ac:dyDescent="0.25">
      <c r="B64" s="173"/>
      <c r="C64" s="176"/>
      <c r="D64" s="177"/>
      <c r="E64" s="175"/>
      <c r="F64" s="174"/>
      <c r="G64" s="175"/>
    </row>
    <row r="65" spans="2:7" hidden="1" outlineLevel="1" x14ac:dyDescent="0.25">
      <c r="B65" s="173"/>
      <c r="C65" s="176"/>
      <c r="D65" s="177"/>
      <c r="E65" s="175"/>
      <c r="F65" s="174"/>
      <c r="G65" s="175"/>
    </row>
    <row r="66" spans="2:7" hidden="1" outlineLevel="1" x14ac:dyDescent="0.25">
      <c r="B66" s="173"/>
      <c r="C66" s="176"/>
      <c r="D66" s="177"/>
      <c r="E66" s="175"/>
      <c r="F66" s="174"/>
      <c r="G66" s="175"/>
    </row>
    <row r="67" spans="2:7" hidden="1" outlineLevel="1" x14ac:dyDescent="0.25">
      <c r="B67" s="173"/>
      <c r="C67" s="176"/>
      <c r="D67" s="177"/>
      <c r="E67" s="175"/>
      <c r="F67" s="174"/>
      <c r="G67" s="175"/>
    </row>
    <row r="68" spans="2:7" hidden="1" outlineLevel="1" x14ac:dyDescent="0.25">
      <c r="B68" s="173"/>
      <c r="C68" s="176"/>
      <c r="D68" s="177"/>
      <c r="E68" s="175"/>
      <c r="F68" s="174"/>
      <c r="G68" s="175"/>
    </row>
    <row r="69" spans="2:7" hidden="1" outlineLevel="1" x14ac:dyDescent="0.25">
      <c r="B69" s="173"/>
      <c r="C69" s="176"/>
      <c r="D69" s="177"/>
      <c r="E69" s="175"/>
      <c r="F69" s="174"/>
      <c r="G69" s="175"/>
    </row>
    <row r="70" spans="2:7" hidden="1" outlineLevel="1" x14ac:dyDescent="0.25">
      <c r="B70" s="173"/>
      <c r="C70" s="176"/>
      <c r="D70" s="177"/>
      <c r="E70" s="175"/>
      <c r="F70" s="174"/>
      <c r="G70" s="175"/>
    </row>
    <row r="71" spans="2:7" hidden="1" outlineLevel="1" x14ac:dyDescent="0.25">
      <c r="B71" s="173"/>
      <c r="C71" s="176"/>
      <c r="D71" s="177"/>
      <c r="E71" s="175"/>
      <c r="F71" s="174"/>
      <c r="G71" s="175"/>
    </row>
    <row r="72" spans="2:7" hidden="1" outlineLevel="1" x14ac:dyDescent="0.25">
      <c r="B72" s="173"/>
      <c r="C72" s="176"/>
      <c r="D72" s="177"/>
      <c r="E72" s="175"/>
      <c r="F72" s="174"/>
      <c r="G72" s="175"/>
    </row>
    <row r="73" spans="2:7" hidden="1" outlineLevel="1" x14ac:dyDescent="0.25">
      <c r="B73" s="173"/>
      <c r="C73" s="176"/>
      <c r="D73" s="177"/>
      <c r="E73" s="175"/>
      <c r="F73" s="174"/>
      <c r="G73" s="175"/>
    </row>
    <row r="74" spans="2:7" hidden="1" outlineLevel="1" x14ac:dyDescent="0.25">
      <c r="B74" s="173"/>
      <c r="C74" s="176"/>
      <c r="D74" s="177"/>
      <c r="E74" s="175"/>
      <c r="F74" s="174"/>
      <c r="G74" s="175"/>
    </row>
    <row r="75" spans="2:7" hidden="1" outlineLevel="1" x14ac:dyDescent="0.25">
      <c r="B75" s="173"/>
      <c r="C75" s="176"/>
      <c r="D75" s="177"/>
      <c r="E75" s="175"/>
      <c r="F75" s="174"/>
      <c r="G75" s="175"/>
    </row>
    <row r="76" spans="2:7" hidden="1" outlineLevel="1" x14ac:dyDescent="0.25">
      <c r="B76" s="173"/>
      <c r="C76" s="176"/>
      <c r="D76" s="177"/>
      <c r="E76" s="175"/>
      <c r="F76" s="174"/>
      <c r="G76" s="175"/>
    </row>
    <row r="77" spans="2:7" hidden="1" outlineLevel="1" x14ac:dyDescent="0.25">
      <c r="B77" s="173"/>
      <c r="C77" s="176"/>
      <c r="D77" s="177"/>
      <c r="E77" s="175"/>
      <c r="F77" s="174"/>
      <c r="G77" s="175"/>
    </row>
    <row r="78" spans="2:7" hidden="1" outlineLevel="1" x14ac:dyDescent="0.25">
      <c r="B78" s="173"/>
      <c r="C78" s="176"/>
      <c r="D78" s="177"/>
      <c r="E78" s="175"/>
      <c r="F78" s="174"/>
      <c r="G78" s="175"/>
    </row>
    <row r="79" spans="2:7" hidden="1" outlineLevel="1" x14ac:dyDescent="0.25">
      <c r="B79" s="173"/>
      <c r="C79" s="176"/>
      <c r="D79" s="177"/>
      <c r="E79" s="175"/>
      <c r="F79" s="174"/>
      <c r="G79" s="175"/>
    </row>
    <row r="80" spans="2:7" hidden="1" outlineLevel="1" x14ac:dyDescent="0.25">
      <c r="B80" s="173"/>
      <c r="C80" s="176"/>
      <c r="D80" s="177"/>
      <c r="E80" s="175"/>
      <c r="F80" s="174"/>
      <c r="G80" s="175"/>
    </row>
    <row r="81" spans="2:7" hidden="1" outlineLevel="1" x14ac:dyDescent="0.25">
      <c r="B81" s="173"/>
      <c r="C81" s="176"/>
      <c r="D81" s="177"/>
      <c r="E81" s="175"/>
      <c r="F81" s="174"/>
      <c r="G81" s="175"/>
    </row>
    <row r="82" spans="2:7" hidden="1" outlineLevel="1" x14ac:dyDescent="0.25">
      <c r="B82" s="173"/>
      <c r="C82" s="176"/>
      <c r="D82" s="177"/>
      <c r="E82" s="175"/>
      <c r="F82" s="174"/>
      <c r="G82" s="175"/>
    </row>
    <row r="83" spans="2:7" hidden="1" outlineLevel="1" x14ac:dyDescent="0.25">
      <c r="B83" s="173"/>
      <c r="C83" s="176"/>
      <c r="D83" s="177"/>
      <c r="E83" s="175"/>
      <c r="F83" s="174"/>
      <c r="G83" s="175"/>
    </row>
    <row r="84" spans="2:7" hidden="1" outlineLevel="1" x14ac:dyDescent="0.25">
      <c r="B84" s="173"/>
      <c r="C84" s="176"/>
      <c r="D84" s="177"/>
      <c r="E84" s="175"/>
      <c r="F84" s="174"/>
      <c r="G84" s="175"/>
    </row>
    <row r="85" spans="2:7" hidden="1" outlineLevel="1" x14ac:dyDescent="0.25">
      <c r="B85" s="173"/>
      <c r="C85" s="176"/>
      <c r="D85" s="177"/>
      <c r="E85" s="175"/>
      <c r="F85" s="174"/>
      <c r="G85" s="175"/>
    </row>
    <row r="86" spans="2:7" hidden="1" outlineLevel="1" x14ac:dyDescent="0.25">
      <c r="B86" s="173"/>
      <c r="C86" s="176"/>
      <c r="D86" s="177"/>
      <c r="E86" s="175"/>
      <c r="F86" s="174"/>
      <c r="G86" s="175"/>
    </row>
    <row r="87" spans="2:7" hidden="1" outlineLevel="1" x14ac:dyDescent="0.25">
      <c r="B87" s="173"/>
      <c r="C87" s="176"/>
      <c r="D87" s="177"/>
      <c r="E87" s="175"/>
      <c r="F87" s="174"/>
      <c r="G87" s="175"/>
    </row>
    <row r="88" spans="2:7" hidden="1" outlineLevel="1" x14ac:dyDescent="0.25">
      <c r="B88" s="173"/>
      <c r="C88" s="176"/>
      <c r="D88" s="177"/>
      <c r="E88" s="175"/>
      <c r="F88" s="174"/>
      <c r="G88" s="175"/>
    </row>
    <row r="89" spans="2:7" hidden="1" outlineLevel="1" x14ac:dyDescent="0.25">
      <c r="B89" s="173"/>
      <c r="C89" s="176"/>
      <c r="D89" s="177"/>
      <c r="E89" s="175"/>
      <c r="F89" s="174"/>
      <c r="G89" s="175"/>
    </row>
    <row r="90" spans="2:7" hidden="1" outlineLevel="1" x14ac:dyDescent="0.25">
      <c r="B90" s="173"/>
      <c r="C90" s="176"/>
      <c r="D90" s="177"/>
      <c r="E90" s="175"/>
      <c r="F90" s="174"/>
      <c r="G90" s="175"/>
    </row>
    <row r="91" spans="2:7" hidden="1" outlineLevel="1" x14ac:dyDescent="0.25">
      <c r="B91" s="173"/>
      <c r="C91" s="176"/>
      <c r="D91" s="177"/>
      <c r="E91" s="175"/>
      <c r="F91" s="174"/>
      <c r="G91" s="175"/>
    </row>
    <row r="92" spans="2:7" hidden="1" outlineLevel="1" x14ac:dyDescent="0.25">
      <c r="B92" s="173"/>
      <c r="C92" s="176"/>
      <c r="D92" s="177"/>
      <c r="E92" s="175"/>
      <c r="F92" s="174"/>
      <c r="G92" s="175"/>
    </row>
    <row r="93" spans="2:7" hidden="1" outlineLevel="1" x14ac:dyDescent="0.25">
      <c r="B93" s="173"/>
      <c r="C93" s="176"/>
      <c r="D93" s="177"/>
      <c r="E93" s="175"/>
      <c r="F93" s="174"/>
      <c r="G93" s="175"/>
    </row>
    <row r="94" spans="2:7" hidden="1" outlineLevel="1" x14ac:dyDescent="0.25">
      <c r="B94" s="173"/>
      <c r="C94" s="176"/>
      <c r="D94" s="177"/>
      <c r="E94" s="175"/>
      <c r="F94" s="174"/>
      <c r="G94" s="175"/>
    </row>
    <row r="95" spans="2:7" hidden="1" outlineLevel="1" x14ac:dyDescent="0.25">
      <c r="B95" s="173"/>
      <c r="C95" s="176"/>
      <c r="D95" s="177"/>
      <c r="E95" s="175"/>
      <c r="F95" s="174"/>
      <c r="G95" s="175"/>
    </row>
    <row r="96" spans="2:7" hidden="1" outlineLevel="1" x14ac:dyDescent="0.25">
      <c r="B96" s="173"/>
      <c r="C96" s="176"/>
      <c r="D96" s="177"/>
      <c r="E96" s="175"/>
      <c r="F96" s="174"/>
      <c r="G96" s="175"/>
    </row>
    <row r="97" spans="2:7" hidden="1" outlineLevel="1" x14ac:dyDescent="0.25">
      <c r="B97" s="173"/>
      <c r="C97" s="176"/>
      <c r="D97" s="177"/>
      <c r="E97" s="175"/>
      <c r="F97" s="174"/>
      <c r="G97" s="175"/>
    </row>
    <row r="98" spans="2:7" hidden="1" outlineLevel="1" x14ac:dyDescent="0.25">
      <c r="B98" s="173"/>
      <c r="C98" s="176"/>
      <c r="D98" s="177"/>
      <c r="E98" s="175"/>
      <c r="F98" s="174"/>
      <c r="G98" s="175"/>
    </row>
    <row r="99" spans="2:7" hidden="1" outlineLevel="1" x14ac:dyDescent="0.25">
      <c r="B99" s="173"/>
      <c r="C99" s="176"/>
      <c r="D99" s="177"/>
      <c r="E99" s="175"/>
      <c r="F99" s="174"/>
      <c r="G99" s="175"/>
    </row>
    <row r="100" spans="2:7" hidden="1" outlineLevel="1" x14ac:dyDescent="0.25">
      <c r="B100" s="173"/>
      <c r="C100" s="176"/>
      <c r="D100" s="177"/>
      <c r="E100" s="175"/>
      <c r="F100" s="174"/>
      <c r="G100" s="175"/>
    </row>
    <row r="101" spans="2:7" hidden="1" outlineLevel="1" x14ac:dyDescent="0.25">
      <c r="B101" s="173"/>
      <c r="C101" s="176"/>
      <c r="D101" s="177"/>
      <c r="E101" s="175"/>
      <c r="F101" s="174"/>
      <c r="G101" s="175"/>
    </row>
    <row r="102" spans="2:7" hidden="1" outlineLevel="1" x14ac:dyDescent="0.25">
      <c r="B102" s="173"/>
      <c r="C102" s="176"/>
      <c r="D102" s="177"/>
      <c r="E102" s="175"/>
      <c r="F102" s="174"/>
      <c r="G102" s="175"/>
    </row>
    <row r="103" spans="2:7" hidden="1" outlineLevel="1" x14ac:dyDescent="0.25">
      <c r="B103" s="173"/>
      <c r="C103" s="176"/>
      <c r="D103" s="177"/>
      <c r="E103" s="175"/>
      <c r="F103" s="174"/>
      <c r="G103" s="175"/>
    </row>
    <row r="104" spans="2:7" hidden="1" outlineLevel="1" x14ac:dyDescent="0.25">
      <c r="B104" s="173"/>
      <c r="C104" s="176"/>
      <c r="D104" s="177"/>
      <c r="E104" s="175"/>
      <c r="F104" s="174"/>
      <c r="G104" s="175"/>
    </row>
    <row r="105" spans="2:7" hidden="1" outlineLevel="1" x14ac:dyDescent="0.25">
      <c r="B105" s="173"/>
      <c r="C105" s="176"/>
      <c r="D105" s="177"/>
      <c r="E105" s="175"/>
      <c r="F105" s="174"/>
      <c r="G105" s="175"/>
    </row>
    <row r="106" spans="2:7" hidden="1" outlineLevel="1" x14ac:dyDescent="0.25">
      <c r="B106" s="173"/>
      <c r="C106" s="176"/>
      <c r="D106" s="177"/>
      <c r="E106" s="175"/>
      <c r="F106" s="174"/>
      <c r="G106" s="175"/>
    </row>
    <row r="107" spans="2:7" hidden="1" outlineLevel="1" x14ac:dyDescent="0.25">
      <c r="B107" s="173"/>
      <c r="C107" s="176"/>
      <c r="D107" s="177"/>
      <c r="E107" s="175"/>
      <c r="F107" s="174"/>
      <c r="G107" s="175"/>
    </row>
    <row r="108" spans="2:7" hidden="1" outlineLevel="1" x14ac:dyDescent="0.25">
      <c r="B108" s="173"/>
      <c r="C108" s="176"/>
      <c r="D108" s="177"/>
      <c r="E108" s="175"/>
      <c r="F108" s="174"/>
      <c r="G108" s="175"/>
    </row>
    <row r="109" spans="2:7" hidden="1" outlineLevel="1" x14ac:dyDescent="0.25">
      <c r="B109" s="173"/>
      <c r="C109" s="176"/>
      <c r="D109" s="177"/>
      <c r="E109" s="175"/>
      <c r="F109" s="174"/>
      <c r="G109" s="175"/>
    </row>
    <row r="110" spans="2:7" hidden="1" outlineLevel="1" x14ac:dyDescent="0.25">
      <c r="B110" s="173"/>
      <c r="C110" s="176"/>
      <c r="D110" s="177"/>
      <c r="E110" s="175"/>
      <c r="F110" s="174"/>
      <c r="G110" s="175"/>
    </row>
    <row r="111" spans="2:7" hidden="1" outlineLevel="1" x14ac:dyDescent="0.25">
      <c r="B111" s="173"/>
      <c r="C111" s="176"/>
      <c r="D111" s="177"/>
      <c r="E111" s="175"/>
      <c r="F111" s="174"/>
      <c r="G111" s="175"/>
    </row>
    <row r="112" spans="2:7" hidden="1" outlineLevel="1" x14ac:dyDescent="0.25">
      <c r="B112" s="173"/>
      <c r="C112" s="176"/>
      <c r="D112" s="177"/>
      <c r="E112" s="175"/>
      <c r="F112" s="174"/>
      <c r="G112" s="175"/>
    </row>
    <row r="113" spans="2:7" hidden="1" outlineLevel="1" x14ac:dyDescent="0.25">
      <c r="B113" s="173"/>
      <c r="C113" s="176"/>
      <c r="D113" s="177"/>
      <c r="E113" s="175"/>
      <c r="F113" s="174"/>
      <c r="G113" s="175"/>
    </row>
    <row r="114" spans="2:7" hidden="1" outlineLevel="1" x14ac:dyDescent="0.25">
      <c r="B114" s="173"/>
      <c r="C114" s="176"/>
      <c r="D114" s="177"/>
      <c r="E114" s="175"/>
      <c r="F114" s="174"/>
      <c r="G114" s="175"/>
    </row>
    <row r="115" spans="2:7" hidden="1" outlineLevel="1" x14ac:dyDescent="0.25">
      <c r="B115" s="173"/>
      <c r="C115" s="176"/>
      <c r="D115" s="177"/>
      <c r="E115" s="175"/>
      <c r="F115" s="174"/>
      <c r="G115" s="175"/>
    </row>
    <row r="116" spans="2:7" hidden="1" outlineLevel="1" x14ac:dyDescent="0.25">
      <c r="B116" s="173"/>
      <c r="C116" s="176"/>
      <c r="D116" s="177"/>
      <c r="E116" s="175"/>
      <c r="F116" s="174"/>
      <c r="G116" s="175"/>
    </row>
    <row r="117" spans="2:7" hidden="1" outlineLevel="1" x14ac:dyDescent="0.25">
      <c r="B117" s="173"/>
      <c r="C117" s="176"/>
      <c r="D117" s="177"/>
      <c r="E117" s="175"/>
      <c r="F117" s="174"/>
      <c r="G117" s="175"/>
    </row>
    <row r="118" spans="2:7" hidden="1" outlineLevel="1" x14ac:dyDescent="0.25">
      <c r="B118" s="173"/>
      <c r="C118" s="176"/>
      <c r="D118" s="177"/>
      <c r="E118" s="175"/>
      <c r="F118" s="174"/>
      <c r="G118" s="175"/>
    </row>
    <row r="119" spans="2:7" hidden="1" outlineLevel="1" x14ac:dyDescent="0.25">
      <c r="B119" s="173"/>
      <c r="C119" s="176"/>
      <c r="D119" s="177"/>
      <c r="E119" s="175"/>
      <c r="F119" s="174"/>
      <c r="G119" s="175"/>
    </row>
    <row r="120" spans="2:7" hidden="1" outlineLevel="1" x14ac:dyDescent="0.25">
      <c r="B120" s="173"/>
      <c r="C120" s="176"/>
      <c r="D120" s="177"/>
      <c r="E120" s="175"/>
      <c r="F120" s="174"/>
      <c r="G120" s="175"/>
    </row>
    <row r="121" spans="2:7" hidden="1" outlineLevel="1" x14ac:dyDescent="0.25">
      <c r="B121" s="173"/>
      <c r="C121" s="176"/>
      <c r="D121" s="177"/>
      <c r="E121" s="175"/>
      <c r="F121" s="174"/>
      <c r="G121" s="175"/>
    </row>
    <row r="122" spans="2:7" hidden="1" outlineLevel="1" x14ac:dyDescent="0.25">
      <c r="B122" s="173"/>
      <c r="C122" s="176"/>
      <c r="D122" s="177"/>
      <c r="E122" s="175"/>
      <c r="F122" s="174"/>
      <c r="G122" s="175"/>
    </row>
    <row r="123" spans="2:7" hidden="1" outlineLevel="1" x14ac:dyDescent="0.25">
      <c r="B123" s="173"/>
      <c r="C123" s="176"/>
      <c r="D123" s="177"/>
      <c r="E123" s="175"/>
      <c r="F123" s="174"/>
      <c r="G123" s="175"/>
    </row>
    <row r="124" spans="2:7" hidden="1" outlineLevel="1" x14ac:dyDescent="0.25">
      <c r="B124" s="173"/>
      <c r="C124" s="176"/>
      <c r="D124" s="177"/>
      <c r="E124" s="175"/>
      <c r="F124" s="174"/>
      <c r="G124" s="175"/>
    </row>
    <row r="125" spans="2:7" hidden="1" outlineLevel="1" x14ac:dyDescent="0.25">
      <c r="B125" s="173"/>
      <c r="C125" s="176"/>
      <c r="D125" s="177"/>
      <c r="E125" s="175"/>
      <c r="F125" s="174"/>
      <c r="G125" s="175"/>
    </row>
    <row r="126" spans="2:7" hidden="1" outlineLevel="1" x14ac:dyDescent="0.25">
      <c r="B126" s="173"/>
      <c r="C126" s="176"/>
      <c r="D126" s="177"/>
      <c r="E126" s="175"/>
      <c r="F126" s="174"/>
      <c r="G126" s="175"/>
    </row>
    <row r="127" spans="2:7" hidden="1" outlineLevel="1" x14ac:dyDescent="0.25">
      <c r="B127" s="173"/>
      <c r="C127" s="176"/>
      <c r="D127" s="177"/>
      <c r="E127" s="175"/>
      <c r="F127" s="174"/>
      <c r="G127" s="175"/>
    </row>
    <row r="128" spans="2:7" hidden="1" outlineLevel="1" x14ac:dyDescent="0.25">
      <c r="B128" s="173"/>
      <c r="C128" s="176"/>
      <c r="D128" s="177"/>
      <c r="E128" s="175"/>
      <c r="F128" s="174"/>
      <c r="G128" s="175"/>
    </row>
    <row r="129" spans="2:7" hidden="1" outlineLevel="1" x14ac:dyDescent="0.25">
      <c r="B129" s="173"/>
      <c r="C129" s="176"/>
      <c r="D129" s="177"/>
      <c r="E129" s="175"/>
      <c r="F129" s="174"/>
      <c r="G129" s="175"/>
    </row>
    <row r="130" spans="2:7" hidden="1" outlineLevel="1" x14ac:dyDescent="0.25">
      <c r="B130" s="173"/>
      <c r="C130" s="176"/>
      <c r="D130" s="177"/>
      <c r="E130" s="175"/>
      <c r="F130" s="174"/>
      <c r="G130" s="175"/>
    </row>
    <row r="131" spans="2:7" hidden="1" outlineLevel="1" x14ac:dyDescent="0.25">
      <c r="B131" s="173"/>
      <c r="C131" s="176"/>
      <c r="D131" s="177"/>
      <c r="E131" s="175"/>
      <c r="F131" s="174"/>
      <c r="G131" s="175"/>
    </row>
    <row r="132" spans="2:7" hidden="1" outlineLevel="1" x14ac:dyDescent="0.25">
      <c r="B132" s="173"/>
      <c r="C132" s="176"/>
      <c r="D132" s="177"/>
      <c r="E132" s="175"/>
      <c r="F132" s="174"/>
      <c r="G132" s="175"/>
    </row>
    <row r="133" spans="2:7" hidden="1" outlineLevel="1" x14ac:dyDescent="0.25">
      <c r="B133" s="173"/>
      <c r="C133" s="176"/>
      <c r="D133" s="177"/>
      <c r="E133" s="175"/>
      <c r="F133" s="174"/>
      <c r="G133" s="175"/>
    </row>
    <row r="134" spans="2:7" hidden="1" outlineLevel="1" x14ac:dyDescent="0.25">
      <c r="B134" s="173"/>
      <c r="C134" s="176"/>
      <c r="D134" s="177"/>
      <c r="E134" s="175"/>
      <c r="F134" s="174"/>
      <c r="G134" s="175"/>
    </row>
    <row r="135" spans="2:7" hidden="1" outlineLevel="1" x14ac:dyDescent="0.25">
      <c r="B135" s="173"/>
      <c r="C135" s="176"/>
      <c r="D135" s="177"/>
      <c r="E135" s="175"/>
      <c r="F135" s="174"/>
      <c r="G135" s="175"/>
    </row>
    <row r="136" spans="2:7" hidden="1" outlineLevel="1" x14ac:dyDescent="0.25">
      <c r="B136" s="173"/>
      <c r="C136" s="176"/>
      <c r="D136" s="177"/>
      <c r="E136" s="175"/>
      <c r="F136" s="174"/>
      <c r="G136" s="175"/>
    </row>
    <row r="137" spans="2:7" hidden="1" outlineLevel="1" x14ac:dyDescent="0.25">
      <c r="B137" s="173"/>
      <c r="C137" s="176"/>
      <c r="D137" s="177"/>
      <c r="E137" s="175"/>
      <c r="F137" s="174"/>
      <c r="G137" s="175"/>
    </row>
    <row r="138" spans="2:7" hidden="1" outlineLevel="1" x14ac:dyDescent="0.25">
      <c r="B138" s="173"/>
      <c r="C138" s="176"/>
      <c r="D138" s="177"/>
      <c r="E138" s="175"/>
      <c r="F138" s="174"/>
      <c r="G138" s="175"/>
    </row>
    <row r="139" spans="2:7" hidden="1" outlineLevel="1" x14ac:dyDescent="0.25">
      <c r="B139" s="173"/>
      <c r="C139" s="176"/>
      <c r="D139" s="177"/>
      <c r="E139" s="175"/>
      <c r="F139" s="174"/>
      <c r="G139" s="175"/>
    </row>
    <row r="140" spans="2:7" hidden="1" outlineLevel="1" x14ac:dyDescent="0.25">
      <c r="B140" s="173"/>
      <c r="C140" s="176"/>
      <c r="D140" s="177"/>
      <c r="E140" s="175"/>
      <c r="F140" s="174"/>
      <c r="G140" s="175"/>
    </row>
    <row r="141" spans="2:7" hidden="1" outlineLevel="1" x14ac:dyDescent="0.25">
      <c r="B141" s="173"/>
      <c r="C141" s="176"/>
      <c r="D141" s="177"/>
      <c r="E141" s="175"/>
      <c r="F141" s="174"/>
      <c r="G141" s="175"/>
    </row>
    <row r="142" spans="2:7" hidden="1" outlineLevel="1" x14ac:dyDescent="0.25">
      <c r="B142" s="173"/>
      <c r="C142" s="176"/>
      <c r="D142" s="177"/>
      <c r="E142" s="175"/>
      <c r="F142" s="174"/>
      <c r="G142" s="175"/>
    </row>
    <row r="143" spans="2:7" hidden="1" outlineLevel="1" x14ac:dyDescent="0.25">
      <c r="B143" s="173"/>
      <c r="C143" s="176"/>
      <c r="D143" s="177"/>
      <c r="E143" s="175"/>
      <c r="F143" s="174"/>
      <c r="G143" s="175"/>
    </row>
    <row r="144" spans="2:7" hidden="1" outlineLevel="1" x14ac:dyDescent="0.25">
      <c r="B144" s="173"/>
      <c r="C144" s="176"/>
      <c r="D144" s="177"/>
      <c r="E144" s="175"/>
      <c r="F144" s="174"/>
      <c r="G144" s="175"/>
    </row>
    <row r="145" spans="2:7" hidden="1" outlineLevel="1" x14ac:dyDescent="0.25">
      <c r="B145" s="173"/>
      <c r="C145" s="176"/>
      <c r="D145" s="177"/>
      <c r="E145" s="175"/>
      <c r="F145" s="174"/>
      <c r="G145" s="175"/>
    </row>
    <row r="146" spans="2:7" hidden="1" outlineLevel="1" x14ac:dyDescent="0.25">
      <c r="B146" s="173"/>
      <c r="C146" s="176"/>
      <c r="D146" s="177"/>
      <c r="E146" s="175"/>
      <c r="F146" s="174"/>
      <c r="G146" s="175"/>
    </row>
    <row r="147" spans="2:7" hidden="1" outlineLevel="1" x14ac:dyDescent="0.25">
      <c r="B147" s="173"/>
      <c r="C147" s="176"/>
      <c r="D147" s="177"/>
      <c r="E147" s="175"/>
      <c r="F147" s="174"/>
      <c r="G147" s="175"/>
    </row>
    <row r="148" spans="2:7" hidden="1" outlineLevel="1" x14ac:dyDescent="0.25">
      <c r="B148" s="173"/>
      <c r="C148" s="176"/>
      <c r="D148" s="177"/>
      <c r="E148" s="175"/>
      <c r="F148" s="174"/>
      <c r="G148" s="175"/>
    </row>
    <row r="149" spans="2:7" hidden="1" outlineLevel="1" x14ac:dyDescent="0.25">
      <c r="B149" s="173"/>
      <c r="C149" s="176"/>
      <c r="D149" s="177"/>
      <c r="E149" s="175"/>
      <c r="F149" s="174"/>
      <c r="G149" s="175"/>
    </row>
    <row r="150" spans="2:7" hidden="1" outlineLevel="1" x14ac:dyDescent="0.25">
      <c r="B150" s="173"/>
      <c r="C150" s="176"/>
      <c r="D150" s="177"/>
      <c r="E150" s="175"/>
      <c r="F150" s="174"/>
      <c r="G150" s="175"/>
    </row>
    <row r="151" spans="2:7" hidden="1" outlineLevel="1" x14ac:dyDescent="0.25">
      <c r="B151" s="173"/>
      <c r="C151" s="176"/>
      <c r="D151" s="177"/>
      <c r="E151" s="175"/>
      <c r="F151" s="174"/>
      <c r="G151" s="175"/>
    </row>
    <row r="152" spans="2:7" hidden="1" outlineLevel="1" x14ac:dyDescent="0.25">
      <c r="B152" s="173"/>
      <c r="C152" s="176"/>
      <c r="D152" s="177"/>
      <c r="E152" s="175"/>
      <c r="F152" s="174"/>
      <c r="G152" s="175"/>
    </row>
    <row r="153" spans="2:7" hidden="1" outlineLevel="1" x14ac:dyDescent="0.25">
      <c r="B153" s="173"/>
      <c r="C153" s="176"/>
      <c r="D153" s="177"/>
      <c r="E153" s="175"/>
      <c r="F153" s="174"/>
      <c r="G153" s="175"/>
    </row>
    <row r="154" spans="2:7" hidden="1" outlineLevel="1" x14ac:dyDescent="0.25">
      <c r="B154" s="173"/>
      <c r="C154" s="176"/>
      <c r="D154" s="177"/>
      <c r="E154" s="175"/>
      <c r="F154" s="174"/>
      <c r="G154" s="175"/>
    </row>
    <row r="155" spans="2:7" hidden="1" outlineLevel="1" x14ac:dyDescent="0.25">
      <c r="B155" s="173"/>
      <c r="C155" s="176"/>
      <c r="D155" s="177"/>
      <c r="E155" s="175"/>
      <c r="F155" s="174"/>
      <c r="G155" s="175"/>
    </row>
    <row r="156" spans="2:7" hidden="1" outlineLevel="1" x14ac:dyDescent="0.25">
      <c r="B156" s="173"/>
      <c r="C156" s="176"/>
      <c r="D156" s="177"/>
      <c r="E156" s="175"/>
      <c r="F156" s="174"/>
      <c r="G156" s="175"/>
    </row>
    <row r="157" spans="2:7" hidden="1" outlineLevel="1" x14ac:dyDescent="0.25">
      <c r="B157" s="173"/>
      <c r="C157" s="176"/>
      <c r="D157" s="177"/>
      <c r="E157" s="175"/>
      <c r="F157" s="174"/>
      <c r="G157" s="175"/>
    </row>
    <row r="158" spans="2:7" hidden="1" outlineLevel="1" x14ac:dyDescent="0.25">
      <c r="B158" s="173"/>
      <c r="C158" s="176"/>
      <c r="D158" s="177"/>
      <c r="E158" s="175"/>
      <c r="F158" s="174"/>
      <c r="G158" s="175"/>
    </row>
    <row r="159" spans="2:7" hidden="1" outlineLevel="1" x14ac:dyDescent="0.25">
      <c r="B159" s="173"/>
      <c r="C159" s="176"/>
      <c r="D159" s="177"/>
      <c r="E159" s="175"/>
      <c r="F159" s="174"/>
      <c r="G159" s="175"/>
    </row>
    <row r="160" spans="2:7" hidden="1" outlineLevel="1" x14ac:dyDescent="0.25">
      <c r="B160" s="173"/>
      <c r="C160" s="176"/>
      <c r="D160" s="177"/>
      <c r="E160" s="175"/>
      <c r="F160" s="174"/>
      <c r="G160" s="175"/>
    </row>
    <row r="161" spans="2:7" hidden="1" outlineLevel="1" x14ac:dyDescent="0.25">
      <c r="B161" s="173"/>
      <c r="C161" s="176"/>
      <c r="D161" s="177"/>
      <c r="E161" s="175"/>
      <c r="F161" s="174"/>
      <c r="G161" s="175"/>
    </row>
    <row r="162" spans="2:7" hidden="1" outlineLevel="1" x14ac:dyDescent="0.25">
      <c r="B162" s="173"/>
      <c r="C162" s="176"/>
      <c r="D162" s="177"/>
      <c r="E162" s="175"/>
      <c r="F162" s="174"/>
      <c r="G162" s="175"/>
    </row>
    <row r="163" spans="2:7" hidden="1" outlineLevel="1" x14ac:dyDescent="0.25">
      <c r="B163" s="173"/>
      <c r="C163" s="176"/>
      <c r="D163" s="177"/>
      <c r="E163" s="175"/>
      <c r="F163" s="174"/>
      <c r="G163" s="175"/>
    </row>
    <row r="164" spans="2:7" hidden="1" outlineLevel="1" x14ac:dyDescent="0.25">
      <c r="B164" s="173"/>
      <c r="C164" s="176"/>
      <c r="D164" s="177"/>
      <c r="E164" s="175"/>
      <c r="F164" s="174"/>
      <c r="G164" s="175"/>
    </row>
    <row r="165" spans="2:7" hidden="1" outlineLevel="1" x14ac:dyDescent="0.25">
      <c r="B165" s="173"/>
      <c r="C165" s="176"/>
      <c r="D165" s="177"/>
      <c r="E165" s="175"/>
      <c r="F165" s="174"/>
      <c r="G165" s="175"/>
    </row>
    <row r="166" spans="2:7" hidden="1" outlineLevel="1" x14ac:dyDescent="0.25">
      <c r="B166" s="173"/>
      <c r="C166" s="176"/>
      <c r="D166" s="177"/>
      <c r="E166" s="175"/>
      <c r="F166" s="174"/>
      <c r="G166" s="175"/>
    </row>
    <row r="167" spans="2:7" hidden="1" outlineLevel="1" x14ac:dyDescent="0.25">
      <c r="B167" s="173"/>
      <c r="C167" s="176"/>
      <c r="D167" s="177"/>
      <c r="E167" s="175"/>
      <c r="F167" s="174"/>
      <c r="G167" s="175"/>
    </row>
    <row r="168" spans="2:7" hidden="1" outlineLevel="1" x14ac:dyDescent="0.25">
      <c r="B168" s="173"/>
      <c r="C168" s="176"/>
      <c r="D168" s="177"/>
      <c r="E168" s="175"/>
      <c r="F168" s="174"/>
      <c r="G168" s="175"/>
    </row>
    <row r="169" spans="2:7" hidden="1" outlineLevel="1" x14ac:dyDescent="0.25">
      <c r="B169" s="173"/>
      <c r="C169" s="176"/>
      <c r="D169" s="177"/>
      <c r="E169" s="175"/>
      <c r="F169" s="174"/>
      <c r="G169" s="175"/>
    </row>
    <row r="170" spans="2:7" hidden="1" outlineLevel="1" x14ac:dyDescent="0.25">
      <c r="B170" s="173"/>
      <c r="C170" s="176"/>
      <c r="D170" s="177"/>
      <c r="E170" s="175"/>
      <c r="F170" s="174"/>
      <c r="G170" s="175"/>
    </row>
    <row r="171" spans="2:7" hidden="1" outlineLevel="1" x14ac:dyDescent="0.25">
      <c r="B171" s="173"/>
      <c r="C171" s="176"/>
      <c r="D171" s="177"/>
      <c r="E171" s="175"/>
      <c r="F171" s="174"/>
      <c r="G171" s="175"/>
    </row>
    <row r="172" spans="2:7" hidden="1" outlineLevel="1" x14ac:dyDescent="0.25">
      <c r="B172" s="173"/>
      <c r="C172" s="176"/>
      <c r="D172" s="177"/>
      <c r="E172" s="175"/>
      <c r="F172" s="174"/>
      <c r="G172" s="175"/>
    </row>
    <row r="173" spans="2:7" hidden="1" outlineLevel="1" x14ac:dyDescent="0.25">
      <c r="B173" s="173"/>
      <c r="C173" s="176"/>
      <c r="D173" s="177"/>
      <c r="E173" s="175"/>
      <c r="F173" s="174"/>
      <c r="G173" s="175"/>
    </row>
    <row r="174" spans="2:7" hidden="1" outlineLevel="1" x14ac:dyDescent="0.25">
      <c r="B174" s="173"/>
      <c r="C174" s="176"/>
      <c r="D174" s="177"/>
      <c r="E174" s="175"/>
      <c r="F174" s="174"/>
      <c r="G174" s="175"/>
    </row>
    <row r="175" spans="2:7" hidden="1" outlineLevel="1" x14ac:dyDescent="0.25">
      <c r="B175" s="173"/>
      <c r="C175" s="176"/>
      <c r="D175" s="177"/>
      <c r="E175" s="175"/>
      <c r="F175" s="174"/>
      <c r="G175" s="175"/>
    </row>
    <row r="176" spans="2:7" hidden="1" outlineLevel="1" x14ac:dyDescent="0.25">
      <c r="B176" s="173"/>
      <c r="C176" s="176"/>
      <c r="D176" s="177"/>
      <c r="E176" s="175"/>
      <c r="F176" s="174"/>
      <c r="G176" s="175"/>
    </row>
    <row r="177" spans="2:7" hidden="1" outlineLevel="1" x14ac:dyDescent="0.25">
      <c r="B177" s="173"/>
      <c r="C177" s="176"/>
      <c r="D177" s="177"/>
      <c r="E177" s="175"/>
      <c r="F177" s="174"/>
      <c r="G177" s="175"/>
    </row>
    <row r="178" spans="2:7" hidden="1" outlineLevel="1" x14ac:dyDescent="0.25">
      <c r="B178" s="173"/>
      <c r="C178" s="176"/>
      <c r="D178" s="177"/>
      <c r="E178" s="175"/>
      <c r="F178" s="174"/>
      <c r="G178" s="175"/>
    </row>
    <row r="179" spans="2:7" hidden="1" outlineLevel="1" x14ac:dyDescent="0.25">
      <c r="B179" s="173"/>
      <c r="C179" s="176"/>
      <c r="D179" s="177"/>
      <c r="E179" s="175"/>
      <c r="F179" s="174"/>
      <c r="G179" s="175"/>
    </row>
    <row r="180" spans="2:7" hidden="1" outlineLevel="1" x14ac:dyDescent="0.25">
      <c r="B180" s="173"/>
      <c r="C180" s="176"/>
      <c r="D180" s="177"/>
      <c r="E180" s="175"/>
      <c r="F180" s="174"/>
      <c r="G180" s="175"/>
    </row>
    <row r="181" spans="2:7" hidden="1" outlineLevel="1" x14ac:dyDescent="0.25">
      <c r="B181" s="173"/>
      <c r="C181" s="176"/>
      <c r="D181" s="177"/>
      <c r="E181" s="175"/>
      <c r="F181" s="174"/>
      <c r="G181" s="175"/>
    </row>
    <row r="182" spans="2:7" hidden="1" outlineLevel="1" x14ac:dyDescent="0.25">
      <c r="B182" s="173"/>
      <c r="C182" s="176"/>
      <c r="D182" s="177"/>
      <c r="E182" s="175"/>
      <c r="F182" s="174"/>
      <c r="G182" s="175"/>
    </row>
    <row r="183" spans="2:7" hidden="1" outlineLevel="1" x14ac:dyDescent="0.25">
      <c r="B183" s="173"/>
      <c r="C183" s="176"/>
      <c r="D183" s="177"/>
      <c r="E183" s="175"/>
      <c r="F183" s="174"/>
      <c r="G183" s="175"/>
    </row>
    <row r="184" spans="2:7" hidden="1" outlineLevel="1" x14ac:dyDescent="0.25">
      <c r="B184" s="173"/>
      <c r="C184" s="176"/>
      <c r="D184" s="177"/>
      <c r="E184" s="175"/>
      <c r="F184" s="174"/>
      <c r="G184" s="175"/>
    </row>
    <row r="185" spans="2:7" hidden="1" outlineLevel="1" x14ac:dyDescent="0.25">
      <c r="B185" s="173"/>
      <c r="C185" s="176"/>
      <c r="D185" s="177"/>
      <c r="E185" s="175"/>
      <c r="F185" s="174"/>
      <c r="G185" s="175"/>
    </row>
    <row r="186" spans="2:7" hidden="1" outlineLevel="1" x14ac:dyDescent="0.25">
      <c r="B186" s="173"/>
      <c r="C186" s="176"/>
      <c r="D186" s="177"/>
      <c r="E186" s="175"/>
      <c r="F186" s="174"/>
      <c r="G186" s="175"/>
    </row>
    <row r="187" spans="2:7" hidden="1" outlineLevel="1" x14ac:dyDescent="0.25">
      <c r="B187" s="173"/>
      <c r="C187" s="176"/>
      <c r="D187" s="177"/>
      <c r="E187" s="175"/>
      <c r="F187" s="174"/>
      <c r="G187" s="175"/>
    </row>
    <row r="188" spans="2:7" hidden="1" outlineLevel="1" x14ac:dyDescent="0.25">
      <c r="B188" s="173"/>
      <c r="C188" s="176"/>
      <c r="D188" s="177"/>
      <c r="E188" s="175"/>
      <c r="F188" s="174"/>
      <c r="G188" s="175"/>
    </row>
    <row r="189" spans="2:7" hidden="1" outlineLevel="1" x14ac:dyDescent="0.25">
      <c r="B189" s="173"/>
      <c r="C189" s="176"/>
      <c r="D189" s="177"/>
      <c r="E189" s="175"/>
      <c r="F189" s="174"/>
      <c r="G189" s="175"/>
    </row>
    <row r="190" spans="2:7" hidden="1" outlineLevel="1" x14ac:dyDescent="0.25">
      <c r="B190" s="173"/>
      <c r="C190" s="176"/>
      <c r="D190" s="177"/>
      <c r="E190" s="175"/>
      <c r="F190" s="174"/>
      <c r="G190" s="175"/>
    </row>
    <row r="191" spans="2:7" hidden="1" outlineLevel="1" x14ac:dyDescent="0.25">
      <c r="B191" s="173"/>
      <c r="C191" s="176"/>
      <c r="D191" s="177"/>
      <c r="E191" s="175"/>
      <c r="F191" s="174"/>
      <c r="G191" s="175"/>
    </row>
    <row r="192" spans="2:7" hidden="1" outlineLevel="1" x14ac:dyDescent="0.25">
      <c r="B192" s="173"/>
      <c r="C192" s="176"/>
      <c r="D192" s="177"/>
      <c r="E192" s="175"/>
      <c r="F192" s="174"/>
      <c r="G192" s="175"/>
    </row>
    <row r="193" spans="2:7" hidden="1" outlineLevel="1" x14ac:dyDescent="0.25">
      <c r="B193" s="173"/>
      <c r="C193" s="176"/>
      <c r="D193" s="177"/>
      <c r="E193" s="175"/>
      <c r="F193" s="174"/>
      <c r="G193" s="175"/>
    </row>
    <row r="194" spans="2:7" hidden="1" outlineLevel="1" x14ac:dyDescent="0.25">
      <c r="B194" s="173"/>
      <c r="C194" s="176"/>
      <c r="D194" s="177"/>
      <c r="E194" s="175"/>
      <c r="F194" s="174"/>
      <c r="G194" s="175"/>
    </row>
    <row r="195" spans="2:7" hidden="1" outlineLevel="1" x14ac:dyDescent="0.25">
      <c r="B195" s="173"/>
      <c r="C195" s="176"/>
      <c r="D195" s="177"/>
      <c r="E195" s="175"/>
      <c r="F195" s="174"/>
      <c r="G195" s="175"/>
    </row>
    <row r="196" spans="2:7" hidden="1" outlineLevel="1" x14ac:dyDescent="0.25">
      <c r="B196" s="173"/>
      <c r="C196" s="176"/>
      <c r="D196" s="177"/>
      <c r="E196" s="175"/>
      <c r="F196" s="174"/>
      <c r="G196" s="175"/>
    </row>
    <row r="197" spans="2:7" hidden="1" outlineLevel="1" x14ac:dyDescent="0.25">
      <c r="B197" s="173"/>
      <c r="C197" s="176"/>
      <c r="D197" s="177"/>
      <c r="E197" s="175"/>
      <c r="F197" s="174"/>
      <c r="G197" s="175"/>
    </row>
    <row r="198" spans="2:7" hidden="1" outlineLevel="1" x14ac:dyDescent="0.25">
      <c r="B198" s="173"/>
      <c r="C198" s="176"/>
      <c r="D198" s="177"/>
      <c r="E198" s="175"/>
      <c r="F198" s="174"/>
      <c r="G198" s="175"/>
    </row>
    <row r="199" spans="2:7" hidden="1" outlineLevel="1" x14ac:dyDescent="0.25">
      <c r="B199" s="173"/>
      <c r="C199" s="176"/>
      <c r="D199" s="177"/>
      <c r="E199" s="175"/>
      <c r="F199" s="174"/>
      <c r="G199" s="175"/>
    </row>
    <row r="200" spans="2:7" hidden="1" outlineLevel="1" x14ac:dyDescent="0.25">
      <c r="B200" s="173"/>
      <c r="C200" s="176"/>
      <c r="D200" s="177"/>
      <c r="E200" s="175"/>
      <c r="F200" s="174"/>
      <c r="G200" s="175"/>
    </row>
    <row r="201" spans="2:7" hidden="1" outlineLevel="1" x14ac:dyDescent="0.25">
      <c r="B201" s="173"/>
      <c r="C201" s="176"/>
      <c r="D201" s="177"/>
      <c r="E201" s="175"/>
      <c r="F201" s="174"/>
      <c r="G201" s="175"/>
    </row>
    <row r="202" spans="2:7" hidden="1" outlineLevel="1" x14ac:dyDescent="0.25">
      <c r="B202" s="173"/>
      <c r="C202" s="176"/>
      <c r="D202" s="177"/>
      <c r="E202" s="175"/>
      <c r="F202" s="174"/>
      <c r="G202" s="175"/>
    </row>
    <row r="203" spans="2:7" hidden="1" outlineLevel="1" x14ac:dyDescent="0.25">
      <c r="B203" s="173"/>
      <c r="C203" s="176"/>
      <c r="D203" s="177"/>
      <c r="E203" s="175"/>
      <c r="F203" s="174"/>
      <c r="G203" s="175"/>
    </row>
    <row r="204" spans="2:7" hidden="1" outlineLevel="1" x14ac:dyDescent="0.25">
      <c r="B204" s="173"/>
      <c r="C204" s="176"/>
      <c r="D204" s="177"/>
      <c r="E204" s="175"/>
      <c r="F204" s="174"/>
      <c r="G204" s="175"/>
    </row>
    <row r="205" spans="2:7" hidden="1" outlineLevel="1" x14ac:dyDescent="0.25">
      <c r="B205" s="173"/>
      <c r="C205" s="176"/>
      <c r="D205" s="177"/>
      <c r="E205" s="175"/>
      <c r="F205" s="174"/>
      <c r="G205" s="175"/>
    </row>
    <row r="206" spans="2:7" hidden="1" outlineLevel="1" x14ac:dyDescent="0.25">
      <c r="B206" s="173"/>
      <c r="C206" s="176"/>
      <c r="D206" s="177"/>
      <c r="E206" s="175"/>
      <c r="F206" s="174"/>
      <c r="G206" s="175"/>
    </row>
    <row r="207" spans="2:7" hidden="1" outlineLevel="1" x14ac:dyDescent="0.25">
      <c r="B207" s="173"/>
      <c r="C207" s="176"/>
      <c r="D207" s="177"/>
      <c r="E207" s="175"/>
      <c r="F207" s="174"/>
      <c r="G207" s="175"/>
    </row>
    <row r="208" spans="2:7" hidden="1" outlineLevel="1" x14ac:dyDescent="0.25">
      <c r="B208" s="173"/>
      <c r="C208" s="176"/>
      <c r="D208" s="177"/>
      <c r="E208" s="175"/>
      <c r="F208" s="174"/>
      <c r="G208" s="175"/>
    </row>
    <row r="209" spans="2:7" hidden="1" outlineLevel="1" x14ac:dyDescent="0.25">
      <c r="B209" s="173"/>
      <c r="C209" s="176"/>
      <c r="D209" s="177"/>
      <c r="E209" s="175"/>
      <c r="F209" s="174"/>
      <c r="G209" s="175"/>
    </row>
    <row r="210" spans="2:7" hidden="1" outlineLevel="1" x14ac:dyDescent="0.25">
      <c r="B210" s="173"/>
      <c r="C210" s="176"/>
      <c r="D210" s="177"/>
      <c r="E210" s="175"/>
      <c r="F210" s="174"/>
      <c r="G210" s="175"/>
    </row>
    <row r="211" spans="2:7" hidden="1" outlineLevel="1" x14ac:dyDescent="0.25">
      <c r="B211" s="173"/>
      <c r="C211" s="176"/>
      <c r="D211" s="177"/>
      <c r="E211" s="175"/>
      <c r="F211" s="174"/>
      <c r="G211" s="175"/>
    </row>
    <row r="212" spans="2:7" hidden="1" outlineLevel="1" x14ac:dyDescent="0.25">
      <c r="B212" s="173"/>
      <c r="C212" s="176"/>
      <c r="D212" s="177"/>
      <c r="E212" s="175"/>
      <c r="F212" s="174"/>
      <c r="G212" s="175"/>
    </row>
    <row r="213" spans="2:7" hidden="1" outlineLevel="1" x14ac:dyDescent="0.25">
      <c r="B213" s="173"/>
      <c r="C213" s="176"/>
      <c r="D213" s="177"/>
      <c r="E213" s="175"/>
      <c r="F213" s="174"/>
      <c r="G213" s="175"/>
    </row>
    <row r="214" spans="2:7" hidden="1" outlineLevel="1" x14ac:dyDescent="0.25">
      <c r="B214" s="173"/>
      <c r="C214" s="176"/>
      <c r="D214" s="177"/>
      <c r="E214" s="175"/>
      <c r="F214" s="174"/>
      <c r="G214" s="175"/>
    </row>
    <row r="215" spans="2:7" hidden="1" outlineLevel="1" x14ac:dyDescent="0.25">
      <c r="B215" s="173"/>
      <c r="C215" s="176"/>
      <c r="D215" s="177"/>
      <c r="E215" s="175"/>
      <c r="F215" s="174"/>
      <c r="G215" s="175"/>
    </row>
    <row r="216" spans="2:7" hidden="1" outlineLevel="1" x14ac:dyDescent="0.25">
      <c r="B216" s="173"/>
      <c r="C216" s="176"/>
      <c r="D216" s="177"/>
      <c r="E216" s="175"/>
      <c r="F216" s="174"/>
      <c r="G216" s="175"/>
    </row>
    <row r="217" spans="2:7" hidden="1" outlineLevel="1" x14ac:dyDescent="0.25">
      <c r="B217" s="173"/>
      <c r="C217" s="176"/>
      <c r="D217" s="177"/>
      <c r="E217" s="175"/>
      <c r="F217" s="174"/>
      <c r="G217" s="175"/>
    </row>
    <row r="218" spans="2:7" hidden="1" outlineLevel="1" x14ac:dyDescent="0.25">
      <c r="B218" s="173"/>
      <c r="C218" s="176"/>
      <c r="D218" s="177"/>
      <c r="E218" s="175"/>
      <c r="F218" s="174"/>
      <c r="G218" s="175"/>
    </row>
    <row r="219" spans="2:7" hidden="1" outlineLevel="1" x14ac:dyDescent="0.25">
      <c r="B219" s="173"/>
      <c r="C219" s="176"/>
      <c r="D219" s="177"/>
      <c r="E219" s="175"/>
      <c r="F219" s="174"/>
      <c r="G219" s="175"/>
    </row>
    <row r="220" spans="2:7" hidden="1" outlineLevel="1" x14ac:dyDescent="0.25">
      <c r="B220" s="173"/>
      <c r="C220" s="176"/>
      <c r="D220" s="177"/>
      <c r="E220" s="175"/>
      <c r="F220" s="174"/>
      <c r="G220" s="175"/>
    </row>
    <row r="221" spans="2:7" hidden="1" outlineLevel="1" x14ac:dyDescent="0.25">
      <c r="B221" s="173"/>
      <c r="C221" s="176"/>
      <c r="D221" s="177"/>
      <c r="E221" s="175"/>
      <c r="F221" s="174"/>
      <c r="G221" s="175"/>
    </row>
    <row r="222" spans="2:7" hidden="1" outlineLevel="1" x14ac:dyDescent="0.25">
      <c r="B222" s="173"/>
      <c r="C222" s="176"/>
      <c r="D222" s="177"/>
      <c r="E222" s="175"/>
      <c r="F222" s="174"/>
      <c r="G222" s="175"/>
    </row>
    <row r="223" spans="2:7" hidden="1" outlineLevel="1" x14ac:dyDescent="0.25">
      <c r="B223" s="173"/>
      <c r="C223" s="176"/>
      <c r="D223" s="177"/>
      <c r="E223" s="175"/>
      <c r="F223" s="174"/>
      <c r="G223" s="175"/>
    </row>
    <row r="224" spans="2:7" hidden="1" outlineLevel="1" x14ac:dyDescent="0.25">
      <c r="B224" s="173"/>
      <c r="C224" s="176"/>
      <c r="D224" s="177"/>
      <c r="E224" s="175"/>
      <c r="F224" s="174"/>
      <c r="G224" s="175"/>
    </row>
    <row r="225" spans="2:7" hidden="1" outlineLevel="1" x14ac:dyDescent="0.25">
      <c r="B225" s="173"/>
      <c r="C225" s="176"/>
      <c r="D225" s="177"/>
      <c r="E225" s="175"/>
      <c r="F225" s="174"/>
      <c r="G225" s="175"/>
    </row>
    <row r="226" spans="2:7" hidden="1" outlineLevel="1" x14ac:dyDescent="0.25">
      <c r="B226" s="173"/>
      <c r="C226" s="176"/>
      <c r="D226" s="177"/>
      <c r="E226" s="175"/>
      <c r="F226" s="174"/>
      <c r="G226" s="175"/>
    </row>
    <row r="227" spans="2:7" hidden="1" outlineLevel="1" x14ac:dyDescent="0.25">
      <c r="B227" s="173"/>
      <c r="C227" s="176"/>
      <c r="D227" s="177"/>
      <c r="E227" s="175"/>
      <c r="F227" s="174"/>
      <c r="G227" s="175"/>
    </row>
    <row r="228" spans="2:7" hidden="1" outlineLevel="1" x14ac:dyDescent="0.25">
      <c r="B228" s="173"/>
      <c r="C228" s="176"/>
      <c r="D228" s="177"/>
      <c r="E228" s="175"/>
      <c r="F228" s="174"/>
      <c r="G228" s="175"/>
    </row>
    <row r="229" spans="2:7" hidden="1" outlineLevel="1" x14ac:dyDescent="0.25">
      <c r="B229" s="173"/>
      <c r="C229" s="176"/>
      <c r="D229" s="177"/>
      <c r="E229" s="175"/>
      <c r="F229" s="174"/>
      <c r="G229" s="175"/>
    </row>
    <row r="230" spans="2:7" hidden="1" outlineLevel="1" x14ac:dyDescent="0.25">
      <c r="B230" s="173"/>
      <c r="C230" s="176"/>
      <c r="D230" s="177"/>
      <c r="E230" s="175"/>
      <c r="F230" s="174"/>
      <c r="G230" s="175"/>
    </row>
    <row r="231" spans="2:7" hidden="1" outlineLevel="1" x14ac:dyDescent="0.25">
      <c r="B231" s="173"/>
      <c r="C231" s="176"/>
      <c r="D231" s="177"/>
      <c r="E231" s="175"/>
      <c r="F231" s="174"/>
      <c r="G231" s="175"/>
    </row>
    <row r="232" spans="2:7" hidden="1" outlineLevel="1" x14ac:dyDescent="0.25">
      <c r="B232" s="173"/>
      <c r="C232" s="176"/>
      <c r="D232" s="177"/>
      <c r="E232" s="175"/>
      <c r="F232" s="174"/>
      <c r="G232" s="175"/>
    </row>
    <row r="233" spans="2:7" hidden="1" outlineLevel="1" x14ac:dyDescent="0.25">
      <c r="B233" s="173"/>
      <c r="C233" s="176"/>
      <c r="D233" s="177"/>
      <c r="E233" s="175"/>
      <c r="F233" s="174"/>
      <c r="G233" s="175"/>
    </row>
    <row r="234" spans="2:7" hidden="1" outlineLevel="1" x14ac:dyDescent="0.25">
      <c r="B234" s="173"/>
      <c r="C234" s="176"/>
      <c r="D234" s="177"/>
      <c r="E234" s="175"/>
      <c r="F234" s="174"/>
      <c r="G234" s="175"/>
    </row>
    <row r="235" spans="2:7" hidden="1" outlineLevel="1" x14ac:dyDescent="0.25">
      <c r="B235" s="173"/>
      <c r="C235" s="176"/>
      <c r="D235" s="177"/>
      <c r="E235" s="175"/>
      <c r="F235" s="174"/>
      <c r="G235" s="175"/>
    </row>
    <row r="236" spans="2:7" hidden="1" outlineLevel="1" x14ac:dyDescent="0.25">
      <c r="B236" s="173"/>
      <c r="C236" s="176"/>
      <c r="D236" s="177"/>
      <c r="E236" s="175"/>
      <c r="F236" s="174"/>
      <c r="G236" s="175"/>
    </row>
    <row r="237" spans="2:7" hidden="1" outlineLevel="1" x14ac:dyDescent="0.25">
      <c r="B237" s="173"/>
      <c r="C237" s="176"/>
      <c r="D237" s="177"/>
      <c r="E237" s="175"/>
      <c r="F237" s="174"/>
      <c r="G237" s="175"/>
    </row>
    <row r="238" spans="2:7" hidden="1" outlineLevel="1" x14ac:dyDescent="0.25">
      <c r="B238" s="173"/>
      <c r="C238" s="176"/>
      <c r="D238" s="177"/>
      <c r="E238" s="175"/>
      <c r="F238" s="174"/>
      <c r="G238" s="175"/>
    </row>
    <row r="239" spans="2:7" hidden="1" outlineLevel="1" x14ac:dyDescent="0.25">
      <c r="B239" s="173"/>
      <c r="C239" s="176"/>
      <c r="D239" s="177"/>
      <c r="E239" s="175"/>
      <c r="F239" s="174"/>
      <c r="G239" s="175"/>
    </row>
    <row r="240" spans="2:7" hidden="1" outlineLevel="1" x14ac:dyDescent="0.25">
      <c r="B240" s="173"/>
      <c r="C240" s="176"/>
      <c r="D240" s="177"/>
      <c r="E240" s="175"/>
      <c r="F240" s="174"/>
      <c r="G240" s="175"/>
    </row>
    <row r="241" spans="2:7" hidden="1" outlineLevel="1" x14ac:dyDescent="0.25">
      <c r="B241" s="173"/>
      <c r="C241" s="176"/>
      <c r="D241" s="177"/>
      <c r="E241" s="175"/>
      <c r="F241" s="174"/>
      <c r="G241" s="175"/>
    </row>
    <row r="242" spans="2:7" hidden="1" outlineLevel="1" x14ac:dyDescent="0.25">
      <c r="B242" s="173"/>
      <c r="C242" s="176"/>
      <c r="D242" s="177"/>
      <c r="E242" s="175"/>
      <c r="F242" s="174"/>
      <c r="G242" s="175"/>
    </row>
    <row r="243" spans="2:7" hidden="1" outlineLevel="1" x14ac:dyDescent="0.25">
      <c r="B243" s="173"/>
      <c r="C243" s="176"/>
      <c r="D243" s="177"/>
      <c r="E243" s="175"/>
      <c r="F243" s="174"/>
      <c r="G243" s="175"/>
    </row>
    <row r="244" spans="2:7" hidden="1" outlineLevel="1" x14ac:dyDescent="0.25">
      <c r="B244" s="173"/>
      <c r="C244" s="176"/>
      <c r="D244" s="177"/>
      <c r="E244" s="175"/>
      <c r="F244" s="174"/>
      <c r="G244" s="175"/>
    </row>
    <row r="245" spans="2:7" hidden="1" outlineLevel="1" x14ac:dyDescent="0.25">
      <c r="B245" s="173"/>
      <c r="C245" s="176"/>
      <c r="D245" s="177"/>
      <c r="E245" s="175"/>
      <c r="F245" s="174"/>
      <c r="G245" s="175"/>
    </row>
    <row r="246" spans="2:7" hidden="1" outlineLevel="1" x14ac:dyDescent="0.25">
      <c r="B246" s="173"/>
      <c r="C246" s="176"/>
      <c r="D246" s="177"/>
      <c r="E246" s="175"/>
      <c r="F246" s="174"/>
      <c r="G246" s="175"/>
    </row>
    <row r="247" spans="2:7" hidden="1" outlineLevel="1" x14ac:dyDescent="0.25">
      <c r="B247" s="173"/>
      <c r="C247" s="176"/>
      <c r="D247" s="177"/>
      <c r="E247" s="175"/>
      <c r="F247" s="174"/>
      <c r="G247" s="175"/>
    </row>
    <row r="248" spans="2:7" hidden="1" outlineLevel="1" x14ac:dyDescent="0.25">
      <c r="B248" s="173"/>
      <c r="C248" s="176"/>
      <c r="D248" s="177"/>
      <c r="E248" s="175"/>
      <c r="F248" s="174"/>
      <c r="G248" s="175"/>
    </row>
    <row r="249" spans="2:7" hidden="1" outlineLevel="1" x14ac:dyDescent="0.25">
      <c r="B249" s="173"/>
      <c r="C249" s="176"/>
      <c r="D249" s="177"/>
      <c r="E249" s="175"/>
      <c r="F249" s="174"/>
      <c r="G249" s="175"/>
    </row>
    <row r="250" spans="2:7" hidden="1" outlineLevel="1" x14ac:dyDescent="0.25">
      <c r="B250" s="173"/>
      <c r="C250" s="176"/>
      <c r="D250" s="177"/>
      <c r="E250" s="175"/>
      <c r="F250" s="174"/>
      <c r="G250" s="175"/>
    </row>
    <row r="251" spans="2:7" hidden="1" outlineLevel="1" x14ac:dyDescent="0.25">
      <c r="B251" s="173"/>
      <c r="C251" s="176"/>
      <c r="D251" s="177"/>
      <c r="E251" s="175"/>
      <c r="F251" s="174"/>
      <c r="G251" s="175"/>
    </row>
    <row r="252" spans="2:7" hidden="1" outlineLevel="1" x14ac:dyDescent="0.25">
      <c r="B252" s="173"/>
      <c r="C252" s="176"/>
      <c r="D252" s="177"/>
      <c r="E252" s="175"/>
      <c r="F252" s="174"/>
      <c r="G252" s="175"/>
    </row>
    <row r="253" spans="2:7" hidden="1" outlineLevel="1" x14ac:dyDescent="0.25">
      <c r="B253" s="173"/>
      <c r="C253" s="176"/>
      <c r="D253" s="177"/>
      <c r="E253" s="175"/>
      <c r="F253" s="174"/>
      <c r="G253" s="175"/>
    </row>
    <row r="254" spans="2:7" hidden="1" outlineLevel="1" x14ac:dyDescent="0.25">
      <c r="B254" s="173"/>
      <c r="C254" s="176"/>
      <c r="D254" s="177"/>
      <c r="E254" s="175"/>
      <c r="F254" s="174"/>
      <c r="G254" s="175"/>
    </row>
    <row r="255" spans="2:7" hidden="1" outlineLevel="1" x14ac:dyDescent="0.25">
      <c r="B255" s="173"/>
      <c r="C255" s="176"/>
      <c r="D255" s="177"/>
      <c r="E255" s="175"/>
      <c r="F255" s="174"/>
      <c r="G255" s="175"/>
    </row>
    <row r="256" spans="2:7" hidden="1" outlineLevel="1" x14ac:dyDescent="0.25">
      <c r="B256" s="173"/>
      <c r="C256" s="176"/>
      <c r="D256" s="177"/>
      <c r="E256" s="175"/>
      <c r="F256" s="174"/>
      <c r="G256" s="175"/>
    </row>
    <row r="257" spans="2:7" hidden="1" outlineLevel="1" x14ac:dyDescent="0.25">
      <c r="B257" s="173"/>
      <c r="C257" s="176"/>
      <c r="D257" s="177"/>
      <c r="E257" s="175"/>
      <c r="F257" s="174"/>
      <c r="G257" s="175"/>
    </row>
    <row r="258" spans="2:7" hidden="1" outlineLevel="1" x14ac:dyDescent="0.25">
      <c r="B258" s="173"/>
      <c r="C258" s="176"/>
      <c r="D258" s="177"/>
      <c r="E258" s="175"/>
      <c r="F258" s="174"/>
      <c r="G258" s="175"/>
    </row>
    <row r="259" spans="2:7" hidden="1" outlineLevel="1" x14ac:dyDescent="0.25">
      <c r="B259" s="173"/>
      <c r="C259" s="176"/>
      <c r="D259" s="177"/>
      <c r="E259" s="175"/>
      <c r="F259" s="174"/>
      <c r="G259" s="175"/>
    </row>
    <row r="260" spans="2:7" hidden="1" outlineLevel="1" x14ac:dyDescent="0.25">
      <c r="B260" s="173"/>
      <c r="C260" s="176"/>
      <c r="D260" s="177"/>
      <c r="E260" s="175"/>
      <c r="F260" s="174"/>
      <c r="G260" s="175"/>
    </row>
    <row r="261" spans="2:7" hidden="1" outlineLevel="1" x14ac:dyDescent="0.25">
      <c r="B261" s="173"/>
      <c r="C261" s="176"/>
      <c r="D261" s="177"/>
      <c r="E261" s="175"/>
      <c r="F261" s="174"/>
      <c r="G261" s="175"/>
    </row>
    <row r="262" spans="2:7" hidden="1" outlineLevel="1" x14ac:dyDescent="0.25">
      <c r="B262" s="173"/>
      <c r="C262" s="176"/>
      <c r="D262" s="177"/>
      <c r="E262" s="175"/>
      <c r="F262" s="174"/>
      <c r="G262" s="175"/>
    </row>
    <row r="263" spans="2:7" hidden="1" outlineLevel="1" x14ac:dyDescent="0.25">
      <c r="B263" s="173"/>
      <c r="C263" s="176"/>
      <c r="D263" s="177"/>
      <c r="E263" s="175"/>
      <c r="F263" s="174"/>
      <c r="G263" s="175"/>
    </row>
    <row r="264" spans="2:7" hidden="1" outlineLevel="1" x14ac:dyDescent="0.25">
      <c r="B264" s="173"/>
      <c r="C264" s="176"/>
      <c r="D264" s="177"/>
      <c r="E264" s="175"/>
      <c r="F264" s="174"/>
      <c r="G264" s="175"/>
    </row>
    <row r="265" spans="2:7" hidden="1" outlineLevel="1" x14ac:dyDescent="0.25">
      <c r="B265" s="173"/>
      <c r="C265" s="176"/>
      <c r="D265" s="177"/>
      <c r="E265" s="175"/>
      <c r="F265" s="174"/>
      <c r="G265" s="175"/>
    </row>
    <row r="266" spans="2:7" hidden="1" outlineLevel="1" x14ac:dyDescent="0.25">
      <c r="B266" s="173"/>
      <c r="C266" s="176"/>
      <c r="D266" s="177"/>
      <c r="E266" s="175"/>
      <c r="F266" s="174"/>
      <c r="G266" s="175"/>
    </row>
    <row r="267" spans="2:7" hidden="1" outlineLevel="1" x14ac:dyDescent="0.25">
      <c r="B267" s="173"/>
      <c r="C267" s="176"/>
      <c r="D267" s="177"/>
      <c r="E267" s="175"/>
      <c r="F267" s="174"/>
      <c r="G267" s="175"/>
    </row>
    <row r="268" spans="2:7" hidden="1" outlineLevel="1" x14ac:dyDescent="0.25">
      <c r="B268" s="173"/>
      <c r="C268" s="176"/>
      <c r="D268" s="177"/>
      <c r="E268" s="175"/>
      <c r="F268" s="174"/>
      <c r="G268" s="175"/>
    </row>
    <row r="269" spans="2:7" hidden="1" outlineLevel="1" x14ac:dyDescent="0.25">
      <c r="B269" s="173"/>
      <c r="C269" s="176"/>
      <c r="D269" s="177"/>
      <c r="E269" s="175"/>
      <c r="F269" s="174"/>
      <c r="G269" s="175"/>
    </row>
    <row r="270" spans="2:7" hidden="1" outlineLevel="1" x14ac:dyDescent="0.25">
      <c r="B270" s="173"/>
      <c r="C270" s="176"/>
      <c r="D270" s="177"/>
      <c r="E270" s="175"/>
      <c r="F270" s="174"/>
      <c r="G270" s="175"/>
    </row>
    <row r="271" spans="2:7" hidden="1" outlineLevel="1" x14ac:dyDescent="0.25">
      <c r="B271" s="173"/>
      <c r="C271" s="176"/>
      <c r="D271" s="177"/>
      <c r="E271" s="175"/>
      <c r="F271" s="174"/>
      <c r="G271" s="175"/>
    </row>
    <row r="272" spans="2:7" hidden="1" outlineLevel="1" x14ac:dyDescent="0.25">
      <c r="B272" s="173"/>
      <c r="C272" s="176"/>
      <c r="D272" s="177"/>
      <c r="E272" s="175"/>
      <c r="F272" s="174"/>
      <c r="G272" s="175"/>
    </row>
    <row r="273" spans="2:7" hidden="1" outlineLevel="1" x14ac:dyDescent="0.25">
      <c r="B273" s="173"/>
      <c r="C273" s="176"/>
      <c r="D273" s="177"/>
      <c r="E273" s="175"/>
      <c r="F273" s="174"/>
      <c r="G273" s="175"/>
    </row>
    <row r="274" spans="2:7" hidden="1" outlineLevel="1" x14ac:dyDescent="0.25">
      <c r="B274" s="173"/>
      <c r="C274" s="176"/>
      <c r="D274" s="177"/>
      <c r="E274" s="175"/>
      <c r="F274" s="174"/>
      <c r="G274" s="175"/>
    </row>
    <row r="275" spans="2:7" hidden="1" outlineLevel="1" x14ac:dyDescent="0.25">
      <c r="B275" s="173"/>
      <c r="C275" s="176"/>
      <c r="D275" s="177"/>
      <c r="E275" s="175"/>
      <c r="F275" s="174"/>
      <c r="G275" s="175"/>
    </row>
    <row r="276" spans="2:7" hidden="1" outlineLevel="1" x14ac:dyDescent="0.25">
      <c r="B276" s="173"/>
      <c r="C276" s="176"/>
      <c r="D276" s="177"/>
      <c r="E276" s="175"/>
      <c r="F276" s="174"/>
      <c r="G276" s="175"/>
    </row>
    <row r="277" spans="2:7" hidden="1" outlineLevel="1" x14ac:dyDescent="0.25">
      <c r="B277" s="173"/>
      <c r="C277" s="176"/>
      <c r="D277" s="177"/>
      <c r="E277" s="175"/>
      <c r="F277" s="174"/>
      <c r="G277" s="175"/>
    </row>
    <row r="278" spans="2:7" hidden="1" outlineLevel="1" x14ac:dyDescent="0.25">
      <c r="B278" s="173"/>
      <c r="C278" s="176"/>
      <c r="D278" s="177"/>
      <c r="E278" s="175"/>
      <c r="F278" s="174"/>
      <c r="G278" s="175"/>
    </row>
    <row r="279" spans="2:7" hidden="1" outlineLevel="1" x14ac:dyDescent="0.25">
      <c r="B279" s="173"/>
      <c r="C279" s="176"/>
      <c r="D279" s="177"/>
      <c r="E279" s="175"/>
      <c r="F279" s="174"/>
      <c r="G279" s="175"/>
    </row>
    <row r="280" spans="2:7" hidden="1" outlineLevel="1" x14ac:dyDescent="0.25">
      <c r="B280" s="173"/>
      <c r="C280" s="176"/>
      <c r="D280" s="177"/>
      <c r="E280" s="175"/>
      <c r="F280" s="174"/>
      <c r="G280" s="175"/>
    </row>
    <row r="281" spans="2:7" hidden="1" outlineLevel="1" x14ac:dyDescent="0.25">
      <c r="B281" s="173"/>
      <c r="C281" s="176"/>
      <c r="D281" s="177"/>
      <c r="E281" s="175"/>
      <c r="F281" s="174"/>
      <c r="G281" s="175"/>
    </row>
    <row r="282" spans="2:7" hidden="1" outlineLevel="1" x14ac:dyDescent="0.25">
      <c r="B282" s="173"/>
      <c r="C282" s="176"/>
      <c r="D282" s="177"/>
      <c r="E282" s="175"/>
      <c r="F282" s="174"/>
      <c r="G282" s="175"/>
    </row>
    <row r="283" spans="2:7" hidden="1" outlineLevel="1" x14ac:dyDescent="0.25">
      <c r="B283" s="173"/>
      <c r="C283" s="176"/>
      <c r="D283" s="177"/>
      <c r="E283" s="175"/>
      <c r="F283" s="174"/>
      <c r="G283" s="175"/>
    </row>
    <row r="284" spans="2:7" hidden="1" outlineLevel="1" x14ac:dyDescent="0.25">
      <c r="B284" s="173"/>
      <c r="C284" s="176"/>
      <c r="D284" s="177"/>
      <c r="E284" s="175"/>
      <c r="F284" s="174"/>
      <c r="G284" s="175"/>
    </row>
    <row r="285" spans="2:7" hidden="1" outlineLevel="1" x14ac:dyDescent="0.25">
      <c r="B285" s="173"/>
      <c r="C285" s="176"/>
      <c r="D285" s="177"/>
      <c r="E285" s="175"/>
      <c r="F285" s="174"/>
      <c r="G285" s="175"/>
    </row>
    <row r="286" spans="2:7" hidden="1" outlineLevel="1" x14ac:dyDescent="0.25">
      <c r="B286" s="173"/>
      <c r="C286" s="176"/>
      <c r="D286" s="177"/>
      <c r="E286" s="175"/>
      <c r="F286" s="174"/>
      <c r="G286" s="175"/>
    </row>
    <row r="287" spans="2:7" hidden="1" outlineLevel="1" x14ac:dyDescent="0.25">
      <c r="B287" s="173"/>
      <c r="C287" s="176"/>
      <c r="D287" s="177"/>
      <c r="E287" s="175"/>
      <c r="F287" s="174"/>
      <c r="G287" s="175"/>
    </row>
    <row r="288" spans="2:7" hidden="1" outlineLevel="1" x14ac:dyDescent="0.25">
      <c r="B288" s="173"/>
      <c r="C288" s="176"/>
      <c r="D288" s="177"/>
      <c r="E288" s="175"/>
      <c r="F288" s="174"/>
      <c r="G288" s="175"/>
    </row>
    <row r="289" spans="2:7" hidden="1" outlineLevel="1" x14ac:dyDescent="0.25">
      <c r="B289" s="173"/>
      <c r="C289" s="176"/>
      <c r="D289" s="177"/>
      <c r="E289" s="175"/>
      <c r="F289" s="174"/>
      <c r="G289" s="175"/>
    </row>
    <row r="290" spans="2:7" hidden="1" outlineLevel="1" x14ac:dyDescent="0.25">
      <c r="B290" s="173"/>
      <c r="C290" s="176"/>
      <c r="D290" s="177"/>
      <c r="E290" s="175"/>
      <c r="F290" s="174"/>
      <c r="G290" s="175"/>
    </row>
    <row r="291" spans="2:7" hidden="1" outlineLevel="1" x14ac:dyDescent="0.25">
      <c r="B291" s="173"/>
      <c r="C291" s="176"/>
      <c r="D291" s="177"/>
      <c r="E291" s="175"/>
      <c r="F291" s="174"/>
      <c r="G291" s="175"/>
    </row>
    <row r="292" spans="2:7" hidden="1" outlineLevel="1" x14ac:dyDescent="0.25">
      <c r="B292" s="173"/>
      <c r="C292" s="176"/>
      <c r="D292" s="177"/>
      <c r="E292" s="175"/>
      <c r="F292" s="174"/>
      <c r="G292" s="175"/>
    </row>
    <row r="293" spans="2:7" hidden="1" outlineLevel="1" x14ac:dyDescent="0.25">
      <c r="B293" s="173"/>
      <c r="C293" s="176"/>
      <c r="D293" s="177"/>
      <c r="E293" s="175"/>
      <c r="F293" s="174"/>
      <c r="G293" s="175"/>
    </row>
    <row r="294" spans="2:7" hidden="1" outlineLevel="1" x14ac:dyDescent="0.25">
      <c r="B294" s="173"/>
      <c r="C294" s="176"/>
      <c r="D294" s="177"/>
      <c r="E294" s="175"/>
      <c r="F294" s="174"/>
      <c r="G294" s="175"/>
    </row>
    <row r="295" spans="2:7" hidden="1" outlineLevel="1" x14ac:dyDescent="0.25">
      <c r="B295" s="173"/>
      <c r="C295" s="176"/>
      <c r="D295" s="177"/>
      <c r="E295" s="175"/>
      <c r="F295" s="174"/>
      <c r="G295" s="175"/>
    </row>
    <row r="296" spans="2:7" hidden="1" outlineLevel="1" x14ac:dyDescent="0.25">
      <c r="B296" s="173"/>
      <c r="C296" s="176"/>
      <c r="D296" s="177"/>
      <c r="E296" s="175"/>
      <c r="F296" s="174"/>
      <c r="G296" s="175"/>
    </row>
    <row r="297" spans="2:7" hidden="1" outlineLevel="1" x14ac:dyDescent="0.25">
      <c r="B297" s="173"/>
      <c r="C297" s="176"/>
      <c r="D297" s="177"/>
      <c r="E297" s="175"/>
      <c r="F297" s="174"/>
      <c r="G297" s="175"/>
    </row>
    <row r="298" spans="2:7" hidden="1" outlineLevel="1" x14ac:dyDescent="0.25">
      <c r="B298" s="173"/>
      <c r="C298" s="176"/>
      <c r="D298" s="177"/>
      <c r="E298" s="175"/>
      <c r="F298" s="174"/>
      <c r="G298" s="175"/>
    </row>
    <row r="299" spans="2:7" hidden="1" outlineLevel="1" x14ac:dyDescent="0.25">
      <c r="B299" s="173"/>
      <c r="C299" s="176"/>
      <c r="D299" s="177"/>
      <c r="E299" s="175"/>
      <c r="F299" s="174"/>
      <c r="G299" s="175"/>
    </row>
    <row r="300" spans="2:7" hidden="1" outlineLevel="1" x14ac:dyDescent="0.25">
      <c r="B300" s="173"/>
      <c r="C300" s="176"/>
      <c r="D300" s="177"/>
      <c r="E300" s="175"/>
      <c r="F300" s="174"/>
      <c r="G300" s="175"/>
    </row>
    <row r="301" spans="2:7" hidden="1" outlineLevel="1" x14ac:dyDescent="0.25">
      <c r="B301" s="173"/>
      <c r="C301" s="176"/>
      <c r="D301" s="177"/>
      <c r="E301" s="175"/>
      <c r="F301" s="174"/>
      <c r="G301" s="175"/>
    </row>
    <row r="302" spans="2:7" hidden="1" outlineLevel="1" x14ac:dyDescent="0.25">
      <c r="B302" s="173"/>
      <c r="C302" s="176"/>
      <c r="D302" s="177"/>
      <c r="E302" s="175"/>
      <c r="F302" s="174"/>
      <c r="G302" s="175"/>
    </row>
    <row r="303" spans="2:7" hidden="1" outlineLevel="1" x14ac:dyDescent="0.25">
      <c r="B303" s="173"/>
      <c r="C303" s="176"/>
      <c r="D303" s="177"/>
      <c r="E303" s="175"/>
      <c r="F303" s="174"/>
      <c r="G303" s="175"/>
    </row>
    <row r="304" spans="2:7" hidden="1" outlineLevel="1" x14ac:dyDescent="0.25">
      <c r="B304" s="173"/>
      <c r="C304" s="176"/>
      <c r="D304" s="177"/>
      <c r="E304" s="175"/>
      <c r="F304" s="174"/>
      <c r="G304" s="175"/>
    </row>
    <row r="305" spans="2:7" hidden="1" outlineLevel="1" x14ac:dyDescent="0.25">
      <c r="B305" s="173"/>
      <c r="C305" s="176"/>
      <c r="D305" s="177"/>
      <c r="E305" s="175"/>
      <c r="F305" s="174"/>
      <c r="G305" s="175"/>
    </row>
    <row r="306" spans="2:7" hidden="1" outlineLevel="1" x14ac:dyDescent="0.25">
      <c r="B306" s="173"/>
      <c r="C306" s="176"/>
      <c r="D306" s="177"/>
      <c r="E306" s="175"/>
      <c r="F306" s="174"/>
      <c r="G306" s="175"/>
    </row>
    <row r="307" spans="2:7" hidden="1" outlineLevel="1" x14ac:dyDescent="0.25">
      <c r="B307" s="173"/>
      <c r="C307" s="176"/>
      <c r="D307" s="177"/>
      <c r="E307" s="175"/>
      <c r="F307" s="174"/>
      <c r="G307" s="175"/>
    </row>
    <row r="308" spans="2:7" hidden="1" outlineLevel="1" x14ac:dyDescent="0.25">
      <c r="B308" s="173"/>
      <c r="C308" s="176"/>
      <c r="D308" s="177"/>
      <c r="E308" s="175"/>
      <c r="F308" s="174"/>
      <c r="G308" s="175"/>
    </row>
    <row r="309" spans="2:7" hidden="1" outlineLevel="1" x14ac:dyDescent="0.25">
      <c r="B309" s="173"/>
      <c r="C309" s="176"/>
      <c r="D309" s="177"/>
      <c r="E309" s="175"/>
      <c r="F309" s="174"/>
      <c r="G309" s="175"/>
    </row>
    <row r="310" spans="2:7" hidden="1" outlineLevel="1" x14ac:dyDescent="0.25">
      <c r="B310" s="173"/>
      <c r="C310" s="176"/>
      <c r="D310" s="177"/>
      <c r="E310" s="175"/>
      <c r="F310" s="174"/>
      <c r="G310" s="175"/>
    </row>
    <row r="311" spans="2:7" hidden="1" outlineLevel="1" x14ac:dyDescent="0.25">
      <c r="B311" s="173"/>
      <c r="C311" s="176"/>
      <c r="D311" s="177"/>
      <c r="E311" s="175"/>
      <c r="F311" s="174"/>
      <c r="G311" s="175"/>
    </row>
    <row r="312" spans="2:7" hidden="1" outlineLevel="1" x14ac:dyDescent="0.25">
      <c r="B312" s="173"/>
      <c r="C312" s="176"/>
      <c r="D312" s="177"/>
      <c r="E312" s="175"/>
      <c r="F312" s="174"/>
      <c r="G312" s="175"/>
    </row>
    <row r="313" spans="2:7" hidden="1" outlineLevel="1" x14ac:dyDescent="0.25">
      <c r="B313" s="173"/>
      <c r="C313" s="176"/>
      <c r="D313" s="177"/>
      <c r="E313" s="175"/>
      <c r="F313" s="174"/>
      <c r="G313" s="175"/>
    </row>
    <row r="314" spans="2:7" hidden="1" outlineLevel="1" x14ac:dyDescent="0.25">
      <c r="B314" s="173"/>
      <c r="C314" s="176"/>
      <c r="D314" s="177"/>
      <c r="E314" s="175"/>
      <c r="F314" s="174"/>
      <c r="G314" s="175"/>
    </row>
    <row r="315" spans="2:7" hidden="1" outlineLevel="1" x14ac:dyDescent="0.25">
      <c r="B315" s="173"/>
      <c r="C315" s="176"/>
      <c r="D315" s="177"/>
      <c r="E315" s="175"/>
      <c r="F315" s="174"/>
      <c r="G315" s="175"/>
    </row>
    <row r="316" spans="2:7" hidden="1" outlineLevel="1" x14ac:dyDescent="0.25">
      <c r="B316" s="173"/>
      <c r="C316" s="176"/>
      <c r="D316" s="177"/>
      <c r="E316" s="175"/>
      <c r="F316" s="174"/>
      <c r="G316" s="175"/>
    </row>
    <row r="317" spans="2:7" hidden="1" outlineLevel="1" x14ac:dyDescent="0.25">
      <c r="B317" s="173"/>
      <c r="C317" s="176"/>
      <c r="D317" s="177"/>
      <c r="E317" s="175"/>
      <c r="F317" s="174"/>
      <c r="G317" s="175"/>
    </row>
    <row r="318" spans="2:7" hidden="1" outlineLevel="1" x14ac:dyDescent="0.25">
      <c r="B318" s="173"/>
      <c r="C318" s="176"/>
      <c r="D318" s="177"/>
      <c r="E318" s="175"/>
      <c r="F318" s="174"/>
      <c r="G318" s="175"/>
    </row>
    <row r="319" spans="2:7" hidden="1" outlineLevel="1" x14ac:dyDescent="0.25">
      <c r="B319" s="173"/>
      <c r="C319" s="176"/>
      <c r="D319" s="177"/>
      <c r="E319" s="175"/>
      <c r="F319" s="174"/>
      <c r="G319" s="175"/>
    </row>
    <row r="320" spans="2:7" hidden="1" outlineLevel="1" x14ac:dyDescent="0.25">
      <c r="B320" s="173"/>
      <c r="C320" s="176"/>
      <c r="D320" s="177"/>
      <c r="E320" s="175"/>
      <c r="F320" s="174"/>
      <c r="G320" s="175"/>
    </row>
    <row r="321" spans="2:7" hidden="1" outlineLevel="1" x14ac:dyDescent="0.25">
      <c r="B321" s="173"/>
      <c r="C321" s="176"/>
      <c r="D321" s="177"/>
      <c r="E321" s="175"/>
      <c r="F321" s="174"/>
      <c r="G321" s="175"/>
    </row>
    <row r="322" spans="2:7" hidden="1" outlineLevel="1" x14ac:dyDescent="0.25">
      <c r="B322" s="173"/>
      <c r="C322" s="176"/>
      <c r="D322" s="177"/>
      <c r="E322" s="175"/>
      <c r="F322" s="174"/>
      <c r="G322" s="175"/>
    </row>
    <row r="323" spans="2:7" hidden="1" outlineLevel="1" x14ac:dyDescent="0.25">
      <c r="B323" s="173"/>
      <c r="C323" s="176"/>
      <c r="D323" s="177"/>
      <c r="E323" s="175"/>
      <c r="F323" s="174"/>
      <c r="G323" s="175"/>
    </row>
    <row r="324" spans="2:7" hidden="1" outlineLevel="1" x14ac:dyDescent="0.25">
      <c r="B324" s="173"/>
      <c r="C324" s="176"/>
      <c r="D324" s="177"/>
      <c r="E324" s="175"/>
      <c r="F324" s="174"/>
      <c r="G324" s="175"/>
    </row>
    <row r="325" spans="2:7" hidden="1" outlineLevel="1" x14ac:dyDescent="0.25">
      <c r="B325" s="173"/>
      <c r="C325" s="176"/>
      <c r="D325" s="177"/>
      <c r="E325" s="175"/>
      <c r="F325" s="174"/>
      <c r="G325" s="175"/>
    </row>
    <row r="326" spans="2:7" hidden="1" outlineLevel="1" x14ac:dyDescent="0.25">
      <c r="B326" s="173"/>
      <c r="C326" s="176"/>
      <c r="D326" s="177"/>
      <c r="E326" s="175"/>
      <c r="F326" s="174"/>
      <c r="G326" s="175"/>
    </row>
    <row r="327" spans="2:7" hidden="1" outlineLevel="1" x14ac:dyDescent="0.25">
      <c r="B327" s="173"/>
      <c r="C327" s="176"/>
      <c r="D327" s="177"/>
      <c r="E327" s="175"/>
      <c r="F327" s="174"/>
      <c r="G327" s="175"/>
    </row>
    <row r="328" spans="2:7" hidden="1" outlineLevel="1" x14ac:dyDescent="0.25">
      <c r="B328" s="173"/>
      <c r="C328" s="176"/>
      <c r="D328" s="177"/>
      <c r="E328" s="175"/>
      <c r="F328" s="174"/>
      <c r="G328" s="175"/>
    </row>
    <row r="329" spans="2:7" hidden="1" outlineLevel="1" x14ac:dyDescent="0.25">
      <c r="B329" s="173"/>
      <c r="C329" s="176"/>
      <c r="D329" s="177"/>
      <c r="E329" s="175"/>
      <c r="F329" s="174"/>
      <c r="G329" s="175"/>
    </row>
    <row r="330" spans="2:7" hidden="1" outlineLevel="1" x14ac:dyDescent="0.25">
      <c r="B330" s="173"/>
      <c r="C330" s="176"/>
      <c r="D330" s="177"/>
      <c r="E330" s="175"/>
      <c r="F330" s="174"/>
      <c r="G330" s="175"/>
    </row>
    <row r="331" spans="2:7" hidden="1" outlineLevel="1" x14ac:dyDescent="0.25">
      <c r="B331" s="173"/>
      <c r="C331" s="176"/>
      <c r="D331" s="177"/>
      <c r="E331" s="175"/>
      <c r="F331" s="174"/>
      <c r="G331" s="175"/>
    </row>
    <row r="332" spans="2:7" hidden="1" outlineLevel="1" x14ac:dyDescent="0.25">
      <c r="B332" s="173"/>
      <c r="C332" s="176"/>
      <c r="D332" s="177"/>
      <c r="E332" s="175"/>
      <c r="F332" s="174"/>
      <c r="G332" s="175"/>
    </row>
    <row r="333" spans="2:7" hidden="1" outlineLevel="1" x14ac:dyDescent="0.25">
      <c r="B333" s="173"/>
      <c r="C333" s="176"/>
      <c r="D333" s="177"/>
      <c r="E333" s="175"/>
      <c r="F333" s="174"/>
      <c r="G333" s="175"/>
    </row>
    <row r="334" spans="2:7" hidden="1" outlineLevel="1" x14ac:dyDescent="0.25">
      <c r="B334" s="173"/>
      <c r="C334" s="176"/>
      <c r="D334" s="177"/>
      <c r="E334" s="175"/>
      <c r="F334" s="174"/>
      <c r="G334" s="175"/>
    </row>
    <row r="335" spans="2:7" hidden="1" outlineLevel="1" x14ac:dyDescent="0.25">
      <c r="B335" s="173"/>
      <c r="C335" s="176"/>
      <c r="D335" s="177"/>
      <c r="E335" s="175"/>
      <c r="F335" s="174"/>
      <c r="G335" s="175"/>
    </row>
    <row r="336" spans="2:7" hidden="1" outlineLevel="1" x14ac:dyDescent="0.25">
      <c r="B336" s="173"/>
      <c r="C336" s="176"/>
      <c r="D336" s="177"/>
      <c r="E336" s="175"/>
      <c r="F336" s="174"/>
      <c r="G336" s="175"/>
    </row>
    <row r="337" spans="2:7" hidden="1" outlineLevel="1" x14ac:dyDescent="0.25">
      <c r="B337" s="173"/>
      <c r="C337" s="176"/>
      <c r="D337" s="177"/>
      <c r="E337" s="175"/>
      <c r="F337" s="174"/>
      <c r="G337" s="175"/>
    </row>
    <row r="338" spans="2:7" hidden="1" outlineLevel="1" x14ac:dyDescent="0.25">
      <c r="B338" s="173"/>
      <c r="C338" s="176"/>
      <c r="D338" s="177"/>
      <c r="E338" s="175"/>
      <c r="F338" s="174"/>
      <c r="G338" s="175"/>
    </row>
    <row r="339" spans="2:7" hidden="1" outlineLevel="1" x14ac:dyDescent="0.25">
      <c r="B339" s="173"/>
      <c r="C339" s="176"/>
      <c r="D339" s="177"/>
      <c r="E339" s="175"/>
      <c r="F339" s="174"/>
      <c r="G339" s="175"/>
    </row>
    <row r="340" spans="2:7" hidden="1" outlineLevel="1" x14ac:dyDescent="0.25">
      <c r="B340" s="173"/>
      <c r="C340" s="176"/>
      <c r="D340" s="177"/>
      <c r="E340" s="175"/>
      <c r="F340" s="174"/>
      <c r="G340" s="175"/>
    </row>
    <row r="341" spans="2:7" hidden="1" outlineLevel="1" x14ac:dyDescent="0.25">
      <c r="B341" s="173"/>
      <c r="C341" s="176"/>
      <c r="D341" s="177"/>
      <c r="E341" s="175"/>
      <c r="F341" s="174"/>
      <c r="G341" s="175"/>
    </row>
    <row r="342" spans="2:7" hidden="1" outlineLevel="1" x14ac:dyDescent="0.25">
      <c r="B342" s="173"/>
      <c r="C342" s="176"/>
      <c r="D342" s="177"/>
      <c r="E342" s="175"/>
      <c r="F342" s="174"/>
      <c r="G342" s="175"/>
    </row>
    <row r="343" spans="2:7" hidden="1" outlineLevel="1" x14ac:dyDescent="0.25">
      <c r="B343" s="173"/>
      <c r="C343" s="176"/>
      <c r="D343" s="177"/>
      <c r="E343" s="175"/>
      <c r="F343" s="174"/>
      <c r="G343" s="175"/>
    </row>
    <row r="344" spans="2:7" hidden="1" outlineLevel="1" x14ac:dyDescent="0.25">
      <c r="B344" s="173"/>
      <c r="C344" s="176"/>
      <c r="D344" s="177"/>
      <c r="E344" s="175"/>
      <c r="F344" s="174"/>
      <c r="G344" s="175"/>
    </row>
    <row r="345" spans="2:7" hidden="1" outlineLevel="1" x14ac:dyDescent="0.25">
      <c r="B345" s="173"/>
      <c r="C345" s="176"/>
      <c r="D345" s="177"/>
      <c r="E345" s="175"/>
      <c r="F345" s="174"/>
      <c r="G345" s="175"/>
    </row>
    <row r="346" spans="2:7" hidden="1" outlineLevel="1" x14ac:dyDescent="0.25">
      <c r="B346" s="173"/>
      <c r="C346" s="176"/>
      <c r="D346" s="177"/>
      <c r="E346" s="175"/>
      <c r="F346" s="174"/>
      <c r="G346" s="175"/>
    </row>
    <row r="347" spans="2:7" hidden="1" outlineLevel="1" x14ac:dyDescent="0.25">
      <c r="B347" s="173"/>
      <c r="C347" s="176"/>
      <c r="D347" s="177"/>
      <c r="E347" s="175"/>
      <c r="F347" s="174"/>
      <c r="G347" s="175"/>
    </row>
    <row r="348" spans="2:7" hidden="1" outlineLevel="1" x14ac:dyDescent="0.25">
      <c r="B348" s="173"/>
      <c r="C348" s="176"/>
      <c r="D348" s="177"/>
      <c r="E348" s="175"/>
      <c r="F348" s="174"/>
      <c r="G348" s="175"/>
    </row>
    <row r="349" spans="2:7" hidden="1" outlineLevel="1" x14ac:dyDescent="0.25">
      <c r="B349" s="173"/>
      <c r="C349" s="176"/>
      <c r="D349" s="177"/>
      <c r="E349" s="175"/>
      <c r="F349" s="174"/>
      <c r="G349" s="175"/>
    </row>
    <row r="350" spans="2:7" hidden="1" outlineLevel="1" x14ac:dyDescent="0.25">
      <c r="B350" s="173"/>
      <c r="C350" s="176"/>
      <c r="D350" s="177"/>
      <c r="E350" s="175"/>
      <c r="F350" s="174"/>
      <c r="G350" s="175"/>
    </row>
    <row r="351" spans="2:7" hidden="1" outlineLevel="1" x14ac:dyDescent="0.25">
      <c r="B351" s="173"/>
      <c r="C351" s="176"/>
      <c r="D351" s="177"/>
      <c r="E351" s="175"/>
      <c r="F351" s="174"/>
      <c r="G351" s="175"/>
    </row>
    <row r="352" spans="2:7" hidden="1" outlineLevel="1" x14ac:dyDescent="0.25">
      <c r="B352" s="173"/>
      <c r="C352" s="176"/>
      <c r="D352" s="177"/>
      <c r="E352" s="175"/>
      <c r="F352" s="174"/>
      <c r="G352" s="175"/>
    </row>
    <row r="353" spans="2:7" hidden="1" outlineLevel="1" x14ac:dyDescent="0.25">
      <c r="B353" s="173"/>
      <c r="C353" s="176"/>
      <c r="D353" s="177"/>
      <c r="E353" s="175"/>
      <c r="F353" s="174"/>
      <c r="G353" s="175"/>
    </row>
    <row r="354" spans="2:7" hidden="1" outlineLevel="1" x14ac:dyDescent="0.25">
      <c r="B354" s="173"/>
      <c r="C354" s="176"/>
      <c r="D354" s="177"/>
      <c r="E354" s="175"/>
      <c r="F354" s="174"/>
      <c r="G354" s="175"/>
    </row>
    <row r="355" spans="2:7" hidden="1" outlineLevel="1" x14ac:dyDescent="0.25">
      <c r="B355" s="173"/>
      <c r="C355" s="176"/>
      <c r="D355" s="177"/>
      <c r="E355" s="175"/>
      <c r="F355" s="174"/>
      <c r="G355" s="175"/>
    </row>
    <row r="356" spans="2:7" hidden="1" outlineLevel="1" x14ac:dyDescent="0.25">
      <c r="B356" s="173"/>
      <c r="C356" s="176"/>
      <c r="D356" s="177"/>
      <c r="E356" s="175"/>
      <c r="F356" s="174"/>
      <c r="G356" s="175"/>
    </row>
    <row r="357" spans="2:7" hidden="1" outlineLevel="1" x14ac:dyDescent="0.25">
      <c r="B357" s="173"/>
      <c r="C357" s="176"/>
      <c r="D357" s="177"/>
      <c r="E357" s="175"/>
      <c r="F357" s="174"/>
      <c r="G357" s="175"/>
    </row>
    <row r="358" spans="2:7" hidden="1" outlineLevel="1" x14ac:dyDescent="0.25">
      <c r="B358" s="173"/>
      <c r="C358" s="176"/>
      <c r="D358" s="177"/>
      <c r="E358" s="175"/>
      <c r="F358" s="174"/>
      <c r="G358" s="175"/>
    </row>
    <row r="359" spans="2:7" hidden="1" outlineLevel="1" x14ac:dyDescent="0.25">
      <c r="B359" s="173"/>
      <c r="C359" s="176"/>
      <c r="D359" s="177"/>
      <c r="E359" s="175"/>
      <c r="F359" s="174"/>
      <c r="G359" s="175"/>
    </row>
    <row r="360" spans="2:7" hidden="1" outlineLevel="1" x14ac:dyDescent="0.25">
      <c r="B360" s="173"/>
      <c r="C360" s="176"/>
      <c r="D360" s="177"/>
      <c r="E360" s="175"/>
      <c r="F360" s="174"/>
      <c r="G360" s="175"/>
    </row>
    <row r="361" spans="2:7" hidden="1" outlineLevel="1" x14ac:dyDescent="0.25">
      <c r="B361" s="173"/>
      <c r="C361" s="176"/>
      <c r="D361" s="177"/>
      <c r="E361" s="175"/>
      <c r="F361" s="174"/>
      <c r="G361" s="175"/>
    </row>
    <row r="362" spans="2:7" hidden="1" outlineLevel="1" x14ac:dyDescent="0.25">
      <c r="B362" s="173"/>
      <c r="C362" s="176"/>
      <c r="D362" s="177"/>
      <c r="E362" s="175"/>
      <c r="F362" s="174"/>
      <c r="G362" s="175"/>
    </row>
    <row r="363" spans="2:7" hidden="1" outlineLevel="1" x14ac:dyDescent="0.25">
      <c r="B363" s="173"/>
      <c r="C363" s="176"/>
      <c r="D363" s="177"/>
      <c r="E363" s="175"/>
      <c r="F363" s="174"/>
      <c r="G363" s="175"/>
    </row>
    <row r="364" spans="2:7" hidden="1" outlineLevel="1" x14ac:dyDescent="0.25">
      <c r="B364" s="173"/>
      <c r="C364" s="176"/>
      <c r="D364" s="177"/>
      <c r="E364" s="175"/>
      <c r="F364" s="174"/>
      <c r="G364" s="175"/>
    </row>
    <row r="365" spans="2:7" hidden="1" outlineLevel="1" x14ac:dyDescent="0.25">
      <c r="B365" s="173"/>
      <c r="C365" s="176"/>
      <c r="D365" s="177"/>
      <c r="E365" s="175"/>
      <c r="F365" s="174"/>
      <c r="G365" s="175"/>
    </row>
    <row r="366" spans="2:7" hidden="1" outlineLevel="1" x14ac:dyDescent="0.25">
      <c r="B366" s="173"/>
      <c r="C366" s="176"/>
      <c r="D366" s="177"/>
      <c r="E366" s="175"/>
      <c r="F366" s="174"/>
      <c r="G366" s="175"/>
    </row>
    <row r="367" spans="2:7" hidden="1" outlineLevel="1" x14ac:dyDescent="0.25">
      <c r="B367" s="173"/>
      <c r="C367" s="176"/>
      <c r="D367" s="177"/>
      <c r="E367" s="175"/>
      <c r="F367" s="174"/>
      <c r="G367" s="175"/>
    </row>
    <row r="368" spans="2:7" hidden="1" outlineLevel="1" x14ac:dyDescent="0.25">
      <c r="B368" s="173"/>
      <c r="C368" s="176"/>
      <c r="D368" s="177"/>
      <c r="E368" s="175"/>
      <c r="F368" s="174"/>
      <c r="G368" s="175"/>
    </row>
    <row r="369" spans="2:7" hidden="1" outlineLevel="1" x14ac:dyDescent="0.25">
      <c r="B369" s="173"/>
      <c r="C369" s="176"/>
      <c r="D369" s="177"/>
      <c r="E369" s="175"/>
      <c r="F369" s="174"/>
      <c r="G369" s="175"/>
    </row>
    <row r="370" spans="2:7" hidden="1" outlineLevel="1" x14ac:dyDescent="0.25">
      <c r="B370" s="173"/>
      <c r="C370" s="176"/>
      <c r="D370" s="177"/>
      <c r="E370" s="175"/>
      <c r="F370" s="174"/>
      <c r="G370" s="175"/>
    </row>
    <row r="371" spans="2:7" hidden="1" outlineLevel="1" x14ac:dyDescent="0.25">
      <c r="B371" s="173"/>
      <c r="C371" s="176"/>
      <c r="D371" s="177"/>
      <c r="E371" s="175"/>
      <c r="F371" s="174"/>
      <c r="G371" s="175"/>
    </row>
    <row r="372" spans="2:7" hidden="1" outlineLevel="1" x14ac:dyDescent="0.25">
      <c r="B372" s="173"/>
      <c r="C372" s="176"/>
      <c r="D372" s="177"/>
      <c r="E372" s="175"/>
      <c r="F372" s="174"/>
      <c r="G372" s="175"/>
    </row>
    <row r="373" spans="2:7" hidden="1" outlineLevel="1" x14ac:dyDescent="0.25">
      <c r="B373" s="173"/>
      <c r="C373" s="176"/>
      <c r="D373" s="177"/>
      <c r="E373" s="175"/>
      <c r="F373" s="174"/>
      <c r="G373" s="175"/>
    </row>
    <row r="374" spans="2:7" hidden="1" outlineLevel="1" x14ac:dyDescent="0.25">
      <c r="B374" s="173"/>
      <c r="C374" s="176"/>
      <c r="D374" s="177"/>
      <c r="E374" s="175"/>
      <c r="F374" s="174"/>
      <c r="G374" s="175"/>
    </row>
    <row r="375" spans="2:7" hidden="1" outlineLevel="1" x14ac:dyDescent="0.25">
      <c r="B375" s="173"/>
      <c r="C375" s="176"/>
      <c r="D375" s="177"/>
      <c r="E375" s="175"/>
      <c r="F375" s="174"/>
      <c r="G375" s="175"/>
    </row>
    <row r="376" spans="2:7" hidden="1" outlineLevel="1" x14ac:dyDescent="0.25">
      <c r="B376" s="173"/>
      <c r="C376" s="176"/>
      <c r="D376" s="177"/>
      <c r="E376" s="175"/>
      <c r="F376" s="174"/>
      <c r="G376" s="175"/>
    </row>
    <row r="377" spans="2:7" hidden="1" outlineLevel="1" x14ac:dyDescent="0.25">
      <c r="B377" s="173"/>
      <c r="C377" s="176"/>
      <c r="D377" s="177"/>
      <c r="E377" s="175"/>
      <c r="F377" s="174"/>
      <c r="G377" s="175"/>
    </row>
    <row r="378" spans="2:7" hidden="1" outlineLevel="1" x14ac:dyDescent="0.25">
      <c r="B378" s="173"/>
      <c r="C378" s="176"/>
      <c r="D378" s="177"/>
      <c r="E378" s="175"/>
      <c r="F378" s="174"/>
      <c r="G378" s="175"/>
    </row>
    <row r="379" spans="2:7" hidden="1" outlineLevel="1" x14ac:dyDescent="0.25">
      <c r="B379" s="173"/>
      <c r="C379" s="176"/>
      <c r="D379" s="177"/>
      <c r="E379" s="175"/>
      <c r="F379" s="174"/>
      <c r="G379" s="175"/>
    </row>
    <row r="380" spans="2:7" hidden="1" outlineLevel="1" x14ac:dyDescent="0.25">
      <c r="B380" s="173"/>
      <c r="C380" s="176"/>
      <c r="D380" s="177"/>
      <c r="E380" s="175"/>
      <c r="F380" s="174"/>
      <c r="G380" s="175"/>
    </row>
    <row r="381" spans="2:7" hidden="1" outlineLevel="1" x14ac:dyDescent="0.25">
      <c r="B381" s="173"/>
      <c r="C381" s="176"/>
      <c r="D381" s="177"/>
      <c r="E381" s="175"/>
      <c r="F381" s="174"/>
      <c r="G381" s="175"/>
    </row>
    <row r="382" spans="2:7" hidden="1" outlineLevel="1" x14ac:dyDescent="0.25">
      <c r="B382" s="173"/>
      <c r="C382" s="176"/>
      <c r="D382" s="177"/>
      <c r="E382" s="175"/>
      <c r="F382" s="174"/>
      <c r="G382" s="175"/>
    </row>
    <row r="383" spans="2:7" hidden="1" outlineLevel="1" x14ac:dyDescent="0.25">
      <c r="B383" s="173"/>
      <c r="C383" s="176"/>
      <c r="D383" s="177"/>
      <c r="E383" s="175"/>
      <c r="F383" s="174"/>
      <c r="G383" s="175"/>
    </row>
    <row r="384" spans="2:7" hidden="1" outlineLevel="1" x14ac:dyDescent="0.25">
      <c r="B384" s="173"/>
      <c r="C384" s="176"/>
      <c r="D384" s="177"/>
      <c r="E384" s="175"/>
      <c r="F384" s="174"/>
      <c r="G384" s="175"/>
    </row>
    <row r="385" spans="2:7" hidden="1" outlineLevel="1" x14ac:dyDescent="0.25">
      <c r="B385" s="173"/>
      <c r="C385" s="176"/>
      <c r="D385" s="177"/>
      <c r="E385" s="175"/>
      <c r="F385" s="174"/>
      <c r="G385" s="175"/>
    </row>
    <row r="386" spans="2:7" hidden="1" outlineLevel="1" x14ac:dyDescent="0.25">
      <c r="B386" s="173"/>
      <c r="C386" s="176"/>
      <c r="D386" s="177"/>
      <c r="E386" s="175"/>
      <c r="F386" s="174"/>
      <c r="G386" s="175"/>
    </row>
    <row r="387" spans="2:7" hidden="1" outlineLevel="1" x14ac:dyDescent="0.25">
      <c r="B387" s="173"/>
      <c r="C387" s="176"/>
      <c r="D387" s="177"/>
      <c r="E387" s="175"/>
      <c r="F387" s="174"/>
      <c r="G387" s="175"/>
    </row>
    <row r="388" spans="2:7" hidden="1" outlineLevel="1" x14ac:dyDescent="0.25">
      <c r="B388" s="173"/>
      <c r="C388" s="176"/>
      <c r="D388" s="177"/>
      <c r="E388" s="175"/>
      <c r="F388" s="174"/>
      <c r="G388" s="175"/>
    </row>
    <row r="389" spans="2:7" hidden="1" outlineLevel="1" x14ac:dyDescent="0.25">
      <c r="B389" s="173"/>
      <c r="C389" s="176"/>
      <c r="D389" s="177"/>
      <c r="E389" s="175"/>
      <c r="F389" s="174"/>
      <c r="G389" s="175"/>
    </row>
    <row r="390" spans="2:7" hidden="1" outlineLevel="1" x14ac:dyDescent="0.25">
      <c r="B390" s="173"/>
      <c r="C390" s="176"/>
      <c r="D390" s="177"/>
      <c r="E390" s="175"/>
      <c r="F390" s="174"/>
      <c r="G390" s="175"/>
    </row>
    <row r="391" spans="2:7" hidden="1" outlineLevel="1" x14ac:dyDescent="0.25">
      <c r="B391" s="173"/>
      <c r="C391" s="176"/>
      <c r="D391" s="177"/>
      <c r="E391" s="175"/>
      <c r="F391" s="174"/>
      <c r="G391" s="175"/>
    </row>
    <row r="392" spans="2:7" hidden="1" outlineLevel="1" x14ac:dyDescent="0.25">
      <c r="B392" s="173"/>
      <c r="C392" s="176"/>
      <c r="D392" s="177"/>
      <c r="E392" s="175"/>
      <c r="F392" s="174"/>
      <c r="G392" s="175"/>
    </row>
    <row r="393" spans="2:7" hidden="1" outlineLevel="1" x14ac:dyDescent="0.25">
      <c r="B393" s="173"/>
      <c r="C393" s="176"/>
      <c r="D393" s="177"/>
      <c r="E393" s="175"/>
      <c r="F393" s="174"/>
      <c r="G393" s="175"/>
    </row>
    <row r="394" spans="2:7" hidden="1" outlineLevel="1" x14ac:dyDescent="0.25">
      <c r="B394" s="173"/>
      <c r="C394" s="176"/>
      <c r="D394" s="177"/>
      <c r="E394" s="175"/>
      <c r="F394" s="174"/>
      <c r="G394" s="175"/>
    </row>
    <row r="395" spans="2:7" hidden="1" outlineLevel="1" x14ac:dyDescent="0.25">
      <c r="B395" s="173"/>
      <c r="C395" s="176"/>
      <c r="D395" s="177"/>
      <c r="E395" s="175"/>
      <c r="F395" s="174"/>
      <c r="G395" s="175"/>
    </row>
    <row r="396" spans="2:7" hidden="1" outlineLevel="1" x14ac:dyDescent="0.25">
      <c r="B396" s="173"/>
      <c r="C396" s="176"/>
      <c r="D396" s="177"/>
      <c r="E396" s="175"/>
      <c r="F396" s="174"/>
      <c r="G396" s="175"/>
    </row>
    <row r="397" spans="2:7" hidden="1" outlineLevel="1" x14ac:dyDescent="0.25">
      <c r="B397" s="173"/>
      <c r="C397" s="176"/>
      <c r="D397" s="177"/>
      <c r="E397" s="175"/>
      <c r="F397" s="174"/>
      <c r="G397" s="175"/>
    </row>
    <row r="398" spans="2:7" hidden="1" outlineLevel="1" x14ac:dyDescent="0.25">
      <c r="B398" s="173"/>
      <c r="C398" s="176"/>
      <c r="D398" s="177"/>
      <c r="E398" s="175"/>
      <c r="F398" s="174"/>
      <c r="G398" s="175"/>
    </row>
    <row r="399" spans="2:7" hidden="1" outlineLevel="1" x14ac:dyDescent="0.25">
      <c r="B399" s="173"/>
      <c r="C399" s="176"/>
      <c r="D399" s="177"/>
      <c r="E399" s="175"/>
      <c r="F399" s="174"/>
      <c r="G399" s="175"/>
    </row>
    <row r="400" spans="2:7" hidden="1" outlineLevel="1" x14ac:dyDescent="0.25">
      <c r="B400" s="173"/>
      <c r="C400" s="176"/>
      <c r="D400" s="177"/>
      <c r="E400" s="175"/>
      <c r="F400" s="174"/>
      <c r="G400" s="175"/>
    </row>
    <row r="401" spans="2:7" hidden="1" outlineLevel="1" x14ac:dyDescent="0.25">
      <c r="B401" s="173"/>
      <c r="C401" s="176"/>
      <c r="D401" s="177"/>
      <c r="E401" s="175"/>
      <c r="F401" s="174"/>
      <c r="G401" s="175"/>
    </row>
    <row r="402" spans="2:7" hidden="1" outlineLevel="1" x14ac:dyDescent="0.25">
      <c r="B402" s="173"/>
      <c r="C402" s="176"/>
      <c r="D402" s="177"/>
      <c r="E402" s="175"/>
      <c r="F402" s="174"/>
      <c r="G402" s="175"/>
    </row>
    <row r="403" spans="2:7" hidden="1" outlineLevel="1" x14ac:dyDescent="0.25">
      <c r="B403" s="173"/>
      <c r="C403" s="176"/>
      <c r="D403" s="177"/>
      <c r="E403" s="175"/>
      <c r="F403" s="174"/>
      <c r="G403" s="175"/>
    </row>
    <row r="404" spans="2:7" hidden="1" outlineLevel="1" x14ac:dyDescent="0.25">
      <c r="B404" s="173"/>
      <c r="C404" s="176"/>
      <c r="D404" s="177"/>
      <c r="E404" s="175"/>
      <c r="F404" s="174"/>
      <c r="G404" s="175"/>
    </row>
    <row r="405" spans="2:7" hidden="1" outlineLevel="1" x14ac:dyDescent="0.25">
      <c r="B405" s="173"/>
      <c r="C405" s="176"/>
      <c r="D405" s="177"/>
      <c r="E405" s="175"/>
      <c r="F405" s="174"/>
      <c r="G405" s="175"/>
    </row>
    <row r="406" spans="2:7" hidden="1" outlineLevel="1" x14ac:dyDescent="0.25">
      <c r="B406" s="173"/>
      <c r="C406" s="176"/>
      <c r="D406" s="177"/>
      <c r="E406" s="175"/>
      <c r="F406" s="174"/>
      <c r="G406" s="175"/>
    </row>
    <row r="407" spans="2:7" hidden="1" outlineLevel="1" x14ac:dyDescent="0.25">
      <c r="B407" s="173"/>
      <c r="C407" s="176"/>
      <c r="D407" s="177"/>
      <c r="E407" s="175"/>
      <c r="F407" s="174"/>
      <c r="G407" s="175"/>
    </row>
    <row r="408" spans="2:7" hidden="1" outlineLevel="1" x14ac:dyDescent="0.25">
      <c r="B408" s="173"/>
      <c r="C408" s="176"/>
      <c r="D408" s="177"/>
      <c r="E408" s="175"/>
      <c r="F408" s="174"/>
      <c r="G408" s="175"/>
    </row>
    <row r="409" spans="2:7" hidden="1" outlineLevel="1" x14ac:dyDescent="0.25">
      <c r="B409" s="173"/>
      <c r="C409" s="176"/>
      <c r="D409" s="177"/>
      <c r="E409" s="175"/>
      <c r="F409" s="174"/>
      <c r="G409" s="175"/>
    </row>
    <row r="410" spans="2:7" hidden="1" outlineLevel="1" x14ac:dyDescent="0.25">
      <c r="B410" s="173"/>
      <c r="C410" s="176"/>
      <c r="D410" s="177"/>
      <c r="E410" s="175"/>
      <c r="F410" s="174"/>
      <c r="G410" s="175"/>
    </row>
    <row r="411" spans="2:7" hidden="1" outlineLevel="1" x14ac:dyDescent="0.25">
      <c r="B411" s="173"/>
      <c r="C411" s="176"/>
      <c r="D411" s="177"/>
      <c r="E411" s="175"/>
      <c r="F411" s="174"/>
      <c r="G411" s="175"/>
    </row>
    <row r="412" spans="2:7" hidden="1" outlineLevel="1" x14ac:dyDescent="0.25">
      <c r="B412" s="173"/>
      <c r="C412" s="176"/>
      <c r="D412" s="177"/>
      <c r="E412" s="175"/>
      <c r="F412" s="174"/>
      <c r="G412" s="175"/>
    </row>
    <row r="413" spans="2:7" hidden="1" outlineLevel="1" x14ac:dyDescent="0.25">
      <c r="B413" s="173"/>
      <c r="C413" s="176"/>
      <c r="D413" s="177"/>
      <c r="E413" s="175"/>
      <c r="F413" s="174"/>
      <c r="G413" s="175"/>
    </row>
    <row r="414" spans="2:7" hidden="1" outlineLevel="1" x14ac:dyDescent="0.25">
      <c r="B414" s="173"/>
      <c r="C414" s="176"/>
      <c r="D414" s="177"/>
      <c r="E414" s="175"/>
      <c r="F414" s="174"/>
      <c r="G414" s="175"/>
    </row>
    <row r="415" spans="2:7" hidden="1" outlineLevel="1" x14ac:dyDescent="0.25">
      <c r="B415" s="173"/>
      <c r="C415" s="176"/>
      <c r="D415" s="177"/>
      <c r="E415" s="175"/>
      <c r="F415" s="174"/>
      <c r="G415" s="175"/>
    </row>
    <row r="416" spans="2:7" hidden="1" outlineLevel="1" x14ac:dyDescent="0.25">
      <c r="B416" s="173"/>
      <c r="C416" s="176"/>
      <c r="D416" s="177"/>
      <c r="E416" s="175"/>
      <c r="F416" s="174"/>
      <c r="G416" s="175"/>
    </row>
    <row r="417" spans="2:7" hidden="1" outlineLevel="1" x14ac:dyDescent="0.25">
      <c r="B417" s="173"/>
      <c r="C417" s="176"/>
      <c r="D417" s="177"/>
      <c r="E417" s="175"/>
      <c r="F417" s="174"/>
      <c r="G417" s="175"/>
    </row>
    <row r="418" spans="2:7" hidden="1" outlineLevel="1" x14ac:dyDescent="0.25">
      <c r="B418" s="173"/>
      <c r="C418" s="176"/>
      <c r="D418" s="177"/>
      <c r="E418" s="175"/>
      <c r="F418" s="174"/>
      <c r="G418" s="175"/>
    </row>
    <row r="419" spans="2:7" hidden="1" outlineLevel="1" x14ac:dyDescent="0.25">
      <c r="B419" s="173"/>
      <c r="C419" s="176"/>
      <c r="D419" s="177"/>
      <c r="E419" s="175"/>
      <c r="F419" s="174"/>
      <c r="G419" s="175"/>
    </row>
    <row r="420" spans="2:7" hidden="1" outlineLevel="1" x14ac:dyDescent="0.25">
      <c r="B420" s="173"/>
      <c r="C420" s="176"/>
      <c r="D420" s="177"/>
      <c r="E420" s="175"/>
      <c r="F420" s="174"/>
      <c r="G420" s="175"/>
    </row>
    <row r="421" spans="2:7" hidden="1" outlineLevel="1" x14ac:dyDescent="0.25">
      <c r="B421" s="173"/>
      <c r="C421" s="176"/>
      <c r="D421" s="177"/>
      <c r="E421" s="175"/>
      <c r="F421" s="174"/>
      <c r="G421" s="175"/>
    </row>
    <row r="422" spans="2:7" hidden="1" outlineLevel="1" x14ac:dyDescent="0.25">
      <c r="B422" s="173"/>
      <c r="C422" s="176"/>
      <c r="D422" s="177"/>
      <c r="E422" s="175"/>
      <c r="F422" s="174"/>
      <c r="G422" s="175"/>
    </row>
    <row r="423" spans="2:7" hidden="1" outlineLevel="1" x14ac:dyDescent="0.25">
      <c r="B423" s="173"/>
      <c r="C423" s="176"/>
      <c r="D423" s="177"/>
      <c r="E423" s="175"/>
      <c r="F423" s="174"/>
      <c r="G423" s="175"/>
    </row>
    <row r="424" spans="2:7" hidden="1" outlineLevel="1" x14ac:dyDescent="0.25">
      <c r="B424" s="173"/>
      <c r="C424" s="176"/>
      <c r="D424" s="177"/>
      <c r="E424" s="175"/>
      <c r="F424" s="174"/>
      <c r="G424" s="175"/>
    </row>
    <row r="425" spans="2:7" hidden="1" outlineLevel="1" x14ac:dyDescent="0.25">
      <c r="B425" s="173"/>
      <c r="C425" s="176"/>
      <c r="D425" s="177"/>
      <c r="E425" s="175"/>
      <c r="F425" s="174"/>
      <c r="G425" s="175"/>
    </row>
    <row r="426" spans="2:7" hidden="1" outlineLevel="1" x14ac:dyDescent="0.25">
      <c r="B426" s="173"/>
      <c r="C426" s="176"/>
      <c r="D426" s="177"/>
      <c r="E426" s="175"/>
      <c r="F426" s="174"/>
      <c r="G426" s="175"/>
    </row>
    <row r="427" spans="2:7" hidden="1" outlineLevel="1" x14ac:dyDescent="0.25">
      <c r="B427" s="173"/>
      <c r="C427" s="176"/>
      <c r="D427" s="177"/>
      <c r="E427" s="175"/>
      <c r="F427" s="174"/>
      <c r="G427" s="175"/>
    </row>
    <row r="428" spans="2:7" hidden="1" outlineLevel="1" x14ac:dyDescent="0.25">
      <c r="B428" s="173"/>
      <c r="C428" s="176"/>
      <c r="D428" s="177"/>
      <c r="E428" s="175"/>
      <c r="F428" s="174"/>
      <c r="G428" s="175"/>
    </row>
    <row r="429" spans="2:7" hidden="1" outlineLevel="1" x14ac:dyDescent="0.25">
      <c r="B429" s="173"/>
      <c r="C429" s="176"/>
      <c r="D429" s="177"/>
      <c r="E429" s="175"/>
      <c r="F429" s="174"/>
      <c r="G429" s="175"/>
    </row>
    <row r="430" spans="2:7" hidden="1" outlineLevel="1" x14ac:dyDescent="0.25">
      <c r="B430" s="173"/>
      <c r="C430" s="176"/>
      <c r="D430" s="177"/>
      <c r="E430" s="175"/>
      <c r="F430" s="174"/>
      <c r="G430" s="175"/>
    </row>
    <row r="431" spans="2:7" hidden="1" outlineLevel="1" x14ac:dyDescent="0.25">
      <c r="B431" s="173"/>
      <c r="C431" s="176"/>
      <c r="D431" s="177"/>
      <c r="E431" s="175"/>
      <c r="F431" s="174"/>
      <c r="G431" s="175"/>
    </row>
    <row r="432" spans="2:7" hidden="1" outlineLevel="1" x14ac:dyDescent="0.25">
      <c r="B432" s="173"/>
      <c r="C432" s="176"/>
      <c r="D432" s="177"/>
      <c r="E432" s="175"/>
      <c r="F432" s="174"/>
      <c r="G432" s="175"/>
    </row>
    <row r="433" spans="2:7" hidden="1" outlineLevel="1" x14ac:dyDescent="0.25">
      <c r="B433" s="173"/>
      <c r="C433" s="176"/>
      <c r="D433" s="177"/>
      <c r="E433" s="175"/>
      <c r="F433" s="174"/>
      <c r="G433" s="175"/>
    </row>
    <row r="434" spans="2:7" hidden="1" outlineLevel="1" x14ac:dyDescent="0.25">
      <c r="B434" s="173"/>
      <c r="C434" s="176"/>
      <c r="D434" s="177"/>
      <c r="E434" s="175"/>
      <c r="F434" s="174"/>
      <c r="G434" s="175"/>
    </row>
    <row r="435" spans="2:7" hidden="1" outlineLevel="1" x14ac:dyDescent="0.25">
      <c r="B435" s="173"/>
      <c r="C435" s="176"/>
      <c r="D435" s="177"/>
      <c r="E435" s="175"/>
      <c r="F435" s="174"/>
      <c r="G435" s="175"/>
    </row>
    <row r="436" spans="2:7" hidden="1" outlineLevel="1" x14ac:dyDescent="0.25">
      <c r="B436" s="173"/>
      <c r="C436" s="176"/>
      <c r="D436" s="177"/>
      <c r="E436" s="175"/>
      <c r="F436" s="174"/>
      <c r="G436" s="175"/>
    </row>
    <row r="437" spans="2:7" hidden="1" outlineLevel="1" x14ac:dyDescent="0.25">
      <c r="B437" s="173"/>
      <c r="C437" s="176"/>
      <c r="D437" s="177"/>
      <c r="E437" s="175"/>
      <c r="F437" s="174"/>
      <c r="G437" s="175"/>
    </row>
    <row r="438" spans="2:7" hidden="1" outlineLevel="1" x14ac:dyDescent="0.25">
      <c r="B438" s="173"/>
      <c r="C438" s="176"/>
      <c r="D438" s="177"/>
      <c r="E438" s="175"/>
      <c r="F438" s="174"/>
      <c r="G438" s="175"/>
    </row>
    <row r="439" spans="2:7" hidden="1" outlineLevel="1" x14ac:dyDescent="0.25">
      <c r="B439" s="173"/>
      <c r="C439" s="176"/>
      <c r="D439" s="177"/>
      <c r="E439" s="175"/>
      <c r="F439" s="174"/>
      <c r="G439" s="175"/>
    </row>
    <row r="440" spans="2:7" hidden="1" outlineLevel="1" x14ac:dyDescent="0.25">
      <c r="B440" s="173"/>
      <c r="C440" s="176"/>
      <c r="D440" s="177"/>
      <c r="E440" s="175"/>
      <c r="F440" s="174"/>
      <c r="G440" s="175"/>
    </row>
    <row r="441" spans="2:7" hidden="1" outlineLevel="1" x14ac:dyDescent="0.25">
      <c r="B441" s="173"/>
      <c r="C441" s="176"/>
      <c r="D441" s="177"/>
      <c r="E441" s="175"/>
      <c r="F441" s="174"/>
      <c r="G441" s="175"/>
    </row>
    <row r="442" spans="2:7" hidden="1" outlineLevel="1" x14ac:dyDescent="0.25">
      <c r="B442" s="173"/>
      <c r="C442" s="176"/>
      <c r="D442" s="177"/>
      <c r="E442" s="175"/>
      <c r="F442" s="174"/>
      <c r="G442" s="175"/>
    </row>
    <row r="443" spans="2:7" hidden="1" outlineLevel="1" x14ac:dyDescent="0.25">
      <c r="B443" s="173"/>
      <c r="C443" s="176"/>
      <c r="D443" s="177"/>
      <c r="E443" s="175"/>
      <c r="F443" s="174"/>
      <c r="G443" s="175"/>
    </row>
    <row r="444" spans="2:7" hidden="1" outlineLevel="1" x14ac:dyDescent="0.25">
      <c r="B444" s="173"/>
      <c r="C444" s="176"/>
      <c r="D444" s="177"/>
      <c r="E444" s="175"/>
      <c r="F444" s="174"/>
      <c r="G444" s="175"/>
    </row>
    <row r="445" spans="2:7" hidden="1" outlineLevel="1" x14ac:dyDescent="0.25">
      <c r="B445" s="173"/>
      <c r="C445" s="176"/>
      <c r="D445" s="177"/>
      <c r="E445" s="175"/>
      <c r="F445" s="174"/>
      <c r="G445" s="175"/>
    </row>
    <row r="446" spans="2:7" hidden="1" outlineLevel="1" x14ac:dyDescent="0.25">
      <c r="B446" s="173"/>
      <c r="C446" s="176"/>
      <c r="D446" s="177"/>
      <c r="E446" s="175"/>
      <c r="F446" s="174"/>
      <c r="G446" s="175"/>
    </row>
    <row r="447" spans="2:7" hidden="1" outlineLevel="1" x14ac:dyDescent="0.25">
      <c r="B447" s="173"/>
      <c r="C447" s="176"/>
      <c r="D447" s="177"/>
      <c r="E447" s="175"/>
      <c r="F447" s="174"/>
      <c r="G447" s="175"/>
    </row>
    <row r="448" spans="2:7" hidden="1" outlineLevel="1" x14ac:dyDescent="0.25">
      <c r="B448" s="173"/>
      <c r="C448" s="176"/>
      <c r="D448" s="177"/>
      <c r="E448" s="175"/>
      <c r="F448" s="174"/>
      <c r="G448" s="175"/>
    </row>
    <row r="449" spans="2:7" hidden="1" outlineLevel="1" x14ac:dyDescent="0.25">
      <c r="B449" s="173"/>
      <c r="C449" s="176"/>
      <c r="D449" s="177"/>
      <c r="E449" s="175"/>
      <c r="F449" s="174"/>
      <c r="G449" s="175"/>
    </row>
    <row r="450" spans="2:7" hidden="1" outlineLevel="1" x14ac:dyDescent="0.25">
      <c r="B450" s="173"/>
      <c r="C450" s="176"/>
      <c r="D450" s="177"/>
      <c r="E450" s="175"/>
      <c r="F450" s="174"/>
      <c r="G450" s="175"/>
    </row>
    <row r="451" spans="2:7" hidden="1" outlineLevel="1" x14ac:dyDescent="0.25">
      <c r="B451" s="173"/>
      <c r="C451" s="176"/>
      <c r="D451" s="177"/>
      <c r="E451" s="175"/>
      <c r="F451" s="174"/>
      <c r="G451" s="175"/>
    </row>
    <row r="452" spans="2:7" hidden="1" outlineLevel="1" x14ac:dyDescent="0.25">
      <c r="B452" s="173"/>
      <c r="C452" s="176"/>
      <c r="D452" s="177"/>
      <c r="E452" s="175"/>
      <c r="F452" s="174"/>
      <c r="G452" s="175"/>
    </row>
    <row r="453" spans="2:7" hidden="1" outlineLevel="1" x14ac:dyDescent="0.25">
      <c r="B453" s="173"/>
      <c r="C453" s="176"/>
      <c r="D453" s="177"/>
      <c r="E453" s="175"/>
      <c r="F453" s="174"/>
      <c r="G453" s="175"/>
    </row>
    <row r="454" spans="2:7" hidden="1" outlineLevel="1" x14ac:dyDescent="0.25">
      <c r="B454" s="173"/>
      <c r="C454" s="176"/>
      <c r="D454" s="177"/>
      <c r="E454" s="175"/>
      <c r="F454" s="174"/>
      <c r="G454" s="175"/>
    </row>
    <row r="455" spans="2:7" hidden="1" outlineLevel="1" x14ac:dyDescent="0.25">
      <c r="B455" s="173"/>
      <c r="C455" s="176"/>
      <c r="D455" s="177"/>
      <c r="E455" s="175"/>
      <c r="F455" s="174"/>
      <c r="G455" s="175"/>
    </row>
    <row r="456" spans="2:7" hidden="1" outlineLevel="1" x14ac:dyDescent="0.25">
      <c r="B456" s="173"/>
      <c r="C456" s="176"/>
      <c r="D456" s="177"/>
      <c r="E456" s="175"/>
      <c r="F456" s="174"/>
      <c r="G456" s="175"/>
    </row>
    <row r="457" spans="2:7" hidden="1" outlineLevel="1" x14ac:dyDescent="0.25">
      <c r="B457" s="173"/>
      <c r="C457" s="176"/>
      <c r="D457" s="177"/>
      <c r="E457" s="175"/>
      <c r="F457" s="174"/>
      <c r="G457" s="175"/>
    </row>
    <row r="458" spans="2:7" hidden="1" outlineLevel="1" x14ac:dyDescent="0.25">
      <c r="B458" s="173"/>
      <c r="C458" s="176"/>
      <c r="D458" s="177"/>
      <c r="E458" s="175"/>
      <c r="F458" s="174"/>
      <c r="G458" s="175"/>
    </row>
    <row r="459" spans="2:7" hidden="1" outlineLevel="1" x14ac:dyDescent="0.25">
      <c r="B459" s="173"/>
      <c r="C459" s="176"/>
      <c r="D459" s="177"/>
      <c r="E459" s="175"/>
      <c r="F459" s="174"/>
      <c r="G459" s="175"/>
    </row>
    <row r="460" spans="2:7" hidden="1" outlineLevel="1" x14ac:dyDescent="0.25">
      <c r="B460" s="173"/>
      <c r="C460" s="176"/>
      <c r="D460" s="177"/>
      <c r="E460" s="175"/>
      <c r="F460" s="174"/>
      <c r="G460" s="175"/>
    </row>
    <row r="461" spans="2:7" hidden="1" outlineLevel="1" x14ac:dyDescent="0.25">
      <c r="B461" s="173"/>
      <c r="C461" s="176"/>
      <c r="D461" s="177"/>
      <c r="E461" s="175"/>
      <c r="F461" s="174"/>
      <c r="G461" s="175"/>
    </row>
    <row r="462" spans="2:7" hidden="1" outlineLevel="1" x14ac:dyDescent="0.25">
      <c r="B462" s="173"/>
      <c r="C462" s="176"/>
      <c r="D462" s="177"/>
      <c r="E462" s="175"/>
      <c r="F462" s="174"/>
      <c r="G462" s="175"/>
    </row>
    <row r="463" spans="2:7" hidden="1" outlineLevel="1" x14ac:dyDescent="0.25">
      <c r="B463" s="173"/>
      <c r="C463" s="176"/>
      <c r="D463" s="177"/>
      <c r="E463" s="175"/>
      <c r="F463" s="174"/>
      <c r="G463" s="175"/>
    </row>
    <row r="464" spans="2:7" hidden="1" outlineLevel="1" x14ac:dyDescent="0.25">
      <c r="B464" s="173"/>
      <c r="C464" s="176"/>
      <c r="D464" s="177"/>
      <c r="E464" s="175"/>
      <c r="F464" s="174"/>
      <c r="G464" s="175"/>
    </row>
    <row r="465" spans="2:7" hidden="1" outlineLevel="1" x14ac:dyDescent="0.25">
      <c r="B465" s="173"/>
      <c r="C465" s="176"/>
      <c r="D465" s="177"/>
      <c r="E465" s="175"/>
      <c r="F465" s="174"/>
      <c r="G465" s="175"/>
    </row>
    <row r="466" spans="2:7" hidden="1" outlineLevel="1" x14ac:dyDescent="0.25">
      <c r="B466" s="173"/>
      <c r="C466" s="176"/>
      <c r="D466" s="177"/>
      <c r="E466" s="175"/>
      <c r="F466" s="174"/>
      <c r="G466" s="175"/>
    </row>
    <row r="467" spans="2:7" hidden="1" outlineLevel="1" x14ac:dyDescent="0.25">
      <c r="B467" s="173"/>
      <c r="C467" s="176"/>
      <c r="D467" s="177"/>
      <c r="E467" s="175"/>
      <c r="F467" s="174"/>
      <c r="G467" s="175"/>
    </row>
    <row r="468" spans="2:7" hidden="1" outlineLevel="1" x14ac:dyDescent="0.25">
      <c r="B468" s="173"/>
      <c r="C468" s="176"/>
      <c r="D468" s="177"/>
      <c r="E468" s="175"/>
      <c r="F468" s="174"/>
      <c r="G468" s="175"/>
    </row>
    <row r="469" spans="2:7" hidden="1" outlineLevel="1" x14ac:dyDescent="0.25">
      <c r="B469" s="173"/>
      <c r="C469" s="176"/>
      <c r="D469" s="177"/>
      <c r="E469" s="175"/>
      <c r="F469" s="174"/>
      <c r="G469" s="175"/>
    </row>
    <row r="470" spans="2:7" hidden="1" outlineLevel="1" x14ac:dyDescent="0.25">
      <c r="B470" s="173"/>
      <c r="C470" s="176"/>
      <c r="D470" s="177"/>
      <c r="E470" s="175"/>
      <c r="F470" s="174"/>
      <c r="G470" s="175"/>
    </row>
    <row r="471" spans="2:7" hidden="1" outlineLevel="1" x14ac:dyDescent="0.25">
      <c r="B471" s="173"/>
      <c r="C471" s="176"/>
      <c r="D471" s="177"/>
      <c r="E471" s="175"/>
      <c r="F471" s="174"/>
      <c r="G471" s="175"/>
    </row>
    <row r="472" spans="2:7" hidden="1" outlineLevel="1" x14ac:dyDescent="0.25">
      <c r="B472" s="173"/>
      <c r="C472" s="176"/>
      <c r="D472" s="177"/>
      <c r="E472" s="175"/>
      <c r="F472" s="174"/>
      <c r="G472" s="175"/>
    </row>
    <row r="473" spans="2:7" hidden="1" outlineLevel="1" x14ac:dyDescent="0.25">
      <c r="B473" s="173"/>
      <c r="C473" s="176"/>
      <c r="D473" s="177"/>
      <c r="E473" s="175"/>
      <c r="F473" s="174"/>
      <c r="G473" s="175"/>
    </row>
    <row r="474" spans="2:7" hidden="1" outlineLevel="1" x14ac:dyDescent="0.25">
      <c r="B474" s="173"/>
      <c r="C474" s="176"/>
      <c r="D474" s="177"/>
      <c r="E474" s="175"/>
      <c r="F474" s="174"/>
      <c r="G474" s="175"/>
    </row>
    <row r="475" spans="2:7" hidden="1" outlineLevel="1" x14ac:dyDescent="0.25">
      <c r="B475" s="173"/>
      <c r="C475" s="176"/>
      <c r="D475" s="177"/>
      <c r="E475" s="175"/>
      <c r="F475" s="174"/>
      <c r="G475" s="175"/>
    </row>
    <row r="476" spans="2:7" hidden="1" outlineLevel="1" x14ac:dyDescent="0.25">
      <c r="B476" s="173"/>
      <c r="C476" s="176"/>
      <c r="D476" s="177"/>
      <c r="E476" s="175"/>
      <c r="F476" s="174"/>
      <c r="G476" s="175"/>
    </row>
    <row r="477" spans="2:7" hidden="1" outlineLevel="1" x14ac:dyDescent="0.25">
      <c r="B477" s="173"/>
      <c r="C477" s="176"/>
      <c r="D477" s="177"/>
      <c r="E477" s="175"/>
      <c r="F477" s="174"/>
      <c r="G477" s="175"/>
    </row>
    <row r="478" spans="2:7" hidden="1" outlineLevel="1" x14ac:dyDescent="0.25">
      <c r="B478" s="173"/>
      <c r="C478" s="176"/>
      <c r="D478" s="177"/>
      <c r="E478" s="175"/>
      <c r="F478" s="174"/>
      <c r="G478" s="175"/>
    </row>
    <row r="479" spans="2:7" hidden="1" outlineLevel="1" x14ac:dyDescent="0.25">
      <c r="B479" s="173"/>
      <c r="C479" s="176"/>
      <c r="D479" s="177"/>
      <c r="E479" s="175"/>
      <c r="F479" s="174"/>
      <c r="G479" s="175"/>
    </row>
    <row r="480" spans="2:7" hidden="1" outlineLevel="1" x14ac:dyDescent="0.25">
      <c r="B480" s="173"/>
      <c r="C480" s="176"/>
      <c r="D480" s="177"/>
      <c r="E480" s="175"/>
      <c r="F480" s="174"/>
      <c r="G480" s="175"/>
    </row>
    <row r="481" spans="2:7" hidden="1" outlineLevel="1" x14ac:dyDescent="0.25">
      <c r="B481" s="173"/>
      <c r="C481" s="176"/>
      <c r="D481" s="177"/>
      <c r="E481" s="175"/>
      <c r="F481" s="174"/>
      <c r="G481" s="175"/>
    </row>
    <row r="482" spans="2:7" hidden="1" outlineLevel="1" x14ac:dyDescent="0.25">
      <c r="B482" s="173"/>
      <c r="C482" s="176"/>
      <c r="D482" s="177"/>
      <c r="E482" s="175"/>
      <c r="F482" s="174"/>
      <c r="G482" s="175"/>
    </row>
    <row r="483" spans="2:7" hidden="1" outlineLevel="1" x14ac:dyDescent="0.25">
      <c r="B483" s="173"/>
      <c r="C483" s="176"/>
      <c r="D483" s="177"/>
      <c r="E483" s="175"/>
      <c r="F483" s="174"/>
      <c r="G483" s="175"/>
    </row>
    <row r="484" spans="2:7" hidden="1" outlineLevel="1" x14ac:dyDescent="0.25">
      <c r="B484" s="173"/>
      <c r="C484" s="176"/>
      <c r="D484" s="177"/>
      <c r="E484" s="175"/>
      <c r="F484" s="174"/>
      <c r="G484" s="175"/>
    </row>
    <row r="485" spans="2:7" hidden="1" outlineLevel="1" x14ac:dyDescent="0.25">
      <c r="B485" s="173"/>
      <c r="C485" s="176"/>
      <c r="D485" s="177"/>
      <c r="E485" s="175"/>
      <c r="F485" s="174"/>
      <c r="G485" s="175"/>
    </row>
    <row r="486" spans="2:7" hidden="1" outlineLevel="1" x14ac:dyDescent="0.25">
      <c r="B486" s="173"/>
      <c r="C486" s="176"/>
      <c r="D486" s="177"/>
      <c r="E486" s="175"/>
      <c r="F486" s="174"/>
      <c r="G486" s="175"/>
    </row>
    <row r="487" spans="2:7" hidden="1" outlineLevel="1" x14ac:dyDescent="0.25">
      <c r="B487" s="173"/>
      <c r="C487" s="176"/>
      <c r="D487" s="177"/>
      <c r="E487" s="175"/>
      <c r="F487" s="174"/>
      <c r="G487" s="175"/>
    </row>
    <row r="488" spans="2:7" hidden="1" outlineLevel="1" x14ac:dyDescent="0.25">
      <c r="B488" s="173"/>
      <c r="C488" s="176"/>
      <c r="D488" s="177"/>
      <c r="E488" s="175"/>
      <c r="F488" s="174"/>
      <c r="G488" s="175"/>
    </row>
    <row r="489" spans="2:7" hidden="1" outlineLevel="1" x14ac:dyDescent="0.25">
      <c r="B489" s="173"/>
      <c r="C489" s="176"/>
      <c r="D489" s="177"/>
      <c r="E489" s="175"/>
      <c r="F489" s="174"/>
      <c r="G489" s="175"/>
    </row>
    <row r="490" spans="2:7" hidden="1" outlineLevel="1" x14ac:dyDescent="0.25">
      <c r="B490" s="173"/>
      <c r="C490" s="176"/>
      <c r="D490" s="177"/>
      <c r="E490" s="175"/>
      <c r="F490" s="174"/>
      <c r="G490" s="175"/>
    </row>
    <row r="491" spans="2:7" hidden="1" outlineLevel="1" x14ac:dyDescent="0.25">
      <c r="B491" s="173"/>
      <c r="C491" s="176"/>
      <c r="D491" s="177"/>
      <c r="E491" s="175"/>
      <c r="F491" s="174"/>
      <c r="G491" s="175"/>
    </row>
    <row r="492" spans="2:7" hidden="1" outlineLevel="1" x14ac:dyDescent="0.25">
      <c r="B492" s="173"/>
      <c r="C492" s="176"/>
      <c r="D492" s="177"/>
      <c r="E492" s="175"/>
      <c r="F492" s="174"/>
      <c r="G492" s="175"/>
    </row>
    <row r="493" spans="2:7" hidden="1" outlineLevel="1" x14ac:dyDescent="0.25">
      <c r="B493" s="173"/>
      <c r="C493" s="176"/>
      <c r="D493" s="177"/>
      <c r="E493" s="175"/>
      <c r="F493" s="174"/>
      <c r="G493" s="175"/>
    </row>
    <row r="494" spans="2:7" hidden="1" outlineLevel="1" x14ac:dyDescent="0.25">
      <c r="B494" s="173"/>
      <c r="C494" s="176"/>
      <c r="D494" s="177"/>
      <c r="E494" s="175"/>
      <c r="F494" s="174"/>
      <c r="G494" s="175"/>
    </row>
    <row r="495" spans="2:7" hidden="1" outlineLevel="1" x14ac:dyDescent="0.25">
      <c r="B495" s="173"/>
      <c r="C495" s="176"/>
      <c r="D495" s="177"/>
      <c r="E495" s="175"/>
      <c r="F495" s="174"/>
      <c r="G495" s="175"/>
    </row>
    <row r="496" spans="2:7" hidden="1" outlineLevel="1" x14ac:dyDescent="0.25">
      <c r="B496" s="173"/>
      <c r="C496" s="176"/>
      <c r="D496" s="177"/>
      <c r="E496" s="175"/>
      <c r="F496" s="174"/>
      <c r="G496" s="175"/>
    </row>
    <row r="497" spans="2:7" hidden="1" outlineLevel="1" x14ac:dyDescent="0.25">
      <c r="B497" s="173"/>
      <c r="C497" s="176"/>
      <c r="D497" s="177"/>
      <c r="E497" s="175"/>
      <c r="F497" s="174"/>
      <c r="G497" s="175"/>
    </row>
    <row r="498" spans="2:7" hidden="1" outlineLevel="1" x14ac:dyDescent="0.25">
      <c r="B498" s="173"/>
      <c r="C498" s="176"/>
      <c r="D498" s="177"/>
      <c r="E498" s="175"/>
      <c r="F498" s="174"/>
      <c r="G498" s="175"/>
    </row>
    <row r="499" spans="2:7" hidden="1" outlineLevel="1" x14ac:dyDescent="0.25">
      <c r="B499" s="173"/>
      <c r="C499" s="176"/>
      <c r="D499" s="177"/>
      <c r="E499" s="175"/>
      <c r="F499" s="174"/>
      <c r="G499" s="175"/>
    </row>
    <row r="500" spans="2:7" hidden="1" outlineLevel="1" x14ac:dyDescent="0.25">
      <c r="B500" s="173"/>
      <c r="C500" s="176"/>
      <c r="D500" s="177"/>
      <c r="E500" s="175"/>
      <c r="F500" s="174"/>
      <c r="G500" s="175"/>
    </row>
    <row r="501" spans="2:7" hidden="1" outlineLevel="1" x14ac:dyDescent="0.25">
      <c r="B501" s="173"/>
      <c r="C501" s="176"/>
      <c r="D501" s="177"/>
      <c r="E501" s="175"/>
      <c r="F501" s="174"/>
      <c r="G501" s="175"/>
    </row>
    <row r="502" spans="2:7" hidden="1" outlineLevel="1" x14ac:dyDescent="0.25">
      <c r="B502" s="173"/>
      <c r="C502" s="176"/>
      <c r="D502" s="177"/>
      <c r="E502" s="175"/>
      <c r="F502" s="174"/>
      <c r="G502" s="175"/>
    </row>
    <row r="503" spans="2:7" hidden="1" outlineLevel="1" x14ac:dyDescent="0.25">
      <c r="B503" s="173"/>
      <c r="C503" s="176"/>
      <c r="D503" s="177"/>
      <c r="E503" s="175"/>
      <c r="F503" s="174"/>
      <c r="G503" s="175"/>
    </row>
    <row r="504" spans="2:7" hidden="1" outlineLevel="1" x14ac:dyDescent="0.25">
      <c r="B504" s="173"/>
      <c r="C504" s="176"/>
      <c r="D504" s="177"/>
      <c r="E504" s="175"/>
      <c r="F504" s="174"/>
      <c r="G504" s="175"/>
    </row>
    <row r="505" spans="2:7" hidden="1" outlineLevel="1" x14ac:dyDescent="0.25">
      <c r="B505" s="173"/>
      <c r="C505" s="176"/>
      <c r="D505" s="177"/>
      <c r="E505" s="175"/>
      <c r="F505" s="174"/>
      <c r="G505" s="175"/>
    </row>
    <row r="506" spans="2:7" collapsed="1" x14ac:dyDescent="0.25"/>
  </sheetData>
  <sheetProtection algorithmName="SHA-512" hashValue="7syDyK5Kp3ZZ2E/Xsouo1q00wMkpzFuqKjLjwruJyzGxJO765cJl581V05McqkDk0Uer/R1grzTjK2pI68cL3w==" saltValue="KDLnU5xTzTCOQrxVvcyQGA==" spinCount="100000" sheet="1" objects="1" scenarios="1"/>
  <pageMargins left="0.31496062992125984" right="0.31496062992125984" top="0.31496062992125984" bottom="0.31496062992125984" header="0.31496062992125984" footer="0.31496062992125984"/>
  <pageSetup scale="86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F1DA4984-2369-4E50-9C5C-4422A2E084FD}">
          <x14:formula1>
            <xm:f>IF(Calc!$H$26&gt;0,OFFSET(Calc!$H$3,0,0,Calc!$H$26,1),"")</xm:f>
          </x14:formula1>
          <xm:sqref>C6:C20</xm:sqref>
        </x14:dataValidation>
        <x14:dataValidation type="list" allowBlank="1" showInputMessage="1" showErrorMessage="1" xr:uid="{A80097E5-4ED2-46D1-B503-9CD0C82B25C5}">
          <x14:formula1>
            <xm:f>OFFSET(Dashboard!$M$10,0,0,COUNTA(Dashboard!$M$10:$M$16),1)</xm:f>
          </x14:formula1>
          <xm:sqref>F6:F20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2FAD-7CD3-4BFF-B94D-84459480B1CA}">
  <sheetPr codeName="Sheet6"/>
  <dimension ref="B2:K26"/>
  <sheetViews>
    <sheetView showGridLines="0" showRowColHeaders="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2" width="9.140625" style="47"/>
    <col min="3" max="3" width="17.28515625" style="47" customWidth="1"/>
    <col min="4" max="4" width="5.5703125" style="47" customWidth="1"/>
    <col min="5" max="5" width="26.140625" style="47" customWidth="1"/>
    <col min="6" max="6" width="16.5703125" style="47" customWidth="1"/>
    <col min="7" max="7" width="6.85546875" style="47" customWidth="1"/>
    <col min="8" max="8" width="30.140625" style="47" customWidth="1"/>
    <col min="9" max="9" width="6.42578125" style="47" customWidth="1"/>
    <col min="10" max="10" width="21.42578125" style="47" customWidth="1"/>
    <col min="11" max="11" width="15.7109375" style="47" customWidth="1"/>
    <col min="12" max="16384" width="9.140625" style="47"/>
  </cols>
  <sheetData>
    <row r="2" spans="2:11" x14ac:dyDescent="0.25">
      <c r="B2" s="57" t="s">
        <v>24</v>
      </c>
      <c r="C2" s="58"/>
      <c r="E2" s="57" t="s">
        <v>29</v>
      </c>
      <c r="F2" s="58"/>
      <c r="H2" s="59" t="s">
        <v>29</v>
      </c>
      <c r="J2" s="57" t="s">
        <v>53</v>
      </c>
      <c r="K2" s="58" t="s">
        <v>54</v>
      </c>
    </row>
    <row r="3" spans="2:11" x14ac:dyDescent="0.25">
      <c r="B3" s="132">
        <v>1</v>
      </c>
      <c r="C3" s="133" t="str">
        <f>IFERROR(SUBSTITUTE(UPPER(INDEX(Dashboard!$J$10:$K$16,MATCH($B3,Dashboard!$K$10:$K$16,0),1)),"İ","I"),"")</f>
        <v>STRATEGY</v>
      </c>
      <c r="E3" s="145" t="s">
        <v>23</v>
      </c>
      <c r="F3" s="141" t="s">
        <v>39</v>
      </c>
      <c r="H3" s="133" t="str">
        <f t="array" ref="H3">IFERROR(INDEX($E$4:$E$25,SMALL(IF($F$4:$F$25="No",ROW($E$4:$E$25)-ROW(INDEX($E$4:$E$25,1,1))+1),ROW(D4)-ROW($D$3))),"")</f>
        <v>SYSTEMS - STRATEGY</v>
      </c>
      <c r="J3" s="133" t="str">
        <f>IFERROR(IF(LEN(Dashboard!M10)=0,"",Dashboard!M10),"")</f>
        <v>Success</v>
      </c>
      <c r="K3" s="133">
        <f>IFERROR(IF(OR(LEN(J3)=0,COUNTA($H$3:$H$23)-COUNTBLANK($H$3:$H$23)=0),"",COUNTIFS(Actions!$E$6:$E$505,"&lt;&gt;",Actions!$F$6:$F$505,J3,Actions!$D$6:$D$505,"",Actions!$C$6:$C$505,"&lt;&gt;")),"")</f>
        <v>1</v>
      </c>
    </row>
    <row r="4" spans="2:11" ht="15.75" x14ac:dyDescent="0.25">
      <c r="B4" s="132">
        <v>2</v>
      </c>
      <c r="C4" s="133" t="str">
        <f>IFERROR(SUBSTITUTE(UPPER(INDEX(Dashboard!$J$10:$K$16,MATCH($B4,Dashboard!$K$10:$K$16,0),1)),"İ","I"),"")</f>
        <v>STRUCTURE</v>
      </c>
      <c r="E4" s="134" t="str">
        <f>C4&amp;" - "&amp;C3</f>
        <v>STRUCTURE - STRATEGY</v>
      </c>
      <c r="F4" s="135" t="str">
        <f>Diagnosis!F48</f>
        <v>Yes</v>
      </c>
      <c r="H4" s="133" t="str">
        <f t="array" ref="H4">IFERROR(INDEX($E$4:$E$25,SMALL(IF($F$4:$F$25="No",ROW($E$4:$E$25)-ROW(INDEX($E$4:$E$25,1,1))+1),ROW(D5)-ROW($D$3))),"")</f>
        <v>SYSTEMS - STRUCTURE</v>
      </c>
      <c r="J4" s="133" t="str">
        <f>IFERROR(IF(LEN(Dashboard!M11)=0,"",Dashboard!M11),"")</f>
        <v>Not implemented</v>
      </c>
      <c r="K4" s="133">
        <f>IFERROR(IF(OR(LEN(J4)=0,COUNTA($H$3:$H$23)-COUNTBLANK($H$3:$H$23)=0),"",COUNTIFS(Actions!$E$6:$E$505,"&lt;&gt;",Actions!$F$6:$F$505,J4,Actions!$D$6:$D$505,"",Actions!$C$6:$C$505,"&lt;&gt;")),"")</f>
        <v>2</v>
      </c>
    </row>
    <row r="5" spans="2:11" x14ac:dyDescent="0.25">
      <c r="B5" s="132">
        <v>3</v>
      </c>
      <c r="C5" s="133" t="str">
        <f>IFERROR(SUBSTITUTE(UPPER(INDEX(Dashboard!$J$10:$K$16,MATCH($B5,Dashboard!$K$10:$K$16,0),1)),"İ","I"),"")</f>
        <v>SYSTEMS</v>
      </c>
      <c r="E5" s="136" t="str">
        <f>C5&amp;" - "&amp;C3</f>
        <v>SYSTEMS - STRATEGY</v>
      </c>
      <c r="F5" s="137" t="str">
        <f>Diagnosis!I48</f>
        <v>No</v>
      </c>
      <c r="H5" s="133" t="str">
        <f t="array" ref="H5">IFERROR(INDEX($E$4:$E$25,SMALL(IF($F$4:$F$25="No",ROW($E$4:$E$25)-ROW(INDEX($E$4:$E$25,1,1))+1),ROW(D6)-ROW($D$3))),"")</f>
        <v>STAFF - STRUCTURE</v>
      </c>
      <c r="J5" s="133" t="str">
        <f>IFERROR(IF(LEN(Dashboard!M12)=0,"",Dashboard!M12),"")</f>
        <v>Rejected</v>
      </c>
      <c r="K5" s="133">
        <f>IFERROR(IF(OR(LEN(J5)=0,COUNTA($H$3:$H$23)-COUNTBLANK($H$3:$H$23)=0),"",COUNTIFS(Actions!$E$6:$E$505,"&lt;&gt;",Actions!$F$6:$F$505,J5,Actions!$D$6:$D$505,"",Actions!$C$6:$C$505,"&lt;&gt;")),"")</f>
        <v>3</v>
      </c>
    </row>
    <row r="6" spans="2:11" x14ac:dyDescent="0.25">
      <c r="B6" s="132">
        <v>4</v>
      </c>
      <c r="C6" s="133" t="str">
        <f>IFERROR(SUBSTITUTE(UPPER(INDEX(Dashboard!$J$10:$K$16,MATCH($B6,Dashboard!$K$10:$K$16,0),1)),"İ","I"),"")</f>
        <v>STAFF</v>
      </c>
      <c r="E6" s="136" t="str">
        <f>C5&amp;" - "&amp;C4</f>
        <v>SYSTEMS - STRUCTURE</v>
      </c>
      <c r="F6" s="137" t="str">
        <f>Diagnosis!I49</f>
        <v>No</v>
      </c>
      <c r="H6" s="133" t="str">
        <f t="array" ref="H6">IFERROR(INDEX($E$4:$E$25,SMALL(IF($F$4:$F$25="No",ROW($E$4:$E$25)-ROW(INDEX($E$4:$E$25,1,1))+1),ROW(D7)-ROW($D$3))),"")</f>
        <v>SKILLS - STRUCTURE</v>
      </c>
      <c r="J6" s="133" t="str">
        <f>IFERROR(IF(LEN(Dashboard!M13)=0,"",Dashboard!M13),"")</f>
        <v>In progress</v>
      </c>
      <c r="K6" s="133">
        <f>IFERROR(IF(OR(LEN(J6)=0,COUNTA($H$3:$H$23)-COUNTBLANK($H$3:$H$23)=0),"",COUNTIFS(Actions!$E$6:$E$505,"&lt;&gt;",Actions!$F$6:$F$505,J6,Actions!$D$6:$D$505,"",Actions!$C$6:$C$505,"&lt;&gt;")),"")</f>
        <v>3</v>
      </c>
    </row>
    <row r="7" spans="2:11" x14ac:dyDescent="0.25">
      <c r="B7" s="132">
        <v>5</v>
      </c>
      <c r="C7" s="133" t="str">
        <f>IFERROR(SUBSTITUTE(UPPER(INDEX(Dashboard!$J$10:$K$16,MATCH($B7,Dashboard!$K$10:$K$16,0),1)),"İ","I"),"")</f>
        <v>SKILLS</v>
      </c>
      <c r="E7" s="136" t="str">
        <f>C6&amp;" - "&amp;C3</f>
        <v>STAFF - STRATEGY</v>
      </c>
      <c r="F7" s="137" t="str">
        <f>Diagnosis!L48</f>
        <v>Yes</v>
      </c>
      <c r="H7" s="133" t="str">
        <f t="array" ref="H7">IFERROR(INDEX($E$4:$E$25,SMALL(IF($F$4:$F$25="No",ROW($E$4:$E$25)-ROW(INDEX($E$4:$E$25,1,1))+1),ROW(D8)-ROW($D$3))),"")</f>
        <v>SKILLS - SYSTEMS</v>
      </c>
      <c r="J7" s="133" t="str">
        <f>IFERROR(IF(LEN(Dashboard!M14)=0,"",Dashboard!M14),"")</f>
        <v>Under consideration</v>
      </c>
      <c r="K7" s="133">
        <f>IFERROR(IF(OR(LEN(J7)=0,COUNTA($H$3:$H$23)-COUNTBLANK($H$3:$H$23)=0),"",COUNTIFS(Actions!$E$6:$E$505,"&lt;&gt;",Actions!$F$6:$F$505,J7,Actions!$D$6:$D$505,"",Actions!$C$6:$C$505,"&lt;&gt;")),"")</f>
        <v>2</v>
      </c>
    </row>
    <row r="8" spans="2:11" x14ac:dyDescent="0.25">
      <c r="B8" s="132">
        <v>6</v>
      </c>
      <c r="C8" s="133" t="str">
        <f>IFERROR(SUBSTITUTE(UPPER(INDEX(Dashboard!$J$10:$K$16,MATCH($B8,Dashboard!$K$10:$K$16,0),1)),"İ","I"),"")</f>
        <v>STYLE</v>
      </c>
      <c r="E8" s="136" t="str">
        <f>C6&amp;" - "&amp;C4</f>
        <v>STAFF - STRUCTURE</v>
      </c>
      <c r="F8" s="137" t="str">
        <f>Diagnosis!L49</f>
        <v>No</v>
      </c>
      <c r="H8" s="133" t="str">
        <f t="array" ref="H8">IFERROR(INDEX($E$4:$E$25,SMALL(IF($F$4:$F$25="No",ROW($E$4:$E$25)-ROW(INDEX($E$4:$E$25,1,1))+1),ROW(D9)-ROW($D$3))),"")</f>
        <v>STYLE - STRUCTURE</v>
      </c>
      <c r="J8" s="133" t="str">
        <f>IFERROR(IF(LEN(Dashboard!M15)=0,"",Dashboard!M15),"")</f>
        <v/>
      </c>
      <c r="K8" s="133" t="str">
        <f>IFERROR(IF(OR(LEN(J8)=0,COUNTA($H$3:$H$23)-COUNTBLANK($H$3:$H$23)=0),"",COUNTIFS(Actions!$E$6:$E$505,"&lt;&gt;",Actions!$F$6:$F$505,J8,Actions!$D$6:$D$505,"",Actions!$C$6:$C$505,"&lt;&gt;")),"")</f>
        <v/>
      </c>
    </row>
    <row r="9" spans="2:11" x14ac:dyDescent="0.25">
      <c r="B9" s="132">
        <v>7</v>
      </c>
      <c r="C9" s="133" t="str">
        <f>IFERROR(SUBSTITUTE(UPPER(INDEX(Dashboard!$J$10:$K$16,MATCH($B9,Dashboard!$K$10:$K$16,0),1)),"İ","I"),"")</f>
        <v>SHARED VALUES</v>
      </c>
      <c r="E9" s="136" t="str">
        <f>C6&amp;" - "&amp;C5</f>
        <v>STAFF - SYSTEMS</v>
      </c>
      <c r="F9" s="137" t="str">
        <f>Diagnosis!L50</f>
        <v>Yes</v>
      </c>
      <c r="H9" s="133" t="str">
        <f t="array" ref="H9">IFERROR(INDEX($E$4:$E$25,SMALL(IF($F$4:$F$25="No",ROW($E$4:$E$25)-ROW(INDEX($E$4:$E$25,1,1))+1),ROW(D10)-ROW($D$3))),"")</f>
        <v>SHARED VALUES - SYSTEMS</v>
      </c>
      <c r="J9" s="133" t="str">
        <f>IFERROR(IF(LEN(Dashboard!M16)=0,"",Dashboard!M16),"")</f>
        <v/>
      </c>
      <c r="K9" s="133" t="str">
        <f>IFERROR(IF(OR(LEN(J9)=0,COUNTA($H$3:$H$23)-COUNTBLANK($H$3:$H$23)=0),"",COUNTIFS(Actions!$E$6:$E$505,"&lt;&gt;",Actions!$F$6:$F$505,J9,Actions!$D$6:$D$505,"",Actions!$C$6:$C$505,"&lt;&gt;")),"")</f>
        <v/>
      </c>
    </row>
    <row r="10" spans="2:11" x14ac:dyDescent="0.25">
      <c r="E10" s="136" t="str">
        <f>C7&amp;" - "&amp;C3</f>
        <v>SKILLS - STRATEGY</v>
      </c>
      <c r="F10" s="137" t="str">
        <f>Diagnosis!O48</f>
        <v>Yes</v>
      </c>
      <c r="H10" s="133" t="str">
        <f t="array" ref="H10">IFERROR(INDEX($E$4:$E$25,SMALL(IF($F$4:$F$25="No",ROW($E$4:$E$25)-ROW(INDEX($E$4:$E$25,1,1))+1),ROW(D11)-ROW($D$3))),"")</f>
        <v>SHARED VALUES - STYLE</v>
      </c>
      <c r="J10" s="60"/>
      <c r="K10" s="60"/>
    </row>
    <row r="11" spans="2:11" x14ac:dyDescent="0.25">
      <c r="E11" s="136" t="str">
        <f>C7&amp;" - "&amp;C4</f>
        <v>SKILLS - STRUCTURE</v>
      </c>
      <c r="F11" s="137" t="str">
        <f>Diagnosis!O49</f>
        <v>No</v>
      </c>
      <c r="H11" s="133" t="str">
        <f t="array" ref="H11">IFERROR(INDEX($E$4:$E$25,SMALL(IF($F$4:$F$25="No",ROW($E$4:$E$25)-ROW(INDEX($E$4:$E$25,1,1))+1),ROW(D12)-ROW($D$3))),"")</f>
        <v/>
      </c>
      <c r="J11" s="60"/>
      <c r="K11" s="60"/>
    </row>
    <row r="12" spans="2:11" x14ac:dyDescent="0.25">
      <c r="E12" s="136" t="str">
        <f>C7&amp;" - "&amp;C5</f>
        <v>SKILLS - SYSTEMS</v>
      </c>
      <c r="F12" s="137" t="str">
        <f>Diagnosis!O50</f>
        <v>No</v>
      </c>
      <c r="H12" s="133" t="str">
        <f t="array" ref="H12">IFERROR(INDEX($E$4:$E$25,SMALL(IF($F$4:$F$25="No",ROW($E$4:$E$25)-ROW(INDEX($E$4:$E$25,1,1))+1),ROW(D13)-ROW($D$3))),"")</f>
        <v/>
      </c>
      <c r="J12" s="59" t="s">
        <v>40</v>
      </c>
      <c r="K12" s="61"/>
    </row>
    <row r="13" spans="2:11" x14ac:dyDescent="0.25">
      <c r="E13" s="136" t="str">
        <f>C7&amp;" - "&amp;C6</f>
        <v>SKILLS - STAFF</v>
      </c>
      <c r="F13" s="137" t="str">
        <f>Diagnosis!O51</f>
        <v>Yes</v>
      </c>
      <c r="H13" s="133" t="str">
        <f t="array" ref="H13">IFERROR(INDEX($E$4:$E$25,SMALL(IF($F$4:$F$25="No",ROW($E$4:$E$25)-ROW(INDEX($E$4:$E$25,1,1))+1),ROW(D14)-ROW($D$3))),"")</f>
        <v/>
      </c>
      <c r="J13" s="140" t="s">
        <v>30</v>
      </c>
      <c r="K13" s="60"/>
    </row>
    <row r="14" spans="2:11" x14ac:dyDescent="0.25">
      <c r="E14" s="136" t="str">
        <f>C8&amp;" - "&amp;C3</f>
        <v>STYLE - STRATEGY</v>
      </c>
      <c r="F14" s="137" t="str">
        <f>Diagnosis!R48</f>
        <v>Yes</v>
      </c>
      <c r="H14" s="133" t="str">
        <f t="array" ref="H14">IFERROR(INDEX($E$4:$E$25,SMALL(IF($F$4:$F$25="No",ROW($E$4:$E$25)-ROW(INDEX($E$4:$E$25,1,1))+1),ROW(D15)-ROW($D$3))),"")</f>
        <v/>
      </c>
      <c r="J14" s="141" t="s">
        <v>32</v>
      </c>
      <c r="K14" s="60"/>
    </row>
    <row r="15" spans="2:11" x14ac:dyDescent="0.25">
      <c r="E15" s="136" t="str">
        <f>C8&amp;" - "&amp;C4</f>
        <v>STYLE - STRUCTURE</v>
      </c>
      <c r="F15" s="137" t="str">
        <f>Diagnosis!R49</f>
        <v>No</v>
      </c>
      <c r="H15" s="133" t="str">
        <f t="array" ref="H15">IFERROR(INDEX($E$4:$E$25,SMALL(IF($F$4:$F$25="No",ROW($E$4:$E$25)-ROW(INDEX($E$4:$E$25,1,1))+1),ROW(D16)-ROW($D$3))),"")</f>
        <v/>
      </c>
      <c r="J15" s="105"/>
      <c r="K15" s="60"/>
    </row>
    <row r="16" spans="2:11" x14ac:dyDescent="0.25">
      <c r="E16" s="138" t="str">
        <f>C8&amp;" - "&amp;C5</f>
        <v>STYLE - SYSTEMS</v>
      </c>
      <c r="F16" s="139" t="str">
        <f>Diagnosis!R50</f>
        <v>Yes</v>
      </c>
      <c r="H16" s="133" t="str">
        <f t="array" ref="H16">IFERROR(INDEX($E$4:$E$25,SMALL(IF($F$4:$F$25="No",ROW($E$4:$E$25)-ROW(INDEX($E$4:$E$25,1,1))+1),ROW(D17)-ROW($D$3))),"")</f>
        <v/>
      </c>
      <c r="J16" s="106"/>
      <c r="K16" s="60"/>
    </row>
    <row r="17" spans="5:11" x14ac:dyDescent="0.25">
      <c r="E17" s="138" t="str">
        <f>C8&amp;" - "&amp;C6</f>
        <v>STYLE - STAFF</v>
      </c>
      <c r="F17" s="139" t="str">
        <f>Diagnosis!R51</f>
        <v>Yes</v>
      </c>
      <c r="H17" s="133" t="str">
        <f t="array" ref="H17">IFERROR(INDEX($E$4:$E$25,SMALL(IF($F$4:$F$25="No",ROW($E$4:$E$25)-ROW(INDEX($E$4:$E$25,1,1))+1),ROW(D18)-ROW($D$3))),"")</f>
        <v/>
      </c>
      <c r="J17" s="59" t="s">
        <v>82</v>
      </c>
      <c r="K17" s="60"/>
    </row>
    <row r="18" spans="5:11" x14ac:dyDescent="0.25">
      <c r="E18" s="138" t="str">
        <f>C8&amp;" - "&amp;C7</f>
        <v>STYLE - SKILLS</v>
      </c>
      <c r="F18" s="139" t="str">
        <f>Diagnosis!R52</f>
        <v>Yes</v>
      </c>
      <c r="H18" s="133" t="str">
        <f t="array" ref="H18">IFERROR(INDEX($E$4:$E$25,SMALL(IF($F$4:$F$25="No",ROW($E$4:$E$25)-ROW(INDEX($E$4:$E$25,1,1))+1),ROW(D19)-ROW($D$3))),"")</f>
        <v/>
      </c>
      <c r="J18" s="107">
        <f ca="1">TODAY()</f>
        <v>44767</v>
      </c>
    </row>
    <row r="19" spans="5:11" x14ac:dyDescent="0.25">
      <c r="E19" s="138" t="str">
        <f>C9&amp;" - "&amp;C3</f>
        <v>SHARED VALUES - STRATEGY</v>
      </c>
      <c r="F19" s="139" t="str">
        <f>Diagnosis!U48</f>
        <v>Yes</v>
      </c>
      <c r="H19" s="133" t="str">
        <f t="array" ref="H19">IFERROR(INDEX($E$4:$E$25,SMALL(IF($F$4:$F$25="No",ROW($E$4:$E$25)-ROW(INDEX($E$4:$E$25,1,1))+1),ROW(D20)-ROW($D$3))),"")</f>
        <v/>
      </c>
    </row>
    <row r="20" spans="5:11" x14ac:dyDescent="0.25">
      <c r="E20" s="138" t="str">
        <f>C9&amp;" - "&amp;C4</f>
        <v>SHARED VALUES - STRUCTURE</v>
      </c>
      <c r="F20" s="139" t="str">
        <f>Diagnosis!U49</f>
        <v>Yes</v>
      </c>
      <c r="H20" s="133" t="str">
        <f t="array" ref="H20">IFERROR(INDEX($E$4:$E$25,SMALL(IF($F$4:$F$25="No",ROW($E$4:$E$25)-ROW(INDEX($E$4:$E$25,1,1))+1),ROW(D21)-ROW($D$3))),"")</f>
        <v/>
      </c>
      <c r="J20" s="59" t="s">
        <v>84</v>
      </c>
    </row>
    <row r="21" spans="5:11" x14ac:dyDescent="0.25">
      <c r="E21" s="138" t="str">
        <f>C9&amp;" - "&amp;C5</f>
        <v>SHARED VALUES - SYSTEMS</v>
      </c>
      <c r="F21" s="139" t="str">
        <f>Diagnosis!U50</f>
        <v>No</v>
      </c>
      <c r="H21" s="133" t="str">
        <f t="array" ref="H21">IFERROR(INDEX($E$4:$E$25,SMALL(IF($F$4:$F$25="No",ROW($E$4:$E$25)-ROW(INDEX($E$4:$E$25,1,1))+1),ROW(D22)-ROW($D$3))),"")</f>
        <v/>
      </c>
      <c r="J21" s="131">
        <f>COUNTA(Calc!$J$3:$J$9)-COUNTBLANK(J3:J9)</f>
        <v>5</v>
      </c>
    </row>
    <row r="22" spans="5:11" x14ac:dyDescent="0.25">
      <c r="E22" s="138" t="str">
        <f>C9&amp;" - "&amp;C6</f>
        <v>SHARED VALUES - STAFF</v>
      </c>
      <c r="F22" s="139" t="str">
        <f>Diagnosis!U51</f>
        <v>Yes</v>
      </c>
      <c r="H22" s="133" t="str">
        <f t="array" ref="H22">IFERROR(INDEX($E$4:$E$25,SMALL(IF($F$4:$F$25="No",ROW($E$4:$E$25)-ROW(INDEX($E$4:$E$25,1,1))+1),ROW(D23)-ROW($D$3))),"")</f>
        <v/>
      </c>
    </row>
    <row r="23" spans="5:11" x14ac:dyDescent="0.25">
      <c r="E23" s="138" t="str">
        <f>C9&amp;" - "&amp;C7</f>
        <v>SHARED VALUES - SKILLS</v>
      </c>
      <c r="F23" s="139" t="str">
        <f>Diagnosis!U52</f>
        <v>Yes</v>
      </c>
      <c r="H23" s="133" t="str">
        <f t="array" ref="H23">IFERROR(INDEX($E$4:$E$25,SMALL(IF($F$4:$F$25="No",ROW($E$4:$E$25)-ROW(INDEX($E$4:$E$25,1,1))+1),ROW(D24)-ROW($D$3))),"")</f>
        <v/>
      </c>
    </row>
    <row r="24" spans="5:11" x14ac:dyDescent="0.25">
      <c r="E24" s="138" t="str">
        <f>C9&amp;" - "&amp;C8</f>
        <v>SHARED VALUES - STYLE</v>
      </c>
      <c r="F24" s="139" t="str">
        <f>Diagnosis!U53</f>
        <v>No</v>
      </c>
    </row>
    <row r="25" spans="5:11" x14ac:dyDescent="0.25">
      <c r="H25" s="62" t="s">
        <v>31</v>
      </c>
    </row>
    <row r="26" spans="5:11" x14ac:dyDescent="0.25">
      <c r="H26" s="46">
        <f t="array" ref="H26">IF(MAX(IF(LEN($H$3:$H$23)&gt;0,ROW($H$3:$H$23)-ROW($G$2),0))=0,1,MAX(IF(LEN($H$3:$H$23)&gt;0,ROW($H$3:$H$23)-ROW($G$2),0)))</f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Dashboard</vt:lpstr>
      <vt:lpstr>Diagnosis</vt:lpstr>
      <vt:lpstr>Analysis_Summary</vt:lpstr>
      <vt:lpstr>Actions</vt:lpstr>
      <vt:lpstr>Calc</vt:lpstr>
      <vt:lpstr>ToU</vt:lpstr>
      <vt:lpstr>Analysis_Summary!Print_Area</vt:lpstr>
      <vt:lpstr>Dashboard!Print_Area</vt:lpstr>
      <vt:lpstr>Diagnosis!Print_Area</vt:lpstr>
      <vt:lpstr>ToU!Print_Area</vt:lpstr>
      <vt:lpstr>Actions!Print_Titles</vt:lpstr>
      <vt:lpstr>TodayDate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2022-07-14T13:25:39Z</cp:lastPrinted>
  <dcterms:created xsi:type="dcterms:W3CDTF">2018-11-13T14:01:04Z</dcterms:created>
  <dcterms:modified xsi:type="dcterms:W3CDTF">2022-07-25T08:15:42Z</dcterms:modified>
  <dc:title>McKinsey 7S Model V2 Template</dc:title>
  <dc:subject>McKinsey 7S Model V2</dc:subject>
  <dc:description>McKinsey 7S Model V2 template by Master Productivity Kit — masterproductivitykit.com</dc:description>
  <cp:keywords>Master Productivity Kit, Excel template, Google Sheets template</cp:keywords>
  <cp:category>Business Template</cp:category>
</cp:coreProperties>
</file>