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"/>
    </mc:Choice>
  </mc:AlternateContent>
  <xr:revisionPtr revIDLastSave="0" documentId="13_ncr:1_{DE31172F-8C8D-47B5-A861-3620BC077333}" xr6:coauthVersionLast="47" xr6:coauthVersionMax="47" xr10:uidLastSave="{00000000-0000-0000-0000-000000000000}"/>
  <bookViews>
    <workbookView showSheetTabs="0" xWindow="-120" yWindow="-120" windowWidth="29040" windowHeight="15720" xr2:uid="{E504D464-7FF0-49E2-A2E1-93B82A602889}"/>
  </bookViews>
  <sheets>
    <sheet name="Dashboard" sheetId="1" r:id="rId1"/>
    <sheet name="Cal" sheetId="3" state="hidden" r:id="rId2"/>
  </sheets>
  <definedNames>
    <definedName name="forces">OFFSET(Cal!$C$5,,,Cal!$C$3)</definedName>
    <definedName name="impacts">OFFSET(Cal!$E$5,,,Cal!$E$5)</definedName>
    <definedName name="_xlnm.Print_Area" localSheetId="0">Dashboard!$B$2:$S$61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3" l="1"/>
  <c r="D14" i="3"/>
  <c r="C14" i="3"/>
  <c r="E13" i="3"/>
  <c r="D13" i="3"/>
  <c r="C13" i="3"/>
  <c r="D12" i="3"/>
  <c r="E12" i="3" s="1"/>
  <c r="C12" i="3"/>
  <c r="E11" i="3"/>
  <c r="D11" i="3"/>
  <c r="C11" i="3"/>
  <c r="D10" i="3"/>
  <c r="E10" i="3" s="1"/>
  <c r="C10" i="3"/>
  <c r="E9" i="3"/>
  <c r="D9" i="3"/>
  <c r="C9" i="3"/>
  <c r="D8" i="3"/>
  <c r="E8" i="3" s="1"/>
  <c r="C8" i="3"/>
  <c r="D7" i="3"/>
  <c r="E7" i="3" s="1"/>
  <c r="C7" i="3"/>
  <c r="D6" i="3"/>
  <c r="E6" i="3" s="1"/>
  <c r="C6" i="3"/>
  <c r="E5" i="3"/>
  <c r="D5" i="3"/>
  <c r="C5" i="3"/>
  <c r="F14" i="3"/>
  <c r="F13" i="3"/>
  <c r="G13" i="3" l="1"/>
  <c r="G14" i="3"/>
  <c r="F6" i="3"/>
  <c r="G6" i="3" s="1"/>
  <c r="F5" i="3"/>
  <c r="G5" i="3" s="1"/>
  <c r="F9" i="3"/>
  <c r="G9" i="3" s="1"/>
  <c r="F10" i="3"/>
  <c r="G10" i="3" s="1"/>
  <c r="F7" i="3"/>
  <c r="G7" i="3" s="1"/>
  <c r="F8" i="3"/>
  <c r="G8" i="3" s="1"/>
  <c r="F11" i="3"/>
  <c r="G11" i="3" s="1"/>
  <c r="F12" i="3"/>
  <c r="G12" i="3" s="1"/>
  <c r="M14" i="3" l="1"/>
  <c r="R18" i="1" s="1"/>
  <c r="M6" i="3"/>
  <c r="R10" i="1" s="1"/>
  <c r="L8" i="3"/>
  <c r="N12" i="1" s="1"/>
  <c r="J10" i="3"/>
  <c r="M14" i="1" s="1"/>
  <c r="K12" i="3"/>
  <c r="I16" i="1" s="1"/>
  <c r="K7" i="3"/>
  <c r="I11" i="1" s="1"/>
  <c r="M13" i="3"/>
  <c r="R17" i="1" s="1"/>
  <c r="M5" i="3"/>
  <c r="R9" i="1" s="1"/>
  <c r="L7" i="3"/>
  <c r="N11" i="1" s="1"/>
  <c r="J9" i="3"/>
  <c r="M13" i="1" s="1"/>
  <c r="K11" i="3"/>
  <c r="I15" i="1" s="1"/>
  <c r="M12" i="3"/>
  <c r="R16" i="1" s="1"/>
  <c r="L14" i="3"/>
  <c r="N18" i="1" s="1"/>
  <c r="L6" i="3"/>
  <c r="N10" i="1" s="1"/>
  <c r="J8" i="3"/>
  <c r="M12" i="1" s="1"/>
  <c r="K10" i="3"/>
  <c r="I14" i="1" s="1"/>
  <c r="M9" i="3"/>
  <c r="R13" i="1" s="1"/>
  <c r="M11" i="3"/>
  <c r="R15" i="1" s="1"/>
  <c r="L13" i="3"/>
  <c r="N17" i="1" s="1"/>
  <c r="L5" i="3"/>
  <c r="N9" i="1" s="1"/>
  <c r="J7" i="3"/>
  <c r="M11" i="1" s="1"/>
  <c r="K9" i="3"/>
  <c r="I13" i="1" s="1"/>
  <c r="J13" i="3"/>
  <c r="M17" i="1" s="1"/>
  <c r="J5" i="3"/>
  <c r="M9" i="1" s="1"/>
  <c r="K13" i="3"/>
  <c r="I17" i="1" s="1"/>
  <c r="M10" i="3"/>
  <c r="R14" i="1" s="1"/>
  <c r="L12" i="3"/>
  <c r="N16" i="1" s="1"/>
  <c r="J14" i="3"/>
  <c r="M18" i="1" s="1"/>
  <c r="J6" i="3"/>
  <c r="M10" i="1" s="1"/>
  <c r="K8" i="3"/>
  <c r="I12" i="1" s="1"/>
  <c r="L11" i="3"/>
  <c r="N15" i="1" s="1"/>
  <c r="M8" i="3"/>
  <c r="R12" i="1" s="1"/>
  <c r="L10" i="3"/>
  <c r="N14" i="1" s="1"/>
  <c r="J12" i="3"/>
  <c r="M16" i="1" s="1"/>
  <c r="K14" i="3"/>
  <c r="I18" i="1" s="1"/>
  <c r="K6" i="3"/>
  <c r="I10" i="1" s="1"/>
  <c r="M7" i="3"/>
  <c r="R11" i="1" s="1"/>
  <c r="L9" i="3"/>
  <c r="N13" i="1" s="1"/>
  <c r="J11" i="3"/>
  <c r="M15" i="1" s="1"/>
  <c r="K5" i="3"/>
  <c r="I9" i="1" s="1"/>
</calcChain>
</file>

<file path=xl/sharedStrings.xml><?xml version="1.0" encoding="utf-8"?>
<sst xmlns="http://schemas.openxmlformats.org/spreadsheetml/2006/main" count="55" uniqueCount="36">
  <si>
    <t>DASHBOARD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</si>
  <si>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</si>
  <si>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</si>
  <si>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</si>
  <si>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</si>
  <si>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</si>
  <si>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</si>
  <si>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</si>
  <si>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</si>
  <si>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</si>
  <si>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Objective:</t>
  </si>
  <si>
    <t>ID</t>
  </si>
  <si>
    <t>Force</t>
  </si>
  <si>
    <t>Type</t>
  </si>
  <si>
    <t>Impact</t>
  </si>
  <si>
    <t>Driving</t>
  </si>
  <si>
    <t>Employee Satisfaction</t>
  </si>
  <si>
    <t>Work-Life Balance</t>
  </si>
  <si>
    <t>Attracting Talent</t>
  </si>
  <si>
    <t>Productivity</t>
  </si>
  <si>
    <t>Managerial Resistance</t>
  </si>
  <si>
    <t>Restraining</t>
  </si>
  <si>
    <t>Communication Challenges</t>
  </si>
  <si>
    <t>Client Expectations</t>
  </si>
  <si>
    <t>Equity Concerns</t>
  </si>
  <si>
    <t>Implement recognition programs</t>
  </si>
  <si>
    <t>Offer remote work options</t>
  </si>
  <si>
    <t>Highlight flexible work in recruitment</t>
  </si>
  <si>
    <t>Provide productivity training</t>
  </si>
  <si>
    <t>Conduct manager workshops on flexibility</t>
  </si>
  <si>
    <t>Use collaboration tools for remote teams</t>
  </si>
  <si>
    <t>Set clear communication guidelines with clients</t>
  </si>
  <si>
    <t>Develop transparent policy for schedule requests</t>
  </si>
  <si>
    <r>
      <t xml:space="preserve">Comments / Actions </t>
    </r>
    <r>
      <rPr>
        <i/>
        <sz val="10"/>
        <color theme="0"/>
        <rFont val="Arial"/>
        <family val="2"/>
        <charset val="162"/>
        <scheme val="minor"/>
      </rPr>
      <t>(Optional)</t>
    </r>
  </si>
  <si>
    <t>FORCE FIELD ANALYSIS</t>
  </si>
  <si>
    <t>Introduce a flexible work schedule policy in a company to improve employee work-life balance and satisfaction.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</si>
</sst>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i/>
      <sz val="10"/>
      <color theme="0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b/>
      <sz val="11"/>
      <color rgb="FF2E86AB"/>
      <name val="Arial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0" tint="-0.24994659260841701"/>
      </right>
      <top style="thin">
        <color theme="1" tint="0.34998626667073579"/>
      </top>
      <bottom/>
      <diagonal/>
    </border>
    <border>
      <left style="thin">
        <color theme="0" tint="-0.24994659260841701"/>
      </left>
      <right/>
      <top style="thin">
        <color theme="1" tint="0.34998626667073579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 style="thin">
        <color theme="1" tint="0.34998626667073579"/>
      </bottom>
      <diagonal/>
    </border>
    <border>
      <left style="thin">
        <color theme="0" tint="-0.24994659260841701"/>
      </left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</borders>
  <cellStyleXfs count="5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80">
    <xf numFmtId="0" fontId="0" fillId="0" borderId="0" xfId="0"/>
    <xf numFmtId="0" fontId="3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9" fontId="5" fillId="3" borderId="0" xfId="0" applyNumberFormat="1" applyFont="1" applyFill="1" applyAlignment="1">
      <alignment horizontal="left" vertical="center" indent="1"/>
    </xf>
    <xf numFmtId="49" fontId="5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9" fontId="8" fillId="5" borderId="0" xfId="0" applyNumberFormat="1" applyFont="1" applyFill="1" applyAlignment="1">
      <alignment horizontal="left" vertical="center" indent="1"/>
    </xf>
    <xf numFmtId="49" fontId="8" fillId="5" borderId="0" xfId="0" applyNumberFormat="1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1" fillId="2" borderId="0" xfId="1" applyFill="1" applyAlignment="1">
      <alignment vertical="center"/>
    </xf>
    <xf numFmtId="0" fontId="3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7" borderId="0" xfId="0" applyFill="1"/>
    <xf numFmtId="0" fontId="11" fillId="7" borderId="0" xfId="2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49" fontId="5" fillId="3" borderId="0" xfId="0" applyNumberFormat="1" applyFont="1" applyFill="1" applyAlignment="1">
      <alignment horizontal="left" vertical="center" indent="2"/>
    </xf>
    <xf numFmtId="0" fontId="6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9" fillId="2" borderId="0" xfId="0" applyFont="1" applyFill="1" applyAlignment="1">
      <alignment horizontal="right" vertical="center"/>
    </xf>
    <xf numFmtId="0" fontId="0" fillId="2" borderId="0" xfId="0" applyFill="1"/>
    <xf numFmtId="0" fontId="13" fillId="2" borderId="0" xfId="3" applyFont="1" applyFill="1" applyAlignment="1">
      <alignment vertical="center"/>
    </xf>
    <xf numFmtId="0" fontId="1" fillId="0" borderId="9" xfId="4" applyBorder="1" applyAlignment="1">
      <alignment horizontal="left" wrapText="1" indent="1"/>
    </xf>
    <xf numFmtId="0" fontId="1" fillId="2" borderId="0" xfId="4" applyFill="1"/>
    <xf numFmtId="0" fontId="14" fillId="2" borderId="0" xfId="3" applyFont="1" applyFill="1" applyAlignment="1">
      <alignment vertical="center"/>
    </xf>
    <xf numFmtId="0" fontId="1" fillId="0" borderId="10" xfId="4" applyBorder="1" applyAlignment="1">
      <alignment horizontal="left" indent="1"/>
    </xf>
    <xf numFmtId="0" fontId="1" fillId="0" borderId="10" xfId="4" applyBorder="1" applyAlignment="1">
      <alignment horizontal="left" vertical="center" wrapText="1" indent="1"/>
    </xf>
    <xf numFmtId="0" fontId="1" fillId="0" borderId="10" xfId="4" applyBorder="1" applyAlignment="1">
      <alignment horizontal="left" vertical="top" wrapText="1" indent="2"/>
    </xf>
    <xf numFmtId="0" fontId="15" fillId="2" borderId="0" xfId="3" applyFont="1" applyFill="1" applyAlignment="1">
      <alignment vertical="center"/>
    </xf>
    <xf numFmtId="0" fontId="2" fillId="0" borderId="10" xfId="4" applyFont="1" applyBorder="1" applyAlignment="1">
      <alignment horizontal="left" indent="1"/>
    </xf>
    <xf numFmtId="0" fontId="1" fillId="0" borderId="11" xfId="4" applyBorder="1" applyAlignment="1">
      <alignment horizontal="left" indent="1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19" fillId="8" borderId="14" xfId="0" applyFont="1" applyFill="1" applyBorder="1" applyAlignment="1">
      <alignment horizontal="center" vertical="center"/>
    </xf>
    <xf numFmtId="0" fontId="19" fillId="8" borderId="15" xfId="0" applyFont="1" applyFill="1" applyBorder="1" applyAlignment="1">
      <alignment horizontal="center" vertical="center"/>
    </xf>
    <xf numFmtId="0" fontId="0" fillId="0" borderId="33" xfId="0" applyBorder="1"/>
    <xf numFmtId="0" fontId="21" fillId="2" borderId="19" xfId="0" applyFont="1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0" fillId="2" borderId="27" xfId="0" applyFill="1" applyBorder="1" applyAlignment="1" applyProtection="1">
      <alignment horizontal="right" vertical="center"/>
      <protection hidden="1"/>
    </xf>
    <xf numFmtId="0" fontId="0" fillId="2" borderId="28" xfId="0" applyFill="1" applyBorder="1" applyAlignment="1" applyProtection="1">
      <alignment horizontal="left" vertical="center"/>
      <protection hidden="1"/>
    </xf>
    <xf numFmtId="0" fontId="22" fillId="2" borderId="20" xfId="0" applyFont="1" applyFill="1" applyBorder="1" applyAlignment="1" applyProtection="1">
      <alignment horizontal="center" vertical="center"/>
      <protection hidden="1"/>
    </xf>
    <xf numFmtId="0" fontId="0" fillId="2" borderId="29" xfId="0" applyFill="1" applyBorder="1" applyAlignment="1" applyProtection="1">
      <alignment horizontal="right" vertical="center"/>
      <protection hidden="1"/>
    </xf>
    <xf numFmtId="0" fontId="0" fillId="2" borderId="30" xfId="0" applyFill="1" applyBorder="1" applyAlignment="1" applyProtection="1">
      <alignment horizontal="left" vertical="center"/>
      <protection hidden="1"/>
    </xf>
    <xf numFmtId="0" fontId="21" fillId="2" borderId="21" xfId="0" applyFont="1" applyFill="1" applyBorder="1" applyAlignment="1" applyProtection="1">
      <alignment horizontal="center" vertical="center"/>
      <protection hidden="1"/>
    </xf>
    <xf numFmtId="0" fontId="0" fillId="2" borderId="22" xfId="0" applyFill="1" applyBorder="1" applyAlignment="1" applyProtection="1">
      <alignment horizontal="right" vertical="center"/>
      <protection hidden="1"/>
    </xf>
    <xf numFmtId="0" fontId="0" fillId="2" borderId="31" xfId="0" applyFill="1" applyBorder="1" applyAlignment="1" applyProtection="1">
      <alignment horizontal="right" vertical="center"/>
      <protection hidden="1"/>
    </xf>
    <xf numFmtId="0" fontId="0" fillId="2" borderId="32" xfId="0" applyFill="1" applyBorder="1" applyAlignment="1" applyProtection="1">
      <alignment horizontal="left" vertical="center"/>
      <protection hidden="1"/>
    </xf>
    <xf numFmtId="0" fontId="22" fillId="2" borderId="23" xfId="0" applyFont="1" applyFill="1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34" xfId="0" applyBorder="1" applyAlignment="1" applyProtection="1">
      <alignment horizontal="center" vertical="center" shrinkToFit="1"/>
      <protection locked="0"/>
    </xf>
    <xf numFmtId="0" fontId="0" fillId="0" borderId="35" xfId="0" applyBorder="1" applyAlignment="1" applyProtection="1">
      <alignment horizontal="center" vertical="center" shrinkToFit="1"/>
      <protection locked="0"/>
    </xf>
    <xf numFmtId="0" fontId="0" fillId="0" borderId="36" xfId="0" applyBorder="1" applyAlignment="1" applyProtection="1">
      <alignment horizontal="center" vertical="center" shrinkToFit="1"/>
      <protection locked="0"/>
    </xf>
    <xf numFmtId="0" fontId="0" fillId="9" borderId="37" xfId="0" applyFill="1" applyBorder="1" applyAlignment="1" applyProtection="1">
      <alignment horizontal="center" vertical="center" shrinkToFit="1"/>
      <protection hidden="1"/>
    </xf>
    <xf numFmtId="0" fontId="0" fillId="9" borderId="38" xfId="0" applyFill="1" applyBorder="1" applyAlignment="1" applyProtection="1">
      <alignment horizontal="center" vertical="center" shrinkToFit="1"/>
      <protection hidden="1"/>
    </xf>
    <xf numFmtId="0" fontId="0" fillId="9" borderId="39" xfId="0" applyFill="1" applyBorder="1" applyAlignment="1" applyProtection="1">
      <alignment horizontal="center" vertical="center" shrinkToFit="1"/>
      <protection hidden="1"/>
    </xf>
    <xf numFmtId="0" fontId="0" fillId="9" borderId="40" xfId="0" applyFill="1" applyBorder="1" applyAlignment="1" applyProtection="1">
      <alignment horizontal="center" vertical="center" shrinkToFit="1"/>
      <protection hidden="1"/>
    </xf>
    <xf numFmtId="0" fontId="0" fillId="9" borderId="41" xfId="0" applyFill="1" applyBorder="1" applyAlignment="1" applyProtection="1">
      <alignment horizontal="center" vertical="center" shrinkToFit="1"/>
      <protection hidden="1"/>
    </xf>
    <xf numFmtId="0" fontId="0" fillId="9" borderId="42" xfId="0" applyFill="1" applyBorder="1" applyAlignment="1" applyProtection="1">
      <alignment horizontal="center" vertical="center" shrinkToFit="1"/>
      <protection hidden="1"/>
    </xf>
    <xf numFmtId="0" fontId="19" fillId="8" borderId="24" xfId="0" applyFont="1" applyFill="1" applyBorder="1" applyAlignment="1">
      <alignment horizontal="center" vertical="center"/>
    </xf>
    <xf numFmtId="0" fontId="19" fillId="8" borderId="25" xfId="0" applyFont="1" applyFill="1" applyBorder="1" applyAlignment="1">
      <alignment horizontal="center" vertical="center"/>
    </xf>
    <xf numFmtId="0" fontId="19" fillId="8" borderId="26" xfId="0" applyFont="1" applyFill="1" applyBorder="1" applyAlignment="1">
      <alignment horizontal="center" vertical="center"/>
    </xf>
    <xf numFmtId="0" fontId="19" fillId="8" borderId="12" xfId="0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 wrapText="1"/>
      <protection locked="0"/>
    </xf>
  </cellXfs>
  <cellStyles count="5">
    <cellStyle name="Hyperlink" xfId="2" builtinId="8"/>
    <cellStyle name="Normal" xfId="0" builtinId="0"/>
    <cellStyle name="Normal 2" xfId="1" xr:uid="{1D093384-61DE-4C42-ACCD-BAE5EA9B4565}"/>
    <cellStyle name="Normal 2 2" xfId="3" xr:uid="{49DF1EDD-239C-48A1-B493-55690DD53011}"/>
    <cellStyle name="Normal 3 2" xfId="4" xr:uid="{B30E518D-9AEB-4047-93D5-CB50E5327536}"/>
  </cellStyles>
  <dxfs count="2">
    <dxf>
      <fill>
        <patternFill>
          <bgColor rgb="FFFFC857"/>
        </patternFill>
      </fill>
    </dxf>
    <dxf>
      <fill>
        <patternFill>
          <bgColor rgb="FFBDD9BF"/>
        </patternFill>
      </fill>
    </dxf>
  </dxfs>
  <tableStyles count="0" defaultTableStyle="TableStyleMedium2" defaultPivotStyle="PivotStyleLight16"/>
  <colors>
    <mruColors>
      <color rgb="FFA6A6A6"/>
      <color rgb="FFCCCCCC"/>
      <color rgb="FFD08B00"/>
      <color rgb="FFF2A100"/>
      <color rgb="FFFFC857"/>
      <color rgb="FF497F4D"/>
      <color rgb="FF60A465"/>
      <color rgb="FF8FBF92"/>
      <color rgb="FFBDD9BF"/>
      <color rgb="FF2E40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image" Target="../media/image2.png"/><Relationship Id="rId8" Type="http://schemas.openxmlformats.org/officeDocument/2006/relationships/image" Target="../media/image6.png"/><Relationship Id="rId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9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4539E91C-502C-4334-B9B5-566F5E515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15</xdr:col>
      <xdr:colOff>0</xdr:colOff>
      <xdr:row>1</xdr:row>
      <xdr:rowOff>104775</xdr:rowOff>
    </xdr:from>
    <xdr:ext cx="1014221" cy="291600"/>
    <xdr:pic>
      <xdr:nvPicPr>
        <xdr:cNvPr id="1004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C662D08-4324-422E-B16E-3AE770C4D58C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05E0B0C-1909-B676-417C-A2133354FAB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EEF51096-55CE-D047-07E9-F498D1ADD31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635EA-1094-4D4D-829C-C3CBEB3892B1}">
  <sheetPr codeName="Sheet1">
    <pageSetUpPr autoPageBreaks="0" fitToPage="1"/>
  </sheetPr>
  <dimension ref="A1:T61"/>
  <sheetViews>
    <sheetView showGridLines="0" showRowColHeaders="0" tabSelected="1" zoomScaleNormal="100" zoomScaleSheetLayoutView="85" workbookViewId="0">
      <pane ySplit="8" topLeftCell="A9" activePane="bottomLeft" state="frozen"/>
      <selection pane="bottomLeft" activeCell="A9" sqref="A9"/>
    </sheetView>
  </sheetViews>
  <sheetFormatPr defaultColWidth="8.85546875" defaultRowHeight="15" outlineLevelRow="1" x14ac:dyDescent="0.25"/>
  <cols>
    <col min="1" max="2" width="3.7109375" style="17" customWidth="1"/>
    <col min="3" max="3" width="6.7109375" style="17" customWidth="1"/>
    <col min="4" max="4" width="45.7109375" style="17" customWidth="1"/>
    <col min="5" max="5" width="12.7109375" style="17" customWidth="1"/>
    <col min="6" max="6" width="7.7109375" style="17" customWidth="1"/>
    <col min="7" max="7" width="45.7109375" style="17" customWidth="1"/>
    <col min="8" max="9" width="3.7109375" style="17" customWidth="1"/>
    <col min="10" max="17" width="8.28515625" style="17" customWidth="1"/>
    <col min="18" max="19" width="3.7109375" style="17" customWidth="1"/>
    <col min="20" max="20" width="1.7109375" style="17" customWidth="1"/>
    <col min="21" max="16384" width="8.85546875" style="17"/>
  </cols>
  <sheetData>
    <row r="1" spans="1:20" s="1" customFormat="1" ht="6.75" customHeight="1" x14ac:dyDescent="0.25">
      <c r="B1" s="2"/>
      <c r="E1" s="3"/>
      <c r="F1" s="3"/>
      <c r="G1" s="3"/>
    </row>
    <row r="2" spans="1:20" s="4" customFormat="1" ht="20.100000000000001" customHeight="1" x14ac:dyDescent="0.25">
      <c r="B2" s="5"/>
      <c r="C2" s="6"/>
      <c r="D2" s="6" t="s">
        <v>34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7"/>
      <c r="T2" s="9"/>
    </row>
    <row r="3" spans="1:20" s="10" customFormat="1" ht="24" customHeight="1" x14ac:dyDescent="0.25">
      <c r="B3" s="11"/>
      <c r="C3" s="12"/>
      <c r="D3" s="12" t="s">
        <v>0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  <c r="S3" s="13"/>
      <c r="T3" s="15"/>
    </row>
    <row r="4" spans="1:20" ht="4.9000000000000004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x14ac:dyDescent="0.25">
      <c r="A5" s="16"/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0"/>
      <c r="T5" s="16"/>
    </row>
    <row r="6" spans="1:20" ht="30" customHeight="1" x14ac:dyDescent="0.25">
      <c r="B6" s="21"/>
      <c r="C6" s="46"/>
      <c r="D6"/>
      <c r="E6"/>
      <c r="F6"/>
      <c r="G6"/>
      <c r="H6"/>
      <c r="I6" s="78" t="s">
        <v>10</v>
      </c>
      <c r="J6" s="78"/>
      <c r="K6" s="79" t="s">
        <v>35</v>
      </c>
      <c r="L6" s="79"/>
      <c r="M6" s="79"/>
      <c r="N6" s="79"/>
      <c r="O6" s="79"/>
      <c r="P6" s="79"/>
      <c r="Q6" s="79"/>
      <c r="R6" s="79"/>
      <c r="S6" s="22"/>
    </row>
    <row r="7" spans="1:20" x14ac:dyDescent="0.25">
      <c r="B7" s="21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 s="22"/>
    </row>
    <row r="8" spans="1:20" ht="24.95" customHeight="1" x14ac:dyDescent="0.25">
      <c r="B8" s="21"/>
      <c r="C8" s="47" t="s">
        <v>11</v>
      </c>
      <c r="D8" s="48" t="s">
        <v>12</v>
      </c>
      <c r="E8" s="48" t="s">
        <v>13</v>
      </c>
      <c r="F8" s="48" t="s">
        <v>14</v>
      </c>
      <c r="G8" s="49" t="s">
        <v>33</v>
      </c>
      <c r="H8"/>
      <c r="I8" s="75" t="s">
        <v>15</v>
      </c>
      <c r="J8" s="76"/>
      <c r="K8" s="76"/>
      <c r="L8" s="76"/>
      <c r="M8" s="76"/>
      <c r="N8" s="76" t="s">
        <v>21</v>
      </c>
      <c r="O8" s="76"/>
      <c r="P8" s="76"/>
      <c r="Q8" s="76"/>
      <c r="R8" s="77"/>
      <c r="S8" s="22"/>
    </row>
    <row r="9" spans="1:20" ht="20.100000000000001" customHeight="1" x14ac:dyDescent="0.25">
      <c r="B9" s="21"/>
      <c r="C9" s="63">
        <v>1</v>
      </c>
      <c r="D9" s="64" t="s">
        <v>16</v>
      </c>
      <c r="E9" s="64" t="s">
        <v>15</v>
      </c>
      <c r="F9" s="64">
        <v>4</v>
      </c>
      <c r="G9" s="65" t="s">
        <v>25</v>
      </c>
      <c r="H9"/>
      <c r="I9" s="51">
        <f>IFERROR(Cal!K5*(-1),"")</f>
        <v>4</v>
      </c>
      <c r="J9" s="52"/>
      <c r="K9" s="52"/>
      <c r="L9" s="52"/>
      <c r="M9" s="53" t="str">
        <f>Cal!J5</f>
        <v>Employee Satisfaction</v>
      </c>
      <c r="N9" s="54" t="str">
        <f>Cal!L5</f>
        <v>Managerial Resistance</v>
      </c>
      <c r="O9" s="52"/>
      <c r="P9" s="52"/>
      <c r="Q9" s="52"/>
      <c r="R9" s="55">
        <f>Cal!M5</f>
        <v>3</v>
      </c>
      <c r="S9" s="22"/>
    </row>
    <row r="10" spans="1:20" ht="20.100000000000001" customHeight="1" x14ac:dyDescent="0.25">
      <c r="B10" s="21"/>
      <c r="C10" s="63">
        <v>2</v>
      </c>
      <c r="D10" s="64" t="s">
        <v>17</v>
      </c>
      <c r="E10" s="64" t="s">
        <v>15</v>
      </c>
      <c r="F10" s="64">
        <v>3</v>
      </c>
      <c r="G10" s="65" t="s">
        <v>26</v>
      </c>
      <c r="H10"/>
      <c r="I10" s="51">
        <f>IFERROR(Cal!K6*(-1),"")</f>
        <v>3</v>
      </c>
      <c r="J10" s="52"/>
      <c r="K10" s="52"/>
      <c r="L10" s="52"/>
      <c r="M10" s="56" t="str">
        <f>Cal!J6</f>
        <v>Work-Life Balance</v>
      </c>
      <c r="N10" s="57" t="str">
        <f>Cal!L6</f>
        <v>Communication Challenges</v>
      </c>
      <c r="O10" s="52"/>
      <c r="P10" s="52"/>
      <c r="Q10" s="52"/>
      <c r="R10" s="55">
        <f>Cal!M6</f>
        <v>2</v>
      </c>
      <c r="S10" s="22"/>
    </row>
    <row r="11" spans="1:20" ht="20.100000000000001" customHeight="1" x14ac:dyDescent="0.25">
      <c r="B11" s="21"/>
      <c r="C11" s="63">
        <v>3</v>
      </c>
      <c r="D11" s="64" t="s">
        <v>18</v>
      </c>
      <c r="E11" s="64" t="s">
        <v>15</v>
      </c>
      <c r="F11" s="64">
        <v>4</v>
      </c>
      <c r="G11" s="65" t="s">
        <v>27</v>
      </c>
      <c r="H11"/>
      <c r="I11" s="51">
        <f>IFERROR(Cal!K7*(-1),"")</f>
        <v>4</v>
      </c>
      <c r="J11" s="52"/>
      <c r="K11" s="52"/>
      <c r="L11" s="52"/>
      <c r="M11" s="56" t="str">
        <f>Cal!J7</f>
        <v>Attracting Talent</v>
      </c>
      <c r="N11" s="57" t="str">
        <f>Cal!L7</f>
        <v>Client Expectations</v>
      </c>
      <c r="O11" s="52"/>
      <c r="P11" s="52"/>
      <c r="Q11" s="52"/>
      <c r="R11" s="55">
        <f>Cal!M7</f>
        <v>4</v>
      </c>
      <c r="S11" s="22"/>
    </row>
    <row r="12" spans="1:20" ht="20.100000000000001" customHeight="1" x14ac:dyDescent="0.25">
      <c r="B12" s="21"/>
      <c r="C12" s="63">
        <v>4</v>
      </c>
      <c r="D12" s="64" t="s">
        <v>19</v>
      </c>
      <c r="E12" s="64" t="s">
        <v>15</v>
      </c>
      <c r="F12" s="64">
        <v>3</v>
      </c>
      <c r="G12" s="65" t="s">
        <v>28</v>
      </c>
      <c r="H12"/>
      <c r="I12" s="51">
        <f>IFERROR(Cal!K8*(-1),"")</f>
        <v>3</v>
      </c>
      <c r="J12" s="52"/>
      <c r="K12" s="52"/>
      <c r="L12" s="52"/>
      <c r="M12" s="56" t="str">
        <f>Cal!J8</f>
        <v>Productivity</v>
      </c>
      <c r="N12" s="57" t="str">
        <f>Cal!L8</f>
        <v>Equity Concerns</v>
      </c>
      <c r="O12" s="52"/>
      <c r="P12" s="52"/>
      <c r="Q12" s="52"/>
      <c r="R12" s="55">
        <f>Cal!M8</f>
        <v>2</v>
      </c>
      <c r="S12" s="22"/>
    </row>
    <row r="13" spans="1:20" ht="20.100000000000001" customHeight="1" x14ac:dyDescent="0.25">
      <c r="B13" s="21"/>
      <c r="C13" s="63">
        <v>5</v>
      </c>
      <c r="D13" s="64" t="s">
        <v>20</v>
      </c>
      <c r="E13" s="64" t="s">
        <v>21</v>
      </c>
      <c r="F13" s="64">
        <v>3</v>
      </c>
      <c r="G13" s="65" t="s">
        <v>29</v>
      </c>
      <c r="H13"/>
      <c r="I13" s="51" t="str">
        <f>IFERROR(Cal!K9*(-1),"")</f>
        <v/>
      </c>
      <c r="J13" s="52"/>
      <c r="K13" s="52"/>
      <c r="L13" s="52"/>
      <c r="M13" s="56" t="str">
        <f>Cal!J9</f>
        <v/>
      </c>
      <c r="N13" s="57" t="str">
        <f>Cal!L9</f>
        <v/>
      </c>
      <c r="O13" s="52"/>
      <c r="P13" s="52"/>
      <c r="Q13" s="52"/>
      <c r="R13" s="55" t="str">
        <f>Cal!M9</f>
        <v/>
      </c>
      <c r="S13" s="22"/>
    </row>
    <row r="14" spans="1:20" ht="20.100000000000001" customHeight="1" x14ac:dyDescent="0.25">
      <c r="B14" s="21"/>
      <c r="C14" s="63">
        <v>6</v>
      </c>
      <c r="D14" s="64" t="s">
        <v>22</v>
      </c>
      <c r="E14" s="64" t="s">
        <v>21</v>
      </c>
      <c r="F14" s="64">
        <v>2</v>
      </c>
      <c r="G14" s="65" t="s">
        <v>30</v>
      </c>
      <c r="H14"/>
      <c r="I14" s="51" t="str">
        <f>IFERROR(Cal!K10*(-1),"")</f>
        <v/>
      </c>
      <c r="J14" s="52"/>
      <c r="K14" s="52"/>
      <c r="L14" s="52"/>
      <c r="M14" s="56" t="str">
        <f>Cal!J10</f>
        <v/>
      </c>
      <c r="N14" s="57" t="str">
        <f>Cal!L10</f>
        <v/>
      </c>
      <c r="O14" s="52"/>
      <c r="P14" s="52"/>
      <c r="Q14" s="52"/>
      <c r="R14" s="55" t="str">
        <f>Cal!M10</f>
        <v/>
      </c>
      <c r="S14" s="22"/>
    </row>
    <row r="15" spans="1:20" ht="20.100000000000001" customHeight="1" x14ac:dyDescent="0.25">
      <c r="B15" s="21"/>
      <c r="C15" s="63">
        <v>7</v>
      </c>
      <c r="D15" s="64" t="s">
        <v>23</v>
      </c>
      <c r="E15" s="64" t="s">
        <v>21</v>
      </c>
      <c r="F15" s="64">
        <v>4</v>
      </c>
      <c r="G15" s="65" t="s">
        <v>31</v>
      </c>
      <c r="H15"/>
      <c r="I15" s="51" t="str">
        <f>IFERROR(Cal!K11*(-1),"")</f>
        <v/>
      </c>
      <c r="J15" s="52"/>
      <c r="K15" s="52"/>
      <c r="L15" s="52"/>
      <c r="M15" s="56" t="str">
        <f>Cal!J11</f>
        <v/>
      </c>
      <c r="N15" s="57" t="str">
        <f>Cal!L11</f>
        <v/>
      </c>
      <c r="O15" s="52"/>
      <c r="P15" s="52"/>
      <c r="Q15" s="52"/>
      <c r="R15" s="55" t="str">
        <f>Cal!M11</f>
        <v/>
      </c>
      <c r="S15" s="22"/>
    </row>
    <row r="16" spans="1:20" ht="20.100000000000001" customHeight="1" x14ac:dyDescent="0.25">
      <c r="B16" s="21"/>
      <c r="C16" s="63">
        <v>8</v>
      </c>
      <c r="D16" s="64" t="s">
        <v>24</v>
      </c>
      <c r="E16" s="64" t="s">
        <v>21</v>
      </c>
      <c r="F16" s="64">
        <v>2</v>
      </c>
      <c r="G16" s="65" t="s">
        <v>32</v>
      </c>
      <c r="H16"/>
      <c r="I16" s="51" t="str">
        <f>IFERROR(Cal!K12*(-1),"")</f>
        <v/>
      </c>
      <c r="J16" s="52"/>
      <c r="K16" s="52"/>
      <c r="L16" s="52"/>
      <c r="M16" s="56" t="str">
        <f>Cal!J12</f>
        <v/>
      </c>
      <c r="N16" s="57" t="str">
        <f>Cal!L12</f>
        <v/>
      </c>
      <c r="O16" s="52"/>
      <c r="P16" s="52"/>
      <c r="Q16" s="52"/>
      <c r="R16" s="55" t="str">
        <f>Cal!M12</f>
        <v/>
      </c>
      <c r="S16" s="22"/>
    </row>
    <row r="17" spans="2:19" ht="20.100000000000001" customHeight="1" x14ac:dyDescent="0.25">
      <c r="B17" s="21"/>
      <c r="C17" s="63">
        <v>9</v>
      </c>
      <c r="D17" s="64"/>
      <c r="E17" s="64"/>
      <c r="F17" s="64"/>
      <c r="G17" s="65"/>
      <c r="H17"/>
      <c r="I17" s="51" t="str">
        <f>IFERROR(Cal!K13*(-1),"")</f>
        <v/>
      </c>
      <c r="J17" s="52"/>
      <c r="K17" s="52"/>
      <c r="L17" s="52"/>
      <c r="M17" s="56" t="str">
        <f>Cal!J13</f>
        <v/>
      </c>
      <c r="N17" s="57" t="str">
        <f>Cal!L13</f>
        <v/>
      </c>
      <c r="O17" s="52"/>
      <c r="P17" s="52"/>
      <c r="Q17" s="52"/>
      <c r="R17" s="55" t="str">
        <f>Cal!M13</f>
        <v/>
      </c>
      <c r="S17" s="22"/>
    </row>
    <row r="18" spans="2:19" ht="20.100000000000001" customHeight="1" x14ac:dyDescent="0.25">
      <c r="B18" s="21"/>
      <c r="C18" s="66">
        <v>10</v>
      </c>
      <c r="D18" s="67"/>
      <c r="E18" s="67"/>
      <c r="F18" s="67"/>
      <c r="G18" s="68"/>
      <c r="H18"/>
      <c r="I18" s="51" t="str">
        <f>IFERROR(Cal!K14*(-1),"")</f>
        <v/>
      </c>
      <c r="J18" s="52"/>
      <c r="K18" s="52"/>
      <c r="L18" s="52"/>
      <c r="M18" s="56" t="str">
        <f>Cal!J14</f>
        <v/>
      </c>
      <c r="N18" s="57" t="str">
        <f>Cal!L14</f>
        <v/>
      </c>
      <c r="O18" s="52"/>
      <c r="P18" s="52"/>
      <c r="Q18" s="52"/>
      <c r="R18" s="55" t="str">
        <f>Cal!M14</f>
        <v/>
      </c>
      <c r="S18" s="22"/>
    </row>
    <row r="19" spans="2:19" ht="20.100000000000001" customHeight="1" x14ac:dyDescent="0.25">
      <c r="B19" s="21"/>
      <c r="C19" s="69">
        <v>11</v>
      </c>
      <c r="D19" s="70"/>
      <c r="E19" s="70"/>
      <c r="F19" s="70"/>
      <c r="G19" s="71"/>
      <c r="H19"/>
      <c r="I19" s="51"/>
      <c r="J19" s="52"/>
      <c r="K19" s="52"/>
      <c r="L19" s="52"/>
      <c r="M19" s="56"/>
      <c r="N19" s="57"/>
      <c r="O19" s="52"/>
      <c r="P19" s="52"/>
      <c r="Q19" s="52"/>
      <c r="R19" s="55"/>
      <c r="S19" s="22"/>
    </row>
    <row r="20" spans="2:19" ht="20.100000000000001" customHeight="1" x14ac:dyDescent="0.25">
      <c r="B20" s="21"/>
      <c r="C20" s="69">
        <v>12</v>
      </c>
      <c r="D20" s="70"/>
      <c r="E20" s="70"/>
      <c r="F20" s="70"/>
      <c r="G20" s="71"/>
      <c r="H20"/>
      <c r="I20" s="51"/>
      <c r="J20" s="52"/>
      <c r="K20" s="52"/>
      <c r="L20" s="52"/>
      <c r="M20" s="56"/>
      <c r="N20" s="57"/>
      <c r="O20" s="52"/>
      <c r="P20" s="52"/>
      <c r="Q20" s="52"/>
      <c r="R20" s="55"/>
      <c r="S20" s="22"/>
    </row>
    <row r="21" spans="2:19" ht="20.100000000000001" customHeight="1" x14ac:dyDescent="0.25">
      <c r="B21" s="21"/>
      <c r="C21" s="69">
        <v>13</v>
      </c>
      <c r="D21" s="70"/>
      <c r="E21" s="70"/>
      <c r="F21" s="70"/>
      <c r="G21" s="71"/>
      <c r="H21"/>
      <c r="I21" s="51"/>
      <c r="J21" s="52"/>
      <c r="K21" s="52"/>
      <c r="L21" s="52"/>
      <c r="M21" s="56"/>
      <c r="N21" s="57"/>
      <c r="O21" s="52"/>
      <c r="P21" s="52"/>
      <c r="Q21" s="52"/>
      <c r="R21" s="55"/>
      <c r="S21" s="22"/>
    </row>
    <row r="22" spans="2:19" ht="20.100000000000001" customHeight="1" x14ac:dyDescent="0.25">
      <c r="B22" s="21"/>
      <c r="C22" s="69">
        <v>14</v>
      </c>
      <c r="D22" s="70"/>
      <c r="E22" s="70"/>
      <c r="F22" s="70"/>
      <c r="G22" s="71"/>
      <c r="H22"/>
      <c r="I22" s="51"/>
      <c r="J22" s="52"/>
      <c r="K22" s="52"/>
      <c r="L22" s="52"/>
      <c r="M22" s="56"/>
      <c r="N22" s="57"/>
      <c r="O22" s="52"/>
      <c r="P22" s="52"/>
      <c r="Q22" s="52"/>
      <c r="R22" s="55"/>
      <c r="S22" s="22"/>
    </row>
    <row r="23" spans="2:19" ht="20.100000000000001" customHeight="1" x14ac:dyDescent="0.25">
      <c r="B23" s="21"/>
      <c r="C23" s="69">
        <v>15</v>
      </c>
      <c r="D23" s="70"/>
      <c r="E23" s="70"/>
      <c r="F23" s="70"/>
      <c r="G23" s="71"/>
      <c r="H23"/>
      <c r="I23" s="51"/>
      <c r="J23" s="52"/>
      <c r="K23" s="52"/>
      <c r="L23" s="52"/>
      <c r="M23" s="56"/>
      <c r="N23" s="57"/>
      <c r="O23" s="52"/>
      <c r="P23" s="52"/>
      <c r="Q23" s="52"/>
      <c r="R23" s="55"/>
      <c r="S23" s="22"/>
    </row>
    <row r="24" spans="2:19" ht="20.100000000000001" customHeight="1" x14ac:dyDescent="0.25">
      <c r="B24" s="21"/>
      <c r="C24" s="69">
        <v>16</v>
      </c>
      <c r="D24" s="70"/>
      <c r="E24" s="70"/>
      <c r="F24" s="70"/>
      <c r="G24" s="71"/>
      <c r="H24"/>
      <c r="I24" s="51"/>
      <c r="J24" s="52"/>
      <c r="K24" s="52"/>
      <c r="L24" s="52"/>
      <c r="M24" s="56"/>
      <c r="N24" s="57"/>
      <c r="O24" s="52"/>
      <c r="P24" s="52"/>
      <c r="Q24" s="52"/>
      <c r="R24" s="55"/>
      <c r="S24" s="22"/>
    </row>
    <row r="25" spans="2:19" ht="20.100000000000001" customHeight="1" x14ac:dyDescent="0.25">
      <c r="B25" s="21"/>
      <c r="C25" s="69">
        <v>17</v>
      </c>
      <c r="D25" s="70"/>
      <c r="E25" s="70"/>
      <c r="F25" s="70"/>
      <c r="G25" s="71"/>
      <c r="H25"/>
      <c r="I25" s="51"/>
      <c r="J25" s="52"/>
      <c r="K25" s="52"/>
      <c r="L25" s="52"/>
      <c r="M25" s="56"/>
      <c r="N25" s="57"/>
      <c r="O25" s="52"/>
      <c r="P25" s="52"/>
      <c r="Q25" s="52"/>
      <c r="R25" s="55"/>
      <c r="S25" s="22"/>
    </row>
    <row r="26" spans="2:19" ht="20.100000000000001" customHeight="1" x14ac:dyDescent="0.25">
      <c r="B26" s="21"/>
      <c r="C26" s="69">
        <v>18</v>
      </c>
      <c r="D26" s="70"/>
      <c r="E26" s="70"/>
      <c r="F26" s="70"/>
      <c r="G26" s="71"/>
      <c r="H26"/>
      <c r="I26" s="51"/>
      <c r="J26" s="52"/>
      <c r="K26" s="52"/>
      <c r="L26" s="52"/>
      <c r="M26" s="56"/>
      <c r="N26" s="57"/>
      <c r="O26" s="52"/>
      <c r="P26" s="52"/>
      <c r="Q26" s="52"/>
      <c r="R26" s="55"/>
      <c r="S26" s="22"/>
    </row>
    <row r="27" spans="2:19" ht="20.100000000000001" customHeight="1" x14ac:dyDescent="0.25">
      <c r="B27" s="21"/>
      <c r="C27" s="69">
        <v>19</v>
      </c>
      <c r="D27" s="70"/>
      <c r="E27" s="70"/>
      <c r="F27" s="70"/>
      <c r="G27" s="71"/>
      <c r="H27"/>
      <c r="I27" s="51"/>
      <c r="J27" s="52"/>
      <c r="K27" s="52"/>
      <c r="L27" s="52"/>
      <c r="M27" s="56"/>
      <c r="N27" s="57"/>
      <c r="O27" s="52"/>
      <c r="P27" s="52"/>
      <c r="Q27" s="52"/>
      <c r="R27" s="55"/>
      <c r="S27" s="22"/>
    </row>
    <row r="28" spans="2:19" ht="20.100000000000001" customHeight="1" x14ac:dyDescent="0.25">
      <c r="B28" s="21"/>
      <c r="C28" s="69">
        <v>20</v>
      </c>
      <c r="D28" s="70"/>
      <c r="E28" s="70"/>
      <c r="F28" s="70"/>
      <c r="G28" s="71"/>
      <c r="H28"/>
      <c r="I28" s="51"/>
      <c r="J28" s="52"/>
      <c r="K28" s="52"/>
      <c r="L28" s="52"/>
      <c r="M28" s="56"/>
      <c r="N28" s="57"/>
      <c r="O28" s="52"/>
      <c r="P28" s="52"/>
      <c r="Q28" s="52"/>
      <c r="R28" s="55"/>
      <c r="S28" s="22"/>
    </row>
    <row r="29" spans="2:19" ht="20.100000000000001" hidden="1" customHeight="1" outlineLevel="1" x14ac:dyDescent="0.25">
      <c r="B29" s="21"/>
      <c r="C29" s="69">
        <v>21</v>
      </c>
      <c r="D29" s="70"/>
      <c r="E29" s="70"/>
      <c r="F29" s="70"/>
      <c r="G29" s="71"/>
      <c r="H29"/>
      <c r="I29" s="51"/>
      <c r="J29" s="52"/>
      <c r="K29" s="52"/>
      <c r="L29" s="52"/>
      <c r="M29" s="56"/>
      <c r="N29" s="57"/>
      <c r="O29" s="52"/>
      <c r="P29" s="52"/>
      <c r="Q29" s="52"/>
      <c r="R29" s="55"/>
      <c r="S29" s="22"/>
    </row>
    <row r="30" spans="2:19" ht="20.100000000000001" hidden="1" customHeight="1" outlineLevel="1" x14ac:dyDescent="0.25">
      <c r="B30" s="21"/>
      <c r="C30" s="69">
        <v>22</v>
      </c>
      <c r="D30" s="70"/>
      <c r="E30" s="70"/>
      <c r="F30" s="70"/>
      <c r="G30" s="71"/>
      <c r="H30"/>
      <c r="I30" s="51"/>
      <c r="J30" s="52"/>
      <c r="K30" s="52"/>
      <c r="L30" s="52"/>
      <c r="M30" s="56"/>
      <c r="N30" s="57"/>
      <c r="O30" s="52"/>
      <c r="P30" s="52"/>
      <c r="Q30" s="52"/>
      <c r="R30" s="55"/>
      <c r="S30" s="22"/>
    </row>
    <row r="31" spans="2:19" ht="20.100000000000001" hidden="1" customHeight="1" outlineLevel="1" x14ac:dyDescent="0.25">
      <c r="B31" s="21"/>
      <c r="C31" s="69">
        <v>23</v>
      </c>
      <c r="D31" s="70"/>
      <c r="E31" s="70"/>
      <c r="F31" s="70"/>
      <c r="G31" s="71"/>
      <c r="H31"/>
      <c r="I31" s="51"/>
      <c r="J31" s="52"/>
      <c r="K31" s="52"/>
      <c r="L31" s="52"/>
      <c r="M31" s="56"/>
      <c r="N31" s="57"/>
      <c r="O31" s="52"/>
      <c r="P31" s="52"/>
      <c r="Q31" s="52"/>
      <c r="R31" s="55"/>
      <c r="S31" s="22"/>
    </row>
    <row r="32" spans="2:19" ht="20.100000000000001" hidden="1" customHeight="1" outlineLevel="1" x14ac:dyDescent="0.25">
      <c r="B32" s="21"/>
      <c r="C32" s="69">
        <v>24</v>
      </c>
      <c r="D32" s="70"/>
      <c r="E32" s="70"/>
      <c r="F32" s="70"/>
      <c r="G32" s="71"/>
      <c r="H32"/>
      <c r="I32" s="51"/>
      <c r="J32" s="52"/>
      <c r="K32" s="52"/>
      <c r="L32" s="52"/>
      <c r="M32" s="56"/>
      <c r="N32" s="57"/>
      <c r="O32" s="52"/>
      <c r="P32" s="52"/>
      <c r="Q32" s="52"/>
      <c r="R32" s="55"/>
      <c r="S32" s="22"/>
    </row>
    <row r="33" spans="2:19" ht="20.100000000000001" hidden="1" customHeight="1" outlineLevel="1" x14ac:dyDescent="0.25">
      <c r="B33" s="21"/>
      <c r="C33" s="69">
        <v>25</v>
      </c>
      <c r="D33" s="70"/>
      <c r="E33" s="70"/>
      <c r="F33" s="70"/>
      <c r="G33" s="71"/>
      <c r="H33"/>
      <c r="I33" s="51"/>
      <c r="J33" s="52"/>
      <c r="K33" s="52"/>
      <c r="L33" s="52"/>
      <c r="M33" s="56"/>
      <c r="N33" s="57"/>
      <c r="O33" s="52"/>
      <c r="P33" s="52"/>
      <c r="Q33" s="52"/>
      <c r="R33" s="55"/>
      <c r="S33" s="22"/>
    </row>
    <row r="34" spans="2:19" ht="20.100000000000001" hidden="1" customHeight="1" outlineLevel="1" x14ac:dyDescent="0.25">
      <c r="B34" s="21"/>
      <c r="C34" s="69">
        <v>26</v>
      </c>
      <c r="D34" s="70"/>
      <c r="E34" s="70"/>
      <c r="F34" s="70"/>
      <c r="G34" s="71"/>
      <c r="H34"/>
      <c r="I34" s="51"/>
      <c r="J34" s="52"/>
      <c r="K34" s="52"/>
      <c r="L34" s="52"/>
      <c r="M34" s="56"/>
      <c r="N34" s="57"/>
      <c r="O34" s="52"/>
      <c r="P34" s="52"/>
      <c r="Q34" s="52"/>
      <c r="R34" s="55"/>
      <c r="S34" s="22"/>
    </row>
    <row r="35" spans="2:19" ht="20.100000000000001" hidden="1" customHeight="1" outlineLevel="1" x14ac:dyDescent="0.25">
      <c r="B35" s="21"/>
      <c r="C35" s="69">
        <v>27</v>
      </c>
      <c r="D35" s="70"/>
      <c r="E35" s="70"/>
      <c r="F35" s="70"/>
      <c r="G35" s="71"/>
      <c r="H35"/>
      <c r="I35" s="51"/>
      <c r="J35" s="52"/>
      <c r="K35" s="52"/>
      <c r="L35" s="52"/>
      <c r="M35" s="56"/>
      <c r="N35" s="57"/>
      <c r="O35" s="52"/>
      <c r="P35" s="52"/>
      <c r="Q35" s="52"/>
      <c r="R35" s="55"/>
      <c r="S35" s="22"/>
    </row>
    <row r="36" spans="2:19" ht="20.100000000000001" hidden="1" customHeight="1" outlineLevel="1" x14ac:dyDescent="0.25">
      <c r="B36" s="21"/>
      <c r="C36" s="69">
        <v>28</v>
      </c>
      <c r="D36" s="70"/>
      <c r="E36" s="70"/>
      <c r="F36" s="70"/>
      <c r="G36" s="71"/>
      <c r="H36"/>
      <c r="I36" s="51"/>
      <c r="J36" s="52"/>
      <c r="K36" s="52"/>
      <c r="L36" s="52"/>
      <c r="M36" s="56"/>
      <c r="N36" s="57"/>
      <c r="O36" s="52"/>
      <c r="P36" s="52"/>
      <c r="Q36" s="52"/>
      <c r="R36" s="55"/>
      <c r="S36" s="22"/>
    </row>
    <row r="37" spans="2:19" ht="20.100000000000001" hidden="1" customHeight="1" outlineLevel="1" x14ac:dyDescent="0.25">
      <c r="B37" s="21"/>
      <c r="C37" s="69">
        <v>29</v>
      </c>
      <c r="D37" s="70"/>
      <c r="E37" s="70"/>
      <c r="F37" s="70"/>
      <c r="G37" s="71"/>
      <c r="H37"/>
      <c r="I37" s="51"/>
      <c r="J37" s="52"/>
      <c r="K37" s="52"/>
      <c r="L37" s="52"/>
      <c r="M37" s="56"/>
      <c r="N37" s="57"/>
      <c r="O37" s="52"/>
      <c r="P37" s="52"/>
      <c r="Q37" s="52"/>
      <c r="R37" s="55"/>
      <c r="S37" s="22"/>
    </row>
    <row r="38" spans="2:19" ht="20.100000000000001" hidden="1" customHeight="1" outlineLevel="1" x14ac:dyDescent="0.25">
      <c r="B38" s="21"/>
      <c r="C38" s="69">
        <v>30</v>
      </c>
      <c r="D38" s="70"/>
      <c r="E38" s="70"/>
      <c r="F38" s="70"/>
      <c r="G38" s="71"/>
      <c r="H38"/>
      <c r="I38" s="51"/>
      <c r="J38" s="52"/>
      <c r="K38" s="52"/>
      <c r="L38" s="52"/>
      <c r="M38" s="56"/>
      <c r="N38" s="57"/>
      <c r="O38" s="52"/>
      <c r="P38" s="52"/>
      <c r="Q38" s="52"/>
      <c r="R38" s="55"/>
      <c r="S38" s="22"/>
    </row>
    <row r="39" spans="2:19" ht="20.100000000000001" hidden="1" customHeight="1" outlineLevel="1" x14ac:dyDescent="0.25">
      <c r="B39" s="21"/>
      <c r="C39" s="69">
        <v>31</v>
      </c>
      <c r="D39" s="70"/>
      <c r="E39" s="70"/>
      <c r="F39" s="70"/>
      <c r="G39" s="71"/>
      <c r="H39"/>
      <c r="I39" s="51"/>
      <c r="J39" s="52"/>
      <c r="K39" s="52"/>
      <c r="L39" s="52"/>
      <c r="M39" s="56"/>
      <c r="N39" s="57"/>
      <c r="O39" s="52"/>
      <c r="P39" s="52"/>
      <c r="Q39" s="52"/>
      <c r="R39" s="55"/>
      <c r="S39" s="22"/>
    </row>
    <row r="40" spans="2:19" ht="20.100000000000001" hidden="1" customHeight="1" outlineLevel="1" x14ac:dyDescent="0.25">
      <c r="B40" s="21"/>
      <c r="C40" s="69">
        <v>32</v>
      </c>
      <c r="D40" s="70"/>
      <c r="E40" s="70"/>
      <c r="F40" s="70"/>
      <c r="G40" s="71"/>
      <c r="H40"/>
      <c r="I40" s="51"/>
      <c r="J40" s="52"/>
      <c r="K40" s="52"/>
      <c r="L40" s="52"/>
      <c r="M40" s="56"/>
      <c r="N40" s="57"/>
      <c r="O40" s="52"/>
      <c r="P40" s="52"/>
      <c r="Q40" s="52"/>
      <c r="R40" s="55"/>
      <c r="S40" s="22"/>
    </row>
    <row r="41" spans="2:19" ht="20.100000000000001" hidden="1" customHeight="1" outlineLevel="1" x14ac:dyDescent="0.25">
      <c r="B41" s="21"/>
      <c r="C41" s="69">
        <v>33</v>
      </c>
      <c r="D41" s="70"/>
      <c r="E41" s="70"/>
      <c r="F41" s="70"/>
      <c r="G41" s="71"/>
      <c r="H41"/>
      <c r="I41" s="51"/>
      <c r="J41" s="52"/>
      <c r="K41" s="52"/>
      <c r="L41" s="52"/>
      <c r="M41" s="56"/>
      <c r="N41" s="57"/>
      <c r="O41" s="52"/>
      <c r="P41" s="52"/>
      <c r="Q41" s="52"/>
      <c r="R41" s="55"/>
      <c r="S41" s="22"/>
    </row>
    <row r="42" spans="2:19" ht="20.100000000000001" hidden="1" customHeight="1" outlineLevel="1" x14ac:dyDescent="0.25">
      <c r="B42" s="21"/>
      <c r="C42" s="69">
        <v>34</v>
      </c>
      <c r="D42" s="70"/>
      <c r="E42" s="70"/>
      <c r="F42" s="70"/>
      <c r="G42" s="71"/>
      <c r="H42"/>
      <c r="I42" s="51"/>
      <c r="J42" s="52"/>
      <c r="K42" s="52"/>
      <c r="L42" s="52"/>
      <c r="M42" s="56"/>
      <c r="N42" s="57"/>
      <c r="O42" s="52"/>
      <c r="P42" s="52"/>
      <c r="Q42" s="52"/>
      <c r="R42" s="55"/>
      <c r="S42" s="22"/>
    </row>
    <row r="43" spans="2:19" ht="20.100000000000001" hidden="1" customHeight="1" outlineLevel="1" x14ac:dyDescent="0.25">
      <c r="B43" s="21"/>
      <c r="C43" s="69">
        <v>35</v>
      </c>
      <c r="D43" s="70"/>
      <c r="E43" s="70"/>
      <c r="F43" s="70"/>
      <c r="G43" s="71"/>
      <c r="H43"/>
      <c r="I43" s="51"/>
      <c r="J43" s="52"/>
      <c r="K43" s="52"/>
      <c r="L43" s="52"/>
      <c r="M43" s="56"/>
      <c r="N43" s="57"/>
      <c r="O43" s="52"/>
      <c r="P43" s="52"/>
      <c r="Q43" s="52"/>
      <c r="R43" s="55"/>
      <c r="S43" s="22"/>
    </row>
    <row r="44" spans="2:19" ht="20.100000000000001" hidden="1" customHeight="1" outlineLevel="1" x14ac:dyDescent="0.25">
      <c r="B44" s="21"/>
      <c r="C44" s="69">
        <v>36</v>
      </c>
      <c r="D44" s="70"/>
      <c r="E44" s="70"/>
      <c r="F44" s="70"/>
      <c r="G44" s="71"/>
      <c r="H44"/>
      <c r="I44" s="51"/>
      <c r="J44" s="52"/>
      <c r="K44" s="52"/>
      <c r="L44" s="52"/>
      <c r="M44" s="56"/>
      <c r="N44" s="57"/>
      <c r="O44" s="52"/>
      <c r="P44" s="52"/>
      <c r="Q44" s="52"/>
      <c r="R44" s="55"/>
      <c r="S44" s="22"/>
    </row>
    <row r="45" spans="2:19" ht="20.100000000000001" hidden="1" customHeight="1" outlineLevel="1" x14ac:dyDescent="0.25">
      <c r="B45" s="21"/>
      <c r="C45" s="69">
        <v>37</v>
      </c>
      <c r="D45" s="70"/>
      <c r="E45" s="70"/>
      <c r="F45" s="70"/>
      <c r="G45" s="71"/>
      <c r="H45"/>
      <c r="I45" s="51"/>
      <c r="J45" s="52"/>
      <c r="K45" s="52"/>
      <c r="L45" s="52"/>
      <c r="M45" s="56"/>
      <c r="N45" s="57"/>
      <c r="O45" s="52"/>
      <c r="P45" s="52"/>
      <c r="Q45" s="52"/>
      <c r="R45" s="55"/>
      <c r="S45" s="22"/>
    </row>
    <row r="46" spans="2:19" ht="20.100000000000001" hidden="1" customHeight="1" outlineLevel="1" x14ac:dyDescent="0.25">
      <c r="B46" s="21"/>
      <c r="C46" s="69">
        <v>38</v>
      </c>
      <c r="D46" s="70"/>
      <c r="E46" s="70"/>
      <c r="F46" s="70"/>
      <c r="G46" s="71"/>
      <c r="H46"/>
      <c r="I46" s="51"/>
      <c r="J46" s="52"/>
      <c r="K46" s="52"/>
      <c r="L46" s="52"/>
      <c r="M46" s="56"/>
      <c r="N46" s="57"/>
      <c r="O46" s="52"/>
      <c r="P46" s="52"/>
      <c r="Q46" s="52"/>
      <c r="R46" s="55"/>
      <c r="S46" s="22"/>
    </row>
    <row r="47" spans="2:19" ht="20.100000000000001" hidden="1" customHeight="1" outlineLevel="1" x14ac:dyDescent="0.25">
      <c r="B47" s="21"/>
      <c r="C47" s="69">
        <v>39</v>
      </c>
      <c r="D47" s="70"/>
      <c r="E47" s="70"/>
      <c r="F47" s="70"/>
      <c r="G47" s="71"/>
      <c r="H47"/>
      <c r="I47" s="51"/>
      <c r="J47" s="52"/>
      <c r="K47" s="52"/>
      <c r="L47" s="52"/>
      <c r="M47" s="56"/>
      <c r="N47" s="57"/>
      <c r="O47" s="52"/>
      <c r="P47" s="52"/>
      <c r="Q47" s="52"/>
      <c r="R47" s="55"/>
      <c r="S47" s="22"/>
    </row>
    <row r="48" spans="2:19" ht="20.100000000000001" hidden="1" customHeight="1" outlineLevel="1" x14ac:dyDescent="0.25">
      <c r="B48" s="21"/>
      <c r="C48" s="69">
        <v>40</v>
      </c>
      <c r="D48" s="70"/>
      <c r="E48" s="70"/>
      <c r="F48" s="70"/>
      <c r="G48" s="71"/>
      <c r="H48"/>
      <c r="I48" s="51"/>
      <c r="J48" s="52"/>
      <c r="K48" s="52"/>
      <c r="L48" s="52"/>
      <c r="M48" s="56"/>
      <c r="N48" s="57"/>
      <c r="O48" s="52"/>
      <c r="P48" s="52"/>
      <c r="Q48" s="52"/>
      <c r="R48" s="55"/>
      <c r="S48" s="22"/>
    </row>
    <row r="49" spans="2:19" ht="20.100000000000001" hidden="1" customHeight="1" outlineLevel="1" x14ac:dyDescent="0.25">
      <c r="B49" s="21"/>
      <c r="C49" s="69">
        <v>41</v>
      </c>
      <c r="D49" s="70"/>
      <c r="E49" s="70"/>
      <c r="F49" s="70"/>
      <c r="G49" s="71"/>
      <c r="H49"/>
      <c r="I49" s="51"/>
      <c r="J49" s="52"/>
      <c r="K49" s="52"/>
      <c r="L49" s="52"/>
      <c r="M49" s="56"/>
      <c r="N49" s="57"/>
      <c r="O49" s="52"/>
      <c r="P49" s="52"/>
      <c r="Q49" s="52"/>
      <c r="R49" s="55"/>
      <c r="S49" s="22"/>
    </row>
    <row r="50" spans="2:19" ht="20.100000000000001" hidden="1" customHeight="1" outlineLevel="1" x14ac:dyDescent="0.25">
      <c r="B50" s="21"/>
      <c r="C50" s="69">
        <v>42</v>
      </c>
      <c r="D50" s="70"/>
      <c r="E50" s="70"/>
      <c r="F50" s="70"/>
      <c r="G50" s="71"/>
      <c r="H50"/>
      <c r="I50" s="51"/>
      <c r="J50" s="52"/>
      <c r="K50" s="52"/>
      <c r="L50" s="52"/>
      <c r="M50" s="56"/>
      <c r="N50" s="57"/>
      <c r="O50" s="52"/>
      <c r="P50" s="52"/>
      <c r="Q50" s="52"/>
      <c r="R50" s="55"/>
      <c r="S50" s="22"/>
    </row>
    <row r="51" spans="2:19" ht="20.100000000000001" hidden="1" customHeight="1" outlineLevel="1" x14ac:dyDescent="0.25">
      <c r="B51" s="21"/>
      <c r="C51" s="69">
        <v>43</v>
      </c>
      <c r="D51" s="70"/>
      <c r="E51" s="70"/>
      <c r="F51" s="70"/>
      <c r="G51" s="71"/>
      <c r="H51"/>
      <c r="I51" s="51"/>
      <c r="J51" s="52"/>
      <c r="K51" s="52"/>
      <c r="L51" s="52"/>
      <c r="M51" s="56"/>
      <c r="N51" s="57"/>
      <c r="O51" s="52"/>
      <c r="P51" s="52"/>
      <c r="Q51" s="52"/>
      <c r="R51" s="55"/>
      <c r="S51" s="22"/>
    </row>
    <row r="52" spans="2:19" ht="20.100000000000001" hidden="1" customHeight="1" outlineLevel="1" x14ac:dyDescent="0.25">
      <c r="B52" s="21"/>
      <c r="C52" s="69">
        <v>44</v>
      </c>
      <c r="D52" s="70"/>
      <c r="E52" s="70"/>
      <c r="F52" s="70"/>
      <c r="G52" s="71"/>
      <c r="H52"/>
      <c r="I52" s="51"/>
      <c r="J52" s="52"/>
      <c r="K52" s="52"/>
      <c r="L52" s="52"/>
      <c r="M52" s="56"/>
      <c r="N52" s="57"/>
      <c r="O52" s="52"/>
      <c r="P52" s="52"/>
      <c r="Q52" s="52"/>
      <c r="R52" s="55"/>
      <c r="S52" s="22"/>
    </row>
    <row r="53" spans="2:19" ht="20.100000000000001" hidden="1" customHeight="1" outlineLevel="1" x14ac:dyDescent="0.25">
      <c r="B53" s="21"/>
      <c r="C53" s="69">
        <v>45</v>
      </c>
      <c r="D53" s="70"/>
      <c r="E53" s="70"/>
      <c r="F53" s="70"/>
      <c r="G53" s="71"/>
      <c r="H53"/>
      <c r="I53" s="51"/>
      <c r="J53" s="52"/>
      <c r="K53" s="52"/>
      <c r="L53" s="52"/>
      <c r="M53" s="56"/>
      <c r="N53" s="57"/>
      <c r="O53" s="52"/>
      <c r="P53" s="52"/>
      <c r="Q53" s="52"/>
      <c r="R53" s="55"/>
      <c r="S53" s="22"/>
    </row>
    <row r="54" spans="2:19" ht="20.100000000000001" hidden="1" customHeight="1" outlineLevel="1" x14ac:dyDescent="0.25">
      <c r="B54" s="21"/>
      <c r="C54" s="69">
        <v>46</v>
      </c>
      <c r="D54" s="70"/>
      <c r="E54" s="70"/>
      <c r="F54" s="70"/>
      <c r="G54" s="71"/>
      <c r="H54"/>
      <c r="I54" s="51"/>
      <c r="J54" s="52"/>
      <c r="K54" s="52"/>
      <c r="L54" s="52"/>
      <c r="M54" s="56"/>
      <c r="N54" s="57"/>
      <c r="O54" s="52"/>
      <c r="P54" s="52"/>
      <c r="Q54" s="52"/>
      <c r="R54" s="55"/>
      <c r="S54" s="22"/>
    </row>
    <row r="55" spans="2:19" ht="20.100000000000001" hidden="1" customHeight="1" outlineLevel="1" x14ac:dyDescent="0.25">
      <c r="B55" s="21"/>
      <c r="C55" s="69">
        <v>47</v>
      </c>
      <c r="D55" s="70"/>
      <c r="E55" s="70"/>
      <c r="F55" s="70"/>
      <c r="G55" s="71"/>
      <c r="H55"/>
      <c r="I55" s="51"/>
      <c r="J55" s="52"/>
      <c r="K55" s="52"/>
      <c r="L55" s="52"/>
      <c r="M55" s="56"/>
      <c r="N55" s="57"/>
      <c r="O55" s="52"/>
      <c r="P55" s="52"/>
      <c r="Q55" s="52"/>
      <c r="R55" s="55"/>
      <c r="S55" s="22"/>
    </row>
    <row r="56" spans="2:19" ht="20.100000000000001" hidden="1" customHeight="1" outlineLevel="1" x14ac:dyDescent="0.25">
      <c r="B56" s="21"/>
      <c r="C56" s="69">
        <v>48</v>
      </c>
      <c r="D56" s="70"/>
      <c r="E56" s="70"/>
      <c r="F56" s="70"/>
      <c r="G56" s="71"/>
      <c r="H56"/>
      <c r="I56" s="51"/>
      <c r="J56" s="52"/>
      <c r="K56" s="52"/>
      <c r="L56" s="52"/>
      <c r="M56" s="56"/>
      <c r="N56" s="57"/>
      <c r="O56" s="52"/>
      <c r="P56" s="52"/>
      <c r="Q56" s="52"/>
      <c r="R56" s="55"/>
      <c r="S56" s="22"/>
    </row>
    <row r="57" spans="2:19" ht="20.100000000000001" hidden="1" customHeight="1" outlineLevel="1" x14ac:dyDescent="0.25">
      <c r="B57" s="21"/>
      <c r="C57" s="69">
        <v>49</v>
      </c>
      <c r="D57" s="70"/>
      <c r="E57" s="70"/>
      <c r="F57" s="70"/>
      <c r="G57" s="71"/>
      <c r="H57"/>
      <c r="I57" s="51"/>
      <c r="J57" s="52"/>
      <c r="K57" s="52"/>
      <c r="L57" s="52"/>
      <c r="M57" s="56"/>
      <c r="N57" s="57"/>
      <c r="O57" s="52"/>
      <c r="P57" s="52"/>
      <c r="Q57" s="52"/>
      <c r="R57" s="55"/>
      <c r="S57" s="22"/>
    </row>
    <row r="58" spans="2:19" ht="20.100000000000001" hidden="1" customHeight="1" outlineLevel="1" x14ac:dyDescent="0.25">
      <c r="B58" s="21"/>
      <c r="C58" s="72">
        <v>50</v>
      </c>
      <c r="D58" s="73"/>
      <c r="E58" s="73"/>
      <c r="F58" s="73"/>
      <c r="G58" s="74"/>
      <c r="H58"/>
      <c r="I58" s="58"/>
      <c r="J58" s="59"/>
      <c r="K58" s="59"/>
      <c r="L58" s="59"/>
      <c r="M58" s="60"/>
      <c r="N58" s="61"/>
      <c r="O58" s="59"/>
      <c r="P58" s="59"/>
      <c r="Q58" s="59"/>
      <c r="R58" s="62"/>
      <c r="S58" s="22"/>
    </row>
    <row r="59" spans="2:19" collapsed="1" x14ac:dyDescent="0.25">
      <c r="B59" s="23"/>
      <c r="C59" s="50"/>
      <c r="D59" s="50"/>
      <c r="E59" s="50"/>
      <c r="F59" s="50"/>
      <c r="G59" s="50"/>
      <c r="H59" s="24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25"/>
    </row>
    <row r="60" spans="2:19" ht="7.15" customHeight="1" x14ac:dyDescent="0.25"/>
    <row r="61" spans="2:19" s="29" customFormat="1" ht="22.9" customHeight="1" x14ac:dyDescent="0.25">
      <c r="B61" s="26"/>
      <c r="C61" s="26"/>
      <c r="D61" s="27"/>
      <c r="E61" s="28"/>
      <c r="F61" s="28"/>
      <c r="G61" s="28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</row>
  </sheetData>
  <sheetProtection algorithmName="SHA-512" hashValue="HsxqW24Zb2iJd5SL+whpDUuyGwdoYVPToiuyt6OKXVQN/FWQQ4rdYYimkaf07XP9OdVjdM5XlO3jvaD4uGNH3g==" saltValue="jRzGDnCJirRIwX2ybKxxng==" spinCount="100000" sheet="1" objects="1" scenarios="1"/>
  <mergeCells count="4">
    <mergeCell ref="I8:M8"/>
    <mergeCell ref="N8:R8"/>
    <mergeCell ref="I6:J6"/>
    <mergeCell ref="K6:R6"/>
  </mergeCells>
  <dataValidations count="2">
    <dataValidation type="list" allowBlank="1" showInputMessage="1" showErrorMessage="1" sqref="E9:E18" xr:uid="{E49624C8-A71E-443C-BCA4-22DBEDD792AC}">
      <formula1>"Driving,Restraining"</formula1>
    </dataValidation>
    <dataValidation type="list" allowBlank="1" showInputMessage="1" showErrorMessage="1" sqref="F9:F18" xr:uid="{9B2CDE64-F203-4A0A-A2C8-DB786E3E5C64}">
      <formula1>"1,2,3,4,5"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82492FE-3BA9-45D4-BDF5-B56A8589A42B}">
            <xm:f>COLUMN()-COLUMN($N$9)&gt;=Cal!$K5</xm:f>
            <x14:dxf>
              <fill>
                <patternFill>
                  <bgColor rgb="FFBDD9BF"/>
                </patternFill>
              </fill>
            </x14:dxf>
          </x14:cfRule>
          <xm:sqref>I9:M18</xm:sqref>
        </x14:conditionalFormatting>
        <x14:conditionalFormatting xmlns:xm="http://schemas.microsoft.com/office/excel/2006/main">
          <x14:cfRule type="expression" priority="1" id="{53685206-D664-46BF-8FB3-7FE7A3D9DDD8}">
            <xm:f>AND(LEN($N9)&gt;0,COLUMN()-COLUMN($M$9)&lt;=Cal!$M5)</xm:f>
            <x14:dxf>
              <fill>
                <patternFill>
                  <bgColor rgb="FFFFC857"/>
                </patternFill>
              </fill>
            </x14:dxf>
          </x14:cfRule>
          <xm:sqref>N9:R18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9D9EA-ED6F-438F-84EA-57DA88C790B5}">
  <sheetPr codeName="Sheet2"/>
  <dimension ref="B4:M14"/>
  <sheetViews>
    <sheetView showGridLine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9.140625" style="34"/>
    <col min="2" max="2" width="14.140625" style="34" bestFit="1" customWidth="1"/>
    <col min="3" max="3" width="25.7109375" style="34" bestFit="1" customWidth="1"/>
    <col min="4" max="4" width="18" style="34" customWidth="1"/>
    <col min="5" max="5" width="14.28515625" style="34" customWidth="1"/>
    <col min="6" max="6" width="6.28515625" style="34" bestFit="1" customWidth="1"/>
    <col min="7" max="7" width="13.28515625" style="34" bestFit="1" customWidth="1"/>
    <col min="8" max="9" width="9.140625" style="34"/>
    <col min="10" max="10" width="20.85546875" style="34" bestFit="1" customWidth="1"/>
    <col min="11" max="11" width="9.140625" style="34" customWidth="1"/>
    <col min="12" max="12" width="25.7109375" style="34" bestFit="1" customWidth="1"/>
    <col min="13" max="13" width="7" style="34" bestFit="1" customWidth="1"/>
    <col min="14" max="16384" width="9.140625" style="34"/>
  </cols>
  <sheetData>
    <row r="4" spans="2:13" ht="24" customHeight="1" x14ac:dyDescent="0.25">
      <c r="B4" s="45" t="s">
        <v>11</v>
      </c>
      <c r="C4" s="45" t="s">
        <v>12</v>
      </c>
      <c r="D4" s="45" t="s">
        <v>13</v>
      </c>
      <c r="E4" s="45" t="s">
        <v>14</v>
      </c>
      <c r="F4" s="45" t="s">
        <v>14</v>
      </c>
      <c r="G4" s="45" t="s">
        <v>14</v>
      </c>
      <c r="I4" s="45" t="s">
        <v>11</v>
      </c>
      <c r="J4" s="45" t="s">
        <v>15</v>
      </c>
      <c r="K4" s="45" t="s">
        <v>14</v>
      </c>
      <c r="L4" s="45" t="s">
        <v>21</v>
      </c>
      <c r="M4" s="45" t="s">
        <v>14</v>
      </c>
    </row>
    <row r="5" spans="2:13" x14ac:dyDescent="0.25">
      <c r="B5" s="45">
        <v>1</v>
      </c>
      <c r="C5" s="45" t="str">
        <f>IFERROR(IF(LEN(INDEX(Dashboard!D$9:D$58,Cal!$B5))=0,"",INDEX(Dashboard!D$9:D$58,Cal!$B5)),"")</f>
        <v>Employee Satisfaction</v>
      </c>
      <c r="D5" s="45" t="str">
        <f>IFERROR(IF(LEN(INDEX(Dashboard!E$9:E$58,Cal!$B5))=0,"",INDEX(Dashboard!E$9:E$58,Cal!$B5)),"")</f>
        <v>Driving</v>
      </c>
      <c r="E5" s="45">
        <f>IFERROR(IF(LEN(INDEX(Dashboard!F$9:F$58,Cal!$B5))=0,"",INDEX(Dashboard!F$9:F$58,Cal!$B5)*IF(D5="Restraining",1,-1)),"")</f>
        <v>-4</v>
      </c>
      <c r="F5" s="45">
        <f>IF(LEN(C5)=0,"",COUNTIF($D$5:D5,D5))</f>
        <v>1</v>
      </c>
      <c r="G5" s="45" t="str">
        <f>IF(LEN(C5)=0,"",F5&amp;D5)</f>
        <v>1Driving</v>
      </c>
      <c r="I5" s="45">
        <v>1</v>
      </c>
      <c r="J5" s="45" t="str">
        <f t="shared" ref="J5:J14" si="0">IFERROR(INDEX($C$5:$C$14,MATCH($I5&amp;J$4,$G$5:$G$14,0)),"")</f>
        <v>Employee Satisfaction</v>
      </c>
      <c r="K5" s="45">
        <f t="shared" ref="K5:K14" si="1">IFERROR(INDEX($E$5:$E$14,MATCH($I5&amp;$J$4,$G$5:$G$14,0)),"")</f>
        <v>-4</v>
      </c>
      <c r="L5" s="45" t="str">
        <f t="shared" ref="L5:L14" si="2">IFERROR(INDEX($C$5:$C$14,MATCH($I5&amp;L$4,$G$5:$G$14,0)),"")</f>
        <v>Managerial Resistance</v>
      </c>
      <c r="M5" s="45">
        <f t="shared" ref="M5:M14" si="3">IFERROR(INDEX($E$5:$E$14,MATCH($I5&amp;$L$4,$G$5:$G$14,0)),"")</f>
        <v>3</v>
      </c>
    </row>
    <row r="6" spans="2:13" x14ac:dyDescent="0.25">
      <c r="B6" s="45">
        <v>2</v>
      </c>
      <c r="C6" s="45" t="str">
        <f>IFERROR(IF(LEN(INDEX(Dashboard!D$9:D$58,Cal!$B6))=0,"",INDEX(Dashboard!D$9:D$58,Cal!$B6)),"")</f>
        <v>Work-Life Balance</v>
      </c>
      <c r="D6" s="45" t="str">
        <f>IFERROR(IF(LEN(INDEX(Dashboard!E$9:E$58,Cal!$B6))=0,"",INDEX(Dashboard!E$9:E$58,Cal!$B6)),"")</f>
        <v>Driving</v>
      </c>
      <c r="E6" s="45">
        <f>IFERROR(IF(LEN(INDEX(Dashboard!F$9:F$58,Cal!$B6))=0,"",INDEX(Dashboard!F$9:F$58,Cal!$B6)*IF(D6="Restraining",1,-1)),"")</f>
        <v>-3</v>
      </c>
      <c r="F6" s="45">
        <f>IF(LEN(C6)=0,"",COUNTIF($D$5:D6,D6))</f>
        <v>2</v>
      </c>
      <c r="G6" s="45" t="str">
        <f t="shared" ref="G6:G14" si="4">IF(LEN(C6)=0,"",F6&amp;D6)</f>
        <v>2Driving</v>
      </c>
      <c r="I6" s="45">
        <v>2</v>
      </c>
      <c r="J6" s="45" t="str">
        <f t="shared" si="0"/>
        <v>Work-Life Balance</v>
      </c>
      <c r="K6" s="45">
        <f t="shared" si="1"/>
        <v>-3</v>
      </c>
      <c r="L6" s="45" t="str">
        <f t="shared" si="2"/>
        <v>Communication Challenges</v>
      </c>
      <c r="M6" s="45">
        <f t="shared" si="3"/>
        <v>2</v>
      </c>
    </row>
    <row r="7" spans="2:13" x14ac:dyDescent="0.25">
      <c r="B7" s="45">
        <v>3</v>
      </c>
      <c r="C7" s="45" t="str">
        <f>IFERROR(IF(LEN(INDEX(Dashboard!D$9:D$58,Cal!$B7))=0,"",INDEX(Dashboard!D$9:D$58,Cal!$B7)),"")</f>
        <v>Attracting Talent</v>
      </c>
      <c r="D7" s="45" t="str">
        <f>IFERROR(IF(LEN(INDEX(Dashboard!E$9:E$58,Cal!$B7))=0,"",INDEX(Dashboard!E$9:E$58,Cal!$B7)),"")</f>
        <v>Driving</v>
      </c>
      <c r="E7" s="45">
        <f>IFERROR(IF(LEN(INDEX(Dashboard!F$9:F$58,Cal!$B7))=0,"",INDEX(Dashboard!F$9:F$58,Cal!$B7)*IF(D7="Restraining",1,-1)),"")</f>
        <v>-4</v>
      </c>
      <c r="F7" s="45">
        <f>IF(LEN(C7)=0,"",COUNTIF($D$5:D7,D7))</f>
        <v>3</v>
      </c>
      <c r="G7" s="45" t="str">
        <f t="shared" si="4"/>
        <v>3Driving</v>
      </c>
      <c r="I7" s="45">
        <v>3</v>
      </c>
      <c r="J7" s="45" t="str">
        <f t="shared" si="0"/>
        <v>Attracting Talent</v>
      </c>
      <c r="K7" s="45">
        <f t="shared" si="1"/>
        <v>-4</v>
      </c>
      <c r="L7" s="45" t="str">
        <f t="shared" si="2"/>
        <v>Client Expectations</v>
      </c>
      <c r="M7" s="45">
        <f t="shared" si="3"/>
        <v>4</v>
      </c>
    </row>
    <row r="8" spans="2:13" x14ac:dyDescent="0.25">
      <c r="B8" s="45">
        <v>4</v>
      </c>
      <c r="C8" s="45" t="str">
        <f>IFERROR(IF(LEN(INDEX(Dashboard!D$9:D$58,Cal!$B8))=0,"",INDEX(Dashboard!D$9:D$58,Cal!$B8)),"")</f>
        <v>Productivity</v>
      </c>
      <c r="D8" s="45" t="str">
        <f>IFERROR(IF(LEN(INDEX(Dashboard!E$9:E$58,Cal!$B8))=0,"",INDEX(Dashboard!E$9:E$58,Cal!$B8)),"")</f>
        <v>Driving</v>
      </c>
      <c r="E8" s="45">
        <f>IFERROR(IF(LEN(INDEX(Dashboard!F$9:F$58,Cal!$B8))=0,"",INDEX(Dashboard!F$9:F$58,Cal!$B8)*IF(D8="Restraining",1,-1)),"")</f>
        <v>-3</v>
      </c>
      <c r="F8" s="45">
        <f>IF(LEN(C8)=0,"",COUNTIF($D$5:D8,D8))</f>
        <v>4</v>
      </c>
      <c r="G8" s="45" t="str">
        <f t="shared" si="4"/>
        <v>4Driving</v>
      </c>
      <c r="I8" s="45">
        <v>4</v>
      </c>
      <c r="J8" s="45" t="str">
        <f t="shared" si="0"/>
        <v>Productivity</v>
      </c>
      <c r="K8" s="45">
        <f t="shared" si="1"/>
        <v>-3</v>
      </c>
      <c r="L8" s="45" t="str">
        <f t="shared" si="2"/>
        <v>Equity Concerns</v>
      </c>
      <c r="M8" s="45">
        <f t="shared" si="3"/>
        <v>2</v>
      </c>
    </row>
    <row r="9" spans="2:13" x14ac:dyDescent="0.25">
      <c r="B9" s="45">
        <v>5</v>
      </c>
      <c r="C9" s="45" t="str">
        <f>IFERROR(IF(LEN(INDEX(Dashboard!D$9:D$58,Cal!$B9))=0,"",INDEX(Dashboard!D$9:D$58,Cal!$B9)),"")</f>
        <v>Managerial Resistance</v>
      </c>
      <c r="D9" s="45" t="str">
        <f>IFERROR(IF(LEN(INDEX(Dashboard!E$9:E$58,Cal!$B9))=0,"",INDEX(Dashboard!E$9:E$58,Cal!$B9)),"")</f>
        <v>Restraining</v>
      </c>
      <c r="E9" s="45">
        <f>IFERROR(IF(LEN(INDEX(Dashboard!F$9:F$58,Cal!$B9))=0,"",INDEX(Dashboard!F$9:F$58,Cal!$B9)*IF(D9="Restraining",1,-1)),"")</f>
        <v>3</v>
      </c>
      <c r="F9" s="45">
        <f>IF(LEN(C9)=0,"",COUNTIF($D$5:D9,D9))</f>
        <v>1</v>
      </c>
      <c r="G9" s="45" t="str">
        <f t="shared" si="4"/>
        <v>1Restraining</v>
      </c>
      <c r="I9" s="45">
        <v>5</v>
      </c>
      <c r="J9" s="45" t="str">
        <f t="shared" si="0"/>
        <v/>
      </c>
      <c r="K9" s="45" t="str">
        <f t="shared" si="1"/>
        <v/>
      </c>
      <c r="L9" s="45" t="str">
        <f t="shared" si="2"/>
        <v/>
      </c>
      <c r="M9" s="45" t="str">
        <f t="shared" si="3"/>
        <v/>
      </c>
    </row>
    <row r="10" spans="2:13" x14ac:dyDescent="0.25">
      <c r="B10" s="45">
        <v>6</v>
      </c>
      <c r="C10" s="45" t="str">
        <f>IFERROR(IF(LEN(INDEX(Dashboard!D$9:D$58,Cal!$B10))=0,"",INDEX(Dashboard!D$9:D$58,Cal!$B10)),"")</f>
        <v>Communication Challenges</v>
      </c>
      <c r="D10" s="45" t="str">
        <f>IFERROR(IF(LEN(INDEX(Dashboard!E$9:E$58,Cal!$B10))=0,"",INDEX(Dashboard!E$9:E$58,Cal!$B10)),"")</f>
        <v>Restraining</v>
      </c>
      <c r="E10" s="45">
        <f>IFERROR(IF(LEN(INDEX(Dashboard!F$9:F$58,Cal!$B10))=0,"",INDEX(Dashboard!F$9:F$58,Cal!$B10)*IF(D10="Restraining",1,-1)),"")</f>
        <v>2</v>
      </c>
      <c r="F10" s="45">
        <f>IF(LEN(C10)=0,"",COUNTIF($D$5:D10,D10))</f>
        <v>2</v>
      </c>
      <c r="G10" s="45" t="str">
        <f t="shared" si="4"/>
        <v>2Restraining</v>
      </c>
      <c r="I10" s="45">
        <v>6</v>
      </c>
      <c r="J10" s="45" t="str">
        <f t="shared" si="0"/>
        <v/>
      </c>
      <c r="K10" s="45" t="str">
        <f t="shared" si="1"/>
        <v/>
      </c>
      <c r="L10" s="45" t="str">
        <f t="shared" si="2"/>
        <v/>
      </c>
      <c r="M10" s="45" t="str">
        <f t="shared" si="3"/>
        <v/>
      </c>
    </row>
    <row r="11" spans="2:13" x14ac:dyDescent="0.25">
      <c r="B11" s="45">
        <v>7</v>
      </c>
      <c r="C11" s="45" t="str">
        <f>IFERROR(IF(LEN(INDEX(Dashboard!D$9:D$58,Cal!$B11))=0,"",INDEX(Dashboard!D$9:D$58,Cal!$B11)),"")</f>
        <v>Client Expectations</v>
      </c>
      <c r="D11" s="45" t="str">
        <f>IFERROR(IF(LEN(INDEX(Dashboard!E$9:E$58,Cal!$B11))=0,"",INDEX(Dashboard!E$9:E$58,Cal!$B11)),"")</f>
        <v>Restraining</v>
      </c>
      <c r="E11" s="45">
        <f>IFERROR(IF(LEN(INDEX(Dashboard!F$9:F$58,Cal!$B11))=0,"",INDEX(Dashboard!F$9:F$58,Cal!$B11)*IF(D11="Restraining",1,-1)),"")</f>
        <v>4</v>
      </c>
      <c r="F11" s="45">
        <f>IF(LEN(C11)=0,"",COUNTIF($D$5:D11,D11))</f>
        <v>3</v>
      </c>
      <c r="G11" s="45" t="str">
        <f t="shared" si="4"/>
        <v>3Restraining</v>
      </c>
      <c r="I11" s="45">
        <v>7</v>
      </c>
      <c r="J11" s="45" t="str">
        <f t="shared" si="0"/>
        <v/>
      </c>
      <c r="K11" s="45" t="str">
        <f t="shared" si="1"/>
        <v/>
      </c>
      <c r="L11" s="45" t="str">
        <f t="shared" si="2"/>
        <v/>
      </c>
      <c r="M11" s="45" t="str">
        <f t="shared" si="3"/>
        <v/>
      </c>
    </row>
    <row r="12" spans="2:13" x14ac:dyDescent="0.25">
      <c r="B12" s="45">
        <v>8</v>
      </c>
      <c r="C12" s="45" t="str">
        <f>IFERROR(IF(LEN(INDEX(Dashboard!D$9:D$58,Cal!$B12))=0,"",INDEX(Dashboard!D$9:D$58,Cal!$B12)),"")</f>
        <v>Equity Concerns</v>
      </c>
      <c r="D12" s="45" t="str">
        <f>IFERROR(IF(LEN(INDEX(Dashboard!E$9:E$58,Cal!$B12))=0,"",INDEX(Dashboard!E$9:E$58,Cal!$B12)),"")</f>
        <v>Restraining</v>
      </c>
      <c r="E12" s="45">
        <f>IFERROR(IF(LEN(INDEX(Dashboard!F$9:F$58,Cal!$B12))=0,"",INDEX(Dashboard!F$9:F$58,Cal!$B12)*IF(D12="Restraining",1,-1)),"")</f>
        <v>2</v>
      </c>
      <c r="F12" s="45">
        <f>IF(LEN(C12)=0,"",COUNTIF($D$5:D12,D12))</f>
        <v>4</v>
      </c>
      <c r="G12" s="45" t="str">
        <f t="shared" si="4"/>
        <v>4Restraining</v>
      </c>
      <c r="I12" s="45">
        <v>8</v>
      </c>
      <c r="J12" s="45" t="str">
        <f t="shared" si="0"/>
        <v/>
      </c>
      <c r="K12" s="45" t="str">
        <f t="shared" si="1"/>
        <v/>
      </c>
      <c r="L12" s="45" t="str">
        <f t="shared" si="2"/>
        <v/>
      </c>
      <c r="M12" s="45" t="str">
        <f t="shared" si="3"/>
        <v/>
      </c>
    </row>
    <row r="13" spans="2:13" x14ac:dyDescent="0.25">
      <c r="B13" s="45">
        <v>9</v>
      </c>
      <c r="C13" s="45" t="str">
        <f>IFERROR(IF(LEN(INDEX(Dashboard!D$9:D$58,Cal!$B13))=0,"",INDEX(Dashboard!D$9:D$58,Cal!$B13)),"")</f>
        <v/>
      </c>
      <c r="D13" s="45" t="str">
        <f>IFERROR(IF(LEN(INDEX(Dashboard!E$9:E$58,Cal!$B13))=0,"",INDEX(Dashboard!E$9:E$58,Cal!$B13)),"")</f>
        <v/>
      </c>
      <c r="E13" s="45" t="str">
        <f>IFERROR(IF(LEN(INDEX(Dashboard!F$9:F$58,Cal!$B13))=0,"",INDEX(Dashboard!F$9:F$58,Cal!$B13)*IF(D13="Restraining",1,-1)),"")</f>
        <v/>
      </c>
      <c r="F13" s="45" t="str">
        <f>IF(LEN(C13)=0,"",COUNTIF($D$5:D13,D13))</f>
        <v/>
      </c>
      <c r="G13" s="45" t="str">
        <f t="shared" si="4"/>
        <v/>
      </c>
      <c r="I13" s="45">
        <v>9</v>
      </c>
      <c r="J13" s="45" t="str">
        <f t="shared" si="0"/>
        <v/>
      </c>
      <c r="K13" s="45" t="str">
        <f t="shared" si="1"/>
        <v/>
      </c>
      <c r="L13" s="45" t="str">
        <f t="shared" si="2"/>
        <v/>
      </c>
      <c r="M13" s="45" t="str">
        <f t="shared" si="3"/>
        <v/>
      </c>
    </row>
    <row r="14" spans="2:13" x14ac:dyDescent="0.25">
      <c r="B14" s="45">
        <v>10</v>
      </c>
      <c r="C14" s="45" t="str">
        <f>IFERROR(IF(LEN(INDEX(Dashboard!D$9:D$58,Cal!$B14))=0,"",INDEX(Dashboard!D$9:D$58,Cal!$B14)),"")</f>
        <v/>
      </c>
      <c r="D14" s="45" t="str">
        <f>IFERROR(IF(LEN(INDEX(Dashboard!E$9:E$58,Cal!$B14))=0,"",INDEX(Dashboard!E$9:E$58,Cal!$B14)),"")</f>
        <v/>
      </c>
      <c r="E14" s="45" t="str">
        <f>IFERROR(IF(LEN(INDEX(Dashboard!F$9:F$58,Cal!$B14))=0,"",INDEX(Dashboard!F$9:F$58,Cal!$B14)*IF(D14="Restraining",1,-1)),"")</f>
        <v/>
      </c>
      <c r="F14" s="45" t="str">
        <f>IF(LEN(C14)=0,"",COUNTIF($D$5:D14,D14))</f>
        <v/>
      </c>
      <c r="G14" s="45" t="str">
        <f t="shared" si="4"/>
        <v/>
      </c>
      <c r="I14" s="45">
        <v>10</v>
      </c>
      <c r="J14" s="45" t="str">
        <f t="shared" si="0"/>
        <v/>
      </c>
      <c r="K14" s="45" t="str">
        <f t="shared" si="1"/>
        <v/>
      </c>
      <c r="L14" s="45" t="str">
        <f t="shared" si="2"/>
        <v/>
      </c>
      <c r="M14" s="45" t="str">
        <f t="shared" si="3"/>
        <v/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5C4FADA64EC84BBD5D2FA1CAC6EC1C" ma:contentTypeVersion="3" ma:contentTypeDescription="Create a new document." ma:contentTypeScope="" ma:versionID="dedc53785d1e62ed55adb7d0cacb7815">
  <xsd:schema xmlns:xsd="http://www.w3.org/2001/XMLSchema" xmlns:xs="http://www.w3.org/2001/XMLSchema" xmlns:p="http://schemas.microsoft.com/office/2006/metadata/properties" xmlns:ns3="bff75418-ec49-483e-b55b-4c172179515d" targetNamespace="http://schemas.microsoft.com/office/2006/metadata/properties" ma:root="true" ma:fieldsID="7cda2804f7a69e6253d46c9ad08922d3" ns3:_="">
    <xsd:import namespace="bff75418-ec49-483e-b55b-4c172179515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75418-ec49-483e-b55b-4c17217951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E8283A-A9D3-4495-898C-72208D34180C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bff75418-ec49-483e-b55b-4c172179515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B44072-BCF1-4D4E-9D57-7A7338863F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E476F8-7426-431D-9ED4-FE081166F5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f75418-ec49-483e-b55b-4c17217951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Dashboard</vt:lpstr>
      <vt:lpstr>Cal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dcterms:created xsi:type="dcterms:W3CDTF">2023-08-23T13:55:31Z</dcterms:created>
  <dcterms:modified xsi:type="dcterms:W3CDTF">2023-08-28T11:29:50Z</dcterms:modified>
  <dc:title>Force Field Analysis V1 Template</dc:title>
  <dc:subject>Force Field Analysis V1</dc:subject>
  <dc:description>Force Field Analysis V1 template by Master Productivity Kit — masterproductivitykit.com</dc:description>
  <cp:keywords>Master Productivity Kit, Excel template, Google Sheets template</cp:keywords>
  <cp:category>Business Template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0x010100425C4FADA64EC84BBD5D2FA1CAC6EC1C</vt:lpwstr>
  </property>
</Properties>
</file>