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"/>
    </mc:Choice>
  </mc:AlternateContent>
  <xr:revisionPtr revIDLastSave="0" documentId="13_ncr:1_{4A519ACE-E9A9-4EF6-8AC2-125B1E34D73D}" xr6:coauthVersionLast="47" xr6:coauthVersionMax="47" xr10:uidLastSave="{00000000-0000-0000-0000-000000000000}"/>
  <bookViews>
    <workbookView showSheetTabs="0" xWindow="-120" yWindow="-120" windowWidth="29040" windowHeight="15720" xr2:uid="{5B36CBF1-84C3-4D6A-8007-B28509267DB3}"/>
  </bookViews>
  <sheets>
    <sheet name="Dashboard" sheetId="9" r:id="rId1"/>
    <sheet name="Expenses" sheetId="11" r:id="rId2"/>
    <sheet name="Calc" sheetId="12" state="hidden" r:id="rId3"/>
  </sheets>
  <definedNames>
    <definedName name="cat_dd">OFFSET(Calc!$C$6,,,Calc!$C$4)</definedName>
    <definedName name="ChartLabel">OFFSET(Calc!$G$6,,,Calc!$G$3)</definedName>
    <definedName name="ChartValues">OFFSET(Calc!$H$6,,,Calc!$H$3)</definedName>
    <definedName name="PieLabel">OFFSET(Calc!$J$30,,,Calc!$J$27)</definedName>
    <definedName name="PieValue">OFFSET(Calc!$K$30,,,Calc!$K$27)</definedName>
    <definedName name="_xlnm.Print_Area" localSheetId="0">Dashboard!$B$6:$Q$38</definedName>
    <definedName name="_xlnm.Print_Area" localSheetId="1">Expenses!$B$2:$BF$62</definedName>
    <definedName name="week_dd">OFFSET(Calc!$C$13,,,Calc!$B$13)</definedName>
  </definedNames>
  <calcPr calcId="191029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6" i="12" l="1" a="1"/>
  <c r="C6" i="12" s="1"/>
  <c r="N19" i="9"/>
  <c r="H17" i="12"/>
  <c r="N16" i="9"/>
  <c r="K6" i="12"/>
  <c r="Y6" i="12"/>
  <c r="B6" i="12"/>
  <c r="H13" i="12" l="1"/>
  <c r="L29" i="12" l="1"/>
  <c r="AC66" i="12"/>
  <c r="AB66" i="12"/>
  <c r="AA66" i="12"/>
  <c r="Z66" i="12"/>
  <c r="Y66" i="12"/>
  <c r="X66" i="12"/>
  <c r="W66" i="12"/>
  <c r="V66" i="12"/>
  <c r="U66" i="12"/>
  <c r="T66" i="12"/>
  <c r="S66" i="12"/>
  <c r="R66" i="12"/>
  <c r="Q66" i="12"/>
  <c r="P66" i="12"/>
  <c r="O66" i="12"/>
  <c r="AC65" i="12"/>
  <c r="AB65" i="12"/>
  <c r="AA65" i="12"/>
  <c r="Z65" i="12"/>
  <c r="Y65" i="12"/>
  <c r="X65" i="12"/>
  <c r="W65" i="12"/>
  <c r="V65" i="12"/>
  <c r="U65" i="12"/>
  <c r="T65" i="12"/>
  <c r="S65" i="12"/>
  <c r="R65" i="12"/>
  <c r="Q65" i="12"/>
  <c r="P65" i="12"/>
  <c r="O65" i="12"/>
  <c r="AC64" i="12"/>
  <c r="AB64" i="12"/>
  <c r="AA64" i="12"/>
  <c r="Z64" i="12"/>
  <c r="Y64" i="12"/>
  <c r="X64" i="12"/>
  <c r="W64" i="12"/>
  <c r="V64" i="12"/>
  <c r="U64" i="12"/>
  <c r="T64" i="12"/>
  <c r="S64" i="12"/>
  <c r="R64" i="12"/>
  <c r="Q64" i="12"/>
  <c r="P64" i="12"/>
  <c r="O64" i="12"/>
  <c r="AC63" i="12"/>
  <c r="AB63" i="12"/>
  <c r="AA63" i="12"/>
  <c r="Z63" i="12"/>
  <c r="Y63" i="12"/>
  <c r="X63" i="12"/>
  <c r="W63" i="12"/>
  <c r="V63" i="12"/>
  <c r="U63" i="12"/>
  <c r="T63" i="12"/>
  <c r="S63" i="12"/>
  <c r="R63" i="12"/>
  <c r="Q63" i="12"/>
  <c r="P63" i="12"/>
  <c r="O63" i="12"/>
  <c r="AC62" i="12"/>
  <c r="AB62" i="12"/>
  <c r="AA62" i="12"/>
  <c r="Z62" i="12"/>
  <c r="Y62" i="12"/>
  <c r="X62" i="12"/>
  <c r="W62" i="12"/>
  <c r="V62" i="12"/>
  <c r="U62" i="12"/>
  <c r="T62" i="12"/>
  <c r="S62" i="12"/>
  <c r="R62" i="12"/>
  <c r="Q62" i="12"/>
  <c r="P62" i="12"/>
  <c r="O62" i="12"/>
  <c r="AC61" i="12"/>
  <c r="AB61" i="12"/>
  <c r="AA61" i="12"/>
  <c r="Z61" i="12"/>
  <c r="Y61" i="12"/>
  <c r="X61" i="12"/>
  <c r="W61" i="12"/>
  <c r="V61" i="12"/>
  <c r="U61" i="12"/>
  <c r="T61" i="12"/>
  <c r="S61" i="12"/>
  <c r="R61" i="12"/>
  <c r="Q61" i="12"/>
  <c r="P61" i="12"/>
  <c r="O61" i="12"/>
  <c r="AC60" i="12"/>
  <c r="AB60" i="12"/>
  <c r="AA60" i="12"/>
  <c r="Z60" i="12"/>
  <c r="Y60" i="12"/>
  <c r="X60" i="12"/>
  <c r="W60" i="12"/>
  <c r="V60" i="12"/>
  <c r="U60" i="12"/>
  <c r="T60" i="12"/>
  <c r="S60" i="12"/>
  <c r="R60" i="12"/>
  <c r="Q60" i="12"/>
  <c r="P60" i="12"/>
  <c r="O60" i="12"/>
  <c r="AC59" i="12"/>
  <c r="AB59" i="12"/>
  <c r="AA59" i="12"/>
  <c r="Z59" i="12"/>
  <c r="Y59" i="12"/>
  <c r="X59" i="12"/>
  <c r="W59" i="12"/>
  <c r="V59" i="12"/>
  <c r="U59" i="12"/>
  <c r="T59" i="12"/>
  <c r="S59" i="12"/>
  <c r="R59" i="12"/>
  <c r="Q59" i="12"/>
  <c r="P59" i="12"/>
  <c r="O59" i="12"/>
  <c r="AC58" i="12"/>
  <c r="AB58" i="12"/>
  <c r="AA58" i="12"/>
  <c r="Z58" i="12"/>
  <c r="Y58" i="12"/>
  <c r="X58" i="12"/>
  <c r="W58" i="12"/>
  <c r="V58" i="12"/>
  <c r="U58" i="12"/>
  <c r="T58" i="12"/>
  <c r="S58" i="12"/>
  <c r="R58" i="12"/>
  <c r="Q58" i="12"/>
  <c r="P58" i="12"/>
  <c r="O58" i="12"/>
  <c r="AC57" i="12"/>
  <c r="AB57" i="12"/>
  <c r="AA57" i="12"/>
  <c r="Z57" i="12"/>
  <c r="Y57" i="12"/>
  <c r="X57" i="12"/>
  <c r="W57" i="12"/>
  <c r="V57" i="12"/>
  <c r="U57" i="12"/>
  <c r="T57" i="12"/>
  <c r="S57" i="12"/>
  <c r="R57" i="12"/>
  <c r="Q57" i="12"/>
  <c r="P57" i="12"/>
  <c r="O57" i="12"/>
  <c r="AC55" i="12"/>
  <c r="AB55" i="12"/>
  <c r="AA55" i="12"/>
  <c r="Z55" i="12"/>
  <c r="Y55" i="12"/>
  <c r="X55" i="12"/>
  <c r="W55" i="12"/>
  <c r="V55" i="12"/>
  <c r="U55" i="12"/>
  <c r="T55" i="12"/>
  <c r="S55" i="12"/>
  <c r="R55" i="12"/>
  <c r="Q55" i="12"/>
  <c r="P55" i="12"/>
  <c r="O55" i="12"/>
  <c r="AC54" i="12"/>
  <c r="AB54" i="12"/>
  <c r="AA54" i="12"/>
  <c r="Z54" i="12"/>
  <c r="Y54" i="12"/>
  <c r="X54" i="12"/>
  <c r="W54" i="12"/>
  <c r="V54" i="12"/>
  <c r="U54" i="12"/>
  <c r="T54" i="12"/>
  <c r="S54" i="12"/>
  <c r="R54" i="12"/>
  <c r="Q54" i="12"/>
  <c r="P54" i="12"/>
  <c r="O54" i="12"/>
  <c r="AC53" i="12"/>
  <c r="AB53" i="12"/>
  <c r="AA53" i="12"/>
  <c r="Z53" i="12"/>
  <c r="Y53" i="12"/>
  <c r="X53" i="12"/>
  <c r="W53" i="12"/>
  <c r="V53" i="12"/>
  <c r="U53" i="12"/>
  <c r="T53" i="12"/>
  <c r="S53" i="12"/>
  <c r="R53" i="12"/>
  <c r="Q53" i="12"/>
  <c r="P53" i="12"/>
  <c r="O53" i="12"/>
  <c r="AC52" i="12"/>
  <c r="AB52" i="12"/>
  <c r="AA52" i="12"/>
  <c r="Z52" i="12"/>
  <c r="Y52" i="12"/>
  <c r="X52" i="12"/>
  <c r="W52" i="12"/>
  <c r="V52" i="12"/>
  <c r="U52" i="12"/>
  <c r="T52" i="12"/>
  <c r="S52" i="12"/>
  <c r="R52" i="12"/>
  <c r="Q52" i="12"/>
  <c r="P52" i="12"/>
  <c r="O52" i="12"/>
  <c r="AC51" i="12"/>
  <c r="AB51" i="12"/>
  <c r="AA51" i="12"/>
  <c r="Z51" i="12"/>
  <c r="Y51" i="12"/>
  <c r="X51" i="12"/>
  <c r="W51" i="12"/>
  <c r="V51" i="12"/>
  <c r="U51" i="12"/>
  <c r="T51" i="12"/>
  <c r="S51" i="12"/>
  <c r="R51" i="12"/>
  <c r="Q51" i="12"/>
  <c r="P51" i="12"/>
  <c r="O51" i="12"/>
  <c r="AC50" i="12"/>
  <c r="AB50" i="12"/>
  <c r="AA50" i="12"/>
  <c r="Z50" i="12"/>
  <c r="Y50" i="12"/>
  <c r="X50" i="12"/>
  <c r="W50" i="12"/>
  <c r="V50" i="12"/>
  <c r="U50" i="12"/>
  <c r="T50" i="12"/>
  <c r="S50" i="12"/>
  <c r="R50" i="12"/>
  <c r="Q50" i="12"/>
  <c r="P50" i="12"/>
  <c r="O50" i="12"/>
  <c r="AC49" i="12"/>
  <c r="AB49" i="12"/>
  <c r="AA49" i="12"/>
  <c r="Z49" i="12"/>
  <c r="Y49" i="12"/>
  <c r="X49" i="12"/>
  <c r="W49" i="12"/>
  <c r="V49" i="12"/>
  <c r="U49" i="12"/>
  <c r="T49" i="12"/>
  <c r="S49" i="12"/>
  <c r="R49" i="12"/>
  <c r="Q49" i="12"/>
  <c r="P49" i="12"/>
  <c r="O49" i="12"/>
  <c r="AC48" i="12"/>
  <c r="AB48" i="12"/>
  <c r="AA48" i="12"/>
  <c r="Z48" i="12"/>
  <c r="Y48" i="12"/>
  <c r="X48" i="12"/>
  <c r="W48" i="12"/>
  <c r="V48" i="12"/>
  <c r="U48" i="12"/>
  <c r="T48" i="12"/>
  <c r="S48" i="12"/>
  <c r="R48" i="12"/>
  <c r="Q48" i="12"/>
  <c r="P48" i="12"/>
  <c r="O48" i="12"/>
  <c r="AC47" i="12"/>
  <c r="AB47" i="12"/>
  <c r="AA47" i="12"/>
  <c r="Z47" i="12"/>
  <c r="Y47" i="12"/>
  <c r="X47" i="12"/>
  <c r="W47" i="12"/>
  <c r="V47" i="12"/>
  <c r="U47" i="12"/>
  <c r="T47" i="12"/>
  <c r="S47" i="12"/>
  <c r="R47" i="12"/>
  <c r="Q47" i="12"/>
  <c r="P47" i="12"/>
  <c r="O47" i="12"/>
  <c r="AC46" i="12"/>
  <c r="AB46" i="12"/>
  <c r="AA46" i="12"/>
  <c r="Z46" i="12"/>
  <c r="Y46" i="12"/>
  <c r="X46" i="12"/>
  <c r="W46" i="12"/>
  <c r="V46" i="12"/>
  <c r="U46" i="12"/>
  <c r="T46" i="12"/>
  <c r="S46" i="12"/>
  <c r="R46" i="12"/>
  <c r="Q46" i="12"/>
  <c r="P46" i="12"/>
  <c r="O46" i="12"/>
  <c r="AC44" i="12"/>
  <c r="AB44" i="12"/>
  <c r="AA44" i="12"/>
  <c r="Z44" i="12"/>
  <c r="Y44" i="12"/>
  <c r="X44" i="12"/>
  <c r="W44" i="12"/>
  <c r="V44" i="12"/>
  <c r="U44" i="12"/>
  <c r="T44" i="12"/>
  <c r="S44" i="12"/>
  <c r="R44" i="12"/>
  <c r="Q44" i="12"/>
  <c r="P44" i="12"/>
  <c r="O44" i="12"/>
  <c r="AC43" i="12"/>
  <c r="AB43" i="12"/>
  <c r="AA43" i="12"/>
  <c r="Z43" i="12"/>
  <c r="Y43" i="12"/>
  <c r="X43" i="12"/>
  <c r="W43" i="12"/>
  <c r="V43" i="12"/>
  <c r="U43" i="12"/>
  <c r="T43" i="12"/>
  <c r="S43" i="12"/>
  <c r="R43" i="12"/>
  <c r="Q43" i="12"/>
  <c r="P43" i="12"/>
  <c r="O43" i="12"/>
  <c r="AC42" i="12"/>
  <c r="AB42" i="12"/>
  <c r="AA42" i="12"/>
  <c r="Z42" i="12"/>
  <c r="Y42" i="12"/>
  <c r="X42" i="12"/>
  <c r="W42" i="12"/>
  <c r="V42" i="12"/>
  <c r="U42" i="12"/>
  <c r="T42" i="12"/>
  <c r="S42" i="12"/>
  <c r="R42" i="12"/>
  <c r="Q42" i="12"/>
  <c r="P42" i="12"/>
  <c r="O42" i="12"/>
  <c r="AC41" i="12"/>
  <c r="AB41" i="12"/>
  <c r="AA41" i="12"/>
  <c r="Z41" i="12"/>
  <c r="Y41" i="12"/>
  <c r="X41" i="12"/>
  <c r="W41" i="12"/>
  <c r="V41" i="12"/>
  <c r="U41" i="12"/>
  <c r="T41" i="12"/>
  <c r="S41" i="12"/>
  <c r="R41" i="12"/>
  <c r="Q41" i="12"/>
  <c r="P41" i="12"/>
  <c r="O41" i="12"/>
  <c r="AC40" i="12"/>
  <c r="AB40" i="12"/>
  <c r="AA40" i="12"/>
  <c r="Z40" i="12"/>
  <c r="Y40" i="12"/>
  <c r="X40" i="12"/>
  <c r="W40" i="12"/>
  <c r="V40" i="12"/>
  <c r="U40" i="12"/>
  <c r="T40" i="12"/>
  <c r="S40" i="12"/>
  <c r="R40" i="12"/>
  <c r="Q40" i="12"/>
  <c r="P40" i="12"/>
  <c r="O40" i="12"/>
  <c r="AC39" i="12"/>
  <c r="AB39" i="12"/>
  <c r="AA39" i="12"/>
  <c r="Z39" i="12"/>
  <c r="Y39" i="12"/>
  <c r="X39" i="12"/>
  <c r="W39" i="12"/>
  <c r="V39" i="12"/>
  <c r="U39" i="12"/>
  <c r="T39" i="12"/>
  <c r="S39" i="12"/>
  <c r="R39" i="12"/>
  <c r="Q39" i="12"/>
  <c r="P39" i="12"/>
  <c r="O39" i="12"/>
  <c r="AC38" i="12"/>
  <c r="AB38" i="12"/>
  <c r="AA38" i="12"/>
  <c r="Z38" i="12"/>
  <c r="Y38" i="12"/>
  <c r="X38" i="12"/>
  <c r="W38" i="12"/>
  <c r="V38" i="12"/>
  <c r="U38" i="12"/>
  <c r="T38" i="12"/>
  <c r="S38" i="12"/>
  <c r="R38" i="12"/>
  <c r="Q38" i="12"/>
  <c r="P38" i="12"/>
  <c r="O38" i="12"/>
  <c r="AC37" i="12"/>
  <c r="AB37" i="12"/>
  <c r="AA37" i="12"/>
  <c r="Z37" i="12"/>
  <c r="Y37" i="12"/>
  <c r="X37" i="12"/>
  <c r="W37" i="12"/>
  <c r="V37" i="12"/>
  <c r="U37" i="12"/>
  <c r="T37" i="12"/>
  <c r="S37" i="12"/>
  <c r="R37" i="12"/>
  <c r="Q37" i="12"/>
  <c r="P37" i="12"/>
  <c r="O37" i="12"/>
  <c r="AC36" i="12"/>
  <c r="AB36" i="12"/>
  <c r="AA36" i="12"/>
  <c r="Z36" i="12"/>
  <c r="Y36" i="12"/>
  <c r="X36" i="12"/>
  <c r="W36" i="12"/>
  <c r="V36" i="12"/>
  <c r="U36" i="12"/>
  <c r="T36" i="12"/>
  <c r="S36" i="12"/>
  <c r="R36" i="12"/>
  <c r="Q36" i="12"/>
  <c r="P36" i="12"/>
  <c r="O36" i="12"/>
  <c r="AC35" i="12"/>
  <c r="AB35" i="12"/>
  <c r="AA35" i="12"/>
  <c r="Z35" i="12"/>
  <c r="Y35" i="12"/>
  <c r="X35" i="12"/>
  <c r="W35" i="12"/>
  <c r="V35" i="12"/>
  <c r="U35" i="12"/>
  <c r="T35" i="12"/>
  <c r="S35" i="12"/>
  <c r="R35" i="12"/>
  <c r="Q35" i="12"/>
  <c r="P35" i="12"/>
  <c r="O35" i="12"/>
  <c r="AC33" i="12"/>
  <c r="AB33" i="12"/>
  <c r="AA33" i="12"/>
  <c r="Z33" i="12"/>
  <c r="Y33" i="12"/>
  <c r="X33" i="12"/>
  <c r="W33" i="12"/>
  <c r="V33" i="12"/>
  <c r="U33" i="12"/>
  <c r="T33" i="12"/>
  <c r="S33" i="12"/>
  <c r="R33" i="12"/>
  <c r="Q33" i="12"/>
  <c r="P33" i="12"/>
  <c r="O33" i="12"/>
  <c r="AC32" i="12"/>
  <c r="AB32" i="12"/>
  <c r="AA32" i="12"/>
  <c r="Z32" i="12"/>
  <c r="Y32" i="12"/>
  <c r="X32" i="12"/>
  <c r="W32" i="12"/>
  <c r="V32" i="12"/>
  <c r="U32" i="12"/>
  <c r="T32" i="12"/>
  <c r="S32" i="12"/>
  <c r="R32" i="12"/>
  <c r="Q32" i="12"/>
  <c r="P32" i="12"/>
  <c r="O32" i="12"/>
  <c r="AC31" i="12"/>
  <c r="AB31" i="12"/>
  <c r="AA31" i="12"/>
  <c r="Z31" i="12"/>
  <c r="Y31" i="12"/>
  <c r="X31" i="12"/>
  <c r="W31" i="12"/>
  <c r="V31" i="12"/>
  <c r="U31" i="12"/>
  <c r="T31" i="12"/>
  <c r="S31" i="12"/>
  <c r="R31" i="12"/>
  <c r="Q31" i="12"/>
  <c r="P31" i="12"/>
  <c r="O31" i="12"/>
  <c r="AC30" i="12"/>
  <c r="AB30" i="12"/>
  <c r="AA30" i="12"/>
  <c r="Z30" i="12"/>
  <c r="Y30" i="12"/>
  <c r="X30" i="12"/>
  <c r="W30" i="12"/>
  <c r="V30" i="12"/>
  <c r="U30" i="12"/>
  <c r="T30" i="12"/>
  <c r="S30" i="12"/>
  <c r="R30" i="12"/>
  <c r="Q30" i="12"/>
  <c r="P30" i="12"/>
  <c r="O30" i="12"/>
  <c r="AC29" i="12"/>
  <c r="AB29" i="12"/>
  <c r="AA29" i="12"/>
  <c r="Z29" i="12"/>
  <c r="Y29" i="12"/>
  <c r="X29" i="12"/>
  <c r="W29" i="12"/>
  <c r="V29" i="12"/>
  <c r="U29" i="12"/>
  <c r="T29" i="12"/>
  <c r="S29" i="12"/>
  <c r="R29" i="12"/>
  <c r="Q29" i="12"/>
  <c r="P29" i="12"/>
  <c r="O29" i="12"/>
  <c r="AC28" i="12"/>
  <c r="AB28" i="12"/>
  <c r="AA28" i="12"/>
  <c r="Z28" i="12"/>
  <c r="Y28" i="12"/>
  <c r="X28" i="12"/>
  <c r="W28" i="12"/>
  <c r="V28" i="12"/>
  <c r="U28" i="12"/>
  <c r="T28" i="12"/>
  <c r="S28" i="12"/>
  <c r="R28" i="12"/>
  <c r="Q28" i="12"/>
  <c r="P28" i="12"/>
  <c r="O28" i="12"/>
  <c r="AC27" i="12"/>
  <c r="AB27" i="12"/>
  <c r="AA27" i="12"/>
  <c r="Z27" i="12"/>
  <c r="Y27" i="12"/>
  <c r="X27" i="12"/>
  <c r="W27" i="12"/>
  <c r="V27" i="12"/>
  <c r="U27" i="12"/>
  <c r="T27" i="12"/>
  <c r="S27" i="12"/>
  <c r="R27" i="12"/>
  <c r="Q27" i="12"/>
  <c r="P27" i="12"/>
  <c r="O27" i="12"/>
  <c r="AC26" i="12"/>
  <c r="AB26" i="12"/>
  <c r="AA26" i="12"/>
  <c r="Z26" i="12"/>
  <c r="Y26" i="12"/>
  <c r="X26" i="12"/>
  <c r="W26" i="12"/>
  <c r="V26" i="12"/>
  <c r="U26" i="12"/>
  <c r="T26" i="12"/>
  <c r="S26" i="12"/>
  <c r="R26" i="12"/>
  <c r="Q26" i="12"/>
  <c r="P26" i="12"/>
  <c r="O26" i="12"/>
  <c r="AC25" i="12"/>
  <c r="AB25" i="12"/>
  <c r="AA25" i="12"/>
  <c r="Z25" i="12"/>
  <c r="Y25" i="12"/>
  <c r="X25" i="12"/>
  <c r="W25" i="12"/>
  <c r="V25" i="12"/>
  <c r="U25" i="12"/>
  <c r="T25" i="12"/>
  <c r="S25" i="12"/>
  <c r="R25" i="12"/>
  <c r="Q25" i="12"/>
  <c r="P25" i="12"/>
  <c r="O25" i="12"/>
  <c r="AC24" i="12"/>
  <c r="AB24" i="12"/>
  <c r="AA24" i="12"/>
  <c r="Z24" i="12"/>
  <c r="Y24" i="12"/>
  <c r="X24" i="12"/>
  <c r="W24" i="12"/>
  <c r="V24" i="12"/>
  <c r="U24" i="12"/>
  <c r="T24" i="12"/>
  <c r="S24" i="12"/>
  <c r="R24" i="12"/>
  <c r="Q24" i="12"/>
  <c r="P24" i="12"/>
  <c r="O24" i="12"/>
  <c r="AC22" i="12"/>
  <c r="AB22" i="12"/>
  <c r="AA22" i="12"/>
  <c r="Z22" i="12"/>
  <c r="Y22" i="12"/>
  <c r="X22" i="12"/>
  <c r="W22" i="12"/>
  <c r="V22" i="12"/>
  <c r="U22" i="12"/>
  <c r="T22" i="12"/>
  <c r="S22" i="12"/>
  <c r="R22" i="12"/>
  <c r="Q22" i="12"/>
  <c r="P22" i="12"/>
  <c r="O22" i="12"/>
  <c r="AC21" i="12"/>
  <c r="AB21" i="12"/>
  <c r="AA21" i="12"/>
  <c r="Z21" i="12"/>
  <c r="Y21" i="12"/>
  <c r="X21" i="12"/>
  <c r="W21" i="12"/>
  <c r="V21" i="12"/>
  <c r="U21" i="12"/>
  <c r="T21" i="12"/>
  <c r="S21" i="12"/>
  <c r="R21" i="12"/>
  <c r="Q21" i="12"/>
  <c r="P21" i="12"/>
  <c r="O21" i="12"/>
  <c r="AC20" i="12"/>
  <c r="AB20" i="12"/>
  <c r="AA20" i="12"/>
  <c r="Z20" i="12"/>
  <c r="Y20" i="12"/>
  <c r="X20" i="12"/>
  <c r="W20" i="12"/>
  <c r="V20" i="12"/>
  <c r="U20" i="12"/>
  <c r="T20" i="12"/>
  <c r="S20" i="12"/>
  <c r="R20" i="12"/>
  <c r="Q20" i="12"/>
  <c r="P20" i="12"/>
  <c r="O20" i="12"/>
  <c r="AC19" i="12"/>
  <c r="AB19" i="12"/>
  <c r="AA19" i="12"/>
  <c r="Z19" i="12"/>
  <c r="Y19" i="12"/>
  <c r="X19" i="12"/>
  <c r="W19" i="12"/>
  <c r="V19" i="12"/>
  <c r="U19" i="12"/>
  <c r="T19" i="12"/>
  <c r="S19" i="12"/>
  <c r="R19" i="12"/>
  <c r="Q19" i="12"/>
  <c r="P19" i="12"/>
  <c r="O19" i="12"/>
  <c r="AC18" i="12"/>
  <c r="AB18" i="12"/>
  <c r="AA18" i="12"/>
  <c r="Z18" i="12"/>
  <c r="Y18" i="12"/>
  <c r="X18" i="12"/>
  <c r="W18" i="12"/>
  <c r="V18" i="12"/>
  <c r="U18" i="12"/>
  <c r="T18" i="12"/>
  <c r="S18" i="12"/>
  <c r="R18" i="12"/>
  <c r="Q18" i="12"/>
  <c r="P18" i="12"/>
  <c r="O18" i="12"/>
  <c r="AC17" i="12"/>
  <c r="AB17" i="12"/>
  <c r="AA17" i="12"/>
  <c r="Z17" i="12"/>
  <c r="Y17" i="12"/>
  <c r="X17" i="12"/>
  <c r="W17" i="12"/>
  <c r="V17" i="12"/>
  <c r="U17" i="12"/>
  <c r="T17" i="12"/>
  <c r="S17" i="12"/>
  <c r="R17" i="12"/>
  <c r="Q17" i="12"/>
  <c r="P17" i="12"/>
  <c r="O17" i="12"/>
  <c r="AC16" i="12"/>
  <c r="AB16" i="12"/>
  <c r="AA16" i="12"/>
  <c r="Z16" i="12"/>
  <c r="Y16" i="12"/>
  <c r="X16" i="12"/>
  <c r="W16" i="12"/>
  <c r="V16" i="12"/>
  <c r="U16" i="12"/>
  <c r="T16" i="12"/>
  <c r="S16" i="12"/>
  <c r="R16" i="12"/>
  <c r="Q16" i="12"/>
  <c r="P16" i="12"/>
  <c r="O16" i="12"/>
  <c r="AC15" i="12"/>
  <c r="AB15" i="12"/>
  <c r="AA15" i="12"/>
  <c r="Z15" i="12"/>
  <c r="Y15" i="12"/>
  <c r="X15" i="12"/>
  <c r="W15" i="12"/>
  <c r="V15" i="12"/>
  <c r="U15" i="12"/>
  <c r="T15" i="12"/>
  <c r="S15" i="12"/>
  <c r="R15" i="12"/>
  <c r="Q15" i="12"/>
  <c r="P15" i="12"/>
  <c r="O15" i="12"/>
  <c r="AC14" i="12"/>
  <c r="AB14" i="12"/>
  <c r="AA14" i="12"/>
  <c r="Z14" i="12"/>
  <c r="Y14" i="12"/>
  <c r="X14" i="12"/>
  <c r="W14" i="12"/>
  <c r="V14" i="12"/>
  <c r="U14" i="12"/>
  <c r="T14" i="12"/>
  <c r="S14" i="12"/>
  <c r="R14" i="12"/>
  <c r="Q14" i="12"/>
  <c r="P14" i="12"/>
  <c r="O14" i="12"/>
  <c r="AC13" i="12"/>
  <c r="AB13" i="12"/>
  <c r="AA13" i="12"/>
  <c r="Z13" i="12"/>
  <c r="Y13" i="12"/>
  <c r="X13" i="12"/>
  <c r="W13" i="12"/>
  <c r="V13" i="12"/>
  <c r="U13" i="12"/>
  <c r="T13" i="12"/>
  <c r="S13" i="12"/>
  <c r="R13" i="12"/>
  <c r="Q13" i="12"/>
  <c r="P13" i="12"/>
  <c r="O13" i="12"/>
  <c r="N66" i="12"/>
  <c r="N65" i="12"/>
  <c r="N64" i="12"/>
  <c r="N63" i="12"/>
  <c r="N62" i="12"/>
  <c r="N61" i="12"/>
  <c r="N60" i="12"/>
  <c r="N59" i="12"/>
  <c r="N58" i="12"/>
  <c r="N57" i="12"/>
  <c r="N55" i="12"/>
  <c r="N54" i="12"/>
  <c r="N53" i="12"/>
  <c r="N52" i="12"/>
  <c r="N51" i="12"/>
  <c r="N50" i="12"/>
  <c r="N49" i="12"/>
  <c r="N48" i="12"/>
  <c r="N47" i="12"/>
  <c r="N46" i="12"/>
  <c r="N44" i="12"/>
  <c r="N43" i="12"/>
  <c r="N42" i="12"/>
  <c r="N41" i="12"/>
  <c r="N40" i="12"/>
  <c r="N39" i="12"/>
  <c r="N38" i="12"/>
  <c r="N37" i="12"/>
  <c r="N36" i="12"/>
  <c r="N35" i="12"/>
  <c r="N33" i="12"/>
  <c r="N32" i="12"/>
  <c r="N31" i="12"/>
  <c r="N30" i="12"/>
  <c r="N29" i="12"/>
  <c r="N28" i="12"/>
  <c r="N27" i="12"/>
  <c r="N26" i="12"/>
  <c r="N25" i="12"/>
  <c r="N24" i="12"/>
  <c r="N22" i="12"/>
  <c r="N21" i="12"/>
  <c r="N20" i="12"/>
  <c r="N19" i="12"/>
  <c r="N18" i="12"/>
  <c r="N17" i="12"/>
  <c r="N16" i="12"/>
  <c r="N15" i="12"/>
  <c r="N14" i="12"/>
  <c r="N13" i="12"/>
  <c r="L28" i="12"/>
  <c r="D4" i="12"/>
  <c r="H16" i="12" l="1"/>
  <c r="H15" i="12"/>
  <c r="H14" i="12"/>
  <c r="Y10" i="12" l="1"/>
  <c r="X10" i="12"/>
  <c r="W10" i="12"/>
  <c r="V10" i="12"/>
  <c r="U10" i="12"/>
  <c r="T10" i="12"/>
  <c r="S10" i="12"/>
  <c r="R10" i="12"/>
  <c r="Q10" i="12"/>
  <c r="P10" i="12"/>
  <c r="O10" i="12"/>
  <c r="N10" i="12"/>
  <c r="M10" i="12"/>
  <c r="L10" i="12"/>
  <c r="Y9" i="12"/>
  <c r="X9" i="12"/>
  <c r="W9" i="12"/>
  <c r="V9" i="12"/>
  <c r="U9" i="12"/>
  <c r="T9" i="12"/>
  <c r="S9" i="12"/>
  <c r="R9" i="12"/>
  <c r="Q9" i="12"/>
  <c r="P9" i="12"/>
  <c r="O9" i="12"/>
  <c r="N9" i="12"/>
  <c r="M9" i="12"/>
  <c r="L9" i="12"/>
  <c r="Y8" i="12"/>
  <c r="X8" i="12"/>
  <c r="W8" i="12"/>
  <c r="V8" i="12"/>
  <c r="U8" i="12"/>
  <c r="T8" i="12"/>
  <c r="S8" i="12"/>
  <c r="R8" i="12"/>
  <c r="Q8" i="12"/>
  <c r="P8" i="12"/>
  <c r="O8" i="12"/>
  <c r="N8" i="12"/>
  <c r="M8" i="12"/>
  <c r="L8" i="12"/>
  <c r="Y7" i="12"/>
  <c r="X7" i="12"/>
  <c r="W7" i="12"/>
  <c r="V7" i="12"/>
  <c r="U7" i="12"/>
  <c r="T7" i="12"/>
  <c r="S7" i="12"/>
  <c r="R7" i="12"/>
  <c r="Q7" i="12"/>
  <c r="P7" i="12"/>
  <c r="O7" i="12"/>
  <c r="N7" i="12"/>
  <c r="M7" i="12"/>
  <c r="L7" i="12"/>
  <c r="X6" i="12"/>
  <c r="W6" i="12"/>
  <c r="V6" i="12"/>
  <c r="U6" i="12"/>
  <c r="T6" i="12"/>
  <c r="S6" i="12"/>
  <c r="R6" i="12"/>
  <c r="Q6" i="12"/>
  <c r="P6" i="12"/>
  <c r="O6" i="12"/>
  <c r="N6" i="12"/>
  <c r="M6" i="12"/>
  <c r="L6" i="12"/>
  <c r="K10" i="12"/>
  <c r="K9" i="12"/>
  <c r="K8" i="12"/>
  <c r="K7" i="12"/>
  <c r="B10" i="12"/>
  <c r="B9" i="12"/>
  <c r="B8" i="12"/>
  <c r="B7" i="12"/>
  <c r="L4" i="12" l="1"/>
  <c r="K4" i="12"/>
  <c r="F13" i="12"/>
  <c r="F17" i="12"/>
  <c r="F25" i="12"/>
  <c r="C25" i="12" s="1"/>
  <c r="F19" i="12"/>
  <c r="C19" i="12" s="1"/>
  <c r="F27" i="12"/>
  <c r="C27" i="12" s="1"/>
  <c r="F21" i="12"/>
  <c r="C21" i="12" s="1"/>
  <c r="F15" i="12"/>
  <c r="C15" i="12" s="1"/>
  <c r="F23" i="12"/>
  <c r="C23" i="12" s="1"/>
  <c r="F20" i="12"/>
  <c r="C20" i="12" s="1"/>
  <c r="F16" i="12"/>
  <c r="C16" i="12" s="1"/>
  <c r="F24" i="12"/>
  <c r="C24" i="12" s="1"/>
  <c r="F18" i="12"/>
  <c r="C18" i="12" s="1"/>
  <c r="F26" i="12"/>
  <c r="C26" i="12" s="1"/>
  <c r="F22" i="12"/>
  <c r="C22" i="12" s="1"/>
  <c r="F14" i="12"/>
  <c r="C14" i="12" s="1"/>
  <c r="Q4" i="12"/>
  <c r="C17" i="12"/>
  <c r="Y4" i="12"/>
  <c r="R4" i="12"/>
  <c r="S4" i="12"/>
  <c r="T4" i="12"/>
  <c r="M4" i="12"/>
  <c r="U4" i="12"/>
  <c r="N4" i="12"/>
  <c r="V4" i="12"/>
  <c r="O4" i="12"/>
  <c r="W4" i="12"/>
  <c r="P4" i="12"/>
  <c r="X4" i="12"/>
  <c r="C7" i="12" l="1" a="1"/>
  <c r="C7" i="12" s="1"/>
  <c r="D8" i="11"/>
  <c r="C13" i="12"/>
  <c r="B13" i="12" s="1"/>
  <c r="D19" i="11" l="1"/>
  <c r="N23" i="12" s="1"/>
  <c r="C8" i="12" a="1"/>
  <c r="C8" i="12" s="1"/>
  <c r="D30" i="11" s="1"/>
  <c r="J6" i="12"/>
  <c r="D6" i="12" s="1"/>
  <c r="N12" i="12"/>
  <c r="J7" i="12" l="1"/>
  <c r="D7" i="12" s="1"/>
  <c r="J15" i="12" a="1"/>
  <c r="J15" i="12" s="1"/>
  <c r="J18" i="12" a="1"/>
  <c r="J18" i="12" s="1"/>
  <c r="J19" i="12" a="1"/>
  <c r="J19" i="12" s="1"/>
  <c r="J13" i="12" a="1"/>
  <c r="J13" i="12" s="1"/>
  <c r="J14" i="12" a="1"/>
  <c r="J14" i="12" s="1"/>
  <c r="J22" i="12" a="1"/>
  <c r="J22" i="12" s="1"/>
  <c r="J17" i="12" a="1"/>
  <c r="J17" i="12" s="1"/>
  <c r="J21" i="12" a="1"/>
  <c r="J21" i="12" s="1"/>
  <c r="J16" i="12" a="1"/>
  <c r="J16" i="12" s="1"/>
  <c r="J20" i="12" a="1"/>
  <c r="J20" i="12" s="1"/>
  <c r="C9" i="12" a="1"/>
  <c r="C9" i="12" s="1"/>
  <c r="D41" i="11" s="1"/>
  <c r="J8" i="12"/>
  <c r="D8" i="12" s="1"/>
  <c r="N34" i="12"/>
  <c r="C10" i="12" l="1" a="1"/>
  <c r="C10" i="12" s="1"/>
  <c r="D52" i="11" s="1"/>
  <c r="J9" i="12"/>
  <c r="D9" i="12" s="1"/>
  <c r="N45" i="12"/>
  <c r="C4" i="12" l="1"/>
  <c r="J10" i="12"/>
  <c r="D10" i="12" s="1"/>
  <c r="E6" i="12" s="1"/>
  <c r="F6" i="12" s="1"/>
  <c r="N56" i="12"/>
  <c r="L19" i="12" l="1"/>
  <c r="L18" i="12"/>
  <c r="L22" i="12" l="1"/>
  <c r="L15" i="12"/>
  <c r="L13" i="12"/>
  <c r="L21" i="12"/>
  <c r="L16" i="12"/>
  <c r="L14" i="12"/>
  <c r="L20" i="12"/>
  <c r="L17" i="12"/>
  <c r="E10" i="12"/>
  <c r="E9" i="12"/>
  <c r="E7" i="12"/>
  <c r="E8" i="12"/>
  <c r="L23" i="12" l="1"/>
  <c r="K20" i="12" s="1"/>
  <c r="I37" i="12" s="1"/>
  <c r="F7" i="12"/>
  <c r="G6" i="12" s="1"/>
  <c r="H6" i="12" s="1"/>
  <c r="F8" i="12"/>
  <c r="F10" i="12"/>
  <c r="F9" i="12"/>
  <c r="K22" i="12" l="1"/>
  <c r="I39" i="12" s="1"/>
  <c r="K14" i="12"/>
  <c r="I31" i="12" s="1"/>
  <c r="K19" i="12"/>
  <c r="I36" i="12" s="1"/>
  <c r="K16" i="12"/>
  <c r="I33" i="12" s="1"/>
  <c r="K13" i="12"/>
  <c r="I30" i="12" s="1"/>
  <c r="K18" i="12"/>
  <c r="I35" i="12" s="1"/>
  <c r="K15" i="12"/>
  <c r="I32" i="12" s="1"/>
  <c r="K17" i="12"/>
  <c r="I34" i="12" s="1"/>
  <c r="K21" i="12"/>
  <c r="I38" i="12" s="1"/>
  <c r="G8" i="12"/>
  <c r="H8" i="12" s="1"/>
  <c r="G9" i="12"/>
  <c r="H9" i="12" s="1"/>
  <c r="G7" i="12"/>
  <c r="G10" i="12"/>
  <c r="H10" i="12" s="1"/>
  <c r="H7" i="12" l="1"/>
  <c r="H3" i="12" s="1"/>
  <c r="G3" i="12"/>
  <c r="J30" i="12" a="1"/>
  <c r="J30" i="12" s="1"/>
  <c r="J31" i="12" s="1" a="1"/>
  <c r="J31" i="12" s="1"/>
  <c r="J32" i="12" l="1" a="1"/>
  <c r="J32" i="12" s="1"/>
  <c r="K31" i="12"/>
  <c r="K30" i="12"/>
  <c r="J33" i="12" l="1" a="1"/>
  <c r="J33" i="12" s="1"/>
  <c r="K32" i="12"/>
  <c r="K33" i="12" l="1"/>
  <c r="J34" i="12" a="1"/>
  <c r="J34" i="12" s="1"/>
  <c r="K34" i="12" s="1"/>
  <c r="J35" i="12" l="1" a="1"/>
  <c r="J35" i="12" s="1"/>
  <c r="J36" i="12" s="1" a="1"/>
  <c r="J36" i="12" s="1"/>
  <c r="J37" i="12" l="1" a="1"/>
  <c r="J37" i="12" s="1"/>
  <c r="K37" i="12" s="1"/>
  <c r="K36" i="12"/>
  <c r="K35" i="12"/>
  <c r="J38" i="12" l="1" a="1"/>
  <c r="J38" i="12" s="1"/>
  <c r="J39" i="12" s="1" a="1"/>
  <c r="J39" i="12" s="1"/>
  <c r="J27" i="12" l="1"/>
  <c r="K39" i="12"/>
  <c r="K38" i="12"/>
  <c r="K27" i="12" l="1"/>
  <c r="N13" i="9"/>
</calcChain>
</file>

<file path=xl/sharedStrings.xml><?xml version="1.0" encoding="utf-8"?>
<sst xmlns="http://schemas.openxmlformats.org/spreadsheetml/2006/main" count="688" uniqueCount="109">
  <si>
    <t>DASHBOARD</t>
  </si>
  <si>
    <r>
      <t xml:space="preserve">This End-User License Agreement is a legal agreement between you and </t>
    </r>
    <r>
      <rPr>
        <b/>
        <sz val="11"/>
        <color theme="1"/>
        <rFont val="Arial"/>
        <family val="2"/>
        <charset val="162"/>
        <scheme val="minor"/>
      </rPr>
      <t/>
    </r>
    <r>
      <rPr>
        <sz val="11"/>
        <color theme="1"/>
        <rFont val="Arial"/>
        <family val="2"/>
        <scheme val="minor"/>
      </rPr>
      <t xml:space="preserve"> that covers all Microsoft Excel templates, spreadsheets or software built by </t>
    </r>
    <r>
      <rPr>
        <b/>
        <sz val="11"/>
        <color theme="1"/>
        <rFont val="Arial"/>
        <family val="2"/>
        <charset val="162"/>
        <scheme val="minor"/>
      </rPr>
      <t/>
    </r>
    <r>
      <rPr>
        <sz val="11"/>
        <color theme="1"/>
        <rFont val="Arial"/>
        <family val="2"/>
        <scheme val="minor"/>
      </rPr>
      <t>.</t>
    </r>
  </si>
  <si>
    <t>By downloading, copying, accessing or otherwise using any of these templates, you agree to abide by the following terms:</t>
  </si>
  <si>
    <r>
      <t xml:space="preserve">*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scheme val="minor"/>
      </rPr>
      <t xml:space="preserve"> sell, resell, license, rent, lease, lend or otherwise transfer for value without written permission of 
* Unless you've purchased the proper license rights,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scheme val="minor"/>
      </rPr>
      <t xml:space="preserve"> remove or alter any  logo, trademark, copyright, disclaimer, brand, terms of use, attribution, or other proprietary notices or marks within the template.
*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scheme val="minor"/>
      </rPr>
      <t xml:space="preserve"> distribute, publish to an online gallery, host on a website, or place on any server in a way that makes it available to the general public.</t>
    </r>
  </si>
  <si>
    <t>RESERVATION OF RIGHTS</t>
  </si>
  <si>
    <r>
      <t xml:space="preserve">All title and copyrights in and to the Template, and any copies of the Template, are </t>
    </r>
    <r>
      <rPr>
        <b/>
        <u/>
        <sz val="11"/>
        <color theme="1"/>
        <rFont val="Arial"/>
        <family val="2"/>
        <charset val="162"/>
        <scheme val="minor"/>
      </rPr>
      <t>owned by </t>
    </r>
    <r>
      <rPr>
        <sz val="11"/>
        <color theme="1"/>
        <rFont val="Arial"/>
        <family val="2"/>
        <scheme val="minor"/>
      </rPr>
      <t xml:space="preserve">. All rights not expressly granted are reserved by . 
</t>
    </r>
    <r>
      <rPr>
        <u/>
        <sz val="11"/>
        <color theme="1"/>
        <rFont val="Arial"/>
        <family val="2"/>
        <charset val="162"/>
        <scheme val="minor"/>
      </rPr>
      <t>Use of any Template for any purpose other than expressly permitted in this EULA is prohibited, and may result in severe civil and criminal penalties.</t>
    </r>
  </si>
  <si>
    <t>CONTACT</t>
  </si>
  <si>
    <t>TERMS OF USE</t>
  </si>
  <si>
    <t>END USER LICENSE AGREEMENT</t>
  </si>
  <si>
    <r>
      <t xml:space="preserve">For more information and specific permissions for your case, please contact us at: </t>
    </r>
    <r>
      <rPr>
        <i/>
        <sz val="11"/>
        <color theme="1"/>
        <rFont val="Arial"/>
        <family val="2"/>
        <charset val="162"/>
        <scheme val="minor"/>
      </rPr>
      <t/>
    </r>
  </si>
  <si>
    <t>DATA INPUT</t>
  </si>
  <si>
    <t>Expense Categories</t>
  </si>
  <si>
    <t>Categories</t>
  </si>
  <si>
    <t>Children</t>
  </si>
  <si>
    <t>Food</t>
  </si>
  <si>
    <t>Pets</t>
  </si>
  <si>
    <t>Expense Summary</t>
  </si>
  <si>
    <t>No Dub</t>
  </si>
  <si>
    <t>W1</t>
  </si>
  <si>
    <t>W2</t>
  </si>
  <si>
    <t>W3</t>
  </si>
  <si>
    <t>W4</t>
  </si>
  <si>
    <t>W5</t>
  </si>
  <si>
    <t>W6</t>
  </si>
  <si>
    <t>W7</t>
  </si>
  <si>
    <t>W8</t>
  </si>
  <si>
    <t>W9</t>
  </si>
  <si>
    <t>W10</t>
  </si>
  <si>
    <t>W11</t>
  </si>
  <si>
    <t>W12</t>
  </si>
  <si>
    <t>W13</t>
  </si>
  <si>
    <t>W14</t>
  </si>
  <si>
    <t>W15</t>
  </si>
  <si>
    <t>W16</t>
  </si>
  <si>
    <t>W17</t>
  </si>
  <si>
    <t>W18</t>
  </si>
  <si>
    <t>W19</t>
  </si>
  <si>
    <t>W20</t>
  </si>
  <si>
    <t>W21</t>
  </si>
  <si>
    <t>W22</t>
  </si>
  <si>
    <t>W23</t>
  </si>
  <si>
    <t>W24</t>
  </si>
  <si>
    <t>W25</t>
  </si>
  <si>
    <t>W26</t>
  </si>
  <si>
    <t>W27</t>
  </si>
  <si>
    <t>W28</t>
  </si>
  <si>
    <t>W29</t>
  </si>
  <si>
    <t>W30</t>
  </si>
  <si>
    <t>W31</t>
  </si>
  <si>
    <t>W32</t>
  </si>
  <si>
    <t>W33</t>
  </si>
  <si>
    <t>W34</t>
  </si>
  <si>
    <t>W35</t>
  </si>
  <si>
    <t>W36</t>
  </si>
  <si>
    <t>W37</t>
  </si>
  <si>
    <t>W38</t>
  </si>
  <si>
    <t>W39</t>
  </si>
  <si>
    <t>W40</t>
  </si>
  <si>
    <t>W41</t>
  </si>
  <si>
    <t>W42</t>
  </si>
  <si>
    <t>W43</t>
  </si>
  <si>
    <t>W44</t>
  </si>
  <si>
    <t>W45</t>
  </si>
  <si>
    <t>W46</t>
  </si>
  <si>
    <t>W47</t>
  </si>
  <si>
    <t>W48</t>
  </si>
  <si>
    <t>W49</t>
  </si>
  <si>
    <t>W50</t>
  </si>
  <si>
    <t>W51</t>
  </si>
  <si>
    <t>W52</t>
  </si>
  <si>
    <t>Extracurricular activities</t>
  </si>
  <si>
    <t>Medical</t>
  </si>
  <si>
    <t>School supplies</t>
  </si>
  <si>
    <t>School tuition</t>
  </si>
  <si>
    <t>Dining out</t>
  </si>
  <si>
    <t>Groceries</t>
  </si>
  <si>
    <t>House cleaning service</t>
  </si>
  <si>
    <t>Maintenance</t>
  </si>
  <si>
    <t>Waste removal and recycle</t>
  </si>
  <si>
    <t>Water and sewer</t>
  </si>
  <si>
    <t>House</t>
  </si>
  <si>
    <t>Grooming</t>
  </si>
  <si>
    <t>Toys</t>
  </si>
  <si>
    <t>S</t>
  </si>
  <si>
    <t>Income Summary</t>
  </si>
  <si>
    <t>Income 1</t>
  </si>
  <si>
    <t>Extra Income</t>
  </si>
  <si>
    <t>Income 2</t>
  </si>
  <si>
    <t>How much can I save?</t>
  </si>
  <si>
    <t>Total Expenses</t>
  </si>
  <si>
    <t>Total Savings</t>
  </si>
  <si>
    <t>$</t>
  </si>
  <si>
    <t>Cat.</t>
  </si>
  <si>
    <t>Weeks</t>
  </si>
  <si>
    <t>Total</t>
  </si>
  <si>
    <t>weeks_dd</t>
  </si>
  <si>
    <t>Rank</t>
  </si>
  <si>
    <t>Rank Adj</t>
  </si>
  <si>
    <t>Sorted Cat.</t>
  </si>
  <si>
    <t>CHART</t>
  </si>
  <si>
    <t>Actual Expenses</t>
  </si>
  <si>
    <t>PIE CHART</t>
  </si>
  <si>
    <t>Cat</t>
  </si>
  <si>
    <t>Select Week:</t>
  </si>
  <si>
    <t>Medical 1</t>
  </si>
  <si>
    <t>Pet food</t>
  </si>
  <si>
    <t>Income</t>
  </si>
  <si>
    <t>Total Income</t>
  </si>
  <si>
    <t>WEEKLY BUDGET TEMPLATE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</si>
</sst>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[$$   -409]#,##0.00"/>
    <numFmt numFmtId="165" formatCode="[$$   -409]#,##0.0"/>
  </numFmts>
  <fonts count="41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scheme val="minor"/>
    </font>
    <font>
      <b/>
      <sz val="16"/>
      <color theme="1"/>
      <name val="Arial"/>
      <family val="2"/>
      <charset val="162"/>
      <scheme val="minor"/>
    </font>
    <font>
      <b/>
      <sz val="16"/>
      <color theme="0"/>
      <name val="Arial"/>
      <family val="2"/>
      <charset val="162"/>
      <scheme val="minor"/>
    </font>
    <font>
      <u/>
      <sz val="10"/>
      <color indexed="12"/>
      <name val="Arial"/>
      <family val="2"/>
    </font>
    <font>
      <u/>
      <sz val="11"/>
      <color theme="0"/>
      <name val="Arial"/>
      <family val="2"/>
      <charset val="162"/>
      <scheme val="minor"/>
    </font>
    <font>
      <sz val="13"/>
      <color rgb="FFFFFFFF"/>
      <name val="Arial"/>
      <family val="2"/>
      <charset val="162"/>
      <scheme val="minor"/>
    </font>
    <font>
      <b/>
      <sz val="11"/>
      <color theme="1"/>
      <name val="Arial"/>
      <family val="2"/>
      <charset val="162"/>
      <scheme val="minor"/>
    </font>
    <font>
      <sz val="10"/>
      <name val="Arial"/>
      <family val="2"/>
      <charset val="162"/>
    </font>
    <font>
      <sz val="11"/>
      <name val="Arial"/>
      <family val="2"/>
      <charset val="162"/>
      <scheme val="minor"/>
    </font>
    <font>
      <b/>
      <u/>
      <sz val="11"/>
      <name val="Arial"/>
      <family val="2"/>
      <charset val="162"/>
      <scheme val="minor"/>
    </font>
    <font>
      <b/>
      <sz val="11"/>
      <name val="Arial"/>
      <family val="2"/>
      <charset val="162"/>
      <scheme val="minor"/>
    </font>
    <font>
      <b/>
      <u/>
      <sz val="11"/>
      <color theme="1"/>
      <name val="Arial"/>
      <family val="2"/>
      <charset val="162"/>
      <scheme val="minor"/>
    </font>
    <font>
      <u/>
      <sz val="11"/>
      <color theme="1"/>
      <name val="Arial"/>
      <family val="2"/>
      <charset val="162"/>
      <scheme val="minor"/>
    </font>
    <font>
      <i/>
      <sz val="11"/>
      <color theme="1"/>
      <name val="Arial"/>
      <family val="2"/>
      <charset val="162"/>
      <scheme val="minor"/>
    </font>
    <font>
      <sz val="13"/>
      <color theme="0" tint="-4.9989318521683403E-2"/>
      <name val="Arial"/>
      <family val="2"/>
      <charset val="162"/>
      <scheme val="minor"/>
    </font>
    <font>
      <b/>
      <i/>
      <sz val="16"/>
      <color theme="0" tint="-4.9989318521683403E-2"/>
      <name val="Arial"/>
      <family val="2"/>
      <charset val="162"/>
      <scheme val="minor"/>
    </font>
    <font>
      <sz val="13"/>
      <color theme="1"/>
      <name val="Arial"/>
      <family val="2"/>
      <charset val="162"/>
      <scheme val="minor"/>
    </font>
    <font>
      <sz val="24"/>
      <color rgb="FF2E86AB"/>
      <name val="Arial"/>
      <family val="2"/>
    </font>
    <font>
      <b/>
      <sz val="11"/>
      <color theme="1"/>
      <name val="Arial"/>
      <family val="2"/>
    </font>
    <font>
      <b/>
      <sz val="24"/>
      <color rgb="FF2E86AB"/>
      <name val="Arial"/>
      <family val="2"/>
    </font>
    <font>
      <sz val="9.5"/>
      <color theme="1"/>
      <name val="Arial"/>
      <family val="2"/>
    </font>
    <font>
      <sz val="13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sz val="8"/>
      <name val="Arial"/>
      <family val="2"/>
      <scheme val="minor"/>
    </font>
    <font>
      <b/>
      <sz val="11.0"/>
      <color theme="1"/>
      <name val="Arial"/>
      <family val="2"/>
      <scheme val="minor"/>
    </font>
    <font>
      <sz val="12"/>
      <color theme="1"/>
      <name val="Arial"/>
      <family val="2"/>
    </font>
    <font>
      <b/>
      <sz val="24"/>
      <color rgb="FF1F4E78"/>
      <name val="Arial"/>
      <family val="2"/>
    </font>
    <font>
      <b/>
      <sz val="24"/>
      <color rgb="FF2E86AB"/>
      <name val="Arial"/>
      <family val="2"/>
    </font>
    <font>
      <sz val="10"/>
      <color theme="1"/>
      <name val="Arial"/>
      <family val="2"/>
      <scheme val="minor"/>
    </font>
    <font>
      <sz val="14"/>
      <color theme="1"/>
      <name val="Arial"/>
      <family val="2"/>
    </font>
    <font>
      <sz val="16"/>
      <color theme="1"/>
      <name val="Arial"/>
      <family val="2"/>
    </font>
    <font>
      <sz val="10.5"/>
      <color theme="1"/>
      <name val="Arial"/>
      <family val="2"/>
    </font>
    <font>
      <b/>
      <sz val="24"/>
      <color rgb="FF2E86AB"/>
      <name val="Arial"/>
      <family val="2"/>
    </font>
    <font>
      <b/>
      <sz val="20"/>
      <color rgb="FFE2EFD9"/>
      <name val="Arial"/>
      <family val="2"/>
    </font>
  </fonts>
  <fills count="2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D9E2EC"/>
        <bgColor indexed="64"/>
      </patternFill>
    </fill>
    <fill>
      <patternFill patternType="solid">
        <fgColor rgb="FF2E86AB"/>
        <bgColor indexed="64"/>
      </patternFill>
    </fill>
    <fill>
      <patternFill patternType="solid">
        <fgColor rgb="FFD9E9F2"/>
        <bgColor indexed="64"/>
      </patternFill>
    </fill>
    <fill>
      <patternFill patternType="solid">
        <fgColor rgb="FFF8D7D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D9E9F2"/>
        <bgColor indexed="64"/>
      </patternFill>
    </fill>
    <fill>
      <patternFill patternType="solid">
        <fgColor rgb="FFF1F9F1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D9E2EC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rgb="FF2E86AB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rgb="FFFFF3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2F2F2"/>
        <bgColor indexed="64"/>
      </patternFill>
    </fill>
  </fills>
  <borders count="7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rgb="FFE78F8E"/>
      </top>
      <bottom/>
      <diagonal/>
    </border>
    <border>
      <left/>
      <right/>
      <top/>
      <bottom style="thin">
        <color rgb="FFEFB3B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EFB3B3"/>
      </right>
      <top/>
      <bottom style="thin">
        <color rgb="FFEFB3B3"/>
      </bottom>
      <diagonal/>
    </border>
    <border>
      <left/>
      <right style="thin">
        <color rgb="FFEFB3B3"/>
      </right>
      <top style="thin">
        <color rgb="FFEFB3B3"/>
      </top>
      <bottom style="thin">
        <color rgb="FFEFB3B3"/>
      </bottom>
      <diagonal/>
    </border>
    <border>
      <left style="thin">
        <color rgb="FFE78F8E"/>
      </left>
      <right style="thin">
        <color rgb="FFEFB3B3"/>
      </right>
      <top style="thin">
        <color rgb="FFE78F8E"/>
      </top>
      <bottom style="thin">
        <color rgb="FFE78F8E"/>
      </bottom>
      <diagonal/>
    </border>
    <border>
      <left/>
      <right/>
      <top style="thin">
        <color rgb="FFE78F8E"/>
      </top>
      <bottom style="thin">
        <color rgb="FFE78F8E"/>
      </bottom>
      <diagonal/>
    </border>
    <border>
      <left/>
      <right style="thin">
        <color rgb="FFE78F8E"/>
      </right>
      <top style="thin">
        <color rgb="FFE78F8E"/>
      </top>
      <bottom style="thin">
        <color rgb="FFE78F8E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EFB3B3"/>
      </left>
      <right style="thin">
        <color rgb="FFEFB3B3"/>
      </right>
      <top style="thin">
        <color rgb="FFEFB3B3"/>
      </top>
      <bottom style="thin">
        <color rgb="FFEFB3B3"/>
      </bottom>
      <diagonal/>
    </border>
    <border>
      <left/>
      <right/>
      <top style="medium">
        <color rgb="FFACD8AA"/>
      </top>
      <bottom/>
      <diagonal/>
    </border>
    <border>
      <left style="thin">
        <color rgb="FFACD8AA"/>
      </left>
      <right/>
      <top style="thin">
        <color rgb="FFACD8AA"/>
      </top>
      <bottom style="thin">
        <color rgb="FFACD8AA"/>
      </bottom>
      <diagonal/>
    </border>
    <border>
      <left/>
      <right style="thin">
        <color rgb="FFACD8AA"/>
      </right>
      <top style="thin">
        <color rgb="FFACD8AA"/>
      </top>
      <bottom style="thin">
        <color rgb="FFACD8AA"/>
      </bottom>
      <diagonal/>
    </border>
    <border>
      <left style="thin">
        <color rgb="FFFDE6D7"/>
      </left>
      <right style="thin">
        <color rgb="FFFDE6D7"/>
      </right>
      <top style="thin">
        <color rgb="FFEFB3B3"/>
      </top>
      <bottom style="thin">
        <color rgb="FFEFB3B3"/>
      </bottom>
      <diagonal/>
    </border>
    <border>
      <left style="thin">
        <color rgb="FFFDE6D7"/>
      </left>
      <right style="thin">
        <color rgb="FFFDE6D7"/>
      </right>
      <top/>
      <bottom style="thin">
        <color rgb="FFEFB3B3"/>
      </bottom>
      <diagonal/>
    </border>
    <border>
      <left style="thin">
        <color rgb="FFE78F8E"/>
      </left>
      <right style="thin">
        <color rgb="FFE78F8E"/>
      </right>
      <top style="thin">
        <color rgb="FFE78F8E"/>
      </top>
      <bottom style="thin">
        <color rgb="FFE78F8E"/>
      </bottom>
      <diagonal/>
    </border>
    <border>
      <left style="thin">
        <color rgb="FFE0F1DF"/>
      </left>
      <right/>
      <top style="thin">
        <color rgb="FFACD8AA"/>
      </top>
      <bottom/>
      <diagonal/>
    </border>
    <border>
      <left/>
      <right style="thin">
        <color rgb="FFE0F1DF"/>
      </right>
      <top style="thin">
        <color rgb="FFACD8AA"/>
      </top>
      <bottom/>
      <diagonal/>
    </border>
    <border>
      <left style="thin">
        <color rgb="FFE0F1DF"/>
      </left>
      <right/>
      <top/>
      <bottom style="thin">
        <color rgb="FFACD8AA"/>
      </bottom>
      <diagonal/>
    </border>
    <border>
      <left/>
      <right style="thin">
        <color rgb="FFE0F1DF"/>
      </right>
      <top/>
      <bottom style="thin">
        <color rgb="FFACD8AA"/>
      </bottom>
      <diagonal/>
    </border>
    <border>
      <left style="thin">
        <color rgb="FFE0F1DF"/>
      </left>
      <right/>
      <top style="thin">
        <color rgb="FFACD8AA"/>
      </top>
      <bottom style="thin">
        <color rgb="FFACD8AA"/>
      </bottom>
      <diagonal/>
    </border>
    <border>
      <left/>
      <right style="thin">
        <color rgb="FFE0F1DF"/>
      </right>
      <top style="thin">
        <color rgb="FFACD8AA"/>
      </top>
      <bottom style="thin">
        <color rgb="FFACD8AA"/>
      </bottom>
      <diagonal/>
    </border>
    <border>
      <left/>
      <right/>
      <top style="medium">
        <color rgb="FF9CBFE8"/>
      </top>
      <bottom/>
      <diagonal/>
    </border>
    <border>
      <left style="thin">
        <color rgb="FF9CBFE8"/>
      </left>
      <right/>
      <top style="thin">
        <color rgb="FF9CBFE8"/>
      </top>
      <bottom style="thin">
        <color rgb="FF9CBFE8"/>
      </bottom>
      <diagonal/>
    </border>
    <border>
      <left/>
      <right style="thin">
        <color rgb="FF9CBFE8"/>
      </right>
      <top style="thin">
        <color rgb="FF9CBFE8"/>
      </top>
      <bottom style="thin">
        <color rgb="FF9CBFE8"/>
      </bottom>
      <diagonal/>
    </border>
    <border>
      <left style="thin">
        <color rgb="FFD8E6F5"/>
      </left>
      <right/>
      <top style="thin">
        <color rgb="FF9CBFE8"/>
      </top>
      <bottom/>
      <diagonal/>
    </border>
    <border>
      <left/>
      <right style="thin">
        <color rgb="FFD8E6F5"/>
      </right>
      <top style="thin">
        <color rgb="FF9CBFE8"/>
      </top>
      <bottom/>
      <diagonal/>
    </border>
    <border>
      <left style="thin">
        <color rgb="FFD8E6F5"/>
      </left>
      <right/>
      <top/>
      <bottom/>
      <diagonal/>
    </border>
    <border>
      <left/>
      <right style="thin">
        <color rgb="FFD8E6F5"/>
      </right>
      <top/>
      <bottom/>
      <diagonal/>
    </border>
    <border>
      <left style="thin">
        <color rgb="FFD8E6F5"/>
      </left>
      <right/>
      <top/>
      <bottom style="thin">
        <color rgb="FF9CBFE8"/>
      </bottom>
      <diagonal/>
    </border>
    <border>
      <left/>
      <right style="thin">
        <color rgb="FFD8E6F5"/>
      </right>
      <top/>
      <bottom style="thin">
        <color rgb="FF9CBFE8"/>
      </bottom>
      <diagonal/>
    </border>
    <border>
      <left style="medium">
        <color rgb="FF9CBFE8"/>
      </left>
      <right style="medium">
        <color rgb="FF9CBFE8"/>
      </right>
      <top style="medium">
        <color rgb="FF9CBFE8"/>
      </top>
      <bottom style="medium">
        <color rgb="FF9CBFE8"/>
      </bottom>
      <diagonal/>
    </border>
    <border>
      <left/>
      <right/>
      <top style="thin">
        <color rgb="FF9CBFE8"/>
      </top>
      <bottom style="thin">
        <color rgb="FF9CBFE8"/>
      </bottom>
      <diagonal/>
    </border>
    <border>
      <left/>
      <right/>
      <top style="thin">
        <color rgb="FF9CBFE8"/>
      </top>
      <bottom/>
      <diagonal/>
    </border>
    <border>
      <left/>
      <right/>
      <top/>
      <bottom style="thin">
        <color rgb="FF9CBFE8"/>
      </bottom>
      <diagonal/>
    </border>
    <border>
      <left/>
      <right/>
      <top/>
      <bottom style="medium">
        <color rgb="FF9CBFE8"/>
      </bottom>
      <diagonal/>
    </border>
    <border>
      <left/>
      <right style="medium">
        <color rgb="FF9CBFE8"/>
      </right>
      <top/>
      <bottom/>
      <diagonal/>
    </border>
    <border>
      <left style="thin">
        <color rgb="FFFFB947"/>
      </left>
      <right/>
      <top style="thin">
        <color rgb="FFFFB947"/>
      </top>
      <bottom style="thin">
        <color rgb="FFFFB947"/>
      </bottom>
      <diagonal/>
    </border>
    <border>
      <left/>
      <right/>
      <top style="thin">
        <color rgb="FFFFB947"/>
      </top>
      <bottom style="thin">
        <color rgb="FFFFB947"/>
      </bottom>
      <diagonal/>
    </border>
    <border>
      <left/>
      <right style="thin">
        <color rgb="FFFFB947"/>
      </right>
      <top style="thin">
        <color rgb="FFFFB947"/>
      </top>
      <bottom style="thin">
        <color rgb="FFFFB947"/>
      </bottom>
      <diagonal/>
    </border>
    <border>
      <left/>
      <right/>
      <top style="medium">
        <color rgb="FFFE7166"/>
      </top>
      <bottom/>
      <diagonal/>
    </border>
    <border>
      <left style="thin">
        <color rgb="FFCCCCCC"/>
      </left>
      <right style="thin">
        <color rgb="FFCCCCCC"/>
      </right>
      <top style="thin">
        <color rgb="FFEFB3B3"/>
      </top>
      <bottom style="thin">
        <color rgb="FFA6A6A6"/>
      </bottom>
      <diagonal/>
    </border>
    <border>
      <left style="thin">
        <color rgb="FFCCCCCC"/>
      </left>
      <right style="thin">
        <color rgb="FFCCCCCC"/>
      </right>
      <top style="thin">
        <color rgb="FFA6A6A6"/>
      </top>
      <bottom style="thin">
        <color rgb="FFA6A6A6"/>
      </bottom>
      <diagonal/>
    </border>
    <border>
      <left style="thin">
        <color rgb="FFCCCCCC"/>
      </left>
      <right/>
      <top style="thin">
        <color rgb="FFACD8AA"/>
      </top>
      <bottom style="thin">
        <color rgb="FFA6A6A6"/>
      </bottom>
      <diagonal/>
    </border>
    <border>
      <left/>
      <right style="thin">
        <color rgb="FFCCCCCC"/>
      </right>
      <top style="thin">
        <color rgb="FFACD8AA"/>
      </top>
      <bottom style="thin">
        <color rgb="FFA6A6A6"/>
      </bottom>
      <diagonal/>
    </border>
    <border>
      <left style="thin">
        <color rgb="FFCCCCCC"/>
      </left>
      <right/>
      <top style="thin">
        <color rgb="FFA6A6A6"/>
      </top>
      <bottom style="thin">
        <color rgb="FFA6A6A6"/>
      </bottom>
      <diagonal/>
    </border>
    <border>
      <left/>
      <right style="thin">
        <color rgb="FFCCCCCC"/>
      </right>
      <top style="thin">
        <color rgb="FFA6A6A6"/>
      </top>
      <bottom style="thin">
        <color rgb="FFA6A6A6"/>
      </bottom>
      <diagonal/>
    </border>
    <border>
      <left/>
      <right/>
      <top style="thin">
        <color rgb="FFA6A6A6"/>
      </top>
      <bottom style="thin">
        <color rgb="FFA6A6A6"/>
      </bottom>
      <diagonal/>
    </border>
    <border>
      <left/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rgb="FFA6A6A6"/>
      </left>
      <right/>
      <top style="thin">
        <color rgb="FFA6A6A6"/>
      </top>
      <bottom style="thin">
        <color rgb="FFA6A6A6"/>
      </bottom>
      <diagonal/>
    </border>
    <border>
      <left/>
      <right style="thin">
        <color rgb="FFDEDEDE"/>
      </right>
      <top style="thin">
        <color rgb="FFA6A6A6"/>
      </top>
      <bottom style="thin">
        <color rgb="FFA6A6A6"/>
      </bottom>
      <diagonal/>
    </border>
    <border>
      <left/>
      <right style="thin">
        <color rgb="FFEFB3B3"/>
      </right>
      <top style="thin">
        <color rgb="FFEFB3B3"/>
      </top>
      <bottom/>
      <diagonal/>
    </border>
    <border>
      <left/>
      <right/>
      <top style="thin">
        <color rgb="FFEFB3B3"/>
      </top>
      <bottom style="thin">
        <color rgb="FFEFB3B3"/>
      </bottom>
      <diagonal/>
    </border>
    <border>
      <left/>
      <right style="thin">
        <color rgb="FFA6A6A6"/>
      </right>
      <top/>
      <bottom style="thin">
        <color rgb="FFA6A6A6"/>
      </bottom>
      <diagonal/>
    </border>
    <border>
      <left/>
      <right style="thin">
        <color rgb="FFA6A6A6"/>
      </right>
      <top style="thin">
        <color rgb="FFA6A6A6"/>
      </top>
      <bottom/>
      <diagonal/>
    </border>
    <border>
      <left/>
      <right/>
      <top style="thin">
        <color rgb="FFEFB3B3"/>
      </top>
      <bottom style="thin">
        <color rgb="FFA6A6A6"/>
      </bottom>
      <diagonal/>
    </border>
    <border>
      <left/>
      <right/>
      <top style="thin">
        <color rgb="FFA6A6A6"/>
      </top>
      <bottom style="thin">
        <color rgb="FFEFB3B3"/>
      </bottom>
      <diagonal/>
    </border>
    <border>
      <left style="thin">
        <color rgb="FFA6A6A6"/>
      </left>
      <right/>
      <top style="thin">
        <color rgb="FFEFB3B3"/>
      </top>
      <bottom style="thin">
        <color rgb="FFA6A6A6"/>
      </bottom>
      <diagonal/>
    </border>
    <border>
      <left/>
      <right style="thin">
        <color rgb="FFDEDEDE"/>
      </right>
      <top style="thin">
        <color rgb="FFEFB3B3"/>
      </top>
      <bottom style="thin">
        <color rgb="FFA6A6A6"/>
      </bottom>
      <diagonal/>
    </border>
    <border>
      <left style="thin">
        <color rgb="FFA6A6A6"/>
      </left>
      <right/>
      <top style="thin">
        <color rgb="FFA6A6A6"/>
      </top>
      <bottom style="thin">
        <color rgb="FFEFB3B3"/>
      </bottom>
      <diagonal/>
    </border>
    <border>
      <left/>
      <right style="thin">
        <color rgb="FFDEDEDE"/>
      </right>
      <top style="thin">
        <color rgb="FFA6A6A6"/>
      </top>
      <bottom style="thin">
        <color rgb="FFEFB3B3"/>
      </bottom>
      <diagonal/>
    </border>
  </borders>
  <cellStyleXfs count="7">
    <xf numFmtId="0" fontId="0" fillId="0" borderId="0"/>
    <xf numFmtId="0" fontId="5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13" fillId="0" borderId="0"/>
    <xf numFmtId="0" fontId="3" fillId="0" borderId="0"/>
    <xf numFmtId="0" fontId="1" fillId="0" borderId="0"/>
  </cellStyleXfs>
  <cellXfs count="190">
    <xf numFmtId="0" fontId="0" fillId="0" borderId="0" xfId="0"/>
    <xf numFmtId="0" fontId="6" fillId="2" borderId="0" xfId="0" applyFont="1" applyFill="1" applyAlignment="1">
      <alignment vertical="center"/>
    </xf>
    <xf numFmtId="49" fontId="6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vertical="center"/>
    </xf>
    <xf numFmtId="0" fontId="8" fillId="2" borderId="0" xfId="0" applyFont="1" applyFill="1" applyAlignment="1">
      <alignment horizontal="center" vertical="center"/>
    </xf>
    <xf numFmtId="0" fontId="10" fillId="7" borderId="0" xfId="2" applyFont="1" applyFill="1" applyBorder="1" applyAlignment="1" applyProtection="1">
      <alignment vertical="center"/>
    </xf>
    <xf numFmtId="0" fontId="22" fillId="2" borderId="0" xfId="0" applyFont="1" applyFill="1" applyAlignment="1">
      <alignment vertical="center"/>
    </xf>
    <xf numFmtId="0" fontId="22" fillId="2" borderId="0" xfId="0" applyFont="1" applyFill="1" applyAlignment="1">
      <alignment horizontal="center" vertical="center"/>
    </xf>
    <xf numFmtId="49" fontId="11" fillId="3" borderId="0" xfId="0" applyNumberFormat="1" applyFont="1" applyFill="1" applyAlignment="1">
      <alignment horizontal="left" vertical="center" indent="2"/>
    </xf>
    <xf numFmtId="0" fontId="20" fillId="2" borderId="0" xfId="0" applyFont="1" applyFill="1" applyAlignment="1">
      <alignment horizontal="right" vertical="center"/>
    </xf>
    <xf numFmtId="49" fontId="8" fillId="5" borderId="0" xfId="0" applyNumberFormat="1" applyFont="1" applyFill="1" applyAlignment="1">
      <alignment horizontal="left" vertical="center" indent="2"/>
    </xf>
    <xf numFmtId="0" fontId="21" fillId="2" borderId="0" xfId="0" applyFont="1" applyFill="1" applyAlignment="1">
      <alignment horizontal="right" vertical="center"/>
    </xf>
    <xf numFmtId="0" fontId="0" fillId="2" borderId="0" xfId="0" applyFill="1"/>
    <xf numFmtId="0" fontId="14" fillId="2" borderId="0" xfId="4" applyFont="1" applyFill="1" applyAlignment="1">
      <alignment vertical="center"/>
    </xf>
    <xf numFmtId="0" fontId="3" fillId="0" borderId="9" xfId="5" applyBorder="1" applyAlignment="1">
      <alignment horizontal="left" wrapText="1" indent="1"/>
    </xf>
    <xf numFmtId="0" fontId="3" fillId="2" borderId="0" xfId="5" applyFill="1"/>
    <xf numFmtId="0" fontId="15" fillId="2" borderId="0" xfId="4" applyFont="1" applyFill="1" applyAlignment="1">
      <alignment vertical="center"/>
    </xf>
    <xf numFmtId="0" fontId="3" fillId="0" borderId="10" xfId="5" applyBorder="1" applyAlignment="1">
      <alignment horizontal="left" indent="1"/>
    </xf>
    <xf numFmtId="0" fontId="3" fillId="0" borderId="10" xfId="5" applyBorder="1" applyAlignment="1">
      <alignment horizontal="left" vertical="center" wrapText="1" indent="1"/>
    </xf>
    <xf numFmtId="0" fontId="3" fillId="0" borderId="10" xfId="5" applyBorder="1" applyAlignment="1">
      <alignment horizontal="left" vertical="top" wrapText="1" indent="2"/>
    </xf>
    <xf numFmtId="0" fontId="16" fillId="2" borderId="0" xfId="4" applyFont="1" applyFill="1" applyAlignment="1">
      <alignment vertical="center"/>
    </xf>
    <xf numFmtId="0" fontId="12" fillId="0" borderId="10" xfId="5" applyFont="1" applyBorder="1" applyAlignment="1">
      <alignment horizontal="left" indent="1"/>
    </xf>
    <xf numFmtId="0" fontId="2" fillId="0" borderId="10" xfId="5" applyFont="1" applyBorder="1" applyAlignment="1">
      <alignment horizontal="left" indent="1"/>
    </xf>
    <xf numFmtId="0" fontId="3" fillId="0" borderId="11" xfId="5" applyBorder="1" applyAlignment="1">
      <alignment horizontal="left" indent="1"/>
    </xf>
    <xf numFmtId="0" fontId="6" fillId="2" borderId="0" xfId="0" applyFont="1" applyFill="1" applyAlignment="1">
      <alignment horizontal="center" vertical="center"/>
    </xf>
    <xf numFmtId="49" fontId="11" fillId="3" borderId="0" xfId="0" applyNumberFormat="1" applyFont="1" applyFill="1" applyAlignment="1">
      <alignment horizontal="left" vertical="center" indent="1"/>
    </xf>
    <xf numFmtId="0" fontId="22" fillId="3" borderId="0" xfId="0" applyFont="1" applyFill="1" applyAlignment="1">
      <alignment horizontal="center" vertical="center"/>
    </xf>
    <xf numFmtId="0" fontId="20" fillId="4" borderId="0" xfId="0" applyFont="1" applyFill="1" applyAlignment="1">
      <alignment horizontal="right" vertical="center"/>
    </xf>
    <xf numFmtId="49" fontId="8" fillId="5" borderId="0" xfId="0" applyNumberFormat="1" applyFont="1" applyFill="1" applyAlignment="1">
      <alignment horizontal="left" vertical="center" indent="1"/>
    </xf>
    <xf numFmtId="0" fontId="8" fillId="5" borderId="0" xfId="0" applyFont="1" applyFill="1" applyAlignment="1">
      <alignment horizontal="center" vertical="center"/>
    </xf>
    <xf numFmtId="0" fontId="21" fillId="6" borderId="0" xfId="0" applyFont="1" applyFill="1" applyAlignment="1">
      <alignment horizontal="right" vertical="center"/>
    </xf>
    <xf numFmtId="0" fontId="5" fillId="2" borderId="0" xfId="1" applyFill="1" applyAlignment="1">
      <alignment vertical="center"/>
    </xf>
    <xf numFmtId="0" fontId="6" fillId="2" borderId="0" xfId="0" applyFont="1" applyFill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7" borderId="0" xfId="0" applyFill="1"/>
    <xf numFmtId="0" fontId="0" fillId="7" borderId="0" xfId="0" applyFill="1" applyAlignment="1">
      <alignment horizontal="center"/>
    </xf>
    <xf numFmtId="0" fontId="0" fillId="2" borderId="0" xfId="0" applyFill="1" applyAlignment="1">
      <alignment vertical="center"/>
    </xf>
    <xf numFmtId="0" fontId="0" fillId="0" borderId="0" xfId="0" applyAlignment="1">
      <alignment horizontal="left" vertical="center"/>
    </xf>
    <xf numFmtId="0" fontId="23" fillId="8" borderId="12" xfId="0" applyFont="1" applyFill="1" applyBorder="1" applyAlignment="1">
      <alignment horizontal="left" vertical="center"/>
    </xf>
    <xf numFmtId="0" fontId="6" fillId="2" borderId="0" xfId="0" applyFont="1" applyFill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8" borderId="0" xfId="0" applyFill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25" fillId="8" borderId="12" xfId="0" applyFont="1" applyFill="1" applyBorder="1" applyAlignment="1">
      <alignment horizontal="left" vertical="center"/>
    </xf>
    <xf numFmtId="0" fontId="27" fillId="2" borderId="0" xfId="0" applyFont="1" applyFill="1"/>
    <xf numFmtId="0" fontId="28" fillId="2" borderId="9" xfId="0" applyFont="1" applyFill="1" applyBorder="1" applyAlignment="1">
      <alignment horizontal="left" vertical="center" shrinkToFit="1"/>
    </xf>
    <xf numFmtId="0" fontId="28" fillId="2" borderId="10" xfId="0" applyFont="1" applyFill="1" applyBorder="1" applyAlignment="1">
      <alignment horizontal="left" vertical="center" shrinkToFit="1"/>
    </xf>
    <xf numFmtId="0" fontId="28" fillId="2" borderId="11" xfId="0" applyFont="1" applyFill="1" applyBorder="1" applyAlignment="1">
      <alignment horizontal="left" vertical="center" shrinkToFit="1"/>
    </xf>
    <xf numFmtId="0" fontId="29" fillId="11" borderId="14" xfId="0" applyFont="1" applyFill="1" applyBorder="1" applyAlignment="1">
      <alignment horizontal="center" vertical="center"/>
    </xf>
    <xf numFmtId="0" fontId="6" fillId="2" borderId="0" xfId="0" applyFont="1" applyFill="1" applyProtection="1">
      <protection hidden="1"/>
    </xf>
    <xf numFmtId="0" fontId="0" fillId="0" borderId="4" xfId="0" applyBorder="1" applyProtection="1">
      <protection hidden="1"/>
    </xf>
    <xf numFmtId="0" fontId="0" fillId="8" borderId="0" xfId="0" applyFill="1" applyProtection="1">
      <protection hidden="1"/>
    </xf>
    <xf numFmtId="0" fontId="0" fillId="0" borderId="6" xfId="0" applyBorder="1" applyProtection="1">
      <protection hidden="1"/>
    </xf>
    <xf numFmtId="0" fontId="0" fillId="0" borderId="7" xfId="0" applyBorder="1" applyProtection="1">
      <protection hidden="1"/>
    </xf>
    <xf numFmtId="0" fontId="0" fillId="7" borderId="0" xfId="0" applyFill="1" applyProtection="1">
      <protection hidden="1"/>
    </xf>
    <xf numFmtId="0" fontId="10" fillId="7" borderId="0" xfId="2" applyFont="1" applyFill="1" applyBorder="1" applyAlignment="1" applyProtection="1">
      <alignment vertical="center"/>
      <protection hidden="1"/>
    </xf>
    <xf numFmtId="0" fontId="0" fillId="7" borderId="0" xfId="0" applyFill="1" applyAlignment="1" applyProtection="1">
      <alignment horizontal="center"/>
      <protection hidden="1"/>
    </xf>
    <xf numFmtId="0" fontId="0" fillId="2" borderId="0" xfId="0" applyFill="1" applyAlignment="1" applyProtection="1">
      <alignment vertical="center"/>
      <protection hidden="1"/>
    </xf>
    <xf numFmtId="0" fontId="24" fillId="9" borderId="17" xfId="0" applyFont="1" applyFill="1" applyBorder="1" applyAlignment="1" applyProtection="1">
      <alignment horizontal="left" vertical="center" indent="1"/>
      <protection hidden="1"/>
    </xf>
    <xf numFmtId="0" fontId="26" fillId="10" borderId="15" xfId="0" applyFont="1" applyFill="1" applyBorder="1" applyAlignment="1" applyProtection="1">
      <alignment horizontal="left" vertical="center" indent="3" shrinkToFit="1"/>
      <protection locked="0"/>
    </xf>
    <xf numFmtId="0" fontId="26" fillId="10" borderId="16" xfId="0" applyFont="1" applyFill="1" applyBorder="1" applyAlignment="1" applyProtection="1">
      <alignment horizontal="left" vertical="center" indent="3" shrinkToFit="1"/>
      <protection locked="0"/>
    </xf>
    <xf numFmtId="0" fontId="24" fillId="9" borderId="18" xfId="0" applyFont="1" applyFill="1" applyBorder="1" applyAlignment="1" applyProtection="1">
      <alignment horizontal="center" vertical="center"/>
      <protection hidden="1"/>
    </xf>
    <xf numFmtId="0" fontId="24" fillId="9" borderId="19" xfId="0" applyFont="1" applyFill="1" applyBorder="1" applyAlignment="1" applyProtection="1">
      <alignment horizontal="center" vertical="center"/>
      <protection hidden="1"/>
    </xf>
    <xf numFmtId="164" fontId="0" fillId="8" borderId="13" xfId="0" applyNumberFormat="1" applyFill="1" applyBorder="1" applyAlignment="1" applyProtection="1">
      <alignment horizontal="left" vertical="center" indent="1"/>
      <protection locked="0"/>
    </xf>
    <xf numFmtId="4" fontId="0" fillId="2" borderId="0" xfId="0" applyNumberFormat="1" applyFill="1"/>
    <xf numFmtId="4" fontId="0" fillId="2" borderId="10" xfId="0" applyNumberFormat="1" applyFill="1" applyBorder="1"/>
    <xf numFmtId="0" fontId="0" fillId="2" borderId="10" xfId="0" applyFill="1" applyBorder="1"/>
    <xf numFmtId="0" fontId="0" fillId="2" borderId="2" xfId="0" applyFill="1" applyBorder="1"/>
    <xf numFmtId="0" fontId="31" fillId="2" borderId="0" xfId="0" applyFont="1" applyFill="1"/>
    <xf numFmtId="0" fontId="31" fillId="12" borderId="20" xfId="0" applyFont="1" applyFill="1" applyBorder="1" applyAlignment="1">
      <alignment horizontal="center" vertical="center"/>
    </xf>
    <xf numFmtId="0" fontId="31" fillId="12" borderId="21" xfId="0" applyFont="1" applyFill="1" applyBorder="1" applyAlignment="1">
      <alignment horizontal="center" vertical="center"/>
    </xf>
    <xf numFmtId="0" fontId="31" fillId="12" borderId="14" xfId="0" applyFont="1" applyFill="1" applyBorder="1" applyAlignment="1">
      <alignment horizontal="center" vertical="center"/>
    </xf>
    <xf numFmtId="49" fontId="11" fillId="3" borderId="0" xfId="0" applyNumberFormat="1" applyFont="1" applyFill="1" applyAlignment="1">
      <alignment horizontal="left" vertical="center" indent="3"/>
    </xf>
    <xf numFmtId="49" fontId="8" fillId="5" borderId="0" xfId="0" applyNumberFormat="1" applyFont="1" applyFill="1" applyAlignment="1">
      <alignment horizontal="left" vertical="center" indent="3"/>
    </xf>
    <xf numFmtId="0" fontId="24" fillId="9" borderId="23" xfId="0" applyFont="1" applyFill="1" applyBorder="1" applyAlignment="1" applyProtection="1">
      <alignment horizontal="left" vertical="center" indent="1"/>
      <protection hidden="1"/>
    </xf>
    <xf numFmtId="0" fontId="23" fillId="15" borderId="24" xfId="0" applyFont="1" applyFill="1" applyBorder="1" applyAlignment="1">
      <alignment horizontal="left" vertical="center"/>
    </xf>
    <xf numFmtId="0" fontId="0" fillId="15" borderId="0" xfId="0" applyFill="1"/>
    <xf numFmtId="0" fontId="0" fillId="15" borderId="0" xfId="0" applyFill="1" applyAlignment="1">
      <alignment horizontal="left" vertical="center"/>
    </xf>
    <xf numFmtId="0" fontId="26" fillId="14" borderId="30" xfId="0" applyFont="1" applyFill="1" applyBorder="1" applyAlignment="1">
      <alignment horizontal="left" vertical="center" indent="1" shrinkToFit="1"/>
    </xf>
    <xf numFmtId="0" fontId="26" fillId="14" borderId="31" xfId="0" applyFont="1" applyFill="1" applyBorder="1" applyAlignment="1">
      <alignment horizontal="left" vertical="center" indent="1" shrinkToFit="1"/>
    </xf>
    <xf numFmtId="0" fontId="23" fillId="18" borderId="36" xfId="0" applyFont="1" applyFill="1" applyBorder="1" applyAlignment="1">
      <alignment horizontal="left" vertical="center"/>
    </xf>
    <xf numFmtId="0" fontId="0" fillId="18" borderId="0" xfId="0" applyFill="1"/>
    <xf numFmtId="0" fontId="0" fillId="18" borderId="0" xfId="0" applyFill="1" applyAlignment="1">
      <alignment horizontal="left" vertical="center"/>
    </xf>
    <xf numFmtId="0" fontId="26" fillId="17" borderId="39" xfId="0" applyFont="1" applyFill="1" applyBorder="1" applyAlignment="1">
      <alignment horizontal="left" vertical="center" indent="1" shrinkToFit="1"/>
    </xf>
    <xf numFmtId="0" fontId="26" fillId="17" borderId="40" xfId="0" applyFont="1" applyFill="1" applyBorder="1" applyAlignment="1">
      <alignment horizontal="left" vertical="center" indent="1" shrinkToFit="1"/>
    </xf>
    <xf numFmtId="0" fontId="26" fillId="17" borderId="41" xfId="0" applyFont="1" applyFill="1" applyBorder="1" applyAlignment="1">
      <alignment horizontal="left" indent="1" shrinkToFit="1"/>
    </xf>
    <xf numFmtId="164" fontId="32" fillId="17" borderId="42" xfId="0" applyNumberFormat="1" applyFont="1" applyFill="1" applyBorder="1" applyAlignment="1">
      <alignment horizontal="right" indent="1" shrinkToFit="1"/>
    </xf>
    <xf numFmtId="0" fontId="26" fillId="17" borderId="43" xfId="0" applyFont="1" applyFill="1" applyBorder="1" applyAlignment="1">
      <alignment horizontal="left" indent="1" shrinkToFit="1"/>
    </xf>
    <xf numFmtId="164" fontId="32" fillId="17" borderId="44" xfId="0" applyNumberFormat="1" applyFont="1" applyFill="1" applyBorder="1" applyAlignment="1">
      <alignment horizontal="right" indent="1" shrinkToFit="1"/>
    </xf>
    <xf numFmtId="0" fontId="34" fillId="18" borderId="36" xfId="0" applyFont="1" applyFill="1" applyBorder="1" applyAlignment="1">
      <alignment horizontal="center" vertical="center"/>
    </xf>
    <xf numFmtId="0" fontId="34" fillId="18" borderId="36" xfId="0" applyFont="1" applyFill="1" applyBorder="1" applyAlignment="1">
      <alignment vertical="center"/>
    </xf>
    <xf numFmtId="0" fontId="0" fillId="2" borderId="11" xfId="0" applyFill="1" applyBorder="1"/>
    <xf numFmtId="0" fontId="35" fillId="2" borderId="9" xfId="0" applyFont="1" applyFill="1" applyBorder="1" applyAlignment="1">
      <alignment horizontal="center" vertical="center"/>
    </xf>
    <xf numFmtId="0" fontId="35" fillId="2" borderId="10" xfId="0" applyFont="1" applyFill="1" applyBorder="1" applyAlignment="1">
      <alignment horizontal="center" vertical="center"/>
    </xf>
    <xf numFmtId="0" fontId="23" fillId="15" borderId="0" xfId="0" applyFont="1" applyFill="1" applyAlignment="1">
      <alignment horizontal="left" vertical="center"/>
    </xf>
    <xf numFmtId="0" fontId="23" fillId="18" borderId="0" xfId="0" applyFont="1" applyFill="1" applyAlignment="1">
      <alignment horizontal="left" vertical="center"/>
    </xf>
    <xf numFmtId="0" fontId="34" fillId="18" borderId="0" xfId="0" applyFont="1" applyFill="1" applyAlignment="1">
      <alignment vertical="center"/>
    </xf>
    <xf numFmtId="0" fontId="33" fillId="15" borderId="24" xfId="0" applyFont="1" applyFill="1" applyBorder="1" applyAlignment="1">
      <alignment vertical="center"/>
    </xf>
    <xf numFmtId="0" fontId="26" fillId="17" borderId="41" xfId="0" applyFont="1" applyFill="1" applyBorder="1" applyAlignment="1">
      <alignment horizontal="center" vertical="center" shrinkToFit="1"/>
    </xf>
    <xf numFmtId="165" fontId="36" fillId="17" borderId="41" xfId="0" applyNumberFormat="1" applyFont="1" applyFill="1" applyBorder="1" applyAlignment="1">
      <alignment horizontal="center" vertical="center" shrinkToFit="1"/>
    </xf>
    <xf numFmtId="0" fontId="26" fillId="17" borderId="47" xfId="0" applyFont="1" applyFill="1" applyBorder="1" applyAlignment="1">
      <alignment horizontal="left" vertical="center" indent="1" shrinkToFit="1"/>
    </xf>
    <xf numFmtId="0" fontId="26" fillId="17" borderId="0" xfId="0" applyFont="1" applyFill="1" applyAlignment="1">
      <alignment horizontal="left" indent="1" shrinkToFit="1"/>
    </xf>
    <xf numFmtId="0" fontId="26" fillId="17" borderId="48" xfId="0" applyFont="1" applyFill="1" applyBorder="1" applyAlignment="1">
      <alignment horizontal="left" indent="1" shrinkToFit="1"/>
    </xf>
    <xf numFmtId="0" fontId="38" fillId="17" borderId="49" xfId="0" applyFont="1" applyFill="1" applyBorder="1" applyAlignment="1">
      <alignment horizontal="center" vertical="top" shrinkToFit="1"/>
    </xf>
    <xf numFmtId="165" fontId="37" fillId="17" borderId="0" xfId="0" applyNumberFormat="1" applyFont="1" applyFill="1" applyAlignment="1" applyProtection="1">
      <alignment horizontal="center" vertical="top" shrinkToFit="1"/>
      <protection hidden="1"/>
    </xf>
    <xf numFmtId="0" fontId="35" fillId="2" borderId="0" xfId="0" applyFont="1" applyFill="1" applyAlignment="1">
      <alignment horizontal="center" vertical="center"/>
    </xf>
    <xf numFmtId="0" fontId="31" fillId="2" borderId="0" xfId="0" applyFont="1" applyFill="1" applyAlignment="1">
      <alignment horizontal="center" vertical="center"/>
    </xf>
    <xf numFmtId="0" fontId="29" fillId="2" borderId="0" xfId="0" applyFont="1" applyFill="1" applyAlignment="1">
      <alignment horizontal="center" vertical="center"/>
    </xf>
    <xf numFmtId="0" fontId="0" fillId="2" borderId="14" xfId="0" applyFill="1" applyBorder="1"/>
    <xf numFmtId="4" fontId="0" fillId="2" borderId="9" xfId="0" applyNumberFormat="1" applyFill="1" applyBorder="1"/>
    <xf numFmtId="0" fontId="0" fillId="2" borderId="9" xfId="0" applyFill="1" applyBorder="1" applyAlignment="1">
      <alignment shrinkToFit="1"/>
    </xf>
    <xf numFmtId="0" fontId="0" fillId="2" borderId="10" xfId="0" applyFill="1" applyBorder="1" applyAlignment="1">
      <alignment shrinkToFit="1"/>
    </xf>
    <xf numFmtId="0" fontId="0" fillId="2" borderId="11" xfId="0" applyFill="1" applyBorder="1" applyAlignment="1">
      <alignment shrinkToFit="1"/>
    </xf>
    <xf numFmtId="0" fontId="29" fillId="2" borderId="14" xfId="0" applyFont="1" applyFill="1" applyBorder="1" applyAlignment="1">
      <alignment horizontal="center" vertical="center"/>
    </xf>
    <xf numFmtId="4" fontId="0" fillId="2" borderId="14" xfId="0" applyNumberFormat="1" applyFill="1" applyBorder="1"/>
    <xf numFmtId="3" fontId="0" fillId="2" borderId="9" xfId="0" applyNumberFormat="1" applyFill="1" applyBorder="1" applyAlignment="1">
      <alignment horizontal="center" vertical="center"/>
    </xf>
    <xf numFmtId="3" fontId="0" fillId="2" borderId="10" xfId="0" applyNumberFormat="1" applyFill="1" applyBorder="1" applyAlignment="1">
      <alignment horizontal="center" vertical="center"/>
    </xf>
    <xf numFmtId="3" fontId="0" fillId="2" borderId="11" xfId="0" applyNumberFormat="1" applyFill="1" applyBorder="1" applyAlignment="1">
      <alignment horizontal="center" vertical="center"/>
    </xf>
    <xf numFmtId="0" fontId="31" fillId="11" borderId="14" xfId="0" applyFont="1" applyFill="1" applyBorder="1" applyAlignment="1">
      <alignment horizontal="center" vertical="center"/>
    </xf>
    <xf numFmtId="0" fontId="35" fillId="2" borderId="0" xfId="0" quotePrefix="1" applyFont="1" applyFill="1" applyAlignment="1">
      <alignment horizontal="center" vertical="center"/>
    </xf>
    <xf numFmtId="0" fontId="24" fillId="19" borderId="29" xfId="0" applyFont="1" applyFill="1" applyBorder="1" applyAlignment="1">
      <alignment horizontal="left" vertical="center" indent="1"/>
    </xf>
    <xf numFmtId="4" fontId="0" fillId="2" borderId="11" xfId="0" applyNumberFormat="1" applyFill="1" applyBorder="1"/>
    <xf numFmtId="0" fontId="34" fillId="18" borderId="50" xfId="0" applyFont="1" applyFill="1" applyBorder="1" applyAlignment="1">
      <alignment vertical="center"/>
    </xf>
    <xf numFmtId="0" fontId="0" fillId="0" borderId="5" xfId="0" applyBorder="1" applyProtection="1">
      <protection hidden="1"/>
    </xf>
    <xf numFmtId="0" fontId="0" fillId="0" borderId="8" xfId="0" applyBorder="1" applyProtection="1">
      <protection hidden="1"/>
    </xf>
    <xf numFmtId="165" fontId="37" fillId="16" borderId="45" xfId="0" applyNumberFormat="1" applyFont="1" applyFill="1" applyBorder="1" applyAlignment="1" applyProtection="1">
      <alignment horizontal="center" vertical="center" shrinkToFit="1"/>
      <protection hidden="1"/>
    </xf>
    <xf numFmtId="0" fontId="26" fillId="14" borderId="32" xfId="0" applyFont="1" applyFill="1" applyBorder="1" applyAlignment="1" applyProtection="1">
      <alignment horizontal="left" indent="1" shrinkToFit="1"/>
      <protection locked="0"/>
    </xf>
    <xf numFmtId="165" fontId="32" fillId="14" borderId="33" xfId="0" applyNumberFormat="1" applyFont="1" applyFill="1" applyBorder="1" applyAlignment="1" applyProtection="1">
      <alignment horizontal="right" indent="1" shrinkToFit="1"/>
      <protection locked="0"/>
    </xf>
    <xf numFmtId="0" fontId="26" fillId="14" borderId="34" xfId="0" applyFont="1" applyFill="1" applyBorder="1" applyAlignment="1" applyProtection="1">
      <alignment horizontal="left" indent="1" shrinkToFit="1"/>
      <protection locked="0"/>
    </xf>
    <xf numFmtId="165" fontId="32" fillId="14" borderId="35" xfId="0" applyNumberFormat="1" applyFont="1" applyFill="1" applyBorder="1" applyAlignment="1" applyProtection="1">
      <alignment horizontal="right" indent="1" shrinkToFit="1"/>
      <protection locked="0"/>
    </xf>
    <xf numFmtId="0" fontId="26" fillId="21" borderId="28" xfId="0" applyFont="1" applyFill="1" applyBorder="1" applyAlignment="1" applyProtection="1">
      <alignment horizontal="left" vertical="center" indent="1" shrinkToFit="1"/>
      <protection locked="0"/>
    </xf>
    <xf numFmtId="0" fontId="26" fillId="21" borderId="27" xfId="0" applyFont="1" applyFill="1" applyBorder="1" applyAlignment="1" applyProtection="1">
      <alignment horizontal="left" vertical="center" indent="1" shrinkToFit="1"/>
      <protection locked="0"/>
    </xf>
    <xf numFmtId="0" fontId="40" fillId="16" borderId="45" xfId="0" applyFont="1" applyFill="1" applyBorder="1" applyAlignment="1" applyProtection="1">
      <alignment horizontal="center" vertical="center"/>
      <protection locked="0"/>
    </xf>
    <xf numFmtId="0" fontId="23" fillId="22" borderId="0" xfId="0" applyFont="1" applyFill="1" applyAlignment="1">
      <alignment horizontal="left" vertical="center"/>
    </xf>
    <xf numFmtId="0" fontId="0" fillId="22" borderId="0" xfId="0" applyFill="1"/>
    <xf numFmtId="0" fontId="0" fillId="22" borderId="0" xfId="0" applyFill="1" applyAlignment="1">
      <alignment horizontal="left" vertical="center"/>
    </xf>
    <xf numFmtId="0" fontId="23" fillId="22" borderId="54" xfId="0" applyFont="1" applyFill="1" applyBorder="1" applyAlignment="1">
      <alignment horizontal="left" vertical="center"/>
    </xf>
    <xf numFmtId="0" fontId="39" fillId="22" borderId="0" xfId="0" applyFont="1" applyFill="1" applyAlignment="1">
      <alignment horizontal="left" vertical="center"/>
    </xf>
    <xf numFmtId="0" fontId="25" fillId="22" borderId="54" xfId="0" applyFont="1" applyFill="1" applyBorder="1" applyAlignment="1">
      <alignment horizontal="left" vertical="center"/>
    </xf>
    <xf numFmtId="0" fontId="29" fillId="11" borderId="20" xfId="0" applyFont="1" applyFill="1" applyBorder="1" applyAlignment="1">
      <alignment horizontal="center" vertical="center"/>
    </xf>
    <xf numFmtId="0" fontId="26" fillId="23" borderId="55" xfId="0" applyFont="1" applyFill="1" applyBorder="1" applyAlignment="1">
      <alignment horizontal="left" vertical="center" indent="1" shrinkToFit="1"/>
    </xf>
    <xf numFmtId="0" fontId="26" fillId="23" borderId="56" xfId="0" applyFont="1" applyFill="1" applyBorder="1" applyAlignment="1">
      <alignment horizontal="left" vertical="center" indent="1" shrinkToFit="1"/>
    </xf>
    <xf numFmtId="0" fontId="26" fillId="23" borderId="57" xfId="0" applyFont="1" applyFill="1" applyBorder="1" applyAlignment="1">
      <alignment horizontal="left" indent="1" shrinkToFit="1"/>
    </xf>
    <xf numFmtId="165" fontId="32" fillId="23" borderId="58" xfId="0" applyNumberFormat="1" applyFont="1" applyFill="1" applyBorder="1" applyAlignment="1">
      <alignment horizontal="right" indent="1" shrinkToFit="1"/>
    </xf>
    <xf numFmtId="0" fontId="26" fillId="23" borderId="59" xfId="0" applyFont="1" applyFill="1" applyBorder="1" applyAlignment="1">
      <alignment horizontal="left" indent="1" shrinkToFit="1"/>
    </xf>
    <xf numFmtId="165" fontId="32" fillId="23" borderId="60" xfId="0" applyNumberFormat="1" applyFont="1" applyFill="1" applyBorder="1" applyAlignment="1">
      <alignment horizontal="right" indent="1" shrinkToFit="1"/>
    </xf>
    <xf numFmtId="0" fontId="26" fillId="8" borderId="0" xfId="0" applyFont="1" applyFill="1" applyAlignment="1">
      <alignment horizontal="left" vertical="center" indent="3" shrinkToFit="1"/>
    </xf>
    <xf numFmtId="164" fontId="0" fillId="8" borderId="0" xfId="0" applyNumberFormat="1" applyFill="1" applyAlignment="1">
      <alignment horizontal="left" vertical="center" indent="1"/>
    </xf>
    <xf numFmtId="164" fontId="0" fillId="24" borderId="61" xfId="0" applyNumberFormat="1" applyFill="1" applyBorder="1" applyAlignment="1">
      <alignment horizontal="left" vertical="center" indent="1"/>
    </xf>
    <xf numFmtId="0" fontId="26" fillId="23" borderId="62" xfId="0" applyFont="1" applyFill="1" applyBorder="1" applyAlignment="1">
      <alignment horizontal="left" vertical="center" indent="3" shrinkToFit="1"/>
    </xf>
    <xf numFmtId="164" fontId="0" fillId="24" borderId="63" xfId="0" applyNumberFormat="1" applyFill="1" applyBorder="1" applyAlignment="1">
      <alignment horizontal="left" vertical="center" indent="1"/>
    </xf>
    <xf numFmtId="164" fontId="0" fillId="24" borderId="64" xfId="0" applyNumberFormat="1" applyFill="1" applyBorder="1" applyAlignment="1">
      <alignment horizontal="left" vertical="center" indent="1"/>
    </xf>
    <xf numFmtId="0" fontId="26" fillId="10" borderId="65" xfId="0" applyFont="1" applyFill="1" applyBorder="1" applyAlignment="1" applyProtection="1">
      <alignment horizontal="left" vertical="center" indent="3" shrinkToFit="1"/>
      <protection locked="0"/>
    </xf>
    <xf numFmtId="164" fontId="0" fillId="8" borderId="0" xfId="0" applyNumberFormat="1" applyFill="1" applyAlignment="1" applyProtection="1">
      <alignment horizontal="left" vertical="center" indent="1"/>
      <protection locked="0"/>
    </xf>
    <xf numFmtId="0" fontId="24" fillId="9" borderId="66" xfId="0" applyFont="1" applyFill="1" applyBorder="1" applyAlignment="1" applyProtection="1">
      <alignment horizontal="center" vertical="center"/>
      <protection hidden="1"/>
    </xf>
    <xf numFmtId="0" fontId="24" fillId="9" borderId="16" xfId="0" applyFont="1" applyFill="1" applyBorder="1" applyAlignment="1" applyProtection="1">
      <alignment horizontal="center" vertical="center"/>
      <protection hidden="1"/>
    </xf>
    <xf numFmtId="0" fontId="26" fillId="23" borderId="67" xfId="0" applyFont="1" applyFill="1" applyBorder="1" applyAlignment="1">
      <alignment horizontal="left" vertical="center" indent="3" shrinkToFit="1"/>
    </xf>
    <xf numFmtId="0" fontId="26" fillId="23" borderId="68" xfId="0" applyFont="1" applyFill="1" applyBorder="1" applyAlignment="1">
      <alignment horizontal="left" vertical="center" indent="3" shrinkToFit="1"/>
    </xf>
    <xf numFmtId="164" fontId="0" fillId="24" borderId="69" xfId="0" applyNumberFormat="1" applyFill="1" applyBorder="1" applyAlignment="1">
      <alignment horizontal="left" vertical="center" indent="1"/>
    </xf>
    <xf numFmtId="164" fontId="0" fillId="24" borderId="70" xfId="0" applyNumberFormat="1" applyFill="1" applyBorder="1" applyAlignment="1">
      <alignment horizontal="left" vertical="center" indent="1"/>
    </xf>
    <xf numFmtId="164" fontId="0" fillId="24" borderId="71" xfId="0" applyNumberFormat="1" applyFill="1" applyBorder="1" applyAlignment="1">
      <alignment horizontal="left" vertical="center" indent="1"/>
    </xf>
    <xf numFmtId="164" fontId="0" fillId="24" borderId="72" xfId="0" applyNumberFormat="1" applyFill="1" applyBorder="1" applyAlignment="1">
      <alignment horizontal="left" vertical="center" indent="1"/>
    </xf>
    <xf numFmtId="164" fontId="0" fillId="24" borderId="73" xfId="0" applyNumberFormat="1" applyFill="1" applyBorder="1" applyAlignment="1">
      <alignment horizontal="left" vertical="center" indent="1"/>
    </xf>
    <xf numFmtId="164" fontId="0" fillId="24" borderId="74" xfId="0" applyNumberFormat="1" applyFill="1" applyBorder="1" applyAlignment="1">
      <alignment horizontal="left" vertical="center" indent="1"/>
    </xf>
    <xf numFmtId="0" fontId="29" fillId="2" borderId="2" xfId="0" applyFont="1" applyFill="1" applyBorder="1" applyAlignment="1">
      <alignment horizontal="center" vertical="center"/>
    </xf>
    <xf numFmtId="0" fontId="35" fillId="2" borderId="2" xfId="0" applyFont="1" applyFill="1" applyBorder="1" applyAlignment="1">
      <alignment horizontal="center" vertical="center"/>
    </xf>
    <xf numFmtId="4" fontId="0" fillId="2" borderId="4" xfId="0" applyNumberFormat="1" applyFill="1" applyBorder="1"/>
    <xf numFmtId="0" fontId="31" fillId="2" borderId="4" xfId="0" applyFont="1" applyFill="1" applyBorder="1" applyAlignment="1">
      <alignment horizontal="center" vertical="center"/>
    </xf>
    <xf numFmtId="0" fontId="29" fillId="2" borderId="4" xfId="0" applyFont="1" applyFill="1" applyBorder="1" applyAlignment="1">
      <alignment horizontal="center" vertical="center"/>
    </xf>
    <xf numFmtId="0" fontId="33" fillId="15" borderId="0" xfId="0" applyFont="1" applyFill="1" applyAlignment="1">
      <alignment horizontal="left" vertical="center"/>
    </xf>
    <xf numFmtId="0" fontId="24" fillId="16" borderId="37" xfId="0" applyFont="1" applyFill="1" applyBorder="1" applyAlignment="1">
      <alignment horizontal="center" vertical="center"/>
    </xf>
    <xf numFmtId="0" fontId="24" fillId="16" borderId="46" xfId="0" applyFont="1" applyFill="1" applyBorder="1" applyAlignment="1">
      <alignment horizontal="center" vertical="center"/>
    </xf>
    <xf numFmtId="0" fontId="24" fillId="16" borderId="38" xfId="0" applyFont="1" applyFill="1" applyBorder="1" applyAlignment="1">
      <alignment horizontal="center" vertical="center"/>
    </xf>
    <xf numFmtId="0" fontId="24" fillId="20" borderId="51" xfId="0" applyFont="1" applyFill="1" applyBorder="1" applyAlignment="1">
      <alignment horizontal="left" vertical="center"/>
    </xf>
    <xf numFmtId="0" fontId="24" fillId="20" borderId="52" xfId="0" applyFont="1" applyFill="1" applyBorder="1" applyAlignment="1">
      <alignment horizontal="left" vertical="center"/>
    </xf>
    <xf numFmtId="0" fontId="24" fillId="20" borderId="53" xfId="0" applyFont="1" applyFill="1" applyBorder="1" applyAlignment="1">
      <alignment horizontal="left" vertical="center"/>
    </xf>
    <xf numFmtId="0" fontId="24" fillId="20" borderId="51" xfId="0" applyFont="1" applyFill="1" applyBorder="1" applyAlignment="1" applyProtection="1">
      <alignment horizontal="left" vertical="center"/>
      <protection locked="0"/>
    </xf>
    <xf numFmtId="0" fontId="24" fillId="20" borderId="52" xfId="0" applyFont="1" applyFill="1" applyBorder="1" applyAlignment="1" applyProtection="1">
      <alignment horizontal="left" vertical="center"/>
      <protection locked="0"/>
    </xf>
    <xf numFmtId="0" fontId="24" fillId="20" borderId="53" xfId="0" applyFont="1" applyFill="1" applyBorder="1" applyAlignment="1" applyProtection="1">
      <alignment horizontal="left" vertical="center"/>
      <protection locked="0"/>
    </xf>
    <xf numFmtId="0" fontId="24" fillId="13" borderId="25" xfId="0" applyFont="1" applyFill="1" applyBorder="1" applyAlignment="1">
      <alignment horizontal="left" vertical="center" indent="1"/>
    </xf>
    <xf numFmtId="0" fontId="24" fillId="13" borderId="26" xfId="0" applyFont="1" applyFill="1" applyBorder="1" applyAlignment="1">
      <alignment horizontal="left" vertical="center" indent="1"/>
    </xf>
    <xf numFmtId="0" fontId="29" fillId="11" borderId="20" xfId="0" applyFont="1" applyFill="1" applyBorder="1" applyAlignment="1">
      <alignment horizontal="center" vertical="center"/>
    </xf>
    <xf numFmtId="0" fontId="29" fillId="11" borderId="22" xfId="0" applyFont="1" applyFill="1" applyBorder="1" applyAlignment="1">
      <alignment horizontal="center" vertical="center"/>
    </xf>
  </cellXfs>
  <cellStyles count="7">
    <cellStyle name="Hyperlink" xfId="2" builtinId="8"/>
    <cellStyle name="Normal" xfId="0" builtinId="0"/>
    <cellStyle name="Normal 2" xfId="1" xr:uid="{3954E752-B4A6-4129-A4B7-AFC294856010}"/>
    <cellStyle name="Normal 2 2" xfId="4" xr:uid="{536D19DF-F8AB-4192-80B1-9D84BD191CDA}"/>
    <cellStyle name="Normal 3" xfId="3" xr:uid="{6CDF8B16-5B16-4C1E-8190-16EFBDFCEFB4}"/>
    <cellStyle name="Normal 3 2" xfId="5" xr:uid="{EBE6B589-17BD-473F-A3A7-5779EC871246}"/>
    <cellStyle name="Normal 4" xfId="6" xr:uid="{25CD4BBC-BC76-43A1-994C-523D458251CB}"/>
  </cellStyles>
  <dxfs count="0"/>
  <tableStyles count="1" defaultTableStyle="TableStyleMedium2" defaultPivotStyle="PivotStyleLight16">
    <tableStyle name="Invisible" pivot="0" table="0" count="0" xr9:uid="{226FB002-B0C1-4F0A-9C27-B70356A0E0D9}"/>
  </tableStyles>
  <colors>
    <mruColors>
      <color rgb="FFDEDEDE"/>
      <color rgb="FFA6A6A6"/>
      <color rgb="FFCCCCCC"/>
      <color rgb="FF364156"/>
      <color rgb="FFBFBFBF"/>
      <color rgb="FF6B8FCF"/>
      <color rgb="FF6097DA"/>
      <color rgb="FF7AA8E0"/>
      <color rgb="FF9CBFE8"/>
      <color rgb="FFFFB8B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7102481338768824"/>
          <c:y val="4.7311827956989246E-2"/>
          <c:w val="0.77791135682507784"/>
          <c:h val="0.90537634408602152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Calc!$G$5</c:f>
              <c:strCache>
                <c:ptCount val="1"/>
                <c:pt idx="0">
                  <c:v>Sorted Cat.</c:v>
                </c:pt>
              </c:strCache>
            </c:strRef>
          </c:tx>
          <c:spPr>
            <a:solidFill>
              <a:schemeClr val="accent1">
                <a:lumMod val="50000"/>
              </a:schemeClr>
            </a:solidFill>
            <a:ln>
              <a:noFill/>
            </a:ln>
            <a:effectLst/>
          </c:spPr>
          <c:invertIfNegative val="0"/>
          <c:dLbls>
            <c:numFmt formatCode="\$\ #&quot;&quot;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Franklin Gothic Book" panose="020B0503020102020204" pitchFamily="34" charset="0"/>
                    <a:ea typeface="+mn-ea"/>
                    <a:cs typeface="+mn-cs"/>
                  </a:defRPr>
                </a:pPr>
                <a:endParaRPr lang="tr-T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[0]!ChartLabel</c:f>
              <c:strCache>
                <c:ptCount val="4"/>
                <c:pt idx="0">
                  <c:v>Food</c:v>
                </c:pt>
                <c:pt idx="1">
                  <c:v>House</c:v>
                </c:pt>
                <c:pt idx="2">
                  <c:v>Children</c:v>
                </c:pt>
                <c:pt idx="3">
                  <c:v>Pets</c:v>
                </c:pt>
              </c:strCache>
            </c:strRef>
          </c:cat>
          <c:val>
            <c:numRef>
              <c:f>[0]!ChartValues</c:f>
              <c:numCache>
                <c:formatCode>General</c:formatCode>
                <c:ptCount val="4"/>
                <c:pt idx="0">
                  <c:v>300</c:v>
                </c:pt>
                <c:pt idx="1">
                  <c:v>295</c:v>
                </c:pt>
                <c:pt idx="2">
                  <c:v>154</c:v>
                </c:pt>
                <c:pt idx="3">
                  <c:v>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89C-4F6B-9799-280FFC9A32E0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axId val="533517839"/>
        <c:axId val="533518799"/>
      </c:barChart>
      <c:catAx>
        <c:axId val="533517839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Franklin Gothic Book" panose="020B0503020102020204" pitchFamily="34" charset="0"/>
                <a:ea typeface="+mn-ea"/>
                <a:cs typeface="+mn-cs"/>
              </a:defRPr>
            </a:pPr>
            <a:endParaRPr lang="tr-TR"/>
          </a:p>
        </c:txPr>
        <c:crossAx val="533518799"/>
        <c:crosses val="autoZero"/>
        <c:auto val="1"/>
        <c:lblAlgn val="ctr"/>
        <c:lblOffset val="100"/>
        <c:noMultiLvlLbl val="0"/>
      </c:catAx>
      <c:valAx>
        <c:axId val="533518799"/>
        <c:scaling>
          <c:orientation val="minMax"/>
        </c:scaling>
        <c:delete val="1"/>
        <c:axPos val="t"/>
        <c:numFmt formatCode="General" sourceLinked="1"/>
        <c:majorTickMark val="none"/>
        <c:minorTickMark val="none"/>
        <c:tickLblPos val="nextTo"/>
        <c:crossAx val="533517839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rgbClr val="FFF4E1"/>
    </a:solidFill>
    <a:ln w="9525" cap="flat" cmpd="sng" algn="ctr">
      <a:solidFill>
        <a:srgbClr val="FFF4E1"/>
      </a:solidFill>
      <a:round/>
    </a:ln>
    <a:effectLst/>
  </c:spPr>
  <c:txPr>
    <a:bodyPr/>
    <a:lstStyle/>
    <a:p>
      <a:pPr>
        <a:defRPr/>
      </a:pPr>
      <a:endParaRPr lang="tr-T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1133525456292027"/>
          <c:y val="7.5664530630588894E-2"/>
          <c:w val="0.63860975591307589"/>
          <c:h val="0.63494991014449698"/>
        </c:manualLayout>
      </c:layout>
      <c:doughnutChart>
        <c:varyColors val="1"/>
        <c:ser>
          <c:idx val="0"/>
          <c:order val="0"/>
          <c:tx>
            <c:strRef>
              <c:f>Calc!$K$29</c:f>
              <c:strCache>
                <c:ptCount val="1"/>
                <c:pt idx="0">
                  <c:v>$</c:v>
                </c:pt>
              </c:strCache>
            </c:strRef>
          </c:tx>
          <c:spPr>
            <a:ln>
              <a:noFill/>
            </a:ln>
          </c:spPr>
          <c:dPt>
            <c:idx val="0"/>
            <c:bubble3D val="0"/>
            <c:spPr>
              <a:solidFill>
                <a:srgbClr val="ACD8AA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1E5F-4131-BA08-91BD4B06CFDA}"/>
              </c:ext>
            </c:extLst>
          </c:dPt>
          <c:dPt>
            <c:idx val="1"/>
            <c:bubble3D val="0"/>
            <c:spPr>
              <a:solidFill>
                <a:srgbClr val="FE7166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1E5F-4131-BA08-91BD4B06CFDA}"/>
              </c:ext>
            </c:extLst>
          </c:dPt>
          <c:dPt>
            <c:idx val="2"/>
            <c:bubble3D val="0"/>
            <c:spPr>
              <a:solidFill>
                <a:srgbClr val="9CBFE8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1E5F-4131-BA08-91BD4B06CFDA}"/>
              </c:ext>
            </c:extLst>
          </c:dPt>
          <c:dLbls>
            <c:numFmt formatCode="0%;;;@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tr-T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[0]!PieLabel</c:f>
              <c:strCache>
                <c:ptCount val="3"/>
                <c:pt idx="0">
                  <c:v>Extracurricular activities</c:v>
                </c:pt>
                <c:pt idx="1">
                  <c:v>School supplies</c:v>
                </c:pt>
                <c:pt idx="2">
                  <c:v>School tuition</c:v>
                </c:pt>
              </c:strCache>
            </c:strRef>
          </c:cat>
          <c:val>
            <c:numRef>
              <c:f>[0]!PieValue</c:f>
              <c:numCache>
                <c:formatCode>#,##0.00</c:formatCode>
                <c:ptCount val="3"/>
                <c:pt idx="0">
                  <c:v>0.25974025974025972</c:v>
                </c:pt>
                <c:pt idx="1">
                  <c:v>9.0909090909090912E-2</c:v>
                </c:pt>
                <c:pt idx="2">
                  <c:v>0.64935064935064934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E5F-4131-BA08-91BD4B06CFDA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2337319506531425"/>
          <c:y val="0.74081335023551342"/>
          <c:w val="0.80320527657385765"/>
          <c:h val="0.23101768652311847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r-T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rgbClr val="FFF4E1"/>
    </a:solidFill>
    <a:ln w="9525" cap="flat" cmpd="sng" algn="ctr">
      <a:solidFill>
        <a:srgbClr val="FFF4E1"/>
      </a:solidFill>
      <a:round/>
    </a:ln>
    <a:effectLst/>
  </c:spPr>
  <c:txPr>
    <a:bodyPr/>
    <a:lstStyle/>
    <a:p>
      <a:pPr>
        <a:defRPr/>
      </a:pPr>
      <a:endParaRPr lang="tr-T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hyperlink" Target="#Expenses!A8"/><Relationship Id="rId3" Type="http://schemas.openxmlformats.org/officeDocument/2006/relationships/chart" Target="../charts/chart2.xml"/><Relationship Id="rId7" Type="http://schemas.openxmlformats.org/officeDocument/2006/relationships/hyperlink" Target="#Dashboard!A5"/><Relationship Id="rId2" Type="http://schemas.openxmlformats.org/officeDocument/2006/relationships/chart" Target="../charts/chart1.xml"/><Relationship Id="rId1" Type="http://schemas.openxmlformats.org/officeDocument/2006/relationships/image" Target="../media/image1.png"/><Relationship Id="rId11" Type="http://schemas.openxmlformats.org/officeDocument/2006/relationships/image" Target="../media/image4.png"/><Relationship Id="rId5" Type="http://schemas.openxmlformats.org/officeDocument/2006/relationships/image" Target="../media/image2.png"/><Relationship Id="rId10" Type="http://schemas.openxmlformats.org/officeDocument/2006/relationships/image" Target="../media/image3.png"/><Relationship Id="rId12" Type="http://schemas.openxmlformats.org/officeDocument/2006/relationships/image" Target="../media/image6.png"/><Relationship Id="rId13" Type="http://schemas.openxmlformats.org/officeDocument/2006/relationships/hyperlink" Target="https://masterproductivitykit.com/" TargetMode="External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png"/><Relationship Id="rId1" Type="http://schemas.openxmlformats.org/officeDocument/2006/relationships/image" Target="../media/image1.png"/><Relationship Id="rId6" Type="http://schemas.openxmlformats.org/officeDocument/2006/relationships/hyperlink" Target="#Expenses!A8"/><Relationship Id="rId5" Type="http://schemas.openxmlformats.org/officeDocument/2006/relationships/hyperlink" Target="#Dashboard!A5"/><Relationship Id="rId4" Type="http://schemas.openxmlformats.org/officeDocument/2006/relationships/image" Target="../media/image2.png"/><Relationship Id="rId9" Type="http://schemas.openxmlformats.org/officeDocument/2006/relationships/image" Target="../media/image3.png"/><Relationship Id="rId10" Type="http://schemas.openxmlformats.org/officeDocument/2006/relationships/image" Target="../media/image7.png"/><Relationship Id="rId11" Type="http://schemas.openxmlformats.org/officeDocument/2006/relationships/hyperlink" Target="https://masterproductivitykit.com/" TargetMode="Externa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hyperlink" Target="#Dashboard!A5"/><Relationship Id="rId4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174525</xdr:colOff>
      <xdr:row>1</xdr:row>
      <xdr:rowOff>60225</xdr:rowOff>
    </xdr:from>
    <xdr:to>
      <xdr:col>3</xdr:col>
      <xdr:colOff>111225</xdr:colOff>
      <xdr:row>2</xdr:row>
      <xdr:rowOff>244575</xdr:rowOff>
    </xdr:to>
    <xdr:pic>
      <xdr:nvPicPr>
        <xdr:cNvPr id="3" name="mainicon">
          <a:extLst>
            <a:ext uri="{FF2B5EF4-FFF2-40B4-BE49-F238E27FC236}">
              <a16:creationId xmlns:a16="http://schemas.microsoft.com/office/drawing/2014/main" id="{A4FCC8B1-94FC-4FB4-8403-E6F37C713A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2175" y="145950"/>
          <a:ext cx="432000" cy="432000"/>
        </a:xfrm>
        <a:prstGeom prst="rect">
          <a:avLst/>
        </a:prstGeom>
      </xdr:spPr>
    </xdr:pic>
    <xdr:clientData fPrintsWithSheet="0"/>
  </xdr:twoCellAnchor>
  <xdr:twoCellAnchor editAs="oneCell">
    <xdr:from>
      <xdr:col>1</xdr:col>
      <xdr:colOff>247649</xdr:colOff>
      <xdr:row>23</xdr:row>
      <xdr:rowOff>0</xdr:rowOff>
    </xdr:from>
    <xdr:to>
      <xdr:col>9</xdr:col>
      <xdr:colOff>247649</xdr:colOff>
      <xdr:row>37</xdr:row>
      <xdr:rowOff>0</xdr:rowOff>
    </xdr:to>
    <xdr:graphicFrame macro="">
      <xdr:nvGraphicFramePr>
        <xdr:cNvPr id="15" name="Chart 14">
          <a:extLst>
            <a:ext uri="{FF2B5EF4-FFF2-40B4-BE49-F238E27FC236}">
              <a16:creationId xmlns:a16="http://schemas.microsoft.com/office/drawing/2014/main" id="{F199F773-D3F6-448D-BB9A-33C5187A95F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11</xdr:col>
      <xdr:colOff>0</xdr:colOff>
      <xdr:row>22</xdr:row>
      <xdr:rowOff>276223</xdr:rowOff>
    </xdr:from>
    <xdr:to>
      <xdr:col>16</xdr:col>
      <xdr:colOff>0</xdr:colOff>
      <xdr:row>36</xdr:row>
      <xdr:rowOff>247649</xdr:rowOff>
    </xdr:to>
    <xdr:graphicFrame macro="">
      <xdr:nvGraphicFramePr>
        <xdr:cNvPr id="16" name="Chart 15">
          <a:extLst>
            <a:ext uri="{FF2B5EF4-FFF2-40B4-BE49-F238E27FC236}">
              <a16:creationId xmlns:a16="http://schemas.microsoft.com/office/drawing/2014/main" id="{2C857869-D863-4C34-89AE-42BBF55CADD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7</xdr:col>
      <xdr:colOff>180975</xdr:colOff>
      <xdr:row>1</xdr:row>
      <xdr:rowOff>104775</xdr:rowOff>
    </xdr:from>
    <xdr:to>
      <xdr:col>7</xdr:col>
      <xdr:colOff>1260975</xdr:colOff>
      <xdr:row>2</xdr:row>
      <xdr:rowOff>163125</xdr:rowOff>
    </xdr:to>
    <xdr:sp macro="" textlink="">
      <xdr:nvSpPr>
        <xdr:cNvPr id="24" name="Rectangle: Rounded Corners 23">
          <a:hlinkClick xmlns:r="http://schemas.openxmlformats.org/officeDocument/2006/relationships" r:id="rId7" tooltip="Dashboard"/>
          <a:extLst>
            <a:ext uri="{FF2B5EF4-FFF2-40B4-BE49-F238E27FC236}">
              <a16:creationId xmlns:a16="http://schemas.microsoft.com/office/drawing/2014/main" id="{073BE5C3-EE9A-C35F-6827-9B5DC6678DCE}"/>
            </a:ext>
          </a:extLst>
        </xdr:cNvPr>
        <xdr:cNvSpPr/>
      </xdr:nvSpPr>
      <xdr:spPr>
        <a:xfrm>
          <a:off x="4381500" y="190500"/>
          <a:ext cx="1080000" cy="306000"/>
        </a:xfrm>
        <a:prstGeom prst="roundRect">
          <a:avLst/>
        </a:prstGeom>
        <a:solidFill>
          <a:srgbClr val="1F4E78"/>
        </a:solidFill>
        <a:ln>
          <a:noFill/>
        </a:ln>
        <a:effectLst/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algn="ctr"/>
          <a:r>
            <a:rPr lang="en-US" sz="1200" b="1">
              <a:solidFill>
                <a:schemeClr val="bg1">
                  <a:lumMod val="95000"/>
                </a:schemeClr>
              </a:solidFill>
              <a:latin typeface="Arial"/>
              <a:ea typeface="Microsoft JhengHei Light" panose="020B0304030504040204" pitchFamily="34" charset="-120"/>
            </a:rPr>
            <a:t>Dashboard</a:t>
          </a:r>
          <a:endParaRPr lang="tr-TR" sz="1200" b="1">
            <a:solidFill>
              <a:schemeClr val="bg1">
                <a:lumMod val="95000"/>
              </a:schemeClr>
            </a:solidFill>
            <a:latin typeface="Arial"/>
            <a:ea typeface="Microsoft JhengHei Light" panose="020B0304030504040204" pitchFamily="34" charset="-120"/>
          </a:endParaRPr>
        </a:p>
      </xdr:txBody>
    </xdr:sp>
    <xdr:clientData fPrintsWithSheet="0"/>
  </xdr:twoCellAnchor>
  <xdr:twoCellAnchor editAs="oneCell">
    <xdr:from>
      <xdr:col>8</xdr:col>
      <xdr:colOff>504825</xdr:colOff>
      <xdr:row>1</xdr:row>
      <xdr:rowOff>104775</xdr:rowOff>
    </xdr:from>
    <xdr:to>
      <xdr:col>9</xdr:col>
      <xdr:colOff>203700</xdr:colOff>
      <xdr:row>2</xdr:row>
      <xdr:rowOff>163125</xdr:rowOff>
    </xdr:to>
    <xdr:sp macro="" textlink="">
      <xdr:nvSpPr>
        <xdr:cNvPr id="4" name="Rectangle: Rounded Corners 3">
          <a:hlinkClick xmlns:r="http://schemas.openxmlformats.org/officeDocument/2006/relationships" r:id="rId8" tooltip="Expenses Data"/>
          <a:extLst>
            <a:ext uri="{FF2B5EF4-FFF2-40B4-BE49-F238E27FC236}">
              <a16:creationId xmlns:a16="http://schemas.microsoft.com/office/drawing/2014/main" id="{ACB9D943-C4CA-4A7E-B865-CC8CAC33B994}"/>
            </a:ext>
          </a:extLst>
        </xdr:cNvPr>
        <xdr:cNvSpPr/>
      </xdr:nvSpPr>
      <xdr:spPr>
        <a:xfrm>
          <a:off x="6086475" y="190500"/>
          <a:ext cx="1080000" cy="306000"/>
        </a:xfrm>
        <a:prstGeom prst="roundRect">
          <a:avLst/>
        </a:prstGeom>
        <a:solidFill>
          <a:srgbClr val="F2F2F2"/>
        </a:solidFill>
        <a:ln>
          <a:noFill/>
        </a:ln>
        <a:effectLst/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algn="ctr"/>
          <a:r>
            <a:rPr lang="en-US" sz="1200" b="1">
              <a:solidFill>
                <a:srgbClr val="1F4E78"/>
              </a:solidFill>
              <a:latin typeface="Arial"/>
              <a:ea typeface="Microsoft JhengHei Light" panose="020B0304030504040204" pitchFamily="34" charset="-120"/>
            </a:rPr>
            <a:t>Expenses</a:t>
          </a:r>
          <a:r>
            <a:rPr lang="en-US" sz="1200" b="1" baseline="0">
              <a:solidFill>
                <a:srgbClr val="1F4E78"/>
              </a:solidFill>
              <a:latin typeface="Arial"/>
              <a:ea typeface="Microsoft JhengHei Light" panose="020B0304030504040204" pitchFamily="34" charset="-120"/>
            </a:rPr>
            <a:t> Data</a:t>
          </a:r>
          <a:endParaRPr lang="tr-TR" sz="1200" b="1">
            <a:solidFill>
              <a:srgbClr val="1F4E78"/>
            </a:solidFill>
            <a:latin typeface="Arial"/>
            <a:ea typeface="Microsoft JhengHei Light" panose="020B0304030504040204" pitchFamily="34" charset="-120"/>
          </a:endParaRPr>
        </a:p>
      </xdr:txBody>
    </xdr:sp>
    <xdr:clientData fPrintsWithSheet="0"/>
  </xdr:twoCellAnchor>
  <xdr:oneCellAnchor>
    <xdr:from>
      <xdr:col>18</xdr:col>
      <xdr:colOff>0</xdr:colOff>
      <xdr:row>22</xdr:row>
      <xdr:rowOff>0</xdr:rowOff>
    </xdr:from>
    <xdr:ext cx="324000" cy="279837"/>
    <xdr:sp macro="" textlink="">
      <xdr:nvSpPr>
        <xdr:cNvPr id="12" name="Left Arrow 1">
          <a:extLst>
            <a:ext uri="{FF2B5EF4-FFF2-40B4-BE49-F238E27FC236}">
              <a16:creationId xmlns:a16="http://schemas.microsoft.com/office/drawing/2014/main" id="{60DF0FE1-D098-4B14-AE2A-393AFD2CF3ED}"/>
            </a:ext>
          </a:extLst>
        </xdr:cNvPr>
        <xdr:cNvSpPr/>
      </xdr:nvSpPr>
      <xdr:spPr>
        <a:xfrm>
          <a:off x="11125200" y="5000625"/>
          <a:ext cx="324000" cy="279837"/>
        </a:xfrm>
        <a:prstGeom prst="leftArrow">
          <a:avLst/>
        </a:prstGeom>
        <a:solidFill>
          <a:srgbClr val="FFFFFF"/>
        </a:solidFill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>
          <a:spAutoFit/>
        </a:bodyPr>
        <a:lstStyle/>
        <a:p>
          <a:pPr algn="ctr"/>
          <a:endParaRPr lang="tr-TR" sz="900"/>
        </a:p>
      </xdr:txBody>
    </xdr:sp>
    <xdr:clientData fPrintsWithSheet="0"/>
  </xdr:oneCellAnchor>
  <xdr:oneCellAnchor>
    <xdr:from>
      <xdr:col>15</xdr:col>
      <xdr:colOff>51683</xdr:colOff>
      <xdr:row>6</xdr:row>
      <xdr:rowOff>69645</xdr:rowOff>
    </xdr:from>
    <xdr:ext cx="324000" cy="279837"/>
    <xdr:sp macro="" textlink="">
      <xdr:nvSpPr>
        <xdr:cNvPr id="13" name="Left Arrow 1">
          <a:extLst>
            <a:ext uri="{FF2B5EF4-FFF2-40B4-BE49-F238E27FC236}">
              <a16:creationId xmlns:a16="http://schemas.microsoft.com/office/drawing/2014/main" id="{29433EA6-9E34-43FB-B829-67308DDF238C}"/>
            </a:ext>
          </a:extLst>
        </xdr:cNvPr>
        <xdr:cNvSpPr/>
      </xdr:nvSpPr>
      <xdr:spPr>
        <a:xfrm rot="19354875">
          <a:off x="10567283" y="1069770"/>
          <a:ext cx="324000" cy="279837"/>
        </a:xfrm>
        <a:prstGeom prst="leftArrow">
          <a:avLst/>
        </a:prstGeom>
        <a:solidFill>
          <a:srgbClr val="FFFFFF"/>
        </a:solidFill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>
          <a:spAutoFit/>
        </a:bodyPr>
        <a:lstStyle/>
        <a:p>
          <a:pPr algn="ctr"/>
          <a:endParaRPr lang="tr-TR" sz="900"/>
        </a:p>
      </xdr:txBody>
    </xdr:sp>
    <xdr:clientData fPrintsWithSheet="0"/>
  </xdr:oneCellAnchor>
  <xdr:oneCellAnchor>
    <xdr:from>
      <xdr:col>13</xdr:col>
      <xdr:colOff>1247775</xdr:colOff>
      <xdr:row>1</xdr:row>
      <xdr:rowOff>104775</xdr:rowOff>
    </xdr:from>
    <xdr:ext cx="1014221" cy="291600"/>
    <xdr:pic>
      <xdr:nvPicPr>
        <xdr:cNvPr id="1024" name="mpkLogo">
          <a:hlinkClick xmlns:a="http://schemas.openxmlformats.org/drawingml/2006/main" xmlns:r="http://schemas.openxmlformats.org/officeDocument/2006/relationships" r:id="rId13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2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174525</xdr:colOff>
      <xdr:row>1</xdr:row>
      <xdr:rowOff>60225</xdr:rowOff>
    </xdr:from>
    <xdr:to>
      <xdr:col>3</xdr:col>
      <xdr:colOff>111225</xdr:colOff>
      <xdr:row>2</xdr:row>
      <xdr:rowOff>244575</xdr:rowOff>
    </xdr:to>
    <xdr:pic>
      <xdr:nvPicPr>
        <xdr:cNvPr id="3" name="mainicon">
          <a:extLst>
            <a:ext uri="{FF2B5EF4-FFF2-40B4-BE49-F238E27FC236}">
              <a16:creationId xmlns:a16="http://schemas.microsoft.com/office/drawing/2014/main" id="{44FEEB14-0432-4B3F-8AB7-C6939B65AE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2175" y="145950"/>
          <a:ext cx="432000" cy="432000"/>
        </a:xfrm>
        <a:prstGeom prst="rect">
          <a:avLst/>
        </a:prstGeom>
      </xdr:spPr>
    </xdr:pic>
    <xdr:clientData/>
  </xdr:twoCellAnchor>
  <xdr:twoCellAnchor editAs="oneCell">
    <xdr:from>
      <xdr:col>5</xdr:col>
      <xdr:colOff>445838</xdr:colOff>
      <xdr:row>1</xdr:row>
      <xdr:rowOff>104775</xdr:rowOff>
    </xdr:from>
    <xdr:to>
      <xdr:col>6</xdr:col>
      <xdr:colOff>744788</xdr:colOff>
      <xdr:row>2</xdr:row>
      <xdr:rowOff>163125</xdr:rowOff>
    </xdr:to>
    <xdr:sp macro="" textlink="">
      <xdr:nvSpPr>
        <xdr:cNvPr id="7" name="Rectangle: Rounded Corners 6">
          <a:hlinkClick xmlns:r="http://schemas.openxmlformats.org/officeDocument/2006/relationships" r:id="rId5" tooltip="Dashboard"/>
          <a:extLst>
            <a:ext uri="{FF2B5EF4-FFF2-40B4-BE49-F238E27FC236}">
              <a16:creationId xmlns:a16="http://schemas.microsoft.com/office/drawing/2014/main" id="{A9B285B7-CC16-4405-A773-2301C8E69993}"/>
            </a:ext>
          </a:extLst>
        </xdr:cNvPr>
        <xdr:cNvSpPr/>
      </xdr:nvSpPr>
      <xdr:spPr>
        <a:xfrm>
          <a:off x="4884488" y="190500"/>
          <a:ext cx="1080000" cy="306000"/>
        </a:xfrm>
        <a:prstGeom prst="roundRect">
          <a:avLst/>
        </a:prstGeom>
        <a:solidFill>
          <a:srgbClr val="F2F2F2"/>
        </a:solidFill>
        <a:ln>
          <a:noFill/>
        </a:ln>
        <a:effectLst/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en-US" sz="1200" b="1">
              <a:solidFill>
                <a:srgbClr val="1F4E78"/>
              </a:solidFill>
              <a:latin typeface="Arial"/>
              <a:ea typeface="Microsoft JhengHei Light" panose="020B0304030504040204" pitchFamily="34" charset="-120"/>
              <a:cs typeface="Arial"/>
            </a:rPr>
            <a:t>Dashboard</a:t>
          </a:r>
          <a:endParaRPr lang="tr-TR" sz="1200" b="1">
            <a:solidFill>
              <a:srgbClr val="1F4E78"/>
            </a:solidFill>
            <a:latin typeface="Arial"/>
            <a:ea typeface="Microsoft JhengHei Light" panose="020B0304030504040204" pitchFamily="34" charset="-120"/>
            <a:cs typeface="Arial"/>
          </a:endParaRPr>
        </a:p>
      </xdr:txBody>
    </xdr:sp>
    <xdr:clientData fPrintsWithSheet="0"/>
  </xdr:twoCellAnchor>
  <xdr:twoCellAnchor editAs="oneCell">
    <xdr:from>
      <xdr:col>7</xdr:col>
      <xdr:colOff>588713</xdr:colOff>
      <xdr:row>1</xdr:row>
      <xdr:rowOff>104775</xdr:rowOff>
    </xdr:from>
    <xdr:to>
      <xdr:col>9</xdr:col>
      <xdr:colOff>106613</xdr:colOff>
      <xdr:row>2</xdr:row>
      <xdr:rowOff>163125</xdr:rowOff>
    </xdr:to>
    <xdr:sp macro="" textlink="">
      <xdr:nvSpPr>
        <xdr:cNvPr id="8" name="Rectangle: Rounded Corners 7">
          <a:hlinkClick xmlns:r="http://schemas.openxmlformats.org/officeDocument/2006/relationships" r:id="rId6" tooltip="Expenses Data"/>
          <a:extLst>
            <a:ext uri="{FF2B5EF4-FFF2-40B4-BE49-F238E27FC236}">
              <a16:creationId xmlns:a16="http://schemas.microsoft.com/office/drawing/2014/main" id="{72462FD8-4F06-490C-810C-C664A24BF650}"/>
            </a:ext>
          </a:extLst>
        </xdr:cNvPr>
        <xdr:cNvSpPr/>
      </xdr:nvSpPr>
      <xdr:spPr>
        <a:xfrm>
          <a:off x="6589463" y="190500"/>
          <a:ext cx="1080000" cy="306000"/>
        </a:xfrm>
        <a:prstGeom prst="roundRect">
          <a:avLst/>
        </a:prstGeom>
        <a:solidFill>
          <a:srgbClr val="1F4E78"/>
        </a:solidFill>
        <a:ln>
          <a:noFill/>
        </a:ln>
        <a:effectLst/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en-US" sz="1200" b="1">
              <a:solidFill>
                <a:schemeClr val="bg1">
                  <a:lumMod val="95000"/>
                </a:schemeClr>
              </a:solidFill>
              <a:latin typeface="Arial"/>
              <a:ea typeface="Microsoft JhengHei Light" panose="020B0304030504040204" pitchFamily="34" charset="-120"/>
              <a:cs typeface="Arial"/>
            </a:rPr>
            <a:t>Expenses Data</a:t>
          </a:r>
          <a:endParaRPr lang="tr-TR" sz="1200" b="1">
            <a:solidFill>
              <a:schemeClr val="bg1">
                <a:lumMod val="95000"/>
              </a:schemeClr>
            </a:solidFill>
            <a:latin typeface="Arial"/>
            <a:ea typeface="Microsoft JhengHei Light" panose="020B0304030504040204" pitchFamily="34" charset="-120"/>
            <a:cs typeface="Arial"/>
          </a:endParaRPr>
        </a:p>
      </xdr:txBody>
    </xdr:sp>
    <xdr:clientData fPrintsWithSheet="0"/>
  </xdr:twoCellAnchor>
  <xdr:oneCellAnchor>
    <xdr:from>
      <xdr:col>17</xdr:col>
      <xdr:colOff>447676</xdr:colOff>
      <xdr:row>1</xdr:row>
      <xdr:rowOff>104775</xdr:rowOff>
    </xdr:from>
    <xdr:ext cx="1014221" cy="291600"/>
    <xdr:pic>
      <xdr:nvPicPr>
        <xdr:cNvPr id="1008" name="mpkLogo">
          <a:hlinkClick xmlns:a="http://schemas.openxmlformats.org/drawingml/2006/main" xmlns:r="http://schemas.openxmlformats.org/officeDocument/2006/relationships" r:id="rId11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0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250869</xdr:colOff>
      <xdr:row>1</xdr:row>
      <xdr:rowOff>19050</xdr:rowOff>
    </xdr:from>
    <xdr:to>
      <xdr:col>4</xdr:col>
      <xdr:colOff>113769</xdr:colOff>
      <xdr:row>2</xdr:row>
      <xdr:rowOff>221400</xdr:rowOff>
    </xdr:to>
    <xdr:grpSp>
      <xdr:nvGrpSpPr>
        <xdr:cNvPr id="8" name="backtomenu">
          <a:hlinkClick xmlns:r="http://schemas.openxmlformats.org/officeDocument/2006/relationships" r:id="rId1" tooltip="Go to"/>
          <a:extLst>
            <a:ext uri="{FF2B5EF4-FFF2-40B4-BE49-F238E27FC236}">
              <a16:creationId xmlns:a16="http://schemas.microsoft.com/office/drawing/2014/main" id="{C20CB0B2-5E71-422B-A5A2-B8DBB024EB30}"/>
            </a:ext>
          </a:extLst>
        </xdr:cNvPr>
        <xdr:cNvGrpSpPr/>
      </xdr:nvGrpSpPr>
      <xdr:grpSpPr>
        <a:xfrm>
          <a:off x="10309269" y="104775"/>
          <a:ext cx="1044000" cy="450000"/>
          <a:chOff x="6972831" y="127063"/>
          <a:chExt cx="1044000" cy="450000"/>
        </a:xfrm>
      </xdr:grpSpPr>
      <xdr:sp macro="" textlink="">
        <xdr:nvSpPr>
          <xdr:cNvPr id="9" name="Rounded Rectangle 2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B37A016F-4646-457C-93C7-3FC7EABCD5A3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clip" horzOverflow="clip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10" name="Picture 9" descr="http://swiss-delicious.com/images/1024/icons/back.png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53AE99D6-3B39-49E0-A271-B4C5FF849FAC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6B6713-2EA5-44AF-B7EB-9B0BFE9D0B5A}">
  <sheetPr>
    <pageSetUpPr autoPageBreaks="0" fitToPage="1"/>
  </sheetPr>
  <dimension ref="A1:R40"/>
  <sheetViews>
    <sheetView showGridLines="0" showRowColHeaders="0" tabSelected="1" zoomScaleNormal="100" zoomScaleSheetLayoutView="85" workbookViewId="0">
      <pane ySplit="4" topLeftCell="A5" activePane="bottomLeft" state="frozen"/>
      <selection activeCell="N8" sqref="N8"/>
      <selection pane="bottomLeft" activeCell="A5" sqref="A5"/>
    </sheetView>
  </sheetViews>
  <sheetFormatPr defaultColWidth="8.85546875" defaultRowHeight="15" x14ac:dyDescent="0.25"/>
  <cols>
    <col min="1" max="3" width="3.7109375" style="32" customWidth="1"/>
    <col min="4" max="4" width="40.7109375" style="32" customWidth="1"/>
    <col min="5" max="7" width="3.7109375" style="32" customWidth="1"/>
    <col min="8" max="9" width="20.7109375" style="32" customWidth="1"/>
    <col min="10" max="12" width="3.7109375" style="32" customWidth="1"/>
    <col min="13" max="13" width="6.7109375" style="32" customWidth="1"/>
    <col min="14" max="14" width="28.7109375" style="32" customWidth="1"/>
    <col min="15" max="15" width="6.7109375" style="32" customWidth="1"/>
    <col min="16" max="17" width="3.7109375" style="32" customWidth="1"/>
    <col min="18" max="18" width="1.7109375" style="32" customWidth="1"/>
    <col min="19" max="16384" width="8.85546875" style="32"/>
  </cols>
  <sheetData>
    <row r="1" spans="1:18" s="1" customFormat="1" ht="6.75" customHeight="1" x14ac:dyDescent="0.25">
      <c r="B1" s="2"/>
      <c r="C1" s="2"/>
      <c r="F1" s="24"/>
      <c r="G1" s="24"/>
      <c r="H1" s="24"/>
      <c r="I1" s="24"/>
    </row>
    <row r="2" spans="1:18" s="6" customFormat="1" ht="20.100000000000001" customHeight="1" x14ac:dyDescent="0.25">
      <c r="B2" s="25"/>
      <c r="C2" s="25"/>
      <c r="D2" s="79" t="s">
        <v>108</v>
      </c>
      <c r="E2" s="26"/>
      <c r="F2" s="26"/>
      <c r="G2" s="26"/>
      <c r="H2" s="26"/>
      <c r="I2" s="26"/>
      <c r="J2" s="26"/>
      <c r="K2" s="26"/>
      <c r="L2" s="26"/>
      <c r="M2" s="26"/>
      <c r="N2" s="27"/>
      <c r="O2" s="27"/>
      <c r="P2" s="27"/>
      <c r="Q2" s="26"/>
      <c r="R2" s="7"/>
    </row>
    <row r="3" spans="1:18" s="3" customFormat="1" ht="24" customHeight="1" x14ac:dyDescent="0.25">
      <c r="B3" s="28"/>
      <c r="C3" s="28"/>
      <c r="D3" s="80" t="s">
        <v>0</v>
      </c>
      <c r="E3" s="29"/>
      <c r="F3" s="29"/>
      <c r="G3" s="29"/>
      <c r="H3" s="29"/>
      <c r="I3" s="29"/>
      <c r="J3" s="29"/>
      <c r="K3" s="29"/>
      <c r="L3" s="29"/>
      <c r="M3" s="29"/>
      <c r="N3" s="30"/>
      <c r="O3" s="30"/>
      <c r="P3" s="30"/>
      <c r="Q3" s="29"/>
      <c r="R3" s="4"/>
    </row>
    <row r="4" spans="1:18" ht="4.9000000000000004" customHeight="1" x14ac:dyDescent="0.25">
      <c r="A4" s="31"/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</row>
    <row r="5" spans="1:18" ht="4.9000000000000004" customHeight="1" x14ac:dyDescent="0.25">
      <c r="A5" s="31"/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</row>
    <row r="6" spans="1:18" ht="19.5" customHeight="1" thickBot="1" x14ac:dyDescent="0.3">
      <c r="A6" s="31"/>
      <c r="B6" s="33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5"/>
      <c r="R6" s="31"/>
    </row>
    <row r="7" spans="1:18" ht="9.9499999999999993" customHeight="1" thickBot="1" x14ac:dyDescent="0.3">
      <c r="B7" s="36"/>
      <c r="C7" s="143"/>
      <c r="D7" s="145"/>
      <c r="E7" s="143"/>
      <c r="F7"/>
      <c r="G7" s="82"/>
      <c r="H7" s="104"/>
      <c r="I7" s="104"/>
      <c r="J7" s="82"/>
      <c r="K7"/>
      <c r="L7" s="87"/>
      <c r="M7" s="87"/>
      <c r="N7" s="97"/>
      <c r="O7" s="96"/>
      <c r="P7" s="87"/>
      <c r="Q7" s="37"/>
    </row>
    <row r="8" spans="1:18" ht="39.950000000000003" customHeight="1" thickBot="1" x14ac:dyDescent="0.3">
      <c r="B8" s="36"/>
      <c r="C8" s="140"/>
      <c r="D8" s="144" t="s">
        <v>11</v>
      </c>
      <c r="E8" s="140"/>
      <c r="F8"/>
      <c r="G8" s="101"/>
      <c r="H8" s="176" t="s">
        <v>84</v>
      </c>
      <c r="I8" s="176"/>
      <c r="J8" s="101"/>
      <c r="K8"/>
      <c r="L8" s="102"/>
      <c r="M8" s="103" t="s">
        <v>103</v>
      </c>
      <c r="N8" s="129"/>
      <c r="O8" s="139" t="s">
        <v>18</v>
      </c>
      <c r="P8" s="102"/>
      <c r="Q8" s="37"/>
    </row>
    <row r="9" spans="1:18" ht="9.9499999999999993" customHeight="1" x14ac:dyDescent="0.25">
      <c r="B9" s="36"/>
      <c r="C9" s="141"/>
      <c r="D9" s="141"/>
      <c r="E9" s="141"/>
      <c r="F9"/>
      <c r="G9" s="83"/>
      <c r="H9" s="83"/>
      <c r="I9" s="83"/>
      <c r="J9" s="83"/>
      <c r="K9"/>
      <c r="L9" s="88"/>
      <c r="M9" s="88"/>
      <c r="N9" s="88"/>
      <c r="O9" s="88"/>
      <c r="P9" s="88"/>
      <c r="Q9" s="37"/>
    </row>
    <row r="10" spans="1:18" s="46" customFormat="1" ht="21.95" customHeight="1" x14ac:dyDescent="0.25">
      <c r="B10" s="47"/>
      <c r="C10" s="142"/>
      <c r="D10" s="127" t="s">
        <v>12</v>
      </c>
      <c r="E10" s="142"/>
      <c r="F10" s="44"/>
      <c r="G10" s="84"/>
      <c r="H10" s="186" t="s">
        <v>106</v>
      </c>
      <c r="I10" s="187"/>
      <c r="J10" s="84"/>
      <c r="K10" s="44"/>
      <c r="L10" s="89"/>
      <c r="M10" s="177" t="s">
        <v>88</v>
      </c>
      <c r="N10" s="178"/>
      <c r="O10" s="179"/>
      <c r="P10" s="89"/>
      <c r="Q10" s="49"/>
    </row>
    <row r="11" spans="1:18" ht="20.100000000000001" customHeight="1" x14ac:dyDescent="0.25">
      <c r="B11" s="36"/>
      <c r="C11" s="141"/>
      <c r="D11" s="137" t="s">
        <v>13</v>
      </c>
      <c r="E11" s="141"/>
      <c r="F11"/>
      <c r="G11" s="83"/>
      <c r="H11" s="85"/>
      <c r="I11" s="86"/>
      <c r="J11" s="83"/>
      <c r="K11"/>
      <c r="L11" s="88"/>
      <c r="M11" s="90"/>
      <c r="N11" s="107"/>
      <c r="O11" s="91"/>
      <c r="P11" s="88"/>
      <c r="Q11" s="37"/>
    </row>
    <row r="12" spans="1:18" ht="20.100000000000001" customHeight="1" thickBot="1" x14ac:dyDescent="0.35">
      <c r="B12" s="36"/>
      <c r="C12" s="141"/>
      <c r="D12" s="138" t="s">
        <v>14</v>
      </c>
      <c r="E12" s="141"/>
      <c r="F12"/>
      <c r="G12" s="83"/>
      <c r="H12" s="133" t="s">
        <v>85</v>
      </c>
      <c r="I12" s="134">
        <v>1500</v>
      </c>
      <c r="J12" s="83"/>
      <c r="K12"/>
      <c r="L12" s="88"/>
      <c r="M12" s="105"/>
      <c r="N12" s="110" t="s">
        <v>107</v>
      </c>
      <c r="O12" s="93"/>
      <c r="P12" s="88"/>
      <c r="Q12" s="37"/>
    </row>
    <row r="13" spans="1:18" ht="20.100000000000001" customHeight="1" x14ac:dyDescent="0.3">
      <c r="B13" s="36"/>
      <c r="C13" s="141"/>
      <c r="D13" s="138" t="s">
        <v>80</v>
      </c>
      <c r="E13" s="141"/>
      <c r="F13"/>
      <c r="G13" s="83"/>
      <c r="H13" s="135" t="s">
        <v>87</v>
      </c>
      <c r="I13" s="136">
        <v>500</v>
      </c>
      <c r="J13" s="83"/>
      <c r="K13"/>
      <c r="L13" s="88"/>
      <c r="M13" s="106"/>
      <c r="N13" s="111">
        <f>IF(Calc!H17=0,"-",Calc!H17)</f>
        <v>2625</v>
      </c>
      <c r="O13" s="93"/>
      <c r="P13" s="88"/>
      <c r="Q13" s="37"/>
    </row>
    <row r="14" spans="1:18" ht="20.100000000000001" customHeight="1" x14ac:dyDescent="0.3">
      <c r="B14" s="36"/>
      <c r="C14" s="141"/>
      <c r="D14" s="138" t="s">
        <v>15</v>
      </c>
      <c r="E14" s="141"/>
      <c r="F14"/>
      <c r="G14" s="83"/>
      <c r="H14" s="135" t="s">
        <v>86</v>
      </c>
      <c r="I14" s="136">
        <v>625</v>
      </c>
      <c r="J14" s="83"/>
      <c r="K14"/>
      <c r="L14" s="88"/>
      <c r="M14" s="92"/>
      <c r="N14" s="108"/>
      <c r="O14" s="93"/>
      <c r="P14" s="88"/>
      <c r="Q14" s="37"/>
    </row>
    <row r="15" spans="1:18" ht="20.100000000000001" customHeight="1" thickBot="1" x14ac:dyDescent="0.35">
      <c r="B15" s="36"/>
      <c r="C15" s="141"/>
      <c r="D15" s="138"/>
      <c r="E15" s="141"/>
      <c r="F15"/>
      <c r="G15" s="83"/>
      <c r="H15" s="135"/>
      <c r="I15" s="136"/>
      <c r="J15" s="83"/>
      <c r="K15"/>
      <c r="L15" s="88"/>
      <c r="M15" s="92"/>
      <c r="N15" s="110" t="s">
        <v>89</v>
      </c>
      <c r="O15" s="93"/>
      <c r="P15" s="88"/>
      <c r="Q15" s="37"/>
    </row>
    <row r="16" spans="1:18" ht="20.100000000000001" customHeight="1" x14ac:dyDescent="0.3">
      <c r="B16" s="36"/>
      <c r="C16" s="141"/>
      <c r="D16" s="147"/>
      <c r="E16" s="141"/>
      <c r="F16"/>
      <c r="G16" s="83"/>
      <c r="H16" s="149"/>
      <c r="I16" s="150"/>
      <c r="J16" s="83"/>
      <c r="K16"/>
      <c r="L16" s="88"/>
      <c r="M16" s="92"/>
      <c r="N16" s="111">
        <f>IFERROR(IF(LEN(INDEX(Calc!E13:F27,MATCH(Dashboard!O8,Calc!E13:E27,0),2))=0,"-",INDEX(Calc!E13:F27,MATCH(Dashboard!O8,Calc!E13:E27,0),2)),"-")</f>
        <v>784</v>
      </c>
      <c r="O16" s="93"/>
      <c r="P16" s="88"/>
      <c r="Q16" s="37"/>
    </row>
    <row r="17" spans="2:17" ht="20.100000000000001" customHeight="1" x14ac:dyDescent="0.3">
      <c r="B17" s="36"/>
      <c r="C17" s="141"/>
      <c r="D17" s="148"/>
      <c r="E17" s="141"/>
      <c r="F17"/>
      <c r="G17" s="83"/>
      <c r="H17" s="151"/>
      <c r="I17" s="152"/>
      <c r="J17" s="83"/>
      <c r="K17"/>
      <c r="L17" s="88"/>
      <c r="M17" s="92"/>
      <c r="N17" s="108"/>
      <c r="O17" s="93"/>
      <c r="P17" s="88"/>
      <c r="Q17" s="37"/>
    </row>
    <row r="18" spans="2:17" ht="20.100000000000001" customHeight="1" thickBot="1" x14ac:dyDescent="0.35">
      <c r="B18" s="36"/>
      <c r="C18" s="141"/>
      <c r="D18" s="148"/>
      <c r="E18" s="141"/>
      <c r="F18"/>
      <c r="G18" s="83"/>
      <c r="H18" s="151"/>
      <c r="I18" s="152"/>
      <c r="J18" s="83"/>
      <c r="K18"/>
      <c r="L18" s="88"/>
      <c r="M18" s="92"/>
      <c r="N18" s="110" t="s">
        <v>90</v>
      </c>
      <c r="O18" s="93"/>
      <c r="P18" s="88"/>
      <c r="Q18" s="37"/>
    </row>
    <row r="19" spans="2:17" ht="20.100000000000001" customHeight="1" thickBot="1" x14ac:dyDescent="0.35">
      <c r="B19" s="36"/>
      <c r="C19" s="141"/>
      <c r="D19" s="148"/>
      <c r="E19" s="141"/>
      <c r="F19"/>
      <c r="G19" s="83"/>
      <c r="H19" s="151"/>
      <c r="I19" s="152"/>
      <c r="J19" s="83"/>
      <c r="K19"/>
      <c r="L19" s="88"/>
      <c r="M19" s="92"/>
      <c r="N19" s="132">
        <f>IFERROR(IF(O8=0,"-",N13-N16),"-")</f>
        <v>1841</v>
      </c>
      <c r="O19" s="93"/>
      <c r="P19" s="88"/>
      <c r="Q19" s="37"/>
    </row>
    <row r="20" spans="2:17" ht="20.100000000000001" customHeight="1" x14ac:dyDescent="0.3">
      <c r="B20" s="36"/>
      <c r="C20" s="141"/>
      <c r="D20" s="148"/>
      <c r="E20" s="141"/>
      <c r="F20"/>
      <c r="G20" s="83"/>
      <c r="H20" s="151"/>
      <c r="I20" s="152"/>
      <c r="J20" s="83"/>
      <c r="K20"/>
      <c r="L20" s="88"/>
      <c r="M20" s="94"/>
      <c r="N20" s="109"/>
      <c r="O20" s="95"/>
      <c r="P20" s="88"/>
      <c r="Q20" s="37"/>
    </row>
    <row r="21" spans="2:17" ht="20.100000000000001" customHeight="1" x14ac:dyDescent="0.25">
      <c r="B21" s="36"/>
      <c r="C21" s="141"/>
      <c r="D21" s="141"/>
      <c r="E21" s="141"/>
      <c r="F21"/>
      <c r="G21" s="83"/>
      <c r="H21" s="83"/>
      <c r="I21" s="83"/>
      <c r="J21" s="83"/>
      <c r="K21"/>
      <c r="L21" s="88"/>
      <c r="M21" s="88"/>
      <c r="N21" s="88"/>
      <c r="O21" s="88"/>
      <c r="P21" s="88"/>
      <c r="Q21" s="37"/>
    </row>
    <row r="22" spans="2:17" ht="19.5" customHeight="1" x14ac:dyDescent="0.25">
      <c r="B22" s="36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 s="37"/>
    </row>
    <row r="23" spans="2:17" ht="21.95" customHeight="1" x14ac:dyDescent="0.25">
      <c r="B23" s="36"/>
      <c r="C23" s="180" t="s">
        <v>100</v>
      </c>
      <c r="D23" s="181"/>
      <c r="E23" s="181"/>
      <c r="F23" s="181"/>
      <c r="G23" s="181"/>
      <c r="H23" s="181"/>
      <c r="I23" s="181"/>
      <c r="J23" s="182"/>
      <c r="K23"/>
      <c r="L23" s="183" t="s">
        <v>13</v>
      </c>
      <c r="M23" s="184"/>
      <c r="N23" s="184"/>
      <c r="O23" s="184"/>
      <c r="P23" s="185"/>
      <c r="Q23" s="37"/>
    </row>
    <row r="24" spans="2:17" ht="20.100000000000001" customHeight="1" x14ac:dyDescent="0.25">
      <c r="B24" s="36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 s="37"/>
    </row>
    <row r="25" spans="2:17" ht="20.100000000000001" customHeight="1" x14ac:dyDescent="0.25">
      <c r="B25" s="36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 s="37"/>
    </row>
    <row r="26" spans="2:17" ht="20.100000000000001" customHeight="1" x14ac:dyDescent="0.25">
      <c r="B26" s="3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 s="37"/>
    </row>
    <row r="27" spans="2:17" ht="20.100000000000001" customHeight="1" x14ac:dyDescent="0.25">
      <c r="B27" s="36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 s="37"/>
    </row>
    <row r="28" spans="2:17" ht="20.100000000000001" customHeight="1" x14ac:dyDescent="0.25">
      <c r="B28" s="36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 s="37"/>
    </row>
    <row r="29" spans="2:17" ht="20.100000000000001" customHeight="1" x14ac:dyDescent="0.25">
      <c r="B29" s="36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 s="37"/>
    </row>
    <row r="30" spans="2:17" ht="18" customHeight="1" x14ac:dyDescent="0.25">
      <c r="B30" s="36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 s="37"/>
    </row>
    <row r="31" spans="2:17" ht="20.100000000000001" customHeight="1" x14ac:dyDescent="0.25">
      <c r="B31" s="36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 s="37"/>
    </row>
    <row r="32" spans="2:17" ht="20.100000000000001" customHeight="1" x14ac:dyDescent="0.25">
      <c r="B32" s="36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 s="37"/>
    </row>
    <row r="33" spans="2:17" ht="20.100000000000001" customHeight="1" x14ac:dyDescent="0.25">
      <c r="B33" s="36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 s="37"/>
    </row>
    <row r="34" spans="2:17" ht="20.100000000000001" customHeight="1" x14ac:dyDescent="0.25">
      <c r="B34" s="36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 s="37"/>
    </row>
    <row r="35" spans="2:17" ht="20.100000000000001" customHeight="1" x14ac:dyDescent="0.25">
      <c r="B35" s="36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 s="37"/>
    </row>
    <row r="36" spans="2:17" ht="20.100000000000001" customHeight="1" x14ac:dyDescent="0.25">
      <c r="B36" s="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 s="37"/>
    </row>
    <row r="37" spans="2:17" ht="20.100000000000001" customHeight="1" x14ac:dyDescent="0.25">
      <c r="B37" s="36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 s="37"/>
    </row>
    <row r="38" spans="2:17" ht="20.100000000000001" customHeight="1" x14ac:dyDescent="0.25">
      <c r="B38" s="38"/>
      <c r="C38" s="39"/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39"/>
      <c r="P38" s="39"/>
      <c r="Q38" s="40"/>
    </row>
    <row r="39" spans="2:17" ht="7.15" customHeight="1" x14ac:dyDescent="0.25"/>
    <row r="40" spans="2:17" s="43" customFormat="1" ht="22.9" customHeight="1" x14ac:dyDescent="0.25">
      <c r="B40" s="41"/>
      <c r="C40" s="41"/>
      <c r="D40" s="41"/>
      <c r="E40" s="5"/>
      <c r="F40" s="42"/>
      <c r="G40" s="42"/>
      <c r="H40" s="42"/>
      <c r="I40" s="42"/>
      <c r="J40" s="41"/>
      <c r="K40" s="41"/>
      <c r="L40" s="41"/>
      <c r="M40" s="41"/>
      <c r="N40" s="41"/>
      <c r="O40" s="41"/>
      <c r="P40" s="41"/>
      <c r="Q40" s="41"/>
    </row>
  </sheetData>
  <sheetProtection algorithmName="SHA-512" hashValue="DtIk97b3TWf/+Ox581SdbrRkVONxYgK6ZPa225N6s2zCiB0hQ5ijE1AcIg2jWuiwyy1gyZO0FBRVE2OFT2jyWw==" saltValue="EwNIthfx/wnOF3C/RII13w==" spinCount="100000" sheet="1" objects="1" scenarios="1"/>
  <mergeCells count="5">
    <mergeCell ref="H8:I8"/>
    <mergeCell ref="M10:O10"/>
    <mergeCell ref="C23:J23"/>
    <mergeCell ref="L23:P23"/>
    <mergeCell ref="H10:I10"/>
  </mergeCells>
  <dataValidations count="2">
    <dataValidation type="list" allowBlank="1" showInputMessage="1" showErrorMessage="1" sqref="O8" xr:uid="{FBAEC19D-229D-40CF-ADD8-154674D0CC3A}">
      <formula1>week_dd</formula1>
    </dataValidation>
    <dataValidation type="list" allowBlank="1" showInputMessage="1" showErrorMessage="1" sqref="L23:P23" xr:uid="{1C378446-0F3E-4476-A371-C48D8AE3C7FF}">
      <formula1>cat_dd</formula1>
    </dataValidation>
  </dataValidations>
  <printOptions horizontalCentered="1" verticalCentered="1"/>
  <pageMargins left="0.31496062992125984" right="0.31496062992125984" top="0.31496062992125984" bottom="0.31496062992125984" header="0.31496062992125984" footer="0.31496062992125984"/>
  <pageSetup paperSize="9" scale="87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E484AA-D61A-4988-BB9A-3EEA83A21F97}">
  <sheetPr>
    <pageSetUpPr autoPageBreaks="0" fitToPage="1"/>
  </sheetPr>
  <dimension ref="A1:BF121"/>
  <sheetViews>
    <sheetView showGridLines="0" showRowColHeaders="0" zoomScaleNormal="100" zoomScaleSheetLayoutView="85" workbookViewId="0">
      <pane ySplit="7" topLeftCell="A8" activePane="bottomLeft" state="frozen"/>
      <selection pane="bottomLeft" activeCell="A8" sqref="A8"/>
    </sheetView>
  </sheetViews>
  <sheetFormatPr defaultColWidth="8.85546875" defaultRowHeight="18" customHeight="1" outlineLevelCol="1" x14ac:dyDescent="0.25"/>
  <cols>
    <col min="1" max="3" width="3.7109375" style="56" customWidth="1"/>
    <col min="4" max="4" width="43.7109375" style="56" bestFit="1" customWidth="1"/>
    <col min="5" max="19" width="11.7109375" style="56" customWidth="1"/>
    <col min="20" max="56" width="11.7109375" style="56" hidden="1" customWidth="1" outlineLevel="1"/>
    <col min="57" max="57" width="3.7109375" style="56" customWidth="1" collapsed="1"/>
    <col min="58" max="58" width="3.7109375" style="56" customWidth="1"/>
    <col min="59" max="16384" width="8.85546875" style="56"/>
  </cols>
  <sheetData>
    <row r="1" spans="1:58" s="1" customFormat="1" ht="6.75" customHeight="1" x14ac:dyDescent="0.25">
      <c r="B1" s="2"/>
      <c r="C1" s="2"/>
      <c r="BF1" s="24"/>
    </row>
    <row r="2" spans="1:58" s="6" customFormat="1" ht="20.100000000000001" customHeight="1" x14ac:dyDescent="0.25">
      <c r="B2" s="25"/>
      <c r="C2" s="25"/>
      <c r="D2" s="79" t="s">
        <v>108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</row>
    <row r="3" spans="1:58" s="3" customFormat="1" ht="24" customHeight="1" x14ac:dyDescent="0.25">
      <c r="B3" s="28"/>
      <c r="C3" s="28"/>
      <c r="D3" s="80" t="s">
        <v>10</v>
      </c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29"/>
      <c r="AC3" s="29"/>
      <c r="AD3" s="29"/>
      <c r="AE3" s="29"/>
      <c r="AF3" s="29"/>
      <c r="AG3" s="29"/>
      <c r="AH3" s="29"/>
      <c r="AI3" s="29"/>
      <c r="AJ3" s="29"/>
      <c r="AK3" s="29"/>
      <c r="AL3" s="29"/>
      <c r="AM3" s="29"/>
      <c r="AN3" s="29"/>
      <c r="AO3" s="29"/>
      <c r="AP3" s="29"/>
      <c r="AQ3" s="29"/>
      <c r="AR3" s="29"/>
      <c r="AS3" s="29"/>
      <c r="AT3" s="29"/>
      <c r="AU3" s="29"/>
      <c r="AV3" s="29"/>
      <c r="AW3" s="29"/>
      <c r="AX3" s="29"/>
      <c r="AY3" s="29"/>
      <c r="AZ3" s="29"/>
      <c r="BA3" s="29"/>
      <c r="BB3" s="29"/>
      <c r="BC3" s="29"/>
      <c r="BD3" s="29"/>
      <c r="BE3" s="29"/>
      <c r="BF3" s="29"/>
    </row>
    <row r="4" spans="1:58" s="32" customFormat="1" ht="4.9000000000000004" customHeight="1" x14ac:dyDescent="0.25">
      <c r="A4" s="31"/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  <c r="Z4" s="31"/>
      <c r="AA4" s="31"/>
      <c r="AB4" s="31"/>
      <c r="AC4" s="31"/>
      <c r="AD4" s="31"/>
      <c r="AE4" s="31"/>
      <c r="AF4" s="31"/>
      <c r="AG4" s="31"/>
      <c r="AH4" s="31"/>
      <c r="AI4" s="31"/>
      <c r="AJ4" s="31"/>
      <c r="AK4" s="31"/>
      <c r="AL4" s="31"/>
      <c r="AM4" s="31"/>
      <c r="AN4" s="31"/>
      <c r="AO4" s="31"/>
      <c r="AP4" s="31"/>
      <c r="AQ4" s="31"/>
      <c r="AR4" s="31"/>
      <c r="AS4" s="31"/>
      <c r="AT4" s="31"/>
      <c r="AU4" s="31"/>
      <c r="AV4" s="31"/>
      <c r="AW4" s="31"/>
      <c r="AX4" s="31"/>
      <c r="AY4" s="31"/>
      <c r="AZ4" s="31"/>
      <c r="BA4" s="31"/>
      <c r="BB4" s="31"/>
      <c r="BC4" s="31"/>
      <c r="BD4" s="31"/>
      <c r="BE4" s="31"/>
      <c r="BF4" s="31"/>
    </row>
    <row r="5" spans="1:58" s="32" customFormat="1" ht="4.9000000000000004" customHeight="1" x14ac:dyDescent="0.25">
      <c r="A5" s="31"/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31"/>
      <c r="AF5" s="31"/>
      <c r="AG5" s="31"/>
      <c r="AH5" s="31"/>
      <c r="AI5" s="31"/>
      <c r="AJ5" s="31"/>
      <c r="AK5" s="31"/>
      <c r="AL5" s="31"/>
      <c r="AM5" s="31"/>
      <c r="AN5" s="31"/>
      <c r="AO5" s="31"/>
      <c r="AP5" s="31"/>
      <c r="AQ5" s="31"/>
      <c r="AR5" s="31"/>
      <c r="AS5" s="31"/>
      <c r="AT5" s="31"/>
      <c r="AU5" s="31"/>
      <c r="AV5" s="31"/>
      <c r="AW5" s="31"/>
      <c r="AX5" s="31"/>
      <c r="AY5" s="31"/>
      <c r="AZ5" s="31"/>
      <c r="BA5" s="31"/>
      <c r="BB5" s="31"/>
      <c r="BC5" s="31"/>
      <c r="BD5" s="31"/>
      <c r="BE5" s="31"/>
      <c r="BF5" s="31"/>
    </row>
    <row r="6" spans="1:58" s="32" customFormat="1" ht="20.100000000000001" customHeight="1" thickBot="1" x14ac:dyDescent="0.3">
      <c r="A6" s="31"/>
      <c r="B6" s="33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  <c r="Y6" s="34"/>
      <c r="Z6" s="34"/>
      <c r="AA6" s="34"/>
      <c r="AB6" s="34"/>
      <c r="AC6" s="34"/>
      <c r="AD6" s="34"/>
      <c r="AE6" s="34"/>
      <c r="AF6" s="34"/>
      <c r="AG6" s="34"/>
      <c r="AH6" s="34"/>
      <c r="AI6" s="34"/>
      <c r="AJ6" s="34"/>
      <c r="AK6" s="34"/>
      <c r="AL6" s="34"/>
      <c r="AM6" s="34"/>
      <c r="AN6" s="34"/>
      <c r="AO6" s="34"/>
      <c r="AP6" s="34"/>
      <c r="AQ6" s="34"/>
      <c r="AR6" s="34"/>
      <c r="AS6" s="34"/>
      <c r="AT6" s="34"/>
      <c r="AU6" s="34"/>
      <c r="AV6" s="34"/>
      <c r="AW6" s="34"/>
      <c r="AX6" s="34"/>
      <c r="AY6" s="34"/>
      <c r="AZ6" s="34"/>
      <c r="BA6" s="34"/>
      <c r="BB6" s="34"/>
      <c r="BC6" s="34"/>
      <c r="BD6" s="34"/>
      <c r="BE6" s="34"/>
      <c r="BF6" s="35"/>
    </row>
    <row r="7" spans="1:58" s="32" customFormat="1" ht="39.950000000000003" customHeight="1" x14ac:dyDescent="0.25">
      <c r="B7" s="36"/>
      <c r="C7" s="45"/>
      <c r="D7" s="50" t="s">
        <v>16</v>
      </c>
      <c r="E7" s="45"/>
      <c r="F7" s="45"/>
      <c r="G7" s="45"/>
      <c r="H7" s="45"/>
      <c r="I7" s="45"/>
      <c r="J7" s="45"/>
      <c r="K7" s="45"/>
      <c r="L7" s="45"/>
      <c r="M7" s="45"/>
      <c r="N7" s="45"/>
      <c r="O7" s="45"/>
      <c r="P7" s="45"/>
      <c r="Q7" s="45"/>
      <c r="R7" s="45"/>
      <c r="S7" s="45"/>
      <c r="T7" s="45"/>
      <c r="U7" s="45"/>
      <c r="V7" s="45"/>
      <c r="W7" s="45"/>
      <c r="X7" s="45"/>
      <c r="Y7" s="45"/>
      <c r="Z7" s="45"/>
      <c r="AA7" s="45"/>
      <c r="AB7" s="45"/>
      <c r="AC7" s="45"/>
      <c r="AD7" s="45"/>
      <c r="AE7" s="45"/>
      <c r="AF7" s="45"/>
      <c r="AG7" s="45"/>
      <c r="AH7" s="45"/>
      <c r="AI7" s="45"/>
      <c r="AJ7" s="45"/>
      <c r="AK7" s="45"/>
      <c r="AL7" s="45"/>
      <c r="AM7" s="45"/>
      <c r="AN7" s="45"/>
      <c r="AO7" s="45"/>
      <c r="AP7" s="45"/>
      <c r="AQ7" s="45"/>
      <c r="AR7" s="45"/>
      <c r="AS7" s="45"/>
      <c r="AT7" s="45"/>
      <c r="AU7" s="45"/>
      <c r="AV7" s="45"/>
      <c r="AW7" s="45"/>
      <c r="AX7" s="45"/>
      <c r="AY7" s="45"/>
      <c r="AZ7" s="45"/>
      <c r="BA7" s="45"/>
      <c r="BB7" s="45"/>
      <c r="BC7" s="45"/>
      <c r="BD7" s="45"/>
      <c r="BE7" s="45"/>
      <c r="BF7" s="37"/>
    </row>
    <row r="8" spans="1:58" s="46" customFormat="1" ht="21.95" customHeight="1" x14ac:dyDescent="0.25">
      <c r="B8" s="47"/>
      <c r="C8" s="48"/>
      <c r="D8" s="65" t="str">
        <f>IF(Calc!C6=0,"",Calc!C6)</f>
        <v>Children</v>
      </c>
      <c r="E8" s="68" t="s">
        <v>18</v>
      </c>
      <c r="F8" s="68" t="s">
        <v>19</v>
      </c>
      <c r="G8" s="68" t="s">
        <v>20</v>
      </c>
      <c r="H8" s="68" t="s">
        <v>21</v>
      </c>
      <c r="I8" s="68" t="s">
        <v>22</v>
      </c>
      <c r="J8" s="68" t="s">
        <v>23</v>
      </c>
      <c r="K8" s="68" t="s">
        <v>24</v>
      </c>
      <c r="L8" s="68" t="s">
        <v>25</v>
      </c>
      <c r="M8" s="68" t="s">
        <v>26</v>
      </c>
      <c r="N8" s="68" t="s">
        <v>27</v>
      </c>
      <c r="O8" s="68" t="s">
        <v>28</v>
      </c>
      <c r="P8" s="68" t="s">
        <v>29</v>
      </c>
      <c r="Q8" s="68" t="s">
        <v>30</v>
      </c>
      <c r="R8" s="68" t="s">
        <v>31</v>
      </c>
      <c r="S8" s="69" t="s">
        <v>32</v>
      </c>
      <c r="T8" s="68" t="s">
        <v>33</v>
      </c>
      <c r="U8" s="68" t="s">
        <v>34</v>
      </c>
      <c r="V8" s="68" t="s">
        <v>35</v>
      </c>
      <c r="W8" s="68" t="s">
        <v>36</v>
      </c>
      <c r="X8" s="68" t="s">
        <v>37</v>
      </c>
      <c r="Y8" s="68" t="s">
        <v>38</v>
      </c>
      <c r="Z8" s="68" t="s">
        <v>39</v>
      </c>
      <c r="AA8" s="68" t="s">
        <v>40</v>
      </c>
      <c r="AB8" s="68" t="s">
        <v>41</v>
      </c>
      <c r="AC8" s="68" t="s">
        <v>42</v>
      </c>
      <c r="AD8" s="68" t="s">
        <v>43</v>
      </c>
      <c r="AE8" s="68" t="s">
        <v>44</v>
      </c>
      <c r="AF8" s="68" t="s">
        <v>45</v>
      </c>
      <c r="AG8" s="68" t="s">
        <v>46</v>
      </c>
      <c r="AH8" s="68" t="s">
        <v>47</v>
      </c>
      <c r="AI8" s="68" t="s">
        <v>48</v>
      </c>
      <c r="AJ8" s="68" t="s">
        <v>49</v>
      </c>
      <c r="AK8" s="68" t="s">
        <v>50</v>
      </c>
      <c r="AL8" s="68" t="s">
        <v>51</v>
      </c>
      <c r="AM8" s="68" t="s">
        <v>52</v>
      </c>
      <c r="AN8" s="68" t="s">
        <v>53</v>
      </c>
      <c r="AO8" s="68" t="s">
        <v>54</v>
      </c>
      <c r="AP8" s="68" t="s">
        <v>55</v>
      </c>
      <c r="AQ8" s="68" t="s">
        <v>56</v>
      </c>
      <c r="AR8" s="68" t="s">
        <v>57</v>
      </c>
      <c r="AS8" s="68" t="s">
        <v>58</v>
      </c>
      <c r="AT8" s="68" t="s">
        <v>59</v>
      </c>
      <c r="AU8" s="68" t="s">
        <v>60</v>
      </c>
      <c r="AV8" s="68" t="s">
        <v>61</v>
      </c>
      <c r="AW8" s="68" t="s">
        <v>62</v>
      </c>
      <c r="AX8" s="68" t="s">
        <v>63</v>
      </c>
      <c r="AY8" s="68" t="s">
        <v>64</v>
      </c>
      <c r="AZ8" s="68" t="s">
        <v>65</v>
      </c>
      <c r="BA8" s="68" t="s">
        <v>66</v>
      </c>
      <c r="BB8" s="68" t="s">
        <v>67</v>
      </c>
      <c r="BC8" s="68" t="s">
        <v>68</v>
      </c>
      <c r="BD8" s="69" t="s">
        <v>69</v>
      </c>
      <c r="BE8" s="48"/>
      <c r="BF8" s="49"/>
    </row>
    <row r="9" spans="1:58" ht="18" customHeight="1" x14ac:dyDescent="0.25">
      <c r="B9" s="57"/>
      <c r="C9" s="58"/>
      <c r="D9" s="67" t="s">
        <v>70</v>
      </c>
      <c r="E9" s="70">
        <v>40</v>
      </c>
      <c r="F9" s="70">
        <v>51</v>
      </c>
      <c r="G9" s="70"/>
      <c r="H9" s="70"/>
      <c r="I9" s="70"/>
      <c r="J9" s="70"/>
      <c r="K9" s="70"/>
      <c r="L9" s="70"/>
      <c r="M9" s="70"/>
      <c r="N9" s="70"/>
      <c r="O9" s="70"/>
      <c r="P9" s="70"/>
      <c r="Q9" s="70"/>
      <c r="R9" s="70"/>
      <c r="S9" s="70"/>
      <c r="T9" s="165"/>
      <c r="U9" s="165"/>
      <c r="V9" s="165"/>
      <c r="W9" s="165"/>
      <c r="X9" s="165"/>
      <c r="Y9" s="165"/>
      <c r="Z9" s="165"/>
      <c r="AA9" s="165"/>
      <c r="AB9" s="165"/>
      <c r="AC9" s="165"/>
      <c r="AD9" s="165"/>
      <c r="AE9" s="165"/>
      <c r="AF9" s="165"/>
      <c r="AG9" s="165"/>
      <c r="AH9" s="165"/>
      <c r="AI9" s="165"/>
      <c r="AJ9" s="165"/>
      <c r="AK9" s="165"/>
      <c r="AL9" s="165"/>
      <c r="AM9" s="165"/>
      <c r="AN9" s="165"/>
      <c r="AO9" s="165"/>
      <c r="AP9" s="165"/>
      <c r="AQ9" s="165"/>
      <c r="AR9" s="165"/>
      <c r="AS9" s="165"/>
      <c r="AT9" s="165"/>
      <c r="AU9" s="165"/>
      <c r="AV9" s="165"/>
      <c r="AW9" s="165"/>
      <c r="AX9" s="165"/>
      <c r="AY9" s="165"/>
      <c r="AZ9" s="165"/>
      <c r="BA9" s="165"/>
      <c r="BB9" s="165"/>
      <c r="BC9" s="165"/>
      <c r="BD9" s="168"/>
      <c r="BE9" s="58"/>
      <c r="BF9" s="130"/>
    </row>
    <row r="10" spans="1:58" ht="18" customHeight="1" x14ac:dyDescent="0.25">
      <c r="B10" s="57"/>
      <c r="C10" s="58"/>
      <c r="D10" s="67" t="s">
        <v>104</v>
      </c>
      <c r="E10" s="70"/>
      <c r="F10" s="70">
        <v>35</v>
      </c>
      <c r="G10" s="70"/>
      <c r="H10" s="70"/>
      <c r="I10" s="70"/>
      <c r="J10" s="70"/>
      <c r="K10" s="70"/>
      <c r="L10" s="70"/>
      <c r="M10" s="70"/>
      <c r="N10" s="70"/>
      <c r="O10" s="70"/>
      <c r="P10" s="70"/>
      <c r="Q10" s="70"/>
      <c r="R10" s="70"/>
      <c r="S10" s="70"/>
      <c r="T10" s="155"/>
      <c r="U10" s="155"/>
      <c r="V10" s="155"/>
      <c r="W10" s="155"/>
      <c r="X10" s="155"/>
      <c r="Y10" s="155"/>
      <c r="Z10" s="155"/>
      <c r="AA10" s="155"/>
      <c r="AB10" s="155"/>
      <c r="AC10" s="155"/>
      <c r="AD10" s="155"/>
      <c r="AE10" s="155"/>
      <c r="AF10" s="155"/>
      <c r="AG10" s="155"/>
      <c r="AH10" s="155"/>
      <c r="AI10" s="155"/>
      <c r="AJ10" s="155"/>
      <c r="AK10" s="155"/>
      <c r="AL10" s="155"/>
      <c r="AM10" s="155"/>
      <c r="AN10" s="155"/>
      <c r="AO10" s="155"/>
      <c r="AP10" s="155"/>
      <c r="AQ10" s="155"/>
      <c r="AR10" s="155"/>
      <c r="AS10" s="155"/>
      <c r="AT10" s="155"/>
      <c r="AU10" s="155"/>
      <c r="AV10" s="155"/>
      <c r="AW10" s="155"/>
      <c r="AX10" s="155"/>
      <c r="AY10" s="155"/>
      <c r="AZ10" s="155"/>
      <c r="BA10" s="155"/>
      <c r="BB10" s="155"/>
      <c r="BC10" s="155"/>
      <c r="BD10" s="158"/>
      <c r="BE10" s="58"/>
      <c r="BF10" s="130"/>
    </row>
    <row r="11" spans="1:58" ht="18" customHeight="1" x14ac:dyDescent="0.25">
      <c r="B11" s="57"/>
      <c r="C11" s="58"/>
      <c r="D11" s="67" t="s">
        <v>72</v>
      </c>
      <c r="E11" s="70">
        <v>14</v>
      </c>
      <c r="F11" s="70"/>
      <c r="G11" s="70"/>
      <c r="H11" s="70"/>
      <c r="I11" s="70"/>
      <c r="J11" s="70"/>
      <c r="K11" s="70"/>
      <c r="L11" s="70"/>
      <c r="M11" s="70"/>
      <c r="N11" s="70"/>
      <c r="O11" s="70"/>
      <c r="P11" s="70"/>
      <c r="Q11" s="70"/>
      <c r="R11" s="70"/>
      <c r="S11" s="70"/>
      <c r="T11" s="155"/>
      <c r="U11" s="155"/>
      <c r="V11" s="155"/>
      <c r="W11" s="155"/>
      <c r="X11" s="155"/>
      <c r="Y11" s="155"/>
      <c r="Z11" s="155"/>
      <c r="AA11" s="155"/>
      <c r="AB11" s="155"/>
      <c r="AC11" s="155"/>
      <c r="AD11" s="155"/>
      <c r="AE11" s="155"/>
      <c r="AF11" s="155"/>
      <c r="AG11" s="155"/>
      <c r="AH11" s="155"/>
      <c r="AI11" s="155"/>
      <c r="AJ11" s="155"/>
      <c r="AK11" s="155"/>
      <c r="AL11" s="155"/>
      <c r="AM11" s="155"/>
      <c r="AN11" s="155"/>
      <c r="AO11" s="155"/>
      <c r="AP11" s="155"/>
      <c r="AQ11" s="155"/>
      <c r="AR11" s="155"/>
      <c r="AS11" s="155"/>
      <c r="AT11" s="155"/>
      <c r="AU11" s="155"/>
      <c r="AV11" s="155"/>
      <c r="AW11" s="155"/>
      <c r="AX11" s="155"/>
      <c r="AY11" s="155"/>
      <c r="AZ11" s="155"/>
      <c r="BA11" s="155"/>
      <c r="BB11" s="155"/>
      <c r="BC11" s="155"/>
      <c r="BD11" s="158"/>
      <c r="BE11" s="58"/>
      <c r="BF11" s="130"/>
    </row>
    <row r="12" spans="1:58" ht="18" customHeight="1" x14ac:dyDescent="0.25">
      <c r="B12" s="57"/>
      <c r="C12" s="58"/>
      <c r="D12" s="67" t="s">
        <v>73</v>
      </c>
      <c r="E12" s="70">
        <v>100</v>
      </c>
      <c r="F12" s="70"/>
      <c r="G12" s="70"/>
      <c r="H12" s="70"/>
      <c r="I12" s="70"/>
      <c r="J12" s="70"/>
      <c r="K12" s="70"/>
      <c r="L12" s="70"/>
      <c r="M12" s="70"/>
      <c r="N12" s="70"/>
      <c r="O12" s="70"/>
      <c r="P12" s="70"/>
      <c r="Q12" s="70"/>
      <c r="R12" s="70"/>
      <c r="S12" s="70"/>
      <c r="T12" s="155"/>
      <c r="U12" s="155"/>
      <c r="V12" s="155"/>
      <c r="W12" s="155"/>
      <c r="X12" s="155"/>
      <c r="Y12" s="155"/>
      <c r="Z12" s="155"/>
      <c r="AA12" s="155"/>
      <c r="AB12" s="155"/>
      <c r="AC12" s="155"/>
      <c r="AD12" s="155"/>
      <c r="AE12" s="155"/>
      <c r="AF12" s="155"/>
      <c r="AG12" s="155"/>
      <c r="AH12" s="155"/>
      <c r="AI12" s="155"/>
      <c r="AJ12" s="155"/>
      <c r="AK12" s="155"/>
      <c r="AL12" s="155"/>
      <c r="AM12" s="155"/>
      <c r="AN12" s="155"/>
      <c r="AO12" s="155"/>
      <c r="AP12" s="155"/>
      <c r="AQ12" s="155"/>
      <c r="AR12" s="155"/>
      <c r="AS12" s="155"/>
      <c r="AT12" s="155"/>
      <c r="AU12" s="155"/>
      <c r="AV12" s="155"/>
      <c r="AW12" s="155"/>
      <c r="AX12" s="155"/>
      <c r="AY12" s="155"/>
      <c r="AZ12" s="155"/>
      <c r="BA12" s="155"/>
      <c r="BB12" s="155"/>
      <c r="BC12" s="155"/>
      <c r="BD12" s="158"/>
      <c r="BE12" s="58"/>
      <c r="BF12" s="130"/>
    </row>
    <row r="13" spans="1:58" ht="18" customHeight="1" x14ac:dyDescent="0.25">
      <c r="B13" s="57"/>
      <c r="C13" s="58"/>
      <c r="D13" s="67"/>
      <c r="E13" s="70"/>
      <c r="F13" s="70"/>
      <c r="G13" s="70"/>
      <c r="H13" s="70"/>
      <c r="I13" s="70"/>
      <c r="J13" s="70"/>
      <c r="K13" s="70"/>
      <c r="L13" s="70"/>
      <c r="M13" s="70"/>
      <c r="N13" s="70"/>
      <c r="O13" s="70"/>
      <c r="P13" s="70"/>
      <c r="Q13" s="70"/>
      <c r="R13" s="70"/>
      <c r="S13" s="70"/>
      <c r="T13" s="155"/>
      <c r="U13" s="155"/>
      <c r="V13" s="155"/>
      <c r="W13" s="155"/>
      <c r="X13" s="155"/>
      <c r="Y13" s="155"/>
      <c r="Z13" s="155"/>
      <c r="AA13" s="155"/>
      <c r="AB13" s="155"/>
      <c r="AC13" s="155"/>
      <c r="AD13" s="155"/>
      <c r="AE13" s="155"/>
      <c r="AF13" s="155"/>
      <c r="AG13" s="155"/>
      <c r="AH13" s="155"/>
      <c r="AI13" s="155"/>
      <c r="AJ13" s="155"/>
      <c r="AK13" s="155"/>
      <c r="AL13" s="155"/>
      <c r="AM13" s="155"/>
      <c r="AN13" s="155"/>
      <c r="AO13" s="155"/>
      <c r="AP13" s="155"/>
      <c r="AQ13" s="155"/>
      <c r="AR13" s="155"/>
      <c r="AS13" s="155"/>
      <c r="AT13" s="155"/>
      <c r="AU13" s="155"/>
      <c r="AV13" s="155"/>
      <c r="AW13" s="155"/>
      <c r="AX13" s="155"/>
      <c r="AY13" s="155"/>
      <c r="AZ13" s="155"/>
      <c r="BA13" s="155"/>
      <c r="BB13" s="155"/>
      <c r="BC13" s="155"/>
      <c r="BD13" s="158"/>
      <c r="BE13" s="58"/>
      <c r="BF13" s="130"/>
    </row>
    <row r="14" spans="1:58" ht="18" customHeight="1" x14ac:dyDescent="0.25">
      <c r="B14" s="57"/>
      <c r="C14" s="58"/>
      <c r="D14" s="67"/>
      <c r="E14" s="70"/>
      <c r="F14" s="70"/>
      <c r="G14" s="70"/>
      <c r="H14" s="70"/>
      <c r="I14" s="70"/>
      <c r="J14" s="70"/>
      <c r="K14" s="70"/>
      <c r="L14" s="70"/>
      <c r="M14" s="70"/>
      <c r="N14" s="70"/>
      <c r="O14" s="70"/>
      <c r="P14" s="70"/>
      <c r="Q14" s="70"/>
      <c r="R14" s="70"/>
      <c r="S14" s="70"/>
      <c r="T14" s="155"/>
      <c r="U14" s="155"/>
      <c r="V14" s="155"/>
      <c r="W14" s="155"/>
      <c r="X14" s="155"/>
      <c r="Y14" s="155"/>
      <c r="Z14" s="155"/>
      <c r="AA14" s="155"/>
      <c r="AB14" s="155"/>
      <c r="AC14" s="155"/>
      <c r="AD14" s="155"/>
      <c r="AE14" s="155"/>
      <c r="AF14" s="155"/>
      <c r="AG14" s="155"/>
      <c r="AH14" s="155"/>
      <c r="AI14" s="155"/>
      <c r="AJ14" s="155"/>
      <c r="AK14" s="155"/>
      <c r="AL14" s="155"/>
      <c r="AM14" s="155"/>
      <c r="AN14" s="155"/>
      <c r="AO14" s="155"/>
      <c r="AP14" s="155"/>
      <c r="AQ14" s="155"/>
      <c r="AR14" s="155"/>
      <c r="AS14" s="155"/>
      <c r="AT14" s="155"/>
      <c r="AU14" s="155"/>
      <c r="AV14" s="155"/>
      <c r="AW14" s="155"/>
      <c r="AX14" s="155"/>
      <c r="AY14" s="155"/>
      <c r="AZ14" s="155"/>
      <c r="BA14" s="155"/>
      <c r="BB14" s="155"/>
      <c r="BC14" s="155"/>
      <c r="BD14" s="158"/>
      <c r="BE14" s="58"/>
      <c r="BF14" s="130"/>
    </row>
    <row r="15" spans="1:58" ht="18" customHeight="1" x14ac:dyDescent="0.25">
      <c r="B15" s="57"/>
      <c r="C15" s="58"/>
      <c r="D15" s="67"/>
      <c r="E15" s="70"/>
      <c r="F15" s="70"/>
      <c r="G15" s="70"/>
      <c r="H15" s="70"/>
      <c r="I15" s="70"/>
      <c r="J15" s="70"/>
      <c r="K15" s="70"/>
      <c r="L15" s="70"/>
      <c r="M15" s="70"/>
      <c r="N15" s="70"/>
      <c r="O15" s="70"/>
      <c r="P15" s="70"/>
      <c r="Q15" s="70"/>
      <c r="R15" s="70"/>
      <c r="S15" s="70"/>
      <c r="T15" s="155"/>
      <c r="U15" s="155"/>
      <c r="V15" s="155"/>
      <c r="W15" s="155"/>
      <c r="X15" s="155"/>
      <c r="Y15" s="155"/>
      <c r="Z15" s="155"/>
      <c r="AA15" s="155"/>
      <c r="AB15" s="155"/>
      <c r="AC15" s="155"/>
      <c r="AD15" s="155"/>
      <c r="AE15" s="155"/>
      <c r="AF15" s="155"/>
      <c r="AG15" s="155"/>
      <c r="AH15" s="155"/>
      <c r="AI15" s="155"/>
      <c r="AJ15" s="155"/>
      <c r="AK15" s="155"/>
      <c r="AL15" s="155"/>
      <c r="AM15" s="155"/>
      <c r="AN15" s="155"/>
      <c r="AO15" s="155"/>
      <c r="AP15" s="155"/>
      <c r="AQ15" s="155"/>
      <c r="AR15" s="155"/>
      <c r="AS15" s="155"/>
      <c r="AT15" s="155"/>
      <c r="AU15" s="155"/>
      <c r="AV15" s="155"/>
      <c r="AW15" s="155"/>
      <c r="AX15" s="155"/>
      <c r="AY15" s="155"/>
      <c r="AZ15" s="155"/>
      <c r="BA15" s="155"/>
      <c r="BB15" s="155"/>
      <c r="BC15" s="155"/>
      <c r="BD15" s="158"/>
      <c r="BE15" s="58"/>
      <c r="BF15" s="130"/>
    </row>
    <row r="16" spans="1:58" ht="18" customHeight="1" x14ac:dyDescent="0.25">
      <c r="B16" s="57"/>
      <c r="C16" s="58"/>
      <c r="D16" s="67"/>
      <c r="E16" s="70"/>
      <c r="F16" s="70"/>
      <c r="G16" s="70"/>
      <c r="H16" s="70"/>
      <c r="I16" s="70"/>
      <c r="J16" s="70"/>
      <c r="K16" s="70"/>
      <c r="L16" s="70"/>
      <c r="M16" s="70"/>
      <c r="N16" s="70"/>
      <c r="O16" s="70"/>
      <c r="P16" s="70"/>
      <c r="Q16" s="70"/>
      <c r="R16" s="70"/>
      <c r="S16" s="70"/>
      <c r="T16" s="155"/>
      <c r="U16" s="155"/>
      <c r="V16" s="155"/>
      <c r="W16" s="155"/>
      <c r="X16" s="155"/>
      <c r="Y16" s="155"/>
      <c r="Z16" s="155"/>
      <c r="AA16" s="155"/>
      <c r="AB16" s="155"/>
      <c r="AC16" s="155"/>
      <c r="AD16" s="155"/>
      <c r="AE16" s="155"/>
      <c r="AF16" s="155"/>
      <c r="AG16" s="155"/>
      <c r="AH16" s="155"/>
      <c r="AI16" s="155"/>
      <c r="AJ16" s="155"/>
      <c r="AK16" s="155"/>
      <c r="AL16" s="155"/>
      <c r="AM16" s="155"/>
      <c r="AN16" s="155"/>
      <c r="AO16" s="155"/>
      <c r="AP16" s="155"/>
      <c r="AQ16" s="155"/>
      <c r="AR16" s="155"/>
      <c r="AS16" s="155"/>
      <c r="AT16" s="155"/>
      <c r="AU16" s="155"/>
      <c r="AV16" s="155"/>
      <c r="AW16" s="155"/>
      <c r="AX16" s="155"/>
      <c r="AY16" s="155"/>
      <c r="AZ16" s="155"/>
      <c r="BA16" s="155"/>
      <c r="BB16" s="155"/>
      <c r="BC16" s="155"/>
      <c r="BD16" s="158"/>
      <c r="BE16" s="58"/>
      <c r="BF16" s="130"/>
    </row>
    <row r="17" spans="2:58" ht="18" customHeight="1" x14ac:dyDescent="0.25">
      <c r="B17" s="57"/>
      <c r="C17" s="58"/>
      <c r="D17" s="67"/>
      <c r="E17" s="70"/>
      <c r="F17" s="70"/>
      <c r="G17" s="70"/>
      <c r="H17" s="70"/>
      <c r="I17" s="70"/>
      <c r="J17" s="70"/>
      <c r="K17" s="70"/>
      <c r="L17" s="70"/>
      <c r="M17" s="70"/>
      <c r="N17" s="70"/>
      <c r="O17" s="70"/>
      <c r="P17" s="70"/>
      <c r="Q17" s="70"/>
      <c r="R17" s="70"/>
      <c r="S17" s="70"/>
      <c r="T17" s="155"/>
      <c r="U17" s="155"/>
      <c r="V17" s="155"/>
      <c r="W17" s="155"/>
      <c r="X17" s="155"/>
      <c r="Y17" s="155"/>
      <c r="Z17" s="155"/>
      <c r="AA17" s="155"/>
      <c r="AB17" s="155"/>
      <c r="AC17" s="155"/>
      <c r="AD17" s="155"/>
      <c r="AE17" s="155"/>
      <c r="AF17" s="155"/>
      <c r="AG17" s="155"/>
      <c r="AH17" s="155"/>
      <c r="AI17" s="155"/>
      <c r="AJ17" s="155"/>
      <c r="AK17" s="155"/>
      <c r="AL17" s="155"/>
      <c r="AM17" s="155"/>
      <c r="AN17" s="155"/>
      <c r="AO17" s="155"/>
      <c r="AP17" s="155"/>
      <c r="AQ17" s="155"/>
      <c r="AR17" s="155"/>
      <c r="AS17" s="155"/>
      <c r="AT17" s="155"/>
      <c r="AU17" s="155"/>
      <c r="AV17" s="155"/>
      <c r="AW17" s="155"/>
      <c r="AX17" s="155"/>
      <c r="AY17" s="155"/>
      <c r="AZ17" s="155"/>
      <c r="BA17" s="155"/>
      <c r="BB17" s="155"/>
      <c r="BC17" s="155"/>
      <c r="BD17" s="158"/>
      <c r="BE17" s="58"/>
      <c r="BF17" s="130"/>
    </row>
    <row r="18" spans="2:58" ht="18" customHeight="1" x14ac:dyDescent="0.25">
      <c r="B18" s="57"/>
      <c r="C18" s="58"/>
      <c r="D18" s="159"/>
      <c r="E18" s="160"/>
      <c r="F18" s="160"/>
      <c r="G18" s="160"/>
      <c r="H18" s="160"/>
      <c r="I18" s="160"/>
      <c r="J18" s="160"/>
      <c r="K18" s="160"/>
      <c r="L18" s="160"/>
      <c r="M18" s="160"/>
      <c r="N18" s="160"/>
      <c r="O18" s="160"/>
      <c r="P18" s="160"/>
      <c r="Q18" s="160"/>
      <c r="R18" s="160"/>
      <c r="S18" s="160"/>
      <c r="T18" s="166"/>
      <c r="U18" s="166"/>
      <c r="V18" s="166"/>
      <c r="W18" s="166"/>
      <c r="X18" s="166"/>
      <c r="Y18" s="166"/>
      <c r="Z18" s="166"/>
      <c r="AA18" s="166"/>
      <c r="AB18" s="166"/>
      <c r="AC18" s="166"/>
      <c r="AD18" s="166"/>
      <c r="AE18" s="166"/>
      <c r="AF18" s="166"/>
      <c r="AG18" s="166"/>
      <c r="AH18" s="166"/>
      <c r="AI18" s="166"/>
      <c r="AJ18" s="166"/>
      <c r="AK18" s="166"/>
      <c r="AL18" s="166"/>
      <c r="AM18" s="166"/>
      <c r="AN18" s="166"/>
      <c r="AO18" s="166"/>
      <c r="AP18" s="166"/>
      <c r="AQ18" s="166"/>
      <c r="AR18" s="166"/>
      <c r="AS18" s="166"/>
      <c r="AT18" s="166"/>
      <c r="AU18" s="166"/>
      <c r="AV18" s="166"/>
      <c r="AW18" s="166"/>
      <c r="AX18" s="166"/>
      <c r="AY18" s="166"/>
      <c r="AZ18" s="166"/>
      <c r="BA18" s="166"/>
      <c r="BB18" s="166"/>
      <c r="BC18" s="166"/>
      <c r="BD18" s="170"/>
      <c r="BE18" s="58"/>
      <c r="BF18" s="130"/>
    </row>
    <row r="19" spans="2:58" ht="21.95" customHeight="1" x14ac:dyDescent="0.25">
      <c r="B19" s="57"/>
      <c r="C19" s="58"/>
      <c r="D19" s="81" t="str">
        <f>IF(Calc!C7=0,"",Calc!C7)</f>
        <v>Food</v>
      </c>
      <c r="E19" s="161" t="s">
        <v>18</v>
      </c>
      <c r="F19" s="161" t="s">
        <v>19</v>
      </c>
      <c r="G19" s="161" t="s">
        <v>20</v>
      </c>
      <c r="H19" s="161" t="s">
        <v>21</v>
      </c>
      <c r="I19" s="161" t="s">
        <v>22</v>
      </c>
      <c r="J19" s="161" t="s">
        <v>23</v>
      </c>
      <c r="K19" s="161" t="s">
        <v>24</v>
      </c>
      <c r="L19" s="161" t="s">
        <v>25</v>
      </c>
      <c r="M19" s="161" t="s">
        <v>26</v>
      </c>
      <c r="N19" s="161" t="s">
        <v>27</v>
      </c>
      <c r="O19" s="161" t="s">
        <v>28</v>
      </c>
      <c r="P19" s="161" t="s">
        <v>29</v>
      </c>
      <c r="Q19" s="161" t="s">
        <v>30</v>
      </c>
      <c r="R19" s="161" t="s">
        <v>31</v>
      </c>
      <c r="S19" s="161" t="s">
        <v>32</v>
      </c>
      <c r="T19" s="161" t="s">
        <v>33</v>
      </c>
      <c r="U19" s="161" t="s">
        <v>34</v>
      </c>
      <c r="V19" s="161" t="s">
        <v>35</v>
      </c>
      <c r="W19" s="161" t="s">
        <v>36</v>
      </c>
      <c r="X19" s="161" t="s">
        <v>37</v>
      </c>
      <c r="Y19" s="161" t="s">
        <v>38</v>
      </c>
      <c r="Z19" s="161" t="s">
        <v>39</v>
      </c>
      <c r="AA19" s="161" t="s">
        <v>40</v>
      </c>
      <c r="AB19" s="161" t="s">
        <v>41</v>
      </c>
      <c r="AC19" s="161" t="s">
        <v>42</v>
      </c>
      <c r="AD19" s="161" t="s">
        <v>43</v>
      </c>
      <c r="AE19" s="161" t="s">
        <v>44</v>
      </c>
      <c r="AF19" s="161" t="s">
        <v>45</v>
      </c>
      <c r="AG19" s="161" t="s">
        <v>46</v>
      </c>
      <c r="AH19" s="161" t="s">
        <v>47</v>
      </c>
      <c r="AI19" s="161" t="s">
        <v>48</v>
      </c>
      <c r="AJ19" s="161" t="s">
        <v>49</v>
      </c>
      <c r="AK19" s="161" t="s">
        <v>50</v>
      </c>
      <c r="AL19" s="161" t="s">
        <v>51</v>
      </c>
      <c r="AM19" s="161" t="s">
        <v>52</v>
      </c>
      <c r="AN19" s="161" t="s">
        <v>53</v>
      </c>
      <c r="AO19" s="161" t="s">
        <v>54</v>
      </c>
      <c r="AP19" s="161" t="s">
        <v>55</v>
      </c>
      <c r="AQ19" s="161" t="s">
        <v>56</v>
      </c>
      <c r="AR19" s="161" t="s">
        <v>57</v>
      </c>
      <c r="AS19" s="161" t="s">
        <v>58</v>
      </c>
      <c r="AT19" s="161" t="s">
        <v>59</v>
      </c>
      <c r="AU19" s="161" t="s">
        <v>60</v>
      </c>
      <c r="AV19" s="161" t="s">
        <v>61</v>
      </c>
      <c r="AW19" s="161" t="s">
        <v>62</v>
      </c>
      <c r="AX19" s="161" t="s">
        <v>63</v>
      </c>
      <c r="AY19" s="161" t="s">
        <v>64</v>
      </c>
      <c r="AZ19" s="161" t="s">
        <v>65</v>
      </c>
      <c r="BA19" s="161" t="s">
        <v>66</v>
      </c>
      <c r="BB19" s="161" t="s">
        <v>67</v>
      </c>
      <c r="BC19" s="161" t="s">
        <v>68</v>
      </c>
      <c r="BD19" s="162" t="s">
        <v>69</v>
      </c>
      <c r="BE19" s="58"/>
      <c r="BF19" s="130"/>
    </row>
    <row r="20" spans="2:58" ht="18" customHeight="1" x14ac:dyDescent="0.25">
      <c r="B20" s="57"/>
      <c r="C20" s="58"/>
      <c r="D20" s="66" t="s">
        <v>74</v>
      </c>
      <c r="E20" s="70">
        <v>200</v>
      </c>
      <c r="F20" s="70"/>
      <c r="G20" s="70"/>
      <c r="H20" s="70"/>
      <c r="I20" s="70"/>
      <c r="J20" s="70"/>
      <c r="K20" s="70"/>
      <c r="L20" s="70"/>
      <c r="M20" s="70"/>
      <c r="N20" s="70"/>
      <c r="O20" s="70"/>
      <c r="P20" s="70"/>
      <c r="Q20" s="70"/>
      <c r="R20" s="70"/>
      <c r="S20" s="70"/>
      <c r="T20" s="165"/>
      <c r="U20" s="165"/>
      <c r="V20" s="165"/>
      <c r="W20" s="165"/>
      <c r="X20" s="165"/>
      <c r="Y20" s="165"/>
      <c r="Z20" s="165"/>
      <c r="AA20" s="165"/>
      <c r="AB20" s="165"/>
      <c r="AC20" s="165"/>
      <c r="AD20" s="165"/>
      <c r="AE20" s="165"/>
      <c r="AF20" s="165"/>
      <c r="AG20" s="165"/>
      <c r="AH20" s="165"/>
      <c r="AI20" s="165"/>
      <c r="AJ20" s="165"/>
      <c r="AK20" s="165"/>
      <c r="AL20" s="165"/>
      <c r="AM20" s="165"/>
      <c r="AN20" s="165"/>
      <c r="AO20" s="165"/>
      <c r="AP20" s="165"/>
      <c r="AQ20" s="165"/>
      <c r="AR20" s="165"/>
      <c r="AS20" s="165"/>
      <c r="AT20" s="165"/>
      <c r="AU20" s="165"/>
      <c r="AV20" s="165"/>
      <c r="AW20" s="165"/>
      <c r="AX20" s="165"/>
      <c r="AY20" s="165"/>
      <c r="AZ20" s="165"/>
      <c r="BA20" s="165"/>
      <c r="BB20" s="165"/>
      <c r="BC20" s="165"/>
      <c r="BD20" s="168"/>
      <c r="BE20" s="58"/>
      <c r="BF20" s="130"/>
    </row>
    <row r="21" spans="2:58" ht="18" customHeight="1" x14ac:dyDescent="0.25">
      <c r="B21" s="57"/>
      <c r="C21" s="58"/>
      <c r="D21" s="67" t="s">
        <v>75</v>
      </c>
      <c r="E21" s="70">
        <v>100</v>
      </c>
      <c r="F21" s="70">
        <v>237</v>
      </c>
      <c r="G21" s="70"/>
      <c r="H21" s="70"/>
      <c r="I21" s="70"/>
      <c r="J21" s="70"/>
      <c r="K21" s="70"/>
      <c r="L21" s="70"/>
      <c r="M21" s="70"/>
      <c r="N21" s="70"/>
      <c r="O21" s="70"/>
      <c r="P21" s="70"/>
      <c r="Q21" s="70"/>
      <c r="R21" s="70"/>
      <c r="S21" s="70"/>
      <c r="T21" s="155"/>
      <c r="U21" s="155"/>
      <c r="V21" s="155"/>
      <c r="W21" s="155"/>
      <c r="X21" s="155"/>
      <c r="Y21" s="155"/>
      <c r="Z21" s="155"/>
      <c r="AA21" s="155"/>
      <c r="AB21" s="155"/>
      <c r="AC21" s="155"/>
      <c r="AD21" s="155"/>
      <c r="AE21" s="155"/>
      <c r="AF21" s="155"/>
      <c r="AG21" s="155"/>
      <c r="AH21" s="155"/>
      <c r="AI21" s="155"/>
      <c r="AJ21" s="155"/>
      <c r="AK21" s="155"/>
      <c r="AL21" s="155"/>
      <c r="AM21" s="155"/>
      <c r="AN21" s="155"/>
      <c r="AO21" s="155"/>
      <c r="AP21" s="155"/>
      <c r="AQ21" s="155"/>
      <c r="AR21" s="155"/>
      <c r="AS21" s="155"/>
      <c r="AT21" s="155"/>
      <c r="AU21" s="155"/>
      <c r="AV21" s="155"/>
      <c r="AW21" s="155"/>
      <c r="AX21" s="155"/>
      <c r="AY21" s="155"/>
      <c r="AZ21" s="155"/>
      <c r="BA21" s="155"/>
      <c r="BB21" s="155"/>
      <c r="BC21" s="155"/>
      <c r="BD21" s="158"/>
      <c r="BE21" s="58"/>
      <c r="BF21" s="130"/>
    </row>
    <row r="22" spans="2:58" ht="18" customHeight="1" x14ac:dyDescent="0.25">
      <c r="B22" s="57"/>
      <c r="C22" s="58"/>
      <c r="D22" s="67"/>
      <c r="E22" s="70"/>
      <c r="F22" s="70"/>
      <c r="G22" s="70"/>
      <c r="H22" s="70"/>
      <c r="I22" s="70"/>
      <c r="J22" s="70"/>
      <c r="K22" s="70"/>
      <c r="L22" s="70"/>
      <c r="M22" s="70"/>
      <c r="N22" s="70"/>
      <c r="O22" s="70"/>
      <c r="P22" s="70"/>
      <c r="Q22" s="70"/>
      <c r="R22" s="70"/>
      <c r="S22" s="70"/>
      <c r="T22" s="155"/>
      <c r="U22" s="155"/>
      <c r="V22" s="155"/>
      <c r="W22" s="155"/>
      <c r="X22" s="155"/>
      <c r="Y22" s="155"/>
      <c r="Z22" s="155"/>
      <c r="AA22" s="155"/>
      <c r="AB22" s="155"/>
      <c r="AC22" s="155"/>
      <c r="AD22" s="155"/>
      <c r="AE22" s="155"/>
      <c r="AF22" s="155"/>
      <c r="AG22" s="155"/>
      <c r="AH22" s="155"/>
      <c r="AI22" s="155"/>
      <c r="AJ22" s="155"/>
      <c r="AK22" s="155"/>
      <c r="AL22" s="155"/>
      <c r="AM22" s="155"/>
      <c r="AN22" s="155"/>
      <c r="AO22" s="155"/>
      <c r="AP22" s="155"/>
      <c r="AQ22" s="155"/>
      <c r="AR22" s="155"/>
      <c r="AS22" s="155"/>
      <c r="AT22" s="155"/>
      <c r="AU22" s="155"/>
      <c r="AV22" s="155"/>
      <c r="AW22" s="155"/>
      <c r="AX22" s="155"/>
      <c r="AY22" s="155"/>
      <c r="AZ22" s="155"/>
      <c r="BA22" s="155"/>
      <c r="BB22" s="155"/>
      <c r="BC22" s="155"/>
      <c r="BD22" s="158"/>
      <c r="BE22" s="58"/>
      <c r="BF22" s="130"/>
    </row>
    <row r="23" spans="2:58" ht="18" customHeight="1" x14ac:dyDescent="0.25">
      <c r="B23" s="57"/>
      <c r="C23" s="58"/>
      <c r="D23" s="67"/>
      <c r="E23" s="70"/>
      <c r="F23" s="70"/>
      <c r="G23" s="70"/>
      <c r="H23" s="70"/>
      <c r="I23" s="70"/>
      <c r="J23" s="70"/>
      <c r="K23" s="70"/>
      <c r="L23" s="70"/>
      <c r="M23" s="70"/>
      <c r="N23" s="70"/>
      <c r="O23" s="70"/>
      <c r="P23" s="70"/>
      <c r="Q23" s="70"/>
      <c r="R23" s="70"/>
      <c r="S23" s="70"/>
      <c r="T23" s="155"/>
      <c r="U23" s="155"/>
      <c r="V23" s="155"/>
      <c r="W23" s="155"/>
      <c r="X23" s="155"/>
      <c r="Y23" s="155"/>
      <c r="Z23" s="155"/>
      <c r="AA23" s="155"/>
      <c r="AB23" s="155"/>
      <c r="AC23" s="155"/>
      <c r="AD23" s="155"/>
      <c r="AE23" s="155"/>
      <c r="AF23" s="155"/>
      <c r="AG23" s="155"/>
      <c r="AH23" s="155"/>
      <c r="AI23" s="155"/>
      <c r="AJ23" s="155"/>
      <c r="AK23" s="155"/>
      <c r="AL23" s="155"/>
      <c r="AM23" s="155"/>
      <c r="AN23" s="155"/>
      <c r="AO23" s="155"/>
      <c r="AP23" s="155"/>
      <c r="AQ23" s="155"/>
      <c r="AR23" s="155"/>
      <c r="AS23" s="155"/>
      <c r="AT23" s="155"/>
      <c r="AU23" s="155"/>
      <c r="AV23" s="155"/>
      <c r="AW23" s="155"/>
      <c r="AX23" s="155"/>
      <c r="AY23" s="155"/>
      <c r="AZ23" s="155"/>
      <c r="BA23" s="155"/>
      <c r="BB23" s="155"/>
      <c r="BC23" s="155"/>
      <c r="BD23" s="158"/>
      <c r="BE23" s="58"/>
      <c r="BF23" s="130"/>
    </row>
    <row r="24" spans="2:58" ht="18" customHeight="1" x14ac:dyDescent="0.25">
      <c r="B24" s="57"/>
      <c r="C24" s="58"/>
      <c r="D24" s="67"/>
      <c r="E24" s="70"/>
      <c r="F24" s="70"/>
      <c r="G24" s="70"/>
      <c r="H24" s="70"/>
      <c r="I24" s="70"/>
      <c r="J24" s="70"/>
      <c r="K24" s="70"/>
      <c r="L24" s="70"/>
      <c r="M24" s="70"/>
      <c r="N24" s="70"/>
      <c r="O24" s="70"/>
      <c r="P24" s="70"/>
      <c r="Q24" s="70"/>
      <c r="R24" s="70"/>
      <c r="S24" s="70"/>
      <c r="T24" s="155"/>
      <c r="U24" s="155"/>
      <c r="V24" s="155"/>
      <c r="W24" s="155"/>
      <c r="X24" s="155"/>
      <c r="Y24" s="155"/>
      <c r="Z24" s="155"/>
      <c r="AA24" s="155"/>
      <c r="AB24" s="155"/>
      <c r="AC24" s="155"/>
      <c r="AD24" s="155"/>
      <c r="AE24" s="155"/>
      <c r="AF24" s="155"/>
      <c r="AG24" s="155"/>
      <c r="AH24" s="155"/>
      <c r="AI24" s="155"/>
      <c r="AJ24" s="155"/>
      <c r="AK24" s="155"/>
      <c r="AL24" s="155"/>
      <c r="AM24" s="155"/>
      <c r="AN24" s="155"/>
      <c r="AO24" s="155"/>
      <c r="AP24" s="155"/>
      <c r="AQ24" s="155"/>
      <c r="AR24" s="155"/>
      <c r="AS24" s="155"/>
      <c r="AT24" s="155"/>
      <c r="AU24" s="155"/>
      <c r="AV24" s="155"/>
      <c r="AW24" s="155"/>
      <c r="AX24" s="155"/>
      <c r="AY24" s="155"/>
      <c r="AZ24" s="155"/>
      <c r="BA24" s="155"/>
      <c r="BB24" s="155"/>
      <c r="BC24" s="155"/>
      <c r="BD24" s="158"/>
      <c r="BE24" s="58"/>
      <c r="BF24" s="130"/>
    </row>
    <row r="25" spans="2:58" ht="18" customHeight="1" x14ac:dyDescent="0.25">
      <c r="B25" s="57"/>
      <c r="C25" s="58"/>
      <c r="D25" s="67"/>
      <c r="E25" s="70"/>
      <c r="F25" s="70"/>
      <c r="G25" s="70"/>
      <c r="H25" s="70"/>
      <c r="I25" s="70"/>
      <c r="J25" s="70"/>
      <c r="K25" s="70"/>
      <c r="L25" s="70"/>
      <c r="M25" s="70"/>
      <c r="N25" s="70"/>
      <c r="O25" s="70"/>
      <c r="P25" s="70"/>
      <c r="Q25" s="70"/>
      <c r="R25" s="70"/>
      <c r="S25" s="70"/>
      <c r="T25" s="155"/>
      <c r="U25" s="155"/>
      <c r="V25" s="155"/>
      <c r="W25" s="155"/>
      <c r="X25" s="155"/>
      <c r="Y25" s="155"/>
      <c r="Z25" s="155"/>
      <c r="AA25" s="155"/>
      <c r="AB25" s="155"/>
      <c r="AC25" s="155"/>
      <c r="AD25" s="155"/>
      <c r="AE25" s="155"/>
      <c r="AF25" s="155"/>
      <c r="AG25" s="155"/>
      <c r="AH25" s="155"/>
      <c r="AI25" s="155"/>
      <c r="AJ25" s="155"/>
      <c r="AK25" s="155"/>
      <c r="AL25" s="155"/>
      <c r="AM25" s="155"/>
      <c r="AN25" s="155"/>
      <c r="AO25" s="155"/>
      <c r="AP25" s="155"/>
      <c r="AQ25" s="155"/>
      <c r="AR25" s="155"/>
      <c r="AS25" s="155"/>
      <c r="AT25" s="155"/>
      <c r="AU25" s="155"/>
      <c r="AV25" s="155"/>
      <c r="AW25" s="155"/>
      <c r="AX25" s="155"/>
      <c r="AY25" s="155"/>
      <c r="AZ25" s="155"/>
      <c r="BA25" s="155"/>
      <c r="BB25" s="155"/>
      <c r="BC25" s="155"/>
      <c r="BD25" s="158"/>
      <c r="BE25" s="58"/>
      <c r="BF25" s="130"/>
    </row>
    <row r="26" spans="2:58" ht="18" customHeight="1" x14ac:dyDescent="0.25">
      <c r="B26" s="57"/>
      <c r="C26" s="58"/>
      <c r="D26" s="67"/>
      <c r="E26" s="70"/>
      <c r="F26" s="70"/>
      <c r="G26" s="70"/>
      <c r="H26" s="70"/>
      <c r="I26" s="70"/>
      <c r="J26" s="70"/>
      <c r="K26" s="70"/>
      <c r="L26" s="70"/>
      <c r="M26" s="70"/>
      <c r="N26" s="70"/>
      <c r="O26" s="70"/>
      <c r="P26" s="70"/>
      <c r="Q26" s="70"/>
      <c r="R26" s="70"/>
      <c r="S26" s="70"/>
      <c r="T26" s="155"/>
      <c r="U26" s="155"/>
      <c r="V26" s="155"/>
      <c r="W26" s="155"/>
      <c r="X26" s="155"/>
      <c r="Y26" s="155"/>
      <c r="Z26" s="155"/>
      <c r="AA26" s="155"/>
      <c r="AB26" s="155"/>
      <c r="AC26" s="155"/>
      <c r="AD26" s="155"/>
      <c r="AE26" s="155"/>
      <c r="AF26" s="155"/>
      <c r="AG26" s="155"/>
      <c r="AH26" s="155"/>
      <c r="AI26" s="155"/>
      <c r="AJ26" s="155"/>
      <c r="AK26" s="155"/>
      <c r="AL26" s="155"/>
      <c r="AM26" s="155"/>
      <c r="AN26" s="155"/>
      <c r="AO26" s="155"/>
      <c r="AP26" s="155"/>
      <c r="AQ26" s="155"/>
      <c r="AR26" s="155"/>
      <c r="AS26" s="155"/>
      <c r="AT26" s="155"/>
      <c r="AU26" s="155"/>
      <c r="AV26" s="155"/>
      <c r="AW26" s="155"/>
      <c r="AX26" s="155"/>
      <c r="AY26" s="155"/>
      <c r="AZ26" s="155"/>
      <c r="BA26" s="155"/>
      <c r="BB26" s="155"/>
      <c r="BC26" s="155"/>
      <c r="BD26" s="158"/>
      <c r="BE26" s="58"/>
      <c r="BF26" s="130"/>
    </row>
    <row r="27" spans="2:58" ht="18" customHeight="1" x14ac:dyDescent="0.25">
      <c r="B27" s="57"/>
      <c r="C27" s="58"/>
      <c r="D27" s="67"/>
      <c r="E27" s="70"/>
      <c r="F27" s="70"/>
      <c r="G27" s="70"/>
      <c r="H27" s="70"/>
      <c r="I27" s="70"/>
      <c r="J27" s="70"/>
      <c r="K27" s="70"/>
      <c r="L27" s="70"/>
      <c r="M27" s="70"/>
      <c r="N27" s="70"/>
      <c r="O27" s="70"/>
      <c r="P27" s="70"/>
      <c r="Q27" s="70"/>
      <c r="R27" s="70"/>
      <c r="S27" s="70"/>
      <c r="T27" s="155"/>
      <c r="U27" s="155"/>
      <c r="V27" s="155"/>
      <c r="W27" s="155"/>
      <c r="X27" s="155"/>
      <c r="Y27" s="155"/>
      <c r="Z27" s="155"/>
      <c r="AA27" s="155"/>
      <c r="AB27" s="155"/>
      <c r="AC27" s="155"/>
      <c r="AD27" s="155"/>
      <c r="AE27" s="155"/>
      <c r="AF27" s="155"/>
      <c r="AG27" s="155"/>
      <c r="AH27" s="155"/>
      <c r="AI27" s="155"/>
      <c r="AJ27" s="155"/>
      <c r="AK27" s="155"/>
      <c r="AL27" s="155"/>
      <c r="AM27" s="155"/>
      <c r="AN27" s="155"/>
      <c r="AO27" s="155"/>
      <c r="AP27" s="155"/>
      <c r="AQ27" s="155"/>
      <c r="AR27" s="155"/>
      <c r="AS27" s="155"/>
      <c r="AT27" s="155"/>
      <c r="AU27" s="155"/>
      <c r="AV27" s="155"/>
      <c r="AW27" s="155"/>
      <c r="AX27" s="155"/>
      <c r="AY27" s="155"/>
      <c r="AZ27" s="155"/>
      <c r="BA27" s="155"/>
      <c r="BB27" s="155"/>
      <c r="BC27" s="155"/>
      <c r="BD27" s="158"/>
      <c r="BE27" s="58"/>
      <c r="BF27" s="130"/>
    </row>
    <row r="28" spans="2:58" ht="18" customHeight="1" x14ac:dyDescent="0.25">
      <c r="B28" s="57"/>
      <c r="C28" s="58"/>
      <c r="D28" s="67"/>
      <c r="E28" s="70"/>
      <c r="F28" s="70"/>
      <c r="G28" s="70"/>
      <c r="H28" s="70"/>
      <c r="I28" s="70"/>
      <c r="J28" s="70"/>
      <c r="K28" s="70"/>
      <c r="L28" s="70"/>
      <c r="M28" s="70"/>
      <c r="N28" s="70"/>
      <c r="O28" s="70"/>
      <c r="P28" s="70"/>
      <c r="Q28" s="70"/>
      <c r="R28" s="70"/>
      <c r="S28" s="70"/>
      <c r="T28" s="155"/>
      <c r="U28" s="155"/>
      <c r="V28" s="155"/>
      <c r="W28" s="155"/>
      <c r="X28" s="155"/>
      <c r="Y28" s="155"/>
      <c r="Z28" s="155"/>
      <c r="AA28" s="155"/>
      <c r="AB28" s="155"/>
      <c r="AC28" s="155"/>
      <c r="AD28" s="155"/>
      <c r="AE28" s="155"/>
      <c r="AF28" s="155"/>
      <c r="AG28" s="155"/>
      <c r="AH28" s="155"/>
      <c r="AI28" s="155"/>
      <c r="AJ28" s="155"/>
      <c r="AK28" s="155"/>
      <c r="AL28" s="155"/>
      <c r="AM28" s="155"/>
      <c r="AN28" s="155"/>
      <c r="AO28" s="155"/>
      <c r="AP28" s="155"/>
      <c r="AQ28" s="155"/>
      <c r="AR28" s="155"/>
      <c r="AS28" s="155"/>
      <c r="AT28" s="155"/>
      <c r="AU28" s="155"/>
      <c r="AV28" s="155"/>
      <c r="AW28" s="155"/>
      <c r="AX28" s="155"/>
      <c r="AY28" s="155"/>
      <c r="AZ28" s="155"/>
      <c r="BA28" s="155"/>
      <c r="BB28" s="155"/>
      <c r="BC28" s="155"/>
      <c r="BD28" s="158"/>
      <c r="BE28" s="58"/>
      <c r="BF28" s="130"/>
    </row>
    <row r="29" spans="2:58" ht="18" customHeight="1" x14ac:dyDescent="0.25">
      <c r="B29" s="57"/>
      <c r="C29" s="58"/>
      <c r="D29" s="159"/>
      <c r="E29" s="160"/>
      <c r="F29" s="160"/>
      <c r="G29" s="160"/>
      <c r="H29" s="160"/>
      <c r="I29" s="160"/>
      <c r="J29" s="160"/>
      <c r="K29" s="160"/>
      <c r="L29" s="160"/>
      <c r="M29" s="160"/>
      <c r="N29" s="160"/>
      <c r="O29" s="160"/>
      <c r="P29" s="160"/>
      <c r="Q29" s="160"/>
      <c r="R29" s="160"/>
      <c r="S29" s="160"/>
      <c r="T29" s="166"/>
      <c r="U29" s="166"/>
      <c r="V29" s="166"/>
      <c r="W29" s="166"/>
      <c r="X29" s="166"/>
      <c r="Y29" s="166"/>
      <c r="Z29" s="166"/>
      <c r="AA29" s="166"/>
      <c r="AB29" s="166"/>
      <c r="AC29" s="166"/>
      <c r="AD29" s="166"/>
      <c r="AE29" s="166"/>
      <c r="AF29" s="166"/>
      <c r="AG29" s="166"/>
      <c r="AH29" s="166"/>
      <c r="AI29" s="166"/>
      <c r="AJ29" s="166"/>
      <c r="AK29" s="166"/>
      <c r="AL29" s="166"/>
      <c r="AM29" s="166"/>
      <c r="AN29" s="166"/>
      <c r="AO29" s="166"/>
      <c r="AP29" s="166"/>
      <c r="AQ29" s="166"/>
      <c r="AR29" s="166"/>
      <c r="AS29" s="166"/>
      <c r="AT29" s="166"/>
      <c r="AU29" s="166"/>
      <c r="AV29" s="166"/>
      <c r="AW29" s="166"/>
      <c r="AX29" s="166"/>
      <c r="AY29" s="166"/>
      <c r="AZ29" s="166"/>
      <c r="BA29" s="166"/>
      <c r="BB29" s="166"/>
      <c r="BC29" s="166"/>
      <c r="BD29" s="170"/>
      <c r="BE29" s="58"/>
      <c r="BF29" s="130"/>
    </row>
    <row r="30" spans="2:58" ht="21.95" customHeight="1" x14ac:dyDescent="0.25">
      <c r="B30" s="57"/>
      <c r="C30" s="58"/>
      <c r="D30" s="81" t="str">
        <f>IF(Calc!C8=0,"",Calc!C8)</f>
        <v>House</v>
      </c>
      <c r="E30" s="161" t="s">
        <v>18</v>
      </c>
      <c r="F30" s="161" t="s">
        <v>19</v>
      </c>
      <c r="G30" s="161" t="s">
        <v>20</v>
      </c>
      <c r="H30" s="161" t="s">
        <v>21</v>
      </c>
      <c r="I30" s="161" t="s">
        <v>22</v>
      </c>
      <c r="J30" s="161" t="s">
        <v>23</v>
      </c>
      <c r="K30" s="161" t="s">
        <v>24</v>
      </c>
      <c r="L30" s="161" t="s">
        <v>25</v>
      </c>
      <c r="M30" s="161" t="s">
        <v>26</v>
      </c>
      <c r="N30" s="161" t="s">
        <v>27</v>
      </c>
      <c r="O30" s="161" t="s">
        <v>28</v>
      </c>
      <c r="P30" s="161" t="s">
        <v>29</v>
      </c>
      <c r="Q30" s="161" t="s">
        <v>30</v>
      </c>
      <c r="R30" s="161" t="s">
        <v>31</v>
      </c>
      <c r="S30" s="161" t="s">
        <v>32</v>
      </c>
      <c r="T30" s="161" t="s">
        <v>33</v>
      </c>
      <c r="U30" s="161" t="s">
        <v>34</v>
      </c>
      <c r="V30" s="161" t="s">
        <v>35</v>
      </c>
      <c r="W30" s="161" t="s">
        <v>36</v>
      </c>
      <c r="X30" s="161" t="s">
        <v>37</v>
      </c>
      <c r="Y30" s="161" t="s">
        <v>38</v>
      </c>
      <c r="Z30" s="161" t="s">
        <v>39</v>
      </c>
      <c r="AA30" s="161" t="s">
        <v>40</v>
      </c>
      <c r="AB30" s="161" t="s">
        <v>41</v>
      </c>
      <c r="AC30" s="161" t="s">
        <v>42</v>
      </c>
      <c r="AD30" s="161" t="s">
        <v>43</v>
      </c>
      <c r="AE30" s="161" t="s">
        <v>44</v>
      </c>
      <c r="AF30" s="161" t="s">
        <v>45</v>
      </c>
      <c r="AG30" s="161" t="s">
        <v>46</v>
      </c>
      <c r="AH30" s="161" t="s">
        <v>47</v>
      </c>
      <c r="AI30" s="161" t="s">
        <v>48</v>
      </c>
      <c r="AJ30" s="161" t="s">
        <v>49</v>
      </c>
      <c r="AK30" s="161" t="s">
        <v>50</v>
      </c>
      <c r="AL30" s="161" t="s">
        <v>51</v>
      </c>
      <c r="AM30" s="161" t="s">
        <v>52</v>
      </c>
      <c r="AN30" s="161" t="s">
        <v>53</v>
      </c>
      <c r="AO30" s="161" t="s">
        <v>54</v>
      </c>
      <c r="AP30" s="161" t="s">
        <v>55</v>
      </c>
      <c r="AQ30" s="161" t="s">
        <v>56</v>
      </c>
      <c r="AR30" s="161" t="s">
        <v>57</v>
      </c>
      <c r="AS30" s="161" t="s">
        <v>58</v>
      </c>
      <c r="AT30" s="161" t="s">
        <v>59</v>
      </c>
      <c r="AU30" s="161" t="s">
        <v>60</v>
      </c>
      <c r="AV30" s="161" t="s">
        <v>61</v>
      </c>
      <c r="AW30" s="161" t="s">
        <v>62</v>
      </c>
      <c r="AX30" s="161" t="s">
        <v>63</v>
      </c>
      <c r="AY30" s="161" t="s">
        <v>64</v>
      </c>
      <c r="AZ30" s="161" t="s">
        <v>65</v>
      </c>
      <c r="BA30" s="161" t="s">
        <v>66</v>
      </c>
      <c r="BB30" s="161" t="s">
        <v>67</v>
      </c>
      <c r="BC30" s="161" t="s">
        <v>68</v>
      </c>
      <c r="BD30" s="162" t="s">
        <v>69</v>
      </c>
      <c r="BE30" s="58"/>
      <c r="BF30" s="130"/>
    </row>
    <row r="31" spans="2:58" ht="18" customHeight="1" x14ac:dyDescent="0.25">
      <c r="B31" s="57"/>
      <c r="C31" s="58"/>
      <c r="D31" s="66" t="s">
        <v>76</v>
      </c>
      <c r="E31" s="70">
        <v>100</v>
      </c>
      <c r="F31" s="70">
        <v>100</v>
      </c>
      <c r="G31" s="70"/>
      <c r="H31" s="70"/>
      <c r="I31" s="70"/>
      <c r="J31" s="70"/>
      <c r="K31" s="70"/>
      <c r="L31" s="70"/>
      <c r="M31" s="70"/>
      <c r="N31" s="70"/>
      <c r="O31" s="70"/>
      <c r="P31" s="70"/>
      <c r="Q31" s="70"/>
      <c r="R31" s="70"/>
      <c r="S31" s="70"/>
      <c r="T31" s="165"/>
      <c r="U31" s="165"/>
      <c r="V31" s="165"/>
      <c r="W31" s="165"/>
      <c r="X31" s="165"/>
      <c r="Y31" s="165"/>
      <c r="Z31" s="165"/>
      <c r="AA31" s="165"/>
      <c r="AB31" s="165"/>
      <c r="AC31" s="165"/>
      <c r="AD31" s="165"/>
      <c r="AE31" s="165"/>
      <c r="AF31" s="165"/>
      <c r="AG31" s="165"/>
      <c r="AH31" s="165"/>
      <c r="AI31" s="165"/>
      <c r="AJ31" s="165"/>
      <c r="AK31" s="165"/>
      <c r="AL31" s="165"/>
      <c r="AM31" s="165"/>
      <c r="AN31" s="165"/>
      <c r="AO31" s="165"/>
      <c r="AP31" s="165"/>
      <c r="AQ31" s="165"/>
      <c r="AR31" s="165"/>
      <c r="AS31" s="165"/>
      <c r="AT31" s="165"/>
      <c r="AU31" s="165"/>
      <c r="AV31" s="165"/>
      <c r="AW31" s="165"/>
      <c r="AX31" s="165"/>
      <c r="AY31" s="165"/>
      <c r="AZ31" s="165"/>
      <c r="BA31" s="165"/>
      <c r="BB31" s="165"/>
      <c r="BC31" s="165"/>
      <c r="BD31" s="168"/>
      <c r="BE31" s="58"/>
      <c r="BF31" s="130"/>
    </row>
    <row r="32" spans="2:58" ht="18" customHeight="1" x14ac:dyDescent="0.25">
      <c r="B32" s="57"/>
      <c r="C32" s="58"/>
      <c r="D32" s="67" t="s">
        <v>77</v>
      </c>
      <c r="E32" s="70">
        <v>100</v>
      </c>
      <c r="F32" s="70"/>
      <c r="G32" s="70"/>
      <c r="H32" s="70"/>
      <c r="I32" s="70"/>
      <c r="J32" s="70"/>
      <c r="K32" s="70"/>
      <c r="L32" s="70"/>
      <c r="M32" s="70"/>
      <c r="N32" s="70"/>
      <c r="O32" s="70"/>
      <c r="P32" s="70"/>
      <c r="Q32" s="70"/>
      <c r="R32" s="70"/>
      <c r="S32" s="70"/>
      <c r="T32" s="155"/>
      <c r="U32" s="155"/>
      <c r="V32" s="155"/>
      <c r="W32" s="155"/>
      <c r="X32" s="155"/>
      <c r="Y32" s="155"/>
      <c r="Z32" s="155"/>
      <c r="AA32" s="155"/>
      <c r="AB32" s="155"/>
      <c r="AC32" s="155"/>
      <c r="AD32" s="155"/>
      <c r="AE32" s="155"/>
      <c r="AF32" s="155"/>
      <c r="AG32" s="155"/>
      <c r="AH32" s="155"/>
      <c r="AI32" s="155"/>
      <c r="AJ32" s="155"/>
      <c r="AK32" s="155"/>
      <c r="AL32" s="155"/>
      <c r="AM32" s="155"/>
      <c r="AN32" s="155"/>
      <c r="AO32" s="155"/>
      <c r="AP32" s="155"/>
      <c r="AQ32" s="155"/>
      <c r="AR32" s="155"/>
      <c r="AS32" s="155"/>
      <c r="AT32" s="155"/>
      <c r="AU32" s="155"/>
      <c r="AV32" s="155"/>
      <c r="AW32" s="155"/>
      <c r="AX32" s="155"/>
      <c r="AY32" s="155"/>
      <c r="AZ32" s="155"/>
      <c r="BA32" s="155"/>
      <c r="BB32" s="155"/>
      <c r="BC32" s="155"/>
      <c r="BD32" s="158"/>
      <c r="BE32" s="58"/>
      <c r="BF32" s="130"/>
    </row>
    <row r="33" spans="2:58" ht="18" customHeight="1" x14ac:dyDescent="0.25">
      <c r="B33" s="57"/>
      <c r="C33" s="58"/>
      <c r="D33" s="67" t="s">
        <v>79</v>
      </c>
      <c r="E33" s="70">
        <v>60</v>
      </c>
      <c r="F33" s="70">
        <v>60</v>
      </c>
      <c r="G33" s="70"/>
      <c r="H33" s="70"/>
      <c r="I33" s="70"/>
      <c r="J33" s="70"/>
      <c r="K33" s="70"/>
      <c r="L33" s="70"/>
      <c r="M33" s="70"/>
      <c r="N33" s="70"/>
      <c r="O33" s="70"/>
      <c r="P33" s="70"/>
      <c r="Q33" s="70"/>
      <c r="R33" s="70"/>
      <c r="S33" s="70"/>
      <c r="T33" s="155"/>
      <c r="U33" s="155"/>
      <c r="V33" s="155"/>
      <c r="W33" s="155"/>
      <c r="X33" s="155"/>
      <c r="Y33" s="155"/>
      <c r="Z33" s="155"/>
      <c r="AA33" s="155"/>
      <c r="AB33" s="155"/>
      <c r="AC33" s="155"/>
      <c r="AD33" s="155"/>
      <c r="AE33" s="155"/>
      <c r="AF33" s="155"/>
      <c r="AG33" s="155"/>
      <c r="AH33" s="155"/>
      <c r="AI33" s="155"/>
      <c r="AJ33" s="155"/>
      <c r="AK33" s="155"/>
      <c r="AL33" s="155"/>
      <c r="AM33" s="155"/>
      <c r="AN33" s="155"/>
      <c r="AO33" s="155"/>
      <c r="AP33" s="155"/>
      <c r="AQ33" s="155"/>
      <c r="AR33" s="155"/>
      <c r="AS33" s="155"/>
      <c r="AT33" s="155"/>
      <c r="AU33" s="155"/>
      <c r="AV33" s="155"/>
      <c r="AW33" s="155"/>
      <c r="AX33" s="155"/>
      <c r="AY33" s="155"/>
      <c r="AZ33" s="155"/>
      <c r="BA33" s="155"/>
      <c r="BB33" s="155"/>
      <c r="BC33" s="155"/>
      <c r="BD33" s="158"/>
      <c r="BE33" s="58"/>
      <c r="BF33" s="130"/>
    </row>
    <row r="34" spans="2:58" ht="18" customHeight="1" x14ac:dyDescent="0.25">
      <c r="B34" s="57"/>
      <c r="C34" s="58"/>
      <c r="D34" s="67" t="s">
        <v>78</v>
      </c>
      <c r="E34" s="70">
        <v>35</v>
      </c>
      <c r="F34" s="70">
        <v>23</v>
      </c>
      <c r="G34" s="70"/>
      <c r="H34" s="70"/>
      <c r="I34" s="70"/>
      <c r="J34" s="70"/>
      <c r="K34" s="70"/>
      <c r="L34" s="70"/>
      <c r="M34" s="70"/>
      <c r="N34" s="70"/>
      <c r="O34" s="70"/>
      <c r="P34" s="70"/>
      <c r="Q34" s="70"/>
      <c r="R34" s="70"/>
      <c r="S34" s="70"/>
      <c r="T34" s="155"/>
      <c r="U34" s="155"/>
      <c r="V34" s="155"/>
      <c r="W34" s="155"/>
      <c r="X34" s="155"/>
      <c r="Y34" s="155"/>
      <c r="Z34" s="155"/>
      <c r="AA34" s="155"/>
      <c r="AB34" s="155"/>
      <c r="AC34" s="155"/>
      <c r="AD34" s="155"/>
      <c r="AE34" s="155"/>
      <c r="AF34" s="155"/>
      <c r="AG34" s="155"/>
      <c r="AH34" s="155"/>
      <c r="AI34" s="155"/>
      <c r="AJ34" s="155"/>
      <c r="AK34" s="155"/>
      <c r="AL34" s="155"/>
      <c r="AM34" s="155"/>
      <c r="AN34" s="155"/>
      <c r="AO34" s="155"/>
      <c r="AP34" s="155"/>
      <c r="AQ34" s="155"/>
      <c r="AR34" s="155"/>
      <c r="AS34" s="155"/>
      <c r="AT34" s="155"/>
      <c r="AU34" s="155"/>
      <c r="AV34" s="155"/>
      <c r="AW34" s="155"/>
      <c r="AX34" s="155"/>
      <c r="AY34" s="155"/>
      <c r="AZ34" s="155"/>
      <c r="BA34" s="155"/>
      <c r="BB34" s="155"/>
      <c r="BC34" s="155"/>
      <c r="BD34" s="158"/>
      <c r="BE34" s="58"/>
      <c r="BF34" s="130"/>
    </row>
    <row r="35" spans="2:58" ht="18" customHeight="1" x14ac:dyDescent="0.25">
      <c r="B35" s="57"/>
      <c r="C35" s="58"/>
      <c r="D35" s="67"/>
      <c r="E35" s="70"/>
      <c r="F35" s="70"/>
      <c r="G35" s="70"/>
      <c r="H35" s="70"/>
      <c r="I35" s="70"/>
      <c r="J35" s="70"/>
      <c r="K35" s="70"/>
      <c r="L35" s="70"/>
      <c r="M35" s="70"/>
      <c r="N35" s="70"/>
      <c r="O35" s="70"/>
      <c r="P35" s="70"/>
      <c r="Q35" s="70"/>
      <c r="R35" s="70"/>
      <c r="S35" s="70"/>
      <c r="T35" s="155"/>
      <c r="U35" s="155"/>
      <c r="V35" s="155"/>
      <c r="W35" s="155"/>
      <c r="X35" s="155"/>
      <c r="Y35" s="155"/>
      <c r="Z35" s="155"/>
      <c r="AA35" s="155"/>
      <c r="AB35" s="155"/>
      <c r="AC35" s="155"/>
      <c r="AD35" s="155"/>
      <c r="AE35" s="155"/>
      <c r="AF35" s="155"/>
      <c r="AG35" s="155"/>
      <c r="AH35" s="155"/>
      <c r="AI35" s="155"/>
      <c r="AJ35" s="155"/>
      <c r="AK35" s="155"/>
      <c r="AL35" s="155"/>
      <c r="AM35" s="155"/>
      <c r="AN35" s="155"/>
      <c r="AO35" s="155"/>
      <c r="AP35" s="155"/>
      <c r="AQ35" s="155"/>
      <c r="AR35" s="155"/>
      <c r="AS35" s="155"/>
      <c r="AT35" s="155"/>
      <c r="AU35" s="155"/>
      <c r="AV35" s="155"/>
      <c r="AW35" s="155"/>
      <c r="AX35" s="155"/>
      <c r="AY35" s="155"/>
      <c r="AZ35" s="155"/>
      <c r="BA35" s="155"/>
      <c r="BB35" s="155"/>
      <c r="BC35" s="155"/>
      <c r="BD35" s="158"/>
      <c r="BE35" s="58"/>
      <c r="BF35" s="130"/>
    </row>
    <row r="36" spans="2:58" ht="18" customHeight="1" x14ac:dyDescent="0.25">
      <c r="B36" s="57"/>
      <c r="C36" s="58"/>
      <c r="D36" s="67"/>
      <c r="E36" s="70"/>
      <c r="F36" s="70"/>
      <c r="G36" s="70"/>
      <c r="H36" s="70"/>
      <c r="I36" s="70"/>
      <c r="J36" s="70"/>
      <c r="K36" s="70"/>
      <c r="L36" s="70"/>
      <c r="M36" s="70"/>
      <c r="N36" s="70"/>
      <c r="O36" s="70"/>
      <c r="P36" s="70"/>
      <c r="Q36" s="70"/>
      <c r="R36" s="70"/>
      <c r="S36" s="70"/>
      <c r="T36" s="155"/>
      <c r="U36" s="155"/>
      <c r="V36" s="155"/>
      <c r="W36" s="155"/>
      <c r="X36" s="155"/>
      <c r="Y36" s="155"/>
      <c r="Z36" s="155"/>
      <c r="AA36" s="155"/>
      <c r="AB36" s="155"/>
      <c r="AC36" s="155"/>
      <c r="AD36" s="155"/>
      <c r="AE36" s="155"/>
      <c r="AF36" s="155"/>
      <c r="AG36" s="155"/>
      <c r="AH36" s="155"/>
      <c r="AI36" s="155"/>
      <c r="AJ36" s="155"/>
      <c r="AK36" s="155"/>
      <c r="AL36" s="155"/>
      <c r="AM36" s="155"/>
      <c r="AN36" s="155"/>
      <c r="AO36" s="155"/>
      <c r="AP36" s="155"/>
      <c r="AQ36" s="155"/>
      <c r="AR36" s="155"/>
      <c r="AS36" s="155"/>
      <c r="AT36" s="155"/>
      <c r="AU36" s="155"/>
      <c r="AV36" s="155"/>
      <c r="AW36" s="155"/>
      <c r="AX36" s="155"/>
      <c r="AY36" s="155"/>
      <c r="AZ36" s="155"/>
      <c r="BA36" s="155"/>
      <c r="BB36" s="155"/>
      <c r="BC36" s="155"/>
      <c r="BD36" s="158"/>
      <c r="BE36" s="58"/>
      <c r="BF36" s="130"/>
    </row>
    <row r="37" spans="2:58" ht="18" customHeight="1" x14ac:dyDescent="0.25">
      <c r="B37" s="57"/>
      <c r="C37" s="58"/>
      <c r="D37" s="67"/>
      <c r="E37" s="70"/>
      <c r="F37" s="70"/>
      <c r="G37" s="70"/>
      <c r="H37" s="70"/>
      <c r="I37" s="70"/>
      <c r="J37" s="70"/>
      <c r="K37" s="70"/>
      <c r="L37" s="70"/>
      <c r="M37" s="70"/>
      <c r="N37" s="70"/>
      <c r="O37" s="70"/>
      <c r="P37" s="70"/>
      <c r="Q37" s="70"/>
      <c r="R37" s="70"/>
      <c r="S37" s="70"/>
      <c r="T37" s="155"/>
      <c r="U37" s="155"/>
      <c r="V37" s="155"/>
      <c r="W37" s="155"/>
      <c r="X37" s="155"/>
      <c r="Y37" s="155"/>
      <c r="Z37" s="155"/>
      <c r="AA37" s="155"/>
      <c r="AB37" s="155"/>
      <c r="AC37" s="155"/>
      <c r="AD37" s="155"/>
      <c r="AE37" s="155"/>
      <c r="AF37" s="155"/>
      <c r="AG37" s="155"/>
      <c r="AH37" s="155"/>
      <c r="AI37" s="155"/>
      <c r="AJ37" s="155"/>
      <c r="AK37" s="155"/>
      <c r="AL37" s="155"/>
      <c r="AM37" s="155"/>
      <c r="AN37" s="155"/>
      <c r="AO37" s="155"/>
      <c r="AP37" s="155"/>
      <c r="AQ37" s="155"/>
      <c r="AR37" s="155"/>
      <c r="AS37" s="155"/>
      <c r="AT37" s="155"/>
      <c r="AU37" s="155"/>
      <c r="AV37" s="155"/>
      <c r="AW37" s="155"/>
      <c r="AX37" s="155"/>
      <c r="AY37" s="155"/>
      <c r="AZ37" s="155"/>
      <c r="BA37" s="155"/>
      <c r="BB37" s="155"/>
      <c r="BC37" s="155"/>
      <c r="BD37" s="158"/>
      <c r="BE37" s="58"/>
      <c r="BF37" s="130"/>
    </row>
    <row r="38" spans="2:58" ht="18" customHeight="1" x14ac:dyDescent="0.25">
      <c r="B38" s="57"/>
      <c r="C38" s="58"/>
      <c r="D38" s="67"/>
      <c r="E38" s="70"/>
      <c r="F38" s="70"/>
      <c r="G38" s="70"/>
      <c r="H38" s="70"/>
      <c r="I38" s="70"/>
      <c r="J38" s="70"/>
      <c r="K38" s="70"/>
      <c r="L38" s="70"/>
      <c r="M38" s="70"/>
      <c r="N38" s="70"/>
      <c r="O38" s="70"/>
      <c r="P38" s="70"/>
      <c r="Q38" s="70"/>
      <c r="R38" s="70"/>
      <c r="S38" s="70"/>
      <c r="T38" s="155"/>
      <c r="U38" s="155"/>
      <c r="V38" s="155"/>
      <c r="W38" s="155"/>
      <c r="X38" s="155"/>
      <c r="Y38" s="155"/>
      <c r="Z38" s="155"/>
      <c r="AA38" s="155"/>
      <c r="AB38" s="155"/>
      <c r="AC38" s="155"/>
      <c r="AD38" s="155"/>
      <c r="AE38" s="155"/>
      <c r="AF38" s="155"/>
      <c r="AG38" s="155"/>
      <c r="AH38" s="155"/>
      <c r="AI38" s="155"/>
      <c r="AJ38" s="155"/>
      <c r="AK38" s="155"/>
      <c r="AL38" s="155"/>
      <c r="AM38" s="155"/>
      <c r="AN38" s="155"/>
      <c r="AO38" s="155"/>
      <c r="AP38" s="155"/>
      <c r="AQ38" s="155"/>
      <c r="AR38" s="155"/>
      <c r="AS38" s="155"/>
      <c r="AT38" s="155"/>
      <c r="AU38" s="155"/>
      <c r="AV38" s="155"/>
      <c r="AW38" s="155"/>
      <c r="AX38" s="155"/>
      <c r="AY38" s="155"/>
      <c r="AZ38" s="155"/>
      <c r="BA38" s="155"/>
      <c r="BB38" s="155"/>
      <c r="BC38" s="155"/>
      <c r="BD38" s="158"/>
      <c r="BE38" s="58"/>
      <c r="BF38" s="130"/>
    </row>
    <row r="39" spans="2:58" ht="18" customHeight="1" x14ac:dyDescent="0.25">
      <c r="B39" s="57"/>
      <c r="C39" s="58"/>
      <c r="D39" s="67"/>
      <c r="E39" s="70"/>
      <c r="F39" s="70"/>
      <c r="G39" s="70"/>
      <c r="H39" s="70"/>
      <c r="I39" s="70"/>
      <c r="J39" s="70"/>
      <c r="K39" s="70"/>
      <c r="L39" s="70"/>
      <c r="M39" s="70"/>
      <c r="N39" s="70"/>
      <c r="O39" s="70"/>
      <c r="P39" s="70"/>
      <c r="Q39" s="70"/>
      <c r="R39" s="70"/>
      <c r="S39" s="70"/>
      <c r="T39" s="155"/>
      <c r="U39" s="155"/>
      <c r="V39" s="155"/>
      <c r="W39" s="155"/>
      <c r="X39" s="155"/>
      <c r="Y39" s="155"/>
      <c r="Z39" s="155"/>
      <c r="AA39" s="155"/>
      <c r="AB39" s="155"/>
      <c r="AC39" s="155"/>
      <c r="AD39" s="155"/>
      <c r="AE39" s="155"/>
      <c r="AF39" s="155"/>
      <c r="AG39" s="155"/>
      <c r="AH39" s="155"/>
      <c r="AI39" s="155"/>
      <c r="AJ39" s="155"/>
      <c r="AK39" s="155"/>
      <c r="AL39" s="155"/>
      <c r="AM39" s="155"/>
      <c r="AN39" s="155"/>
      <c r="AO39" s="155"/>
      <c r="AP39" s="155"/>
      <c r="AQ39" s="155"/>
      <c r="AR39" s="155"/>
      <c r="AS39" s="155"/>
      <c r="AT39" s="155"/>
      <c r="AU39" s="155"/>
      <c r="AV39" s="155"/>
      <c r="AW39" s="155"/>
      <c r="AX39" s="155"/>
      <c r="AY39" s="155"/>
      <c r="AZ39" s="155"/>
      <c r="BA39" s="155"/>
      <c r="BB39" s="155"/>
      <c r="BC39" s="155"/>
      <c r="BD39" s="158"/>
      <c r="BE39" s="58"/>
      <c r="BF39" s="130"/>
    </row>
    <row r="40" spans="2:58" ht="18" customHeight="1" x14ac:dyDescent="0.25">
      <c r="B40" s="57"/>
      <c r="C40" s="58"/>
      <c r="D40" s="159"/>
      <c r="E40" s="160"/>
      <c r="F40" s="160"/>
      <c r="G40" s="160"/>
      <c r="H40" s="160"/>
      <c r="I40" s="160"/>
      <c r="J40" s="160"/>
      <c r="K40" s="160"/>
      <c r="L40" s="160"/>
      <c r="M40" s="160"/>
      <c r="N40" s="160"/>
      <c r="O40" s="160"/>
      <c r="P40" s="160"/>
      <c r="Q40" s="160"/>
      <c r="R40" s="160"/>
      <c r="S40" s="160"/>
      <c r="T40" s="166"/>
      <c r="U40" s="166"/>
      <c r="V40" s="166"/>
      <c r="W40" s="166"/>
      <c r="X40" s="166"/>
      <c r="Y40" s="166"/>
      <c r="Z40" s="166"/>
      <c r="AA40" s="166"/>
      <c r="AB40" s="166"/>
      <c r="AC40" s="166"/>
      <c r="AD40" s="166"/>
      <c r="AE40" s="166"/>
      <c r="AF40" s="166"/>
      <c r="AG40" s="166"/>
      <c r="AH40" s="166"/>
      <c r="AI40" s="166"/>
      <c r="AJ40" s="166"/>
      <c r="AK40" s="166"/>
      <c r="AL40" s="166"/>
      <c r="AM40" s="166"/>
      <c r="AN40" s="166"/>
      <c r="AO40" s="166"/>
      <c r="AP40" s="166"/>
      <c r="AQ40" s="166"/>
      <c r="AR40" s="166"/>
      <c r="AS40" s="166"/>
      <c r="AT40" s="166"/>
      <c r="AU40" s="166"/>
      <c r="AV40" s="166"/>
      <c r="AW40" s="166"/>
      <c r="AX40" s="166"/>
      <c r="AY40" s="166"/>
      <c r="AZ40" s="166"/>
      <c r="BA40" s="166"/>
      <c r="BB40" s="166"/>
      <c r="BC40" s="166"/>
      <c r="BD40" s="170"/>
      <c r="BE40" s="58"/>
      <c r="BF40" s="130"/>
    </row>
    <row r="41" spans="2:58" ht="21.95" customHeight="1" x14ac:dyDescent="0.25">
      <c r="B41" s="57"/>
      <c r="C41" s="58"/>
      <c r="D41" s="81" t="str">
        <f>IF(Calc!C9=0,"",Calc!C9)</f>
        <v>Pets</v>
      </c>
      <c r="E41" s="161" t="s">
        <v>18</v>
      </c>
      <c r="F41" s="161" t="s">
        <v>19</v>
      </c>
      <c r="G41" s="161" t="s">
        <v>20</v>
      </c>
      <c r="H41" s="161" t="s">
        <v>21</v>
      </c>
      <c r="I41" s="161" t="s">
        <v>22</v>
      </c>
      <c r="J41" s="161" t="s">
        <v>23</v>
      </c>
      <c r="K41" s="161" t="s">
        <v>24</v>
      </c>
      <c r="L41" s="161" t="s">
        <v>25</v>
      </c>
      <c r="M41" s="161" t="s">
        <v>26</v>
      </c>
      <c r="N41" s="161" t="s">
        <v>27</v>
      </c>
      <c r="O41" s="161" t="s">
        <v>28</v>
      </c>
      <c r="P41" s="161" t="s">
        <v>29</v>
      </c>
      <c r="Q41" s="161" t="s">
        <v>30</v>
      </c>
      <c r="R41" s="161" t="s">
        <v>31</v>
      </c>
      <c r="S41" s="161" t="s">
        <v>32</v>
      </c>
      <c r="T41" s="161" t="s">
        <v>33</v>
      </c>
      <c r="U41" s="161" t="s">
        <v>34</v>
      </c>
      <c r="V41" s="161" t="s">
        <v>35</v>
      </c>
      <c r="W41" s="161" t="s">
        <v>36</v>
      </c>
      <c r="X41" s="161" t="s">
        <v>37</v>
      </c>
      <c r="Y41" s="161" t="s">
        <v>38</v>
      </c>
      <c r="Z41" s="161" t="s">
        <v>39</v>
      </c>
      <c r="AA41" s="161" t="s">
        <v>40</v>
      </c>
      <c r="AB41" s="161" t="s">
        <v>41</v>
      </c>
      <c r="AC41" s="161" t="s">
        <v>42</v>
      </c>
      <c r="AD41" s="161" t="s">
        <v>43</v>
      </c>
      <c r="AE41" s="161" t="s">
        <v>44</v>
      </c>
      <c r="AF41" s="161" t="s">
        <v>45</v>
      </c>
      <c r="AG41" s="161" t="s">
        <v>46</v>
      </c>
      <c r="AH41" s="161" t="s">
        <v>47</v>
      </c>
      <c r="AI41" s="161" t="s">
        <v>48</v>
      </c>
      <c r="AJ41" s="161" t="s">
        <v>49</v>
      </c>
      <c r="AK41" s="161" t="s">
        <v>50</v>
      </c>
      <c r="AL41" s="161" t="s">
        <v>51</v>
      </c>
      <c r="AM41" s="161" t="s">
        <v>52</v>
      </c>
      <c r="AN41" s="161" t="s">
        <v>53</v>
      </c>
      <c r="AO41" s="161" t="s">
        <v>54</v>
      </c>
      <c r="AP41" s="161" t="s">
        <v>55</v>
      </c>
      <c r="AQ41" s="161" t="s">
        <v>56</v>
      </c>
      <c r="AR41" s="161" t="s">
        <v>57</v>
      </c>
      <c r="AS41" s="161" t="s">
        <v>58</v>
      </c>
      <c r="AT41" s="161" t="s">
        <v>59</v>
      </c>
      <c r="AU41" s="161" t="s">
        <v>60</v>
      </c>
      <c r="AV41" s="161" t="s">
        <v>61</v>
      </c>
      <c r="AW41" s="161" t="s">
        <v>62</v>
      </c>
      <c r="AX41" s="161" t="s">
        <v>63</v>
      </c>
      <c r="AY41" s="161" t="s">
        <v>64</v>
      </c>
      <c r="AZ41" s="161" t="s">
        <v>65</v>
      </c>
      <c r="BA41" s="161" t="s">
        <v>66</v>
      </c>
      <c r="BB41" s="161" t="s">
        <v>67</v>
      </c>
      <c r="BC41" s="161" t="s">
        <v>68</v>
      </c>
      <c r="BD41" s="162" t="s">
        <v>69</v>
      </c>
      <c r="BE41" s="58"/>
      <c r="BF41" s="130"/>
    </row>
    <row r="42" spans="2:58" ht="18" customHeight="1" x14ac:dyDescent="0.25">
      <c r="B42" s="57"/>
      <c r="C42" s="58"/>
      <c r="D42" s="66" t="s">
        <v>105</v>
      </c>
      <c r="E42" s="70">
        <v>15</v>
      </c>
      <c r="F42" s="70">
        <v>15</v>
      </c>
      <c r="G42" s="70"/>
      <c r="H42" s="70"/>
      <c r="I42" s="70"/>
      <c r="J42" s="70"/>
      <c r="K42" s="70"/>
      <c r="L42" s="70"/>
      <c r="M42" s="70"/>
      <c r="N42" s="70"/>
      <c r="O42" s="70"/>
      <c r="P42" s="70"/>
      <c r="Q42" s="70"/>
      <c r="R42" s="70"/>
      <c r="S42" s="70"/>
      <c r="T42" s="165"/>
      <c r="U42" s="165"/>
      <c r="V42" s="165"/>
      <c r="W42" s="165"/>
      <c r="X42" s="165"/>
      <c r="Y42" s="165"/>
      <c r="Z42" s="165"/>
      <c r="AA42" s="165"/>
      <c r="AB42" s="165"/>
      <c r="AC42" s="165"/>
      <c r="AD42" s="165"/>
      <c r="AE42" s="165"/>
      <c r="AF42" s="165"/>
      <c r="AG42" s="165"/>
      <c r="AH42" s="165"/>
      <c r="AI42" s="165"/>
      <c r="AJ42" s="165"/>
      <c r="AK42" s="165"/>
      <c r="AL42" s="165"/>
      <c r="AM42" s="165"/>
      <c r="AN42" s="165"/>
      <c r="AO42" s="165"/>
      <c r="AP42" s="165"/>
      <c r="AQ42" s="165"/>
      <c r="AR42" s="165"/>
      <c r="AS42" s="165"/>
      <c r="AT42" s="165"/>
      <c r="AU42" s="165"/>
      <c r="AV42" s="165"/>
      <c r="AW42" s="165"/>
      <c r="AX42" s="165"/>
      <c r="AY42" s="165"/>
      <c r="AZ42" s="165"/>
      <c r="BA42" s="165"/>
      <c r="BB42" s="165"/>
      <c r="BC42" s="165"/>
      <c r="BD42" s="168"/>
      <c r="BE42" s="58"/>
      <c r="BF42" s="130"/>
    </row>
    <row r="43" spans="2:58" ht="18" customHeight="1" x14ac:dyDescent="0.25">
      <c r="B43" s="57"/>
      <c r="C43" s="58"/>
      <c r="D43" s="67" t="s">
        <v>81</v>
      </c>
      <c r="E43" s="70">
        <v>20</v>
      </c>
      <c r="F43" s="70"/>
      <c r="G43" s="70"/>
      <c r="H43" s="70"/>
      <c r="I43" s="70"/>
      <c r="J43" s="70"/>
      <c r="K43" s="70"/>
      <c r="L43" s="70"/>
      <c r="M43" s="70"/>
      <c r="N43" s="70"/>
      <c r="O43" s="70"/>
      <c r="P43" s="70"/>
      <c r="Q43" s="70"/>
      <c r="R43" s="70"/>
      <c r="S43" s="70"/>
      <c r="T43" s="155"/>
      <c r="U43" s="155"/>
      <c r="V43" s="155"/>
      <c r="W43" s="155"/>
      <c r="X43" s="155"/>
      <c r="Y43" s="155"/>
      <c r="Z43" s="155"/>
      <c r="AA43" s="155"/>
      <c r="AB43" s="155"/>
      <c r="AC43" s="155"/>
      <c r="AD43" s="155"/>
      <c r="AE43" s="155"/>
      <c r="AF43" s="155"/>
      <c r="AG43" s="155"/>
      <c r="AH43" s="155"/>
      <c r="AI43" s="155"/>
      <c r="AJ43" s="155"/>
      <c r="AK43" s="155"/>
      <c r="AL43" s="155"/>
      <c r="AM43" s="155"/>
      <c r="AN43" s="155"/>
      <c r="AO43" s="155"/>
      <c r="AP43" s="155"/>
      <c r="AQ43" s="155"/>
      <c r="AR43" s="155"/>
      <c r="AS43" s="155"/>
      <c r="AT43" s="155"/>
      <c r="AU43" s="155"/>
      <c r="AV43" s="155"/>
      <c r="AW43" s="155"/>
      <c r="AX43" s="155"/>
      <c r="AY43" s="155"/>
      <c r="AZ43" s="155"/>
      <c r="BA43" s="155"/>
      <c r="BB43" s="155"/>
      <c r="BC43" s="155"/>
      <c r="BD43" s="158"/>
      <c r="BE43" s="58"/>
      <c r="BF43" s="130"/>
    </row>
    <row r="44" spans="2:58" ht="18" customHeight="1" x14ac:dyDescent="0.25">
      <c r="B44" s="57"/>
      <c r="C44" s="58"/>
      <c r="D44" s="67" t="s">
        <v>71</v>
      </c>
      <c r="E44" s="70"/>
      <c r="F44" s="70">
        <v>76</v>
      </c>
      <c r="G44" s="70"/>
      <c r="H44" s="70"/>
      <c r="I44" s="70"/>
      <c r="J44" s="70"/>
      <c r="K44" s="70"/>
      <c r="L44" s="70"/>
      <c r="M44" s="70"/>
      <c r="N44" s="70"/>
      <c r="O44" s="70"/>
      <c r="P44" s="70"/>
      <c r="Q44" s="70"/>
      <c r="R44" s="70"/>
      <c r="S44" s="70"/>
      <c r="T44" s="155"/>
      <c r="U44" s="155"/>
      <c r="V44" s="155"/>
      <c r="W44" s="155"/>
      <c r="X44" s="155"/>
      <c r="Y44" s="155"/>
      <c r="Z44" s="155"/>
      <c r="AA44" s="155"/>
      <c r="AB44" s="155"/>
      <c r="AC44" s="155"/>
      <c r="AD44" s="155"/>
      <c r="AE44" s="155"/>
      <c r="AF44" s="155"/>
      <c r="AG44" s="155"/>
      <c r="AH44" s="155"/>
      <c r="AI44" s="155"/>
      <c r="AJ44" s="155"/>
      <c r="AK44" s="155"/>
      <c r="AL44" s="155"/>
      <c r="AM44" s="155"/>
      <c r="AN44" s="155"/>
      <c r="AO44" s="155"/>
      <c r="AP44" s="155"/>
      <c r="AQ44" s="155"/>
      <c r="AR44" s="155"/>
      <c r="AS44" s="155"/>
      <c r="AT44" s="155"/>
      <c r="AU44" s="155"/>
      <c r="AV44" s="155"/>
      <c r="AW44" s="155"/>
      <c r="AX44" s="155"/>
      <c r="AY44" s="155"/>
      <c r="AZ44" s="155"/>
      <c r="BA44" s="155"/>
      <c r="BB44" s="155"/>
      <c r="BC44" s="155"/>
      <c r="BD44" s="158"/>
      <c r="BE44" s="58"/>
      <c r="BF44" s="130"/>
    </row>
    <row r="45" spans="2:58" ht="18" customHeight="1" x14ac:dyDescent="0.25">
      <c r="B45" s="57"/>
      <c r="C45" s="58"/>
      <c r="D45" s="67" t="s">
        <v>82</v>
      </c>
      <c r="E45" s="70"/>
      <c r="F45" s="70">
        <v>11</v>
      </c>
      <c r="G45" s="70"/>
      <c r="H45" s="70"/>
      <c r="I45" s="70"/>
      <c r="J45" s="70"/>
      <c r="K45" s="70"/>
      <c r="L45" s="70"/>
      <c r="M45" s="70"/>
      <c r="N45" s="70"/>
      <c r="O45" s="70"/>
      <c r="P45" s="70"/>
      <c r="Q45" s="70"/>
      <c r="R45" s="70"/>
      <c r="S45" s="70"/>
      <c r="T45" s="155"/>
      <c r="U45" s="155"/>
      <c r="V45" s="155"/>
      <c r="W45" s="155"/>
      <c r="X45" s="155"/>
      <c r="Y45" s="155"/>
      <c r="Z45" s="155"/>
      <c r="AA45" s="155"/>
      <c r="AB45" s="155"/>
      <c r="AC45" s="155"/>
      <c r="AD45" s="155"/>
      <c r="AE45" s="155"/>
      <c r="AF45" s="155"/>
      <c r="AG45" s="155"/>
      <c r="AH45" s="155"/>
      <c r="AI45" s="155"/>
      <c r="AJ45" s="155"/>
      <c r="AK45" s="155"/>
      <c r="AL45" s="155"/>
      <c r="AM45" s="155"/>
      <c r="AN45" s="155"/>
      <c r="AO45" s="155"/>
      <c r="AP45" s="155"/>
      <c r="AQ45" s="155"/>
      <c r="AR45" s="155"/>
      <c r="AS45" s="155"/>
      <c r="AT45" s="155"/>
      <c r="AU45" s="155"/>
      <c r="AV45" s="155"/>
      <c r="AW45" s="155"/>
      <c r="AX45" s="155"/>
      <c r="AY45" s="155"/>
      <c r="AZ45" s="155"/>
      <c r="BA45" s="155"/>
      <c r="BB45" s="155"/>
      <c r="BC45" s="155"/>
      <c r="BD45" s="158"/>
      <c r="BE45" s="58"/>
      <c r="BF45" s="130"/>
    </row>
    <row r="46" spans="2:58" ht="18" customHeight="1" x14ac:dyDescent="0.25">
      <c r="B46" s="57"/>
      <c r="C46" s="58"/>
      <c r="D46" s="67"/>
      <c r="E46" s="70"/>
      <c r="F46" s="70"/>
      <c r="G46" s="70"/>
      <c r="H46" s="70"/>
      <c r="I46" s="70"/>
      <c r="J46" s="70"/>
      <c r="K46" s="70"/>
      <c r="L46" s="70"/>
      <c r="M46" s="70"/>
      <c r="N46" s="70"/>
      <c r="O46" s="70"/>
      <c r="P46" s="70"/>
      <c r="Q46" s="70"/>
      <c r="R46" s="70"/>
      <c r="S46" s="70"/>
      <c r="T46" s="155"/>
      <c r="U46" s="155"/>
      <c r="V46" s="155"/>
      <c r="W46" s="155"/>
      <c r="X46" s="155"/>
      <c r="Y46" s="155"/>
      <c r="Z46" s="155"/>
      <c r="AA46" s="155"/>
      <c r="AB46" s="155"/>
      <c r="AC46" s="155"/>
      <c r="AD46" s="155"/>
      <c r="AE46" s="155"/>
      <c r="AF46" s="155"/>
      <c r="AG46" s="155"/>
      <c r="AH46" s="155"/>
      <c r="AI46" s="155"/>
      <c r="AJ46" s="155"/>
      <c r="AK46" s="155"/>
      <c r="AL46" s="155"/>
      <c r="AM46" s="155"/>
      <c r="AN46" s="155"/>
      <c r="AO46" s="155"/>
      <c r="AP46" s="155"/>
      <c r="AQ46" s="155"/>
      <c r="AR46" s="155"/>
      <c r="AS46" s="155"/>
      <c r="AT46" s="155"/>
      <c r="AU46" s="155"/>
      <c r="AV46" s="155"/>
      <c r="AW46" s="155"/>
      <c r="AX46" s="155"/>
      <c r="AY46" s="155"/>
      <c r="AZ46" s="155"/>
      <c r="BA46" s="155"/>
      <c r="BB46" s="155"/>
      <c r="BC46" s="155"/>
      <c r="BD46" s="158"/>
      <c r="BE46" s="58"/>
      <c r="BF46" s="130"/>
    </row>
    <row r="47" spans="2:58" ht="18" customHeight="1" x14ac:dyDescent="0.25">
      <c r="B47" s="57"/>
      <c r="C47" s="58"/>
      <c r="D47" s="67"/>
      <c r="E47" s="70"/>
      <c r="F47" s="70"/>
      <c r="G47" s="70"/>
      <c r="H47" s="70"/>
      <c r="I47" s="70"/>
      <c r="J47" s="70"/>
      <c r="K47" s="70"/>
      <c r="L47" s="70"/>
      <c r="M47" s="70"/>
      <c r="N47" s="70"/>
      <c r="O47" s="70"/>
      <c r="P47" s="70"/>
      <c r="Q47" s="70"/>
      <c r="R47" s="70"/>
      <c r="S47" s="70"/>
      <c r="T47" s="155"/>
      <c r="U47" s="155"/>
      <c r="V47" s="155"/>
      <c r="W47" s="155"/>
      <c r="X47" s="155"/>
      <c r="Y47" s="155"/>
      <c r="Z47" s="155"/>
      <c r="AA47" s="155"/>
      <c r="AB47" s="155"/>
      <c r="AC47" s="155"/>
      <c r="AD47" s="155"/>
      <c r="AE47" s="155"/>
      <c r="AF47" s="155"/>
      <c r="AG47" s="155"/>
      <c r="AH47" s="155"/>
      <c r="AI47" s="155"/>
      <c r="AJ47" s="155"/>
      <c r="AK47" s="155"/>
      <c r="AL47" s="155"/>
      <c r="AM47" s="155"/>
      <c r="AN47" s="155"/>
      <c r="AO47" s="155"/>
      <c r="AP47" s="155"/>
      <c r="AQ47" s="155"/>
      <c r="AR47" s="155"/>
      <c r="AS47" s="155"/>
      <c r="AT47" s="155"/>
      <c r="AU47" s="155"/>
      <c r="AV47" s="155"/>
      <c r="AW47" s="155"/>
      <c r="AX47" s="155"/>
      <c r="AY47" s="155"/>
      <c r="AZ47" s="155"/>
      <c r="BA47" s="155"/>
      <c r="BB47" s="155"/>
      <c r="BC47" s="155"/>
      <c r="BD47" s="158"/>
      <c r="BE47" s="58"/>
      <c r="BF47" s="130"/>
    </row>
    <row r="48" spans="2:58" ht="18" customHeight="1" x14ac:dyDescent="0.25">
      <c r="B48" s="57"/>
      <c r="C48" s="58"/>
      <c r="D48" s="67"/>
      <c r="E48" s="70"/>
      <c r="F48" s="70"/>
      <c r="G48" s="70"/>
      <c r="H48" s="70"/>
      <c r="I48" s="70"/>
      <c r="J48" s="70"/>
      <c r="K48" s="70"/>
      <c r="L48" s="70"/>
      <c r="M48" s="70"/>
      <c r="N48" s="70"/>
      <c r="O48" s="70"/>
      <c r="P48" s="70"/>
      <c r="Q48" s="70"/>
      <c r="R48" s="70"/>
      <c r="S48" s="70"/>
      <c r="T48" s="155"/>
      <c r="U48" s="155"/>
      <c r="V48" s="155"/>
      <c r="W48" s="155"/>
      <c r="X48" s="155"/>
      <c r="Y48" s="155"/>
      <c r="Z48" s="155"/>
      <c r="AA48" s="155"/>
      <c r="AB48" s="155"/>
      <c r="AC48" s="155"/>
      <c r="AD48" s="155"/>
      <c r="AE48" s="155"/>
      <c r="AF48" s="155"/>
      <c r="AG48" s="155"/>
      <c r="AH48" s="155"/>
      <c r="AI48" s="155"/>
      <c r="AJ48" s="155"/>
      <c r="AK48" s="155"/>
      <c r="AL48" s="155"/>
      <c r="AM48" s="155"/>
      <c r="AN48" s="155"/>
      <c r="AO48" s="155"/>
      <c r="AP48" s="155"/>
      <c r="AQ48" s="155"/>
      <c r="AR48" s="155"/>
      <c r="AS48" s="155"/>
      <c r="AT48" s="155"/>
      <c r="AU48" s="155"/>
      <c r="AV48" s="155"/>
      <c r="AW48" s="155"/>
      <c r="AX48" s="155"/>
      <c r="AY48" s="155"/>
      <c r="AZ48" s="155"/>
      <c r="BA48" s="155"/>
      <c r="BB48" s="155"/>
      <c r="BC48" s="155"/>
      <c r="BD48" s="158"/>
      <c r="BE48" s="58"/>
      <c r="BF48" s="130"/>
    </row>
    <row r="49" spans="2:58" ht="18" customHeight="1" x14ac:dyDescent="0.25">
      <c r="B49" s="57"/>
      <c r="C49" s="58"/>
      <c r="D49" s="67"/>
      <c r="E49" s="70"/>
      <c r="F49" s="70"/>
      <c r="G49" s="70"/>
      <c r="H49" s="70"/>
      <c r="I49" s="70"/>
      <c r="J49" s="70"/>
      <c r="K49" s="70"/>
      <c r="L49" s="70"/>
      <c r="M49" s="70"/>
      <c r="N49" s="70"/>
      <c r="O49" s="70"/>
      <c r="P49" s="70"/>
      <c r="Q49" s="70"/>
      <c r="R49" s="70"/>
      <c r="S49" s="70"/>
      <c r="T49" s="155"/>
      <c r="U49" s="155"/>
      <c r="V49" s="155"/>
      <c r="W49" s="155"/>
      <c r="X49" s="155"/>
      <c r="Y49" s="155"/>
      <c r="Z49" s="155"/>
      <c r="AA49" s="155"/>
      <c r="AB49" s="155"/>
      <c r="AC49" s="155"/>
      <c r="AD49" s="155"/>
      <c r="AE49" s="155"/>
      <c r="AF49" s="155"/>
      <c r="AG49" s="155"/>
      <c r="AH49" s="155"/>
      <c r="AI49" s="155"/>
      <c r="AJ49" s="155"/>
      <c r="AK49" s="155"/>
      <c r="AL49" s="155"/>
      <c r="AM49" s="155"/>
      <c r="AN49" s="155"/>
      <c r="AO49" s="155"/>
      <c r="AP49" s="155"/>
      <c r="AQ49" s="155"/>
      <c r="AR49" s="155"/>
      <c r="AS49" s="155"/>
      <c r="AT49" s="155"/>
      <c r="AU49" s="155"/>
      <c r="AV49" s="155"/>
      <c r="AW49" s="155"/>
      <c r="AX49" s="155"/>
      <c r="AY49" s="155"/>
      <c r="AZ49" s="155"/>
      <c r="BA49" s="155"/>
      <c r="BB49" s="155"/>
      <c r="BC49" s="155"/>
      <c r="BD49" s="158"/>
      <c r="BE49" s="58"/>
      <c r="BF49" s="130"/>
    </row>
    <row r="50" spans="2:58" ht="18" customHeight="1" x14ac:dyDescent="0.25">
      <c r="B50" s="57"/>
      <c r="C50" s="58"/>
      <c r="D50" s="67"/>
      <c r="E50" s="70"/>
      <c r="F50" s="70"/>
      <c r="G50" s="70"/>
      <c r="H50" s="70"/>
      <c r="I50" s="70"/>
      <c r="J50" s="70"/>
      <c r="K50" s="70"/>
      <c r="L50" s="70"/>
      <c r="M50" s="70"/>
      <c r="N50" s="70"/>
      <c r="O50" s="70"/>
      <c r="P50" s="70"/>
      <c r="Q50" s="70"/>
      <c r="R50" s="70"/>
      <c r="S50" s="70"/>
      <c r="T50" s="155"/>
      <c r="U50" s="155"/>
      <c r="V50" s="155"/>
      <c r="W50" s="155"/>
      <c r="X50" s="155"/>
      <c r="Y50" s="155"/>
      <c r="Z50" s="155"/>
      <c r="AA50" s="155"/>
      <c r="AB50" s="155"/>
      <c r="AC50" s="155"/>
      <c r="AD50" s="155"/>
      <c r="AE50" s="155"/>
      <c r="AF50" s="155"/>
      <c r="AG50" s="155"/>
      <c r="AH50" s="155"/>
      <c r="AI50" s="155"/>
      <c r="AJ50" s="155"/>
      <c r="AK50" s="155"/>
      <c r="AL50" s="155"/>
      <c r="AM50" s="155"/>
      <c r="AN50" s="155"/>
      <c r="AO50" s="155"/>
      <c r="AP50" s="155"/>
      <c r="AQ50" s="155"/>
      <c r="AR50" s="155"/>
      <c r="AS50" s="155"/>
      <c r="AT50" s="155"/>
      <c r="AU50" s="155"/>
      <c r="AV50" s="155"/>
      <c r="AW50" s="155"/>
      <c r="AX50" s="155"/>
      <c r="AY50" s="155"/>
      <c r="AZ50" s="155"/>
      <c r="BA50" s="155"/>
      <c r="BB50" s="155"/>
      <c r="BC50" s="155"/>
      <c r="BD50" s="158"/>
      <c r="BE50" s="58"/>
      <c r="BF50" s="130"/>
    </row>
    <row r="51" spans="2:58" ht="18" customHeight="1" x14ac:dyDescent="0.25">
      <c r="B51" s="57"/>
      <c r="C51" s="58"/>
      <c r="D51" s="159"/>
      <c r="E51" s="160"/>
      <c r="F51" s="160"/>
      <c r="G51" s="160"/>
      <c r="H51" s="160"/>
      <c r="I51" s="160"/>
      <c r="J51" s="160"/>
      <c r="K51" s="160"/>
      <c r="L51" s="160"/>
      <c r="M51" s="160"/>
      <c r="N51" s="160"/>
      <c r="O51" s="160"/>
      <c r="P51" s="160"/>
      <c r="Q51" s="160"/>
      <c r="R51" s="160"/>
      <c r="S51" s="160"/>
      <c r="T51" s="166"/>
      <c r="U51" s="166"/>
      <c r="V51" s="166"/>
      <c r="W51" s="166"/>
      <c r="X51" s="166"/>
      <c r="Y51" s="166"/>
      <c r="Z51" s="166"/>
      <c r="AA51" s="166"/>
      <c r="AB51" s="166"/>
      <c r="AC51" s="166"/>
      <c r="AD51" s="166"/>
      <c r="AE51" s="166"/>
      <c r="AF51" s="166"/>
      <c r="AG51" s="166"/>
      <c r="AH51" s="166"/>
      <c r="AI51" s="166"/>
      <c r="AJ51" s="166"/>
      <c r="AK51" s="166"/>
      <c r="AL51" s="166"/>
      <c r="AM51" s="166"/>
      <c r="AN51" s="166"/>
      <c r="AO51" s="166"/>
      <c r="AP51" s="166"/>
      <c r="AQ51" s="166"/>
      <c r="AR51" s="166"/>
      <c r="AS51" s="166"/>
      <c r="AT51" s="166"/>
      <c r="AU51" s="166"/>
      <c r="AV51" s="166"/>
      <c r="AW51" s="166"/>
      <c r="AX51" s="166"/>
      <c r="AY51" s="166"/>
      <c r="AZ51" s="166"/>
      <c r="BA51" s="166"/>
      <c r="BB51" s="166"/>
      <c r="BC51" s="166"/>
      <c r="BD51" s="170"/>
      <c r="BE51" s="58"/>
      <c r="BF51" s="130"/>
    </row>
    <row r="52" spans="2:58" ht="21.95" customHeight="1" x14ac:dyDescent="0.25">
      <c r="B52" s="57"/>
      <c r="C52" s="58"/>
      <c r="D52" s="81" t="str">
        <f>IF(Calc!C10=0,"",Calc!C10)</f>
        <v/>
      </c>
      <c r="E52" s="161" t="s">
        <v>18</v>
      </c>
      <c r="F52" s="161" t="s">
        <v>19</v>
      </c>
      <c r="G52" s="161" t="s">
        <v>20</v>
      </c>
      <c r="H52" s="161" t="s">
        <v>21</v>
      </c>
      <c r="I52" s="161" t="s">
        <v>22</v>
      </c>
      <c r="J52" s="161" t="s">
        <v>23</v>
      </c>
      <c r="K52" s="161" t="s">
        <v>24</v>
      </c>
      <c r="L52" s="161" t="s">
        <v>25</v>
      </c>
      <c r="M52" s="161" t="s">
        <v>26</v>
      </c>
      <c r="N52" s="161" t="s">
        <v>27</v>
      </c>
      <c r="O52" s="161" t="s">
        <v>28</v>
      </c>
      <c r="P52" s="161" t="s">
        <v>29</v>
      </c>
      <c r="Q52" s="161" t="s">
        <v>30</v>
      </c>
      <c r="R52" s="161" t="s">
        <v>31</v>
      </c>
      <c r="S52" s="161" t="s">
        <v>32</v>
      </c>
      <c r="T52" s="161" t="s">
        <v>33</v>
      </c>
      <c r="U52" s="161" t="s">
        <v>34</v>
      </c>
      <c r="V52" s="161" t="s">
        <v>35</v>
      </c>
      <c r="W52" s="161" t="s">
        <v>36</v>
      </c>
      <c r="X52" s="161" t="s">
        <v>37</v>
      </c>
      <c r="Y52" s="161" t="s">
        <v>38</v>
      </c>
      <c r="Z52" s="161" t="s">
        <v>39</v>
      </c>
      <c r="AA52" s="161" t="s">
        <v>40</v>
      </c>
      <c r="AB52" s="161" t="s">
        <v>41</v>
      </c>
      <c r="AC52" s="161" t="s">
        <v>42</v>
      </c>
      <c r="AD52" s="161" t="s">
        <v>43</v>
      </c>
      <c r="AE52" s="161" t="s">
        <v>44</v>
      </c>
      <c r="AF52" s="161" t="s">
        <v>45</v>
      </c>
      <c r="AG52" s="161" t="s">
        <v>46</v>
      </c>
      <c r="AH52" s="161" t="s">
        <v>47</v>
      </c>
      <c r="AI52" s="161" t="s">
        <v>48</v>
      </c>
      <c r="AJ52" s="161" t="s">
        <v>49</v>
      </c>
      <c r="AK52" s="161" t="s">
        <v>50</v>
      </c>
      <c r="AL52" s="161" t="s">
        <v>51</v>
      </c>
      <c r="AM52" s="161" t="s">
        <v>52</v>
      </c>
      <c r="AN52" s="161" t="s">
        <v>53</v>
      </c>
      <c r="AO52" s="161" t="s">
        <v>54</v>
      </c>
      <c r="AP52" s="161" t="s">
        <v>55</v>
      </c>
      <c r="AQ52" s="161" t="s">
        <v>56</v>
      </c>
      <c r="AR52" s="161" t="s">
        <v>57</v>
      </c>
      <c r="AS52" s="161" t="s">
        <v>58</v>
      </c>
      <c r="AT52" s="161" t="s">
        <v>59</v>
      </c>
      <c r="AU52" s="161" t="s">
        <v>60</v>
      </c>
      <c r="AV52" s="161" t="s">
        <v>61</v>
      </c>
      <c r="AW52" s="161" t="s">
        <v>62</v>
      </c>
      <c r="AX52" s="161" t="s">
        <v>63</v>
      </c>
      <c r="AY52" s="161" t="s">
        <v>64</v>
      </c>
      <c r="AZ52" s="161" t="s">
        <v>65</v>
      </c>
      <c r="BA52" s="161" t="s">
        <v>66</v>
      </c>
      <c r="BB52" s="161" t="s">
        <v>67</v>
      </c>
      <c r="BC52" s="161" t="s">
        <v>68</v>
      </c>
      <c r="BD52" s="162" t="s">
        <v>69</v>
      </c>
      <c r="BE52" s="58"/>
      <c r="BF52" s="130"/>
    </row>
    <row r="53" spans="2:58" ht="18" customHeight="1" x14ac:dyDescent="0.25">
      <c r="B53" s="57"/>
      <c r="C53" s="58"/>
      <c r="D53" s="66"/>
      <c r="E53" s="70"/>
      <c r="F53" s="70"/>
      <c r="G53" s="70"/>
      <c r="H53" s="70"/>
      <c r="I53" s="70"/>
      <c r="J53" s="70"/>
      <c r="K53" s="70"/>
      <c r="L53" s="70"/>
      <c r="M53" s="70"/>
      <c r="N53" s="70"/>
      <c r="O53" s="70"/>
      <c r="P53" s="70"/>
      <c r="Q53" s="70"/>
      <c r="R53" s="70"/>
      <c r="S53" s="70"/>
      <c r="T53" s="165"/>
      <c r="U53" s="165"/>
      <c r="V53" s="165"/>
      <c r="W53" s="165"/>
      <c r="X53" s="165"/>
      <c r="Y53" s="165"/>
      <c r="Z53" s="165"/>
      <c r="AA53" s="165"/>
      <c r="AB53" s="165"/>
      <c r="AC53" s="165"/>
      <c r="AD53" s="165"/>
      <c r="AE53" s="165"/>
      <c r="AF53" s="165"/>
      <c r="AG53" s="165"/>
      <c r="AH53" s="165"/>
      <c r="AI53" s="165"/>
      <c r="AJ53" s="165"/>
      <c r="AK53" s="165"/>
      <c r="AL53" s="165"/>
      <c r="AM53" s="165"/>
      <c r="AN53" s="165"/>
      <c r="AO53" s="165"/>
      <c r="AP53" s="165"/>
      <c r="AQ53" s="165"/>
      <c r="AR53" s="165"/>
      <c r="AS53" s="165"/>
      <c r="AT53" s="165"/>
      <c r="AU53" s="165"/>
      <c r="AV53" s="165"/>
      <c r="AW53" s="165"/>
      <c r="AX53" s="165"/>
      <c r="AY53" s="165"/>
      <c r="AZ53" s="165"/>
      <c r="BA53" s="165"/>
      <c r="BB53" s="165"/>
      <c r="BC53" s="165"/>
      <c r="BD53" s="168"/>
      <c r="BE53" s="58"/>
      <c r="BF53" s="130"/>
    </row>
    <row r="54" spans="2:58" ht="18" customHeight="1" x14ac:dyDescent="0.25">
      <c r="B54" s="57"/>
      <c r="C54" s="58"/>
      <c r="D54" s="67"/>
      <c r="E54" s="70"/>
      <c r="F54" s="70"/>
      <c r="G54" s="70"/>
      <c r="H54" s="70"/>
      <c r="I54" s="70"/>
      <c r="J54" s="70"/>
      <c r="K54" s="70"/>
      <c r="L54" s="70"/>
      <c r="M54" s="70"/>
      <c r="N54" s="70"/>
      <c r="O54" s="70"/>
      <c r="P54" s="70"/>
      <c r="Q54" s="70"/>
      <c r="R54" s="70"/>
      <c r="S54" s="70"/>
      <c r="T54" s="155"/>
      <c r="U54" s="155"/>
      <c r="V54" s="155"/>
      <c r="W54" s="155"/>
      <c r="X54" s="155"/>
      <c r="Y54" s="155"/>
      <c r="Z54" s="155"/>
      <c r="AA54" s="155"/>
      <c r="AB54" s="155"/>
      <c r="AC54" s="155"/>
      <c r="AD54" s="155"/>
      <c r="AE54" s="155"/>
      <c r="AF54" s="155"/>
      <c r="AG54" s="155"/>
      <c r="AH54" s="155"/>
      <c r="AI54" s="155"/>
      <c r="AJ54" s="155"/>
      <c r="AK54" s="155"/>
      <c r="AL54" s="155"/>
      <c r="AM54" s="155"/>
      <c r="AN54" s="155"/>
      <c r="AO54" s="155"/>
      <c r="AP54" s="155"/>
      <c r="AQ54" s="155"/>
      <c r="AR54" s="155"/>
      <c r="AS54" s="155"/>
      <c r="AT54" s="155"/>
      <c r="AU54" s="155"/>
      <c r="AV54" s="155"/>
      <c r="AW54" s="155"/>
      <c r="AX54" s="155"/>
      <c r="AY54" s="155"/>
      <c r="AZ54" s="155"/>
      <c r="BA54" s="155"/>
      <c r="BB54" s="155"/>
      <c r="BC54" s="155"/>
      <c r="BD54" s="158"/>
      <c r="BE54" s="58"/>
      <c r="BF54" s="130"/>
    </row>
    <row r="55" spans="2:58" ht="18" customHeight="1" x14ac:dyDescent="0.25">
      <c r="B55" s="57"/>
      <c r="C55" s="58"/>
      <c r="D55" s="67"/>
      <c r="E55" s="70"/>
      <c r="F55" s="70"/>
      <c r="G55" s="70"/>
      <c r="H55" s="70"/>
      <c r="I55" s="70"/>
      <c r="J55" s="70"/>
      <c r="K55" s="70"/>
      <c r="L55" s="70"/>
      <c r="M55" s="70"/>
      <c r="N55" s="70"/>
      <c r="O55" s="70"/>
      <c r="P55" s="70"/>
      <c r="Q55" s="70"/>
      <c r="R55" s="70"/>
      <c r="S55" s="70"/>
      <c r="T55" s="155"/>
      <c r="U55" s="155"/>
      <c r="V55" s="155"/>
      <c r="W55" s="155"/>
      <c r="X55" s="155"/>
      <c r="Y55" s="155"/>
      <c r="Z55" s="155"/>
      <c r="AA55" s="155"/>
      <c r="AB55" s="155"/>
      <c r="AC55" s="155"/>
      <c r="AD55" s="155"/>
      <c r="AE55" s="155"/>
      <c r="AF55" s="155"/>
      <c r="AG55" s="155"/>
      <c r="AH55" s="155"/>
      <c r="AI55" s="155"/>
      <c r="AJ55" s="155"/>
      <c r="AK55" s="155"/>
      <c r="AL55" s="155"/>
      <c r="AM55" s="155"/>
      <c r="AN55" s="155"/>
      <c r="AO55" s="155"/>
      <c r="AP55" s="155"/>
      <c r="AQ55" s="155"/>
      <c r="AR55" s="155"/>
      <c r="AS55" s="155"/>
      <c r="AT55" s="155"/>
      <c r="AU55" s="155"/>
      <c r="AV55" s="155"/>
      <c r="AW55" s="155"/>
      <c r="AX55" s="155"/>
      <c r="AY55" s="155"/>
      <c r="AZ55" s="155"/>
      <c r="BA55" s="155"/>
      <c r="BB55" s="155"/>
      <c r="BC55" s="155"/>
      <c r="BD55" s="158"/>
      <c r="BE55" s="58"/>
      <c r="BF55" s="130"/>
    </row>
    <row r="56" spans="2:58" ht="18" customHeight="1" x14ac:dyDescent="0.25">
      <c r="B56" s="57"/>
      <c r="C56" s="58"/>
      <c r="D56" s="67"/>
      <c r="E56" s="70"/>
      <c r="F56" s="70"/>
      <c r="G56" s="70"/>
      <c r="H56" s="70"/>
      <c r="I56" s="70"/>
      <c r="J56" s="70"/>
      <c r="K56" s="70"/>
      <c r="L56" s="70"/>
      <c r="M56" s="70"/>
      <c r="N56" s="70"/>
      <c r="O56" s="70"/>
      <c r="P56" s="70"/>
      <c r="Q56" s="70"/>
      <c r="R56" s="70"/>
      <c r="S56" s="70"/>
      <c r="T56" s="155"/>
      <c r="U56" s="155"/>
      <c r="V56" s="155"/>
      <c r="W56" s="155"/>
      <c r="X56" s="155"/>
      <c r="Y56" s="155"/>
      <c r="Z56" s="155"/>
      <c r="AA56" s="155"/>
      <c r="AB56" s="155"/>
      <c r="AC56" s="155"/>
      <c r="AD56" s="155"/>
      <c r="AE56" s="155"/>
      <c r="AF56" s="155"/>
      <c r="AG56" s="155"/>
      <c r="AH56" s="155"/>
      <c r="AI56" s="155"/>
      <c r="AJ56" s="155"/>
      <c r="AK56" s="155"/>
      <c r="AL56" s="155"/>
      <c r="AM56" s="155"/>
      <c r="AN56" s="155"/>
      <c r="AO56" s="155"/>
      <c r="AP56" s="155"/>
      <c r="AQ56" s="155"/>
      <c r="AR56" s="155"/>
      <c r="AS56" s="155"/>
      <c r="AT56" s="155"/>
      <c r="AU56" s="155"/>
      <c r="AV56" s="155"/>
      <c r="AW56" s="155"/>
      <c r="AX56" s="155"/>
      <c r="AY56" s="155"/>
      <c r="AZ56" s="155"/>
      <c r="BA56" s="155"/>
      <c r="BB56" s="155"/>
      <c r="BC56" s="155"/>
      <c r="BD56" s="158"/>
      <c r="BE56" s="58"/>
      <c r="BF56" s="130"/>
    </row>
    <row r="57" spans="2:58" ht="18" customHeight="1" x14ac:dyDescent="0.25">
      <c r="B57" s="57"/>
      <c r="C57" s="58"/>
      <c r="D57" s="67"/>
      <c r="E57" s="70"/>
      <c r="F57" s="70"/>
      <c r="G57" s="70"/>
      <c r="H57" s="70"/>
      <c r="I57" s="70"/>
      <c r="J57" s="70"/>
      <c r="K57" s="70"/>
      <c r="L57" s="70"/>
      <c r="M57" s="70"/>
      <c r="N57" s="70"/>
      <c r="O57" s="70"/>
      <c r="P57" s="70"/>
      <c r="Q57" s="70"/>
      <c r="R57" s="70"/>
      <c r="S57" s="70"/>
      <c r="T57" s="155"/>
      <c r="U57" s="155"/>
      <c r="V57" s="155"/>
      <c r="W57" s="155"/>
      <c r="X57" s="155"/>
      <c r="Y57" s="155"/>
      <c r="Z57" s="155"/>
      <c r="AA57" s="155"/>
      <c r="AB57" s="155"/>
      <c r="AC57" s="155"/>
      <c r="AD57" s="155"/>
      <c r="AE57" s="155"/>
      <c r="AF57" s="155"/>
      <c r="AG57" s="155"/>
      <c r="AH57" s="155"/>
      <c r="AI57" s="155"/>
      <c r="AJ57" s="155"/>
      <c r="AK57" s="155"/>
      <c r="AL57" s="155"/>
      <c r="AM57" s="155"/>
      <c r="AN57" s="155"/>
      <c r="AO57" s="155"/>
      <c r="AP57" s="155"/>
      <c r="AQ57" s="155"/>
      <c r="AR57" s="155"/>
      <c r="AS57" s="155"/>
      <c r="AT57" s="155"/>
      <c r="AU57" s="155"/>
      <c r="AV57" s="155"/>
      <c r="AW57" s="155"/>
      <c r="AX57" s="155"/>
      <c r="AY57" s="155"/>
      <c r="AZ57" s="155"/>
      <c r="BA57" s="155"/>
      <c r="BB57" s="155"/>
      <c r="BC57" s="155"/>
      <c r="BD57" s="158"/>
      <c r="BE57" s="58"/>
      <c r="BF57" s="130"/>
    </row>
    <row r="58" spans="2:58" ht="18" customHeight="1" x14ac:dyDescent="0.25">
      <c r="B58" s="57"/>
      <c r="C58" s="58"/>
      <c r="D58" s="67"/>
      <c r="E58" s="70"/>
      <c r="F58" s="70"/>
      <c r="G58" s="70"/>
      <c r="H58" s="70"/>
      <c r="I58" s="70"/>
      <c r="J58" s="70"/>
      <c r="K58" s="70"/>
      <c r="L58" s="70"/>
      <c r="M58" s="70"/>
      <c r="N58" s="70"/>
      <c r="O58" s="70"/>
      <c r="P58" s="70"/>
      <c r="Q58" s="70"/>
      <c r="R58" s="70"/>
      <c r="S58" s="70"/>
      <c r="T58" s="155"/>
      <c r="U58" s="155"/>
      <c r="V58" s="155"/>
      <c r="W58" s="155"/>
      <c r="X58" s="155"/>
      <c r="Y58" s="155"/>
      <c r="Z58" s="155"/>
      <c r="AA58" s="155"/>
      <c r="AB58" s="155"/>
      <c r="AC58" s="155"/>
      <c r="AD58" s="155"/>
      <c r="AE58" s="155"/>
      <c r="AF58" s="155"/>
      <c r="AG58" s="155"/>
      <c r="AH58" s="155"/>
      <c r="AI58" s="155"/>
      <c r="AJ58" s="155"/>
      <c r="AK58" s="155"/>
      <c r="AL58" s="155"/>
      <c r="AM58" s="155"/>
      <c r="AN58" s="155"/>
      <c r="AO58" s="155"/>
      <c r="AP58" s="155"/>
      <c r="AQ58" s="155"/>
      <c r="AR58" s="155"/>
      <c r="AS58" s="155"/>
      <c r="AT58" s="155"/>
      <c r="AU58" s="155"/>
      <c r="AV58" s="155"/>
      <c r="AW58" s="155"/>
      <c r="AX58" s="155"/>
      <c r="AY58" s="155"/>
      <c r="AZ58" s="155"/>
      <c r="BA58" s="155"/>
      <c r="BB58" s="155"/>
      <c r="BC58" s="155"/>
      <c r="BD58" s="158"/>
      <c r="BE58" s="58"/>
      <c r="BF58" s="130"/>
    </row>
    <row r="59" spans="2:58" ht="18" customHeight="1" x14ac:dyDescent="0.25">
      <c r="B59" s="57"/>
      <c r="C59" s="58"/>
      <c r="D59" s="67"/>
      <c r="E59" s="70"/>
      <c r="F59" s="70"/>
      <c r="G59" s="70"/>
      <c r="H59" s="70"/>
      <c r="I59" s="70"/>
      <c r="J59" s="70"/>
      <c r="K59" s="70"/>
      <c r="L59" s="70"/>
      <c r="M59" s="70"/>
      <c r="N59" s="70"/>
      <c r="O59" s="70"/>
      <c r="P59" s="70"/>
      <c r="Q59" s="70"/>
      <c r="R59" s="70"/>
      <c r="S59" s="70"/>
      <c r="T59" s="155"/>
      <c r="U59" s="155"/>
      <c r="V59" s="155"/>
      <c r="W59" s="155"/>
      <c r="X59" s="155"/>
      <c r="Y59" s="155"/>
      <c r="Z59" s="155"/>
      <c r="AA59" s="155"/>
      <c r="AB59" s="155"/>
      <c r="AC59" s="155"/>
      <c r="AD59" s="155"/>
      <c r="AE59" s="155"/>
      <c r="AF59" s="155"/>
      <c r="AG59" s="155"/>
      <c r="AH59" s="155"/>
      <c r="AI59" s="155"/>
      <c r="AJ59" s="155"/>
      <c r="AK59" s="155"/>
      <c r="AL59" s="155"/>
      <c r="AM59" s="155"/>
      <c r="AN59" s="155"/>
      <c r="AO59" s="155"/>
      <c r="AP59" s="155"/>
      <c r="AQ59" s="155"/>
      <c r="AR59" s="155"/>
      <c r="AS59" s="155"/>
      <c r="AT59" s="155"/>
      <c r="AU59" s="155"/>
      <c r="AV59" s="155"/>
      <c r="AW59" s="155"/>
      <c r="AX59" s="155"/>
      <c r="AY59" s="155"/>
      <c r="AZ59" s="155"/>
      <c r="BA59" s="155"/>
      <c r="BB59" s="155"/>
      <c r="BC59" s="155"/>
      <c r="BD59" s="158"/>
      <c r="BE59" s="58"/>
      <c r="BF59" s="130"/>
    </row>
    <row r="60" spans="2:58" ht="18" customHeight="1" x14ac:dyDescent="0.25">
      <c r="B60" s="57"/>
      <c r="C60" s="58"/>
      <c r="D60" s="67"/>
      <c r="E60" s="70"/>
      <c r="F60" s="70"/>
      <c r="G60" s="70"/>
      <c r="H60" s="70"/>
      <c r="I60" s="70"/>
      <c r="J60" s="70"/>
      <c r="K60" s="70"/>
      <c r="L60" s="70"/>
      <c r="M60" s="70"/>
      <c r="N60" s="70"/>
      <c r="O60" s="70"/>
      <c r="P60" s="70"/>
      <c r="Q60" s="70"/>
      <c r="R60" s="70"/>
      <c r="S60" s="70"/>
      <c r="T60" s="155"/>
      <c r="U60" s="155"/>
      <c r="V60" s="155"/>
      <c r="W60" s="155"/>
      <c r="X60" s="155"/>
      <c r="Y60" s="155"/>
      <c r="Z60" s="155"/>
      <c r="AA60" s="155"/>
      <c r="AB60" s="155"/>
      <c r="AC60" s="155"/>
      <c r="AD60" s="155"/>
      <c r="AE60" s="155"/>
      <c r="AF60" s="155"/>
      <c r="AG60" s="155"/>
      <c r="AH60" s="155"/>
      <c r="AI60" s="155"/>
      <c r="AJ60" s="155"/>
      <c r="AK60" s="155"/>
      <c r="AL60" s="155"/>
      <c r="AM60" s="155"/>
      <c r="AN60" s="155"/>
      <c r="AO60" s="155"/>
      <c r="AP60" s="155"/>
      <c r="AQ60" s="155"/>
      <c r="AR60" s="155"/>
      <c r="AS60" s="155"/>
      <c r="AT60" s="155"/>
      <c r="AU60" s="155"/>
      <c r="AV60" s="155"/>
      <c r="AW60" s="155"/>
      <c r="AX60" s="155"/>
      <c r="AY60" s="155"/>
      <c r="AZ60" s="155"/>
      <c r="BA60" s="155"/>
      <c r="BB60" s="155"/>
      <c r="BC60" s="155"/>
      <c r="BD60" s="158"/>
      <c r="BE60" s="58"/>
      <c r="BF60" s="130"/>
    </row>
    <row r="61" spans="2:58" ht="18" customHeight="1" x14ac:dyDescent="0.25">
      <c r="B61" s="57"/>
      <c r="C61" s="58"/>
      <c r="D61" s="67"/>
      <c r="E61" s="70"/>
      <c r="F61" s="70"/>
      <c r="G61" s="70"/>
      <c r="H61" s="70"/>
      <c r="I61" s="70"/>
      <c r="J61" s="70"/>
      <c r="K61" s="70"/>
      <c r="L61" s="70"/>
      <c r="M61" s="70"/>
      <c r="N61" s="70"/>
      <c r="O61" s="70"/>
      <c r="P61" s="70"/>
      <c r="Q61" s="70"/>
      <c r="R61" s="70"/>
      <c r="S61" s="70"/>
      <c r="T61" s="155"/>
      <c r="U61" s="155"/>
      <c r="V61" s="155"/>
      <c r="W61" s="155"/>
      <c r="X61" s="155"/>
      <c r="Y61" s="155"/>
      <c r="Z61" s="155"/>
      <c r="AA61" s="155"/>
      <c r="AB61" s="155"/>
      <c r="AC61" s="155"/>
      <c r="AD61" s="155"/>
      <c r="AE61" s="155"/>
      <c r="AF61" s="155"/>
      <c r="AG61" s="155"/>
      <c r="AH61" s="155"/>
      <c r="AI61" s="155"/>
      <c r="AJ61" s="155"/>
      <c r="AK61" s="155"/>
      <c r="AL61" s="155"/>
      <c r="AM61" s="155"/>
      <c r="AN61" s="155"/>
      <c r="AO61" s="155"/>
      <c r="AP61" s="155"/>
      <c r="AQ61" s="155"/>
      <c r="AR61" s="155"/>
      <c r="AS61" s="155"/>
      <c r="AT61" s="155"/>
      <c r="AU61" s="155"/>
      <c r="AV61" s="155"/>
      <c r="AW61" s="155"/>
      <c r="AX61" s="155"/>
      <c r="AY61" s="155"/>
      <c r="AZ61" s="155"/>
      <c r="BA61" s="155"/>
      <c r="BB61" s="155"/>
      <c r="BC61" s="155"/>
      <c r="BD61" s="158"/>
      <c r="BE61" s="58"/>
      <c r="BF61" s="130"/>
    </row>
    <row r="62" spans="2:58" ht="18" customHeight="1" x14ac:dyDescent="0.25">
      <c r="B62" s="57"/>
      <c r="C62" s="58"/>
      <c r="D62" s="159"/>
      <c r="E62" s="160"/>
      <c r="F62" s="160"/>
      <c r="G62" s="160"/>
      <c r="H62" s="160"/>
      <c r="I62" s="160"/>
      <c r="J62" s="160"/>
      <c r="K62" s="160"/>
      <c r="L62" s="160"/>
      <c r="M62" s="160"/>
      <c r="N62" s="160"/>
      <c r="O62" s="160"/>
      <c r="P62" s="160"/>
      <c r="Q62" s="160"/>
      <c r="R62" s="160"/>
      <c r="S62" s="160"/>
      <c r="T62" s="166"/>
      <c r="U62" s="166"/>
      <c r="V62" s="166"/>
      <c r="W62" s="166"/>
      <c r="X62" s="166"/>
      <c r="Y62" s="166"/>
      <c r="Z62" s="166"/>
      <c r="AA62" s="166"/>
      <c r="AB62" s="166"/>
      <c r="AC62" s="166"/>
      <c r="AD62" s="166"/>
      <c r="AE62" s="166"/>
      <c r="AF62" s="166"/>
      <c r="AG62" s="166"/>
      <c r="AH62" s="166"/>
      <c r="AI62" s="166"/>
      <c r="AJ62" s="166"/>
      <c r="AK62" s="166"/>
      <c r="AL62" s="166"/>
      <c r="AM62" s="166"/>
      <c r="AN62" s="166"/>
      <c r="AO62" s="166"/>
      <c r="AP62" s="166"/>
      <c r="AQ62" s="166"/>
      <c r="AR62" s="166"/>
      <c r="AS62" s="166"/>
      <c r="AT62" s="166"/>
      <c r="AU62" s="166"/>
      <c r="AV62" s="166"/>
      <c r="AW62" s="166"/>
      <c r="AX62" s="166"/>
      <c r="AY62" s="166"/>
      <c r="AZ62" s="166"/>
      <c r="BA62" s="166"/>
      <c r="BB62" s="166"/>
      <c r="BC62" s="166"/>
      <c r="BD62" s="170"/>
      <c r="BE62" s="58"/>
      <c r="BF62" s="130"/>
    </row>
    <row r="63" spans="2:58" ht="21.95" customHeight="1" x14ac:dyDescent="0.25">
      <c r="B63" s="57"/>
      <c r="C63" s="58"/>
      <c r="D63" s="81"/>
      <c r="E63" s="161" t="s">
        <v>18</v>
      </c>
      <c r="F63" s="161" t="s">
        <v>19</v>
      </c>
      <c r="G63" s="161" t="s">
        <v>20</v>
      </c>
      <c r="H63" s="161" t="s">
        <v>21</v>
      </c>
      <c r="I63" s="161" t="s">
        <v>22</v>
      </c>
      <c r="J63" s="161" t="s">
        <v>23</v>
      </c>
      <c r="K63" s="161" t="s">
        <v>24</v>
      </c>
      <c r="L63" s="161" t="s">
        <v>25</v>
      </c>
      <c r="M63" s="161" t="s">
        <v>26</v>
      </c>
      <c r="N63" s="161" t="s">
        <v>27</v>
      </c>
      <c r="O63" s="161" t="s">
        <v>28</v>
      </c>
      <c r="P63" s="161" t="s">
        <v>29</v>
      </c>
      <c r="Q63" s="161" t="s">
        <v>30</v>
      </c>
      <c r="R63" s="161" t="s">
        <v>31</v>
      </c>
      <c r="S63" s="161" t="s">
        <v>32</v>
      </c>
      <c r="T63" s="161" t="s">
        <v>33</v>
      </c>
      <c r="U63" s="161" t="s">
        <v>34</v>
      </c>
      <c r="V63" s="161" t="s">
        <v>35</v>
      </c>
      <c r="W63" s="161" t="s">
        <v>36</v>
      </c>
      <c r="X63" s="161" t="s">
        <v>37</v>
      </c>
      <c r="Y63" s="161" t="s">
        <v>38</v>
      </c>
      <c r="Z63" s="161" t="s">
        <v>39</v>
      </c>
      <c r="AA63" s="161" t="s">
        <v>40</v>
      </c>
      <c r="AB63" s="161" t="s">
        <v>41</v>
      </c>
      <c r="AC63" s="161" t="s">
        <v>42</v>
      </c>
      <c r="AD63" s="161" t="s">
        <v>43</v>
      </c>
      <c r="AE63" s="161" t="s">
        <v>44</v>
      </c>
      <c r="AF63" s="161" t="s">
        <v>45</v>
      </c>
      <c r="AG63" s="161" t="s">
        <v>46</v>
      </c>
      <c r="AH63" s="161" t="s">
        <v>47</v>
      </c>
      <c r="AI63" s="161" t="s">
        <v>48</v>
      </c>
      <c r="AJ63" s="161" t="s">
        <v>49</v>
      </c>
      <c r="AK63" s="161" t="s">
        <v>50</v>
      </c>
      <c r="AL63" s="161" t="s">
        <v>51</v>
      </c>
      <c r="AM63" s="161" t="s">
        <v>52</v>
      </c>
      <c r="AN63" s="161" t="s">
        <v>53</v>
      </c>
      <c r="AO63" s="161" t="s">
        <v>54</v>
      </c>
      <c r="AP63" s="161" t="s">
        <v>55</v>
      </c>
      <c r="AQ63" s="161" t="s">
        <v>56</v>
      </c>
      <c r="AR63" s="161" t="s">
        <v>57</v>
      </c>
      <c r="AS63" s="161" t="s">
        <v>58</v>
      </c>
      <c r="AT63" s="161" t="s">
        <v>59</v>
      </c>
      <c r="AU63" s="161" t="s">
        <v>60</v>
      </c>
      <c r="AV63" s="161" t="s">
        <v>61</v>
      </c>
      <c r="AW63" s="161" t="s">
        <v>62</v>
      </c>
      <c r="AX63" s="161" t="s">
        <v>63</v>
      </c>
      <c r="AY63" s="161" t="s">
        <v>64</v>
      </c>
      <c r="AZ63" s="161" t="s">
        <v>65</v>
      </c>
      <c r="BA63" s="161" t="s">
        <v>66</v>
      </c>
      <c r="BB63" s="161" t="s">
        <v>67</v>
      </c>
      <c r="BC63" s="161" t="s">
        <v>68</v>
      </c>
      <c r="BD63" s="162" t="s">
        <v>69</v>
      </c>
      <c r="BE63" s="58"/>
      <c r="BF63" s="130"/>
    </row>
    <row r="64" spans="2:58" ht="18" customHeight="1" x14ac:dyDescent="0.25">
      <c r="B64" s="57"/>
      <c r="C64" s="58"/>
      <c r="D64" s="163"/>
      <c r="E64" s="167"/>
      <c r="F64" s="165"/>
      <c r="G64" s="165"/>
      <c r="H64" s="165"/>
      <c r="I64" s="165"/>
      <c r="J64" s="165"/>
      <c r="K64" s="165"/>
      <c r="L64" s="165"/>
      <c r="M64" s="165"/>
      <c r="N64" s="165"/>
      <c r="O64" s="165"/>
      <c r="P64" s="165"/>
      <c r="Q64" s="165"/>
      <c r="R64" s="165"/>
      <c r="S64" s="165"/>
      <c r="T64" s="165"/>
      <c r="U64" s="165"/>
      <c r="V64" s="165"/>
      <c r="W64" s="165"/>
      <c r="X64" s="165"/>
      <c r="Y64" s="165"/>
      <c r="Z64" s="165"/>
      <c r="AA64" s="165"/>
      <c r="AB64" s="165"/>
      <c r="AC64" s="165"/>
      <c r="AD64" s="165"/>
      <c r="AE64" s="165"/>
      <c r="AF64" s="165"/>
      <c r="AG64" s="165"/>
      <c r="AH64" s="165"/>
      <c r="AI64" s="165"/>
      <c r="AJ64" s="165"/>
      <c r="AK64" s="165"/>
      <c r="AL64" s="165"/>
      <c r="AM64" s="165"/>
      <c r="AN64" s="165"/>
      <c r="AO64" s="165"/>
      <c r="AP64" s="165"/>
      <c r="AQ64" s="165"/>
      <c r="AR64" s="165"/>
      <c r="AS64" s="165"/>
      <c r="AT64" s="165"/>
      <c r="AU64" s="165"/>
      <c r="AV64" s="165"/>
      <c r="AW64" s="165"/>
      <c r="AX64" s="165"/>
      <c r="AY64" s="165"/>
      <c r="AZ64" s="165"/>
      <c r="BA64" s="165"/>
      <c r="BB64" s="165"/>
      <c r="BC64" s="165"/>
      <c r="BD64" s="168"/>
      <c r="BE64" s="58"/>
      <c r="BF64" s="130"/>
    </row>
    <row r="65" spans="2:58" ht="18" customHeight="1" x14ac:dyDescent="0.25">
      <c r="B65" s="57"/>
      <c r="C65" s="58"/>
      <c r="D65" s="156"/>
      <c r="E65" s="157"/>
      <c r="F65" s="155"/>
      <c r="G65" s="155"/>
      <c r="H65" s="155"/>
      <c r="I65" s="155"/>
      <c r="J65" s="155"/>
      <c r="K65" s="155"/>
      <c r="L65" s="155"/>
      <c r="M65" s="155"/>
      <c r="N65" s="155"/>
      <c r="O65" s="155"/>
      <c r="P65" s="155"/>
      <c r="Q65" s="155"/>
      <c r="R65" s="155"/>
      <c r="S65" s="155"/>
      <c r="T65" s="155"/>
      <c r="U65" s="155"/>
      <c r="V65" s="155"/>
      <c r="W65" s="155"/>
      <c r="X65" s="155"/>
      <c r="Y65" s="155"/>
      <c r="Z65" s="155"/>
      <c r="AA65" s="155"/>
      <c r="AB65" s="155"/>
      <c r="AC65" s="155"/>
      <c r="AD65" s="155"/>
      <c r="AE65" s="155"/>
      <c r="AF65" s="155"/>
      <c r="AG65" s="155"/>
      <c r="AH65" s="155"/>
      <c r="AI65" s="155"/>
      <c r="AJ65" s="155"/>
      <c r="AK65" s="155"/>
      <c r="AL65" s="155"/>
      <c r="AM65" s="155"/>
      <c r="AN65" s="155"/>
      <c r="AO65" s="155"/>
      <c r="AP65" s="155"/>
      <c r="AQ65" s="155"/>
      <c r="AR65" s="155"/>
      <c r="AS65" s="155"/>
      <c r="AT65" s="155"/>
      <c r="AU65" s="155"/>
      <c r="AV65" s="155"/>
      <c r="AW65" s="155"/>
      <c r="AX65" s="155"/>
      <c r="AY65" s="155"/>
      <c r="AZ65" s="155"/>
      <c r="BA65" s="155"/>
      <c r="BB65" s="155"/>
      <c r="BC65" s="155"/>
      <c r="BD65" s="158"/>
      <c r="BE65" s="58"/>
      <c r="BF65" s="130"/>
    </row>
    <row r="66" spans="2:58" ht="18" customHeight="1" x14ac:dyDescent="0.25">
      <c r="B66" s="57"/>
      <c r="C66" s="58"/>
      <c r="D66" s="156"/>
      <c r="E66" s="157"/>
      <c r="F66" s="155"/>
      <c r="G66" s="155"/>
      <c r="H66" s="155"/>
      <c r="I66" s="155"/>
      <c r="J66" s="155"/>
      <c r="K66" s="155"/>
      <c r="L66" s="155"/>
      <c r="M66" s="155"/>
      <c r="N66" s="155"/>
      <c r="O66" s="155"/>
      <c r="P66" s="155"/>
      <c r="Q66" s="155"/>
      <c r="R66" s="155"/>
      <c r="S66" s="155"/>
      <c r="T66" s="155"/>
      <c r="U66" s="155"/>
      <c r="V66" s="155"/>
      <c r="W66" s="155"/>
      <c r="X66" s="155"/>
      <c r="Y66" s="155"/>
      <c r="Z66" s="155"/>
      <c r="AA66" s="155"/>
      <c r="AB66" s="155"/>
      <c r="AC66" s="155"/>
      <c r="AD66" s="155"/>
      <c r="AE66" s="155"/>
      <c r="AF66" s="155"/>
      <c r="AG66" s="155"/>
      <c r="AH66" s="155"/>
      <c r="AI66" s="155"/>
      <c r="AJ66" s="155"/>
      <c r="AK66" s="155"/>
      <c r="AL66" s="155"/>
      <c r="AM66" s="155"/>
      <c r="AN66" s="155"/>
      <c r="AO66" s="155"/>
      <c r="AP66" s="155"/>
      <c r="AQ66" s="155"/>
      <c r="AR66" s="155"/>
      <c r="AS66" s="155"/>
      <c r="AT66" s="155"/>
      <c r="AU66" s="155"/>
      <c r="AV66" s="155"/>
      <c r="AW66" s="155"/>
      <c r="AX66" s="155"/>
      <c r="AY66" s="155"/>
      <c r="AZ66" s="155"/>
      <c r="BA66" s="155"/>
      <c r="BB66" s="155"/>
      <c r="BC66" s="155"/>
      <c r="BD66" s="158"/>
      <c r="BE66" s="58"/>
      <c r="BF66" s="130"/>
    </row>
    <row r="67" spans="2:58" ht="18" customHeight="1" x14ac:dyDescent="0.25">
      <c r="B67" s="57"/>
      <c r="C67" s="58"/>
      <c r="D67" s="156"/>
      <c r="E67" s="157"/>
      <c r="F67" s="155"/>
      <c r="G67" s="155"/>
      <c r="H67" s="155"/>
      <c r="I67" s="155"/>
      <c r="J67" s="155"/>
      <c r="K67" s="155"/>
      <c r="L67" s="155"/>
      <c r="M67" s="155"/>
      <c r="N67" s="155"/>
      <c r="O67" s="155"/>
      <c r="P67" s="155"/>
      <c r="Q67" s="155"/>
      <c r="R67" s="155"/>
      <c r="S67" s="155"/>
      <c r="T67" s="155"/>
      <c r="U67" s="155"/>
      <c r="V67" s="155"/>
      <c r="W67" s="155"/>
      <c r="X67" s="155"/>
      <c r="Y67" s="155"/>
      <c r="Z67" s="155"/>
      <c r="AA67" s="155"/>
      <c r="AB67" s="155"/>
      <c r="AC67" s="155"/>
      <c r="AD67" s="155"/>
      <c r="AE67" s="155"/>
      <c r="AF67" s="155"/>
      <c r="AG67" s="155"/>
      <c r="AH67" s="155"/>
      <c r="AI67" s="155"/>
      <c r="AJ67" s="155"/>
      <c r="AK67" s="155"/>
      <c r="AL67" s="155"/>
      <c r="AM67" s="155"/>
      <c r="AN67" s="155"/>
      <c r="AO67" s="155"/>
      <c r="AP67" s="155"/>
      <c r="AQ67" s="155"/>
      <c r="AR67" s="155"/>
      <c r="AS67" s="155"/>
      <c r="AT67" s="155"/>
      <c r="AU67" s="155"/>
      <c r="AV67" s="155"/>
      <c r="AW67" s="155"/>
      <c r="AX67" s="155"/>
      <c r="AY67" s="155"/>
      <c r="AZ67" s="155"/>
      <c r="BA67" s="155"/>
      <c r="BB67" s="155"/>
      <c r="BC67" s="155"/>
      <c r="BD67" s="158"/>
      <c r="BE67" s="58"/>
      <c r="BF67" s="130"/>
    </row>
    <row r="68" spans="2:58" ht="18" customHeight="1" x14ac:dyDescent="0.25">
      <c r="B68" s="57"/>
      <c r="C68" s="58"/>
      <c r="D68" s="156"/>
      <c r="E68" s="157"/>
      <c r="F68" s="155"/>
      <c r="G68" s="155"/>
      <c r="H68" s="155"/>
      <c r="I68" s="155"/>
      <c r="J68" s="155"/>
      <c r="K68" s="155"/>
      <c r="L68" s="155"/>
      <c r="M68" s="155"/>
      <c r="N68" s="155"/>
      <c r="O68" s="155"/>
      <c r="P68" s="155"/>
      <c r="Q68" s="155"/>
      <c r="R68" s="155"/>
      <c r="S68" s="155"/>
      <c r="T68" s="155"/>
      <c r="U68" s="155"/>
      <c r="V68" s="155"/>
      <c r="W68" s="155"/>
      <c r="X68" s="155"/>
      <c r="Y68" s="155"/>
      <c r="Z68" s="155"/>
      <c r="AA68" s="155"/>
      <c r="AB68" s="155"/>
      <c r="AC68" s="155"/>
      <c r="AD68" s="155"/>
      <c r="AE68" s="155"/>
      <c r="AF68" s="155"/>
      <c r="AG68" s="155"/>
      <c r="AH68" s="155"/>
      <c r="AI68" s="155"/>
      <c r="AJ68" s="155"/>
      <c r="AK68" s="155"/>
      <c r="AL68" s="155"/>
      <c r="AM68" s="155"/>
      <c r="AN68" s="155"/>
      <c r="AO68" s="155"/>
      <c r="AP68" s="155"/>
      <c r="AQ68" s="155"/>
      <c r="AR68" s="155"/>
      <c r="AS68" s="155"/>
      <c r="AT68" s="155"/>
      <c r="AU68" s="155"/>
      <c r="AV68" s="155"/>
      <c r="AW68" s="155"/>
      <c r="AX68" s="155"/>
      <c r="AY68" s="155"/>
      <c r="AZ68" s="155"/>
      <c r="BA68" s="155"/>
      <c r="BB68" s="155"/>
      <c r="BC68" s="155"/>
      <c r="BD68" s="158"/>
      <c r="BE68" s="58"/>
      <c r="BF68" s="130"/>
    </row>
    <row r="69" spans="2:58" ht="18" customHeight="1" x14ac:dyDescent="0.25">
      <c r="B69" s="57"/>
      <c r="C69" s="58"/>
      <c r="D69" s="156"/>
      <c r="E69" s="157"/>
      <c r="F69" s="155"/>
      <c r="G69" s="155"/>
      <c r="H69" s="155"/>
      <c r="I69" s="155"/>
      <c r="J69" s="155"/>
      <c r="K69" s="155"/>
      <c r="L69" s="155"/>
      <c r="M69" s="155"/>
      <c r="N69" s="155"/>
      <c r="O69" s="155"/>
      <c r="P69" s="155"/>
      <c r="Q69" s="155"/>
      <c r="R69" s="155"/>
      <c r="S69" s="155"/>
      <c r="T69" s="155"/>
      <c r="U69" s="155"/>
      <c r="V69" s="155"/>
      <c r="W69" s="155"/>
      <c r="X69" s="155"/>
      <c r="Y69" s="155"/>
      <c r="Z69" s="155"/>
      <c r="AA69" s="155"/>
      <c r="AB69" s="155"/>
      <c r="AC69" s="155"/>
      <c r="AD69" s="155"/>
      <c r="AE69" s="155"/>
      <c r="AF69" s="155"/>
      <c r="AG69" s="155"/>
      <c r="AH69" s="155"/>
      <c r="AI69" s="155"/>
      <c r="AJ69" s="155"/>
      <c r="AK69" s="155"/>
      <c r="AL69" s="155"/>
      <c r="AM69" s="155"/>
      <c r="AN69" s="155"/>
      <c r="AO69" s="155"/>
      <c r="AP69" s="155"/>
      <c r="AQ69" s="155"/>
      <c r="AR69" s="155"/>
      <c r="AS69" s="155"/>
      <c r="AT69" s="155"/>
      <c r="AU69" s="155"/>
      <c r="AV69" s="155"/>
      <c r="AW69" s="155"/>
      <c r="AX69" s="155"/>
      <c r="AY69" s="155"/>
      <c r="AZ69" s="155"/>
      <c r="BA69" s="155"/>
      <c r="BB69" s="155"/>
      <c r="BC69" s="155"/>
      <c r="BD69" s="158"/>
      <c r="BE69" s="58"/>
      <c r="BF69" s="130"/>
    </row>
    <row r="70" spans="2:58" ht="18" customHeight="1" x14ac:dyDescent="0.25">
      <c r="B70" s="57"/>
      <c r="C70" s="58"/>
      <c r="D70" s="156"/>
      <c r="E70" s="157"/>
      <c r="F70" s="155"/>
      <c r="G70" s="155"/>
      <c r="H70" s="155"/>
      <c r="I70" s="155"/>
      <c r="J70" s="155"/>
      <c r="K70" s="155"/>
      <c r="L70" s="155"/>
      <c r="M70" s="155"/>
      <c r="N70" s="155"/>
      <c r="O70" s="155"/>
      <c r="P70" s="155"/>
      <c r="Q70" s="155"/>
      <c r="R70" s="155"/>
      <c r="S70" s="155"/>
      <c r="T70" s="155"/>
      <c r="U70" s="155"/>
      <c r="V70" s="155"/>
      <c r="W70" s="155"/>
      <c r="X70" s="155"/>
      <c r="Y70" s="155"/>
      <c r="Z70" s="155"/>
      <c r="AA70" s="155"/>
      <c r="AB70" s="155"/>
      <c r="AC70" s="155"/>
      <c r="AD70" s="155"/>
      <c r="AE70" s="155"/>
      <c r="AF70" s="155"/>
      <c r="AG70" s="155"/>
      <c r="AH70" s="155"/>
      <c r="AI70" s="155"/>
      <c r="AJ70" s="155"/>
      <c r="AK70" s="155"/>
      <c r="AL70" s="155"/>
      <c r="AM70" s="155"/>
      <c r="AN70" s="155"/>
      <c r="AO70" s="155"/>
      <c r="AP70" s="155"/>
      <c r="AQ70" s="155"/>
      <c r="AR70" s="155"/>
      <c r="AS70" s="155"/>
      <c r="AT70" s="155"/>
      <c r="AU70" s="155"/>
      <c r="AV70" s="155"/>
      <c r="AW70" s="155"/>
      <c r="AX70" s="155"/>
      <c r="AY70" s="155"/>
      <c r="AZ70" s="155"/>
      <c r="BA70" s="155"/>
      <c r="BB70" s="155"/>
      <c r="BC70" s="155"/>
      <c r="BD70" s="158"/>
      <c r="BE70" s="58"/>
      <c r="BF70" s="130"/>
    </row>
    <row r="71" spans="2:58" ht="18" customHeight="1" x14ac:dyDescent="0.25">
      <c r="B71" s="57"/>
      <c r="C71" s="58"/>
      <c r="D71" s="156"/>
      <c r="E71" s="157"/>
      <c r="F71" s="155"/>
      <c r="G71" s="155"/>
      <c r="H71" s="155"/>
      <c r="I71" s="155"/>
      <c r="J71" s="155"/>
      <c r="K71" s="155"/>
      <c r="L71" s="155"/>
      <c r="M71" s="155"/>
      <c r="N71" s="155"/>
      <c r="O71" s="155"/>
      <c r="P71" s="155"/>
      <c r="Q71" s="155"/>
      <c r="R71" s="155"/>
      <c r="S71" s="155"/>
      <c r="T71" s="155"/>
      <c r="U71" s="155"/>
      <c r="V71" s="155"/>
      <c r="W71" s="155"/>
      <c r="X71" s="155"/>
      <c r="Y71" s="155"/>
      <c r="Z71" s="155"/>
      <c r="AA71" s="155"/>
      <c r="AB71" s="155"/>
      <c r="AC71" s="155"/>
      <c r="AD71" s="155"/>
      <c r="AE71" s="155"/>
      <c r="AF71" s="155"/>
      <c r="AG71" s="155"/>
      <c r="AH71" s="155"/>
      <c r="AI71" s="155"/>
      <c r="AJ71" s="155"/>
      <c r="AK71" s="155"/>
      <c r="AL71" s="155"/>
      <c r="AM71" s="155"/>
      <c r="AN71" s="155"/>
      <c r="AO71" s="155"/>
      <c r="AP71" s="155"/>
      <c r="AQ71" s="155"/>
      <c r="AR71" s="155"/>
      <c r="AS71" s="155"/>
      <c r="AT71" s="155"/>
      <c r="AU71" s="155"/>
      <c r="AV71" s="155"/>
      <c r="AW71" s="155"/>
      <c r="AX71" s="155"/>
      <c r="AY71" s="155"/>
      <c r="AZ71" s="155"/>
      <c r="BA71" s="155"/>
      <c r="BB71" s="155"/>
      <c r="BC71" s="155"/>
      <c r="BD71" s="158"/>
      <c r="BE71" s="58"/>
      <c r="BF71" s="130"/>
    </row>
    <row r="72" spans="2:58" ht="18" customHeight="1" x14ac:dyDescent="0.25">
      <c r="B72" s="57"/>
      <c r="C72" s="58"/>
      <c r="D72" s="156"/>
      <c r="E72" s="157"/>
      <c r="F72" s="155"/>
      <c r="G72" s="155"/>
      <c r="H72" s="155"/>
      <c r="I72" s="155"/>
      <c r="J72" s="155"/>
      <c r="K72" s="155"/>
      <c r="L72" s="155"/>
      <c r="M72" s="155"/>
      <c r="N72" s="155"/>
      <c r="O72" s="155"/>
      <c r="P72" s="155"/>
      <c r="Q72" s="155"/>
      <c r="R72" s="155"/>
      <c r="S72" s="155"/>
      <c r="T72" s="155"/>
      <c r="U72" s="155"/>
      <c r="V72" s="155"/>
      <c r="W72" s="155"/>
      <c r="X72" s="155"/>
      <c r="Y72" s="155"/>
      <c r="Z72" s="155"/>
      <c r="AA72" s="155"/>
      <c r="AB72" s="155"/>
      <c r="AC72" s="155"/>
      <c r="AD72" s="155"/>
      <c r="AE72" s="155"/>
      <c r="AF72" s="155"/>
      <c r="AG72" s="155"/>
      <c r="AH72" s="155"/>
      <c r="AI72" s="155"/>
      <c r="AJ72" s="155"/>
      <c r="AK72" s="155"/>
      <c r="AL72" s="155"/>
      <c r="AM72" s="155"/>
      <c r="AN72" s="155"/>
      <c r="AO72" s="155"/>
      <c r="AP72" s="155"/>
      <c r="AQ72" s="155"/>
      <c r="AR72" s="155"/>
      <c r="AS72" s="155"/>
      <c r="AT72" s="155"/>
      <c r="AU72" s="155"/>
      <c r="AV72" s="155"/>
      <c r="AW72" s="155"/>
      <c r="AX72" s="155"/>
      <c r="AY72" s="155"/>
      <c r="AZ72" s="155"/>
      <c r="BA72" s="155"/>
      <c r="BB72" s="155"/>
      <c r="BC72" s="155"/>
      <c r="BD72" s="158"/>
      <c r="BE72" s="58"/>
      <c r="BF72" s="130"/>
    </row>
    <row r="73" spans="2:58" ht="18" customHeight="1" x14ac:dyDescent="0.25">
      <c r="B73" s="57"/>
      <c r="C73" s="58"/>
      <c r="D73" s="164"/>
      <c r="E73" s="169"/>
      <c r="F73" s="166"/>
      <c r="G73" s="166"/>
      <c r="H73" s="166"/>
      <c r="I73" s="166"/>
      <c r="J73" s="166"/>
      <c r="K73" s="166"/>
      <c r="L73" s="166"/>
      <c r="M73" s="166"/>
      <c r="N73" s="166"/>
      <c r="O73" s="166"/>
      <c r="P73" s="166"/>
      <c r="Q73" s="166"/>
      <c r="R73" s="166"/>
      <c r="S73" s="166"/>
      <c r="T73" s="166"/>
      <c r="U73" s="166"/>
      <c r="V73" s="166"/>
      <c r="W73" s="166"/>
      <c r="X73" s="166"/>
      <c r="Y73" s="166"/>
      <c r="Z73" s="166"/>
      <c r="AA73" s="166"/>
      <c r="AB73" s="166"/>
      <c r="AC73" s="166"/>
      <c r="AD73" s="166"/>
      <c r="AE73" s="166"/>
      <c r="AF73" s="166"/>
      <c r="AG73" s="166"/>
      <c r="AH73" s="166"/>
      <c r="AI73" s="166"/>
      <c r="AJ73" s="166"/>
      <c r="AK73" s="166"/>
      <c r="AL73" s="166"/>
      <c r="AM73" s="166"/>
      <c r="AN73" s="166"/>
      <c r="AO73" s="166"/>
      <c r="AP73" s="166"/>
      <c r="AQ73" s="166"/>
      <c r="AR73" s="166"/>
      <c r="AS73" s="166"/>
      <c r="AT73" s="166"/>
      <c r="AU73" s="166"/>
      <c r="AV73" s="166"/>
      <c r="AW73" s="166"/>
      <c r="AX73" s="166"/>
      <c r="AY73" s="166"/>
      <c r="AZ73" s="166"/>
      <c r="BA73" s="166"/>
      <c r="BB73" s="166"/>
      <c r="BC73" s="166"/>
      <c r="BD73" s="170"/>
      <c r="BE73" s="58"/>
      <c r="BF73" s="130"/>
    </row>
    <row r="74" spans="2:58" ht="21.95" customHeight="1" x14ac:dyDescent="0.25">
      <c r="B74" s="57"/>
      <c r="C74" s="58"/>
      <c r="D74" s="81"/>
      <c r="E74" s="161" t="s">
        <v>18</v>
      </c>
      <c r="F74" s="161" t="s">
        <v>19</v>
      </c>
      <c r="G74" s="161" t="s">
        <v>20</v>
      </c>
      <c r="H74" s="161" t="s">
        <v>21</v>
      </c>
      <c r="I74" s="161" t="s">
        <v>22</v>
      </c>
      <c r="J74" s="161" t="s">
        <v>23</v>
      </c>
      <c r="K74" s="161" t="s">
        <v>24</v>
      </c>
      <c r="L74" s="161" t="s">
        <v>25</v>
      </c>
      <c r="M74" s="161" t="s">
        <v>26</v>
      </c>
      <c r="N74" s="161" t="s">
        <v>27</v>
      </c>
      <c r="O74" s="161" t="s">
        <v>28</v>
      </c>
      <c r="P74" s="161" t="s">
        <v>29</v>
      </c>
      <c r="Q74" s="161" t="s">
        <v>30</v>
      </c>
      <c r="R74" s="161" t="s">
        <v>31</v>
      </c>
      <c r="S74" s="161" t="s">
        <v>32</v>
      </c>
      <c r="T74" s="161" t="s">
        <v>33</v>
      </c>
      <c r="U74" s="161" t="s">
        <v>34</v>
      </c>
      <c r="V74" s="161" t="s">
        <v>35</v>
      </c>
      <c r="W74" s="161" t="s">
        <v>36</v>
      </c>
      <c r="X74" s="161" t="s">
        <v>37</v>
      </c>
      <c r="Y74" s="161" t="s">
        <v>38</v>
      </c>
      <c r="Z74" s="161" t="s">
        <v>39</v>
      </c>
      <c r="AA74" s="161" t="s">
        <v>40</v>
      </c>
      <c r="AB74" s="161" t="s">
        <v>41</v>
      </c>
      <c r="AC74" s="161" t="s">
        <v>42</v>
      </c>
      <c r="AD74" s="161" t="s">
        <v>43</v>
      </c>
      <c r="AE74" s="161" t="s">
        <v>44</v>
      </c>
      <c r="AF74" s="161" t="s">
        <v>45</v>
      </c>
      <c r="AG74" s="161" t="s">
        <v>46</v>
      </c>
      <c r="AH74" s="161" t="s">
        <v>47</v>
      </c>
      <c r="AI74" s="161" t="s">
        <v>48</v>
      </c>
      <c r="AJ74" s="161" t="s">
        <v>49</v>
      </c>
      <c r="AK74" s="161" t="s">
        <v>50</v>
      </c>
      <c r="AL74" s="161" t="s">
        <v>51</v>
      </c>
      <c r="AM74" s="161" t="s">
        <v>52</v>
      </c>
      <c r="AN74" s="161" t="s">
        <v>53</v>
      </c>
      <c r="AO74" s="161" t="s">
        <v>54</v>
      </c>
      <c r="AP74" s="161" t="s">
        <v>55</v>
      </c>
      <c r="AQ74" s="161" t="s">
        <v>56</v>
      </c>
      <c r="AR74" s="161" t="s">
        <v>57</v>
      </c>
      <c r="AS74" s="161" t="s">
        <v>58</v>
      </c>
      <c r="AT74" s="161" t="s">
        <v>59</v>
      </c>
      <c r="AU74" s="161" t="s">
        <v>60</v>
      </c>
      <c r="AV74" s="161" t="s">
        <v>61</v>
      </c>
      <c r="AW74" s="161" t="s">
        <v>62</v>
      </c>
      <c r="AX74" s="161" t="s">
        <v>63</v>
      </c>
      <c r="AY74" s="161" t="s">
        <v>64</v>
      </c>
      <c r="AZ74" s="161" t="s">
        <v>65</v>
      </c>
      <c r="BA74" s="161" t="s">
        <v>66</v>
      </c>
      <c r="BB74" s="161" t="s">
        <v>67</v>
      </c>
      <c r="BC74" s="161" t="s">
        <v>68</v>
      </c>
      <c r="BD74" s="162" t="s">
        <v>69</v>
      </c>
      <c r="BE74" s="58"/>
      <c r="BF74" s="130"/>
    </row>
    <row r="75" spans="2:58" ht="18" customHeight="1" x14ac:dyDescent="0.25">
      <c r="B75" s="57"/>
      <c r="C75" s="58"/>
      <c r="D75" s="163"/>
      <c r="E75" s="167"/>
      <c r="F75" s="165"/>
      <c r="G75" s="165"/>
      <c r="H75" s="165"/>
      <c r="I75" s="165"/>
      <c r="J75" s="165"/>
      <c r="K75" s="165"/>
      <c r="L75" s="165"/>
      <c r="M75" s="165"/>
      <c r="N75" s="165"/>
      <c r="O75" s="165"/>
      <c r="P75" s="165"/>
      <c r="Q75" s="165"/>
      <c r="R75" s="165"/>
      <c r="S75" s="165"/>
      <c r="T75" s="165"/>
      <c r="U75" s="165"/>
      <c r="V75" s="165"/>
      <c r="W75" s="165"/>
      <c r="X75" s="165"/>
      <c r="Y75" s="165"/>
      <c r="Z75" s="165"/>
      <c r="AA75" s="165"/>
      <c r="AB75" s="165"/>
      <c r="AC75" s="165"/>
      <c r="AD75" s="165"/>
      <c r="AE75" s="165"/>
      <c r="AF75" s="165"/>
      <c r="AG75" s="165"/>
      <c r="AH75" s="165"/>
      <c r="AI75" s="165"/>
      <c r="AJ75" s="165"/>
      <c r="AK75" s="165"/>
      <c r="AL75" s="165"/>
      <c r="AM75" s="165"/>
      <c r="AN75" s="165"/>
      <c r="AO75" s="165"/>
      <c r="AP75" s="165"/>
      <c r="AQ75" s="165"/>
      <c r="AR75" s="165"/>
      <c r="AS75" s="165"/>
      <c r="AT75" s="165"/>
      <c r="AU75" s="165"/>
      <c r="AV75" s="165"/>
      <c r="AW75" s="165"/>
      <c r="AX75" s="165"/>
      <c r="AY75" s="165"/>
      <c r="AZ75" s="165"/>
      <c r="BA75" s="165"/>
      <c r="BB75" s="165"/>
      <c r="BC75" s="165"/>
      <c r="BD75" s="168"/>
      <c r="BE75" s="58"/>
      <c r="BF75" s="130"/>
    </row>
    <row r="76" spans="2:58" ht="18" customHeight="1" x14ac:dyDescent="0.25">
      <c r="B76" s="57"/>
      <c r="C76" s="58"/>
      <c r="D76" s="156"/>
      <c r="E76" s="157"/>
      <c r="F76" s="155"/>
      <c r="G76" s="155"/>
      <c r="H76" s="155"/>
      <c r="I76" s="155"/>
      <c r="J76" s="155"/>
      <c r="K76" s="155"/>
      <c r="L76" s="155"/>
      <c r="M76" s="155"/>
      <c r="N76" s="155"/>
      <c r="O76" s="155"/>
      <c r="P76" s="155"/>
      <c r="Q76" s="155"/>
      <c r="R76" s="155"/>
      <c r="S76" s="155"/>
      <c r="T76" s="155"/>
      <c r="U76" s="155"/>
      <c r="V76" s="155"/>
      <c r="W76" s="155"/>
      <c r="X76" s="155"/>
      <c r="Y76" s="155"/>
      <c r="Z76" s="155"/>
      <c r="AA76" s="155"/>
      <c r="AB76" s="155"/>
      <c r="AC76" s="155"/>
      <c r="AD76" s="155"/>
      <c r="AE76" s="155"/>
      <c r="AF76" s="155"/>
      <c r="AG76" s="155"/>
      <c r="AH76" s="155"/>
      <c r="AI76" s="155"/>
      <c r="AJ76" s="155"/>
      <c r="AK76" s="155"/>
      <c r="AL76" s="155"/>
      <c r="AM76" s="155"/>
      <c r="AN76" s="155"/>
      <c r="AO76" s="155"/>
      <c r="AP76" s="155"/>
      <c r="AQ76" s="155"/>
      <c r="AR76" s="155"/>
      <c r="AS76" s="155"/>
      <c r="AT76" s="155"/>
      <c r="AU76" s="155"/>
      <c r="AV76" s="155"/>
      <c r="AW76" s="155"/>
      <c r="AX76" s="155"/>
      <c r="AY76" s="155"/>
      <c r="AZ76" s="155"/>
      <c r="BA76" s="155"/>
      <c r="BB76" s="155"/>
      <c r="BC76" s="155"/>
      <c r="BD76" s="158"/>
      <c r="BE76" s="58"/>
      <c r="BF76" s="130"/>
    </row>
    <row r="77" spans="2:58" ht="18" customHeight="1" x14ac:dyDescent="0.25">
      <c r="B77" s="57"/>
      <c r="C77" s="58"/>
      <c r="D77" s="156"/>
      <c r="E77" s="157"/>
      <c r="F77" s="155"/>
      <c r="G77" s="155"/>
      <c r="H77" s="155"/>
      <c r="I77" s="155"/>
      <c r="J77" s="155"/>
      <c r="K77" s="155"/>
      <c r="L77" s="155"/>
      <c r="M77" s="155"/>
      <c r="N77" s="155"/>
      <c r="O77" s="155"/>
      <c r="P77" s="155"/>
      <c r="Q77" s="155"/>
      <c r="R77" s="155"/>
      <c r="S77" s="155"/>
      <c r="T77" s="155"/>
      <c r="U77" s="155"/>
      <c r="V77" s="155"/>
      <c r="W77" s="155"/>
      <c r="X77" s="155"/>
      <c r="Y77" s="155"/>
      <c r="Z77" s="155"/>
      <c r="AA77" s="155"/>
      <c r="AB77" s="155"/>
      <c r="AC77" s="155"/>
      <c r="AD77" s="155"/>
      <c r="AE77" s="155"/>
      <c r="AF77" s="155"/>
      <c r="AG77" s="155"/>
      <c r="AH77" s="155"/>
      <c r="AI77" s="155"/>
      <c r="AJ77" s="155"/>
      <c r="AK77" s="155"/>
      <c r="AL77" s="155"/>
      <c r="AM77" s="155"/>
      <c r="AN77" s="155"/>
      <c r="AO77" s="155"/>
      <c r="AP77" s="155"/>
      <c r="AQ77" s="155"/>
      <c r="AR77" s="155"/>
      <c r="AS77" s="155"/>
      <c r="AT77" s="155"/>
      <c r="AU77" s="155"/>
      <c r="AV77" s="155"/>
      <c r="AW77" s="155"/>
      <c r="AX77" s="155"/>
      <c r="AY77" s="155"/>
      <c r="AZ77" s="155"/>
      <c r="BA77" s="155"/>
      <c r="BB77" s="155"/>
      <c r="BC77" s="155"/>
      <c r="BD77" s="158"/>
      <c r="BE77" s="58"/>
      <c r="BF77" s="130"/>
    </row>
    <row r="78" spans="2:58" ht="18" customHeight="1" x14ac:dyDescent="0.25">
      <c r="B78" s="57"/>
      <c r="C78" s="58"/>
      <c r="D78" s="156"/>
      <c r="E78" s="157"/>
      <c r="F78" s="155"/>
      <c r="G78" s="155"/>
      <c r="H78" s="155"/>
      <c r="I78" s="155"/>
      <c r="J78" s="155"/>
      <c r="K78" s="155"/>
      <c r="L78" s="155"/>
      <c r="M78" s="155"/>
      <c r="N78" s="155"/>
      <c r="O78" s="155"/>
      <c r="P78" s="155"/>
      <c r="Q78" s="155"/>
      <c r="R78" s="155"/>
      <c r="S78" s="155"/>
      <c r="T78" s="155"/>
      <c r="U78" s="155"/>
      <c r="V78" s="155"/>
      <c r="W78" s="155"/>
      <c r="X78" s="155"/>
      <c r="Y78" s="155"/>
      <c r="Z78" s="155"/>
      <c r="AA78" s="155"/>
      <c r="AB78" s="155"/>
      <c r="AC78" s="155"/>
      <c r="AD78" s="155"/>
      <c r="AE78" s="155"/>
      <c r="AF78" s="155"/>
      <c r="AG78" s="155"/>
      <c r="AH78" s="155"/>
      <c r="AI78" s="155"/>
      <c r="AJ78" s="155"/>
      <c r="AK78" s="155"/>
      <c r="AL78" s="155"/>
      <c r="AM78" s="155"/>
      <c r="AN78" s="155"/>
      <c r="AO78" s="155"/>
      <c r="AP78" s="155"/>
      <c r="AQ78" s="155"/>
      <c r="AR78" s="155"/>
      <c r="AS78" s="155"/>
      <c r="AT78" s="155"/>
      <c r="AU78" s="155"/>
      <c r="AV78" s="155"/>
      <c r="AW78" s="155"/>
      <c r="AX78" s="155"/>
      <c r="AY78" s="155"/>
      <c r="AZ78" s="155"/>
      <c r="BA78" s="155"/>
      <c r="BB78" s="155"/>
      <c r="BC78" s="155"/>
      <c r="BD78" s="158"/>
      <c r="BE78" s="58"/>
      <c r="BF78" s="130"/>
    </row>
    <row r="79" spans="2:58" ht="18" customHeight="1" x14ac:dyDescent="0.25">
      <c r="B79" s="57"/>
      <c r="C79" s="58"/>
      <c r="D79" s="156"/>
      <c r="E79" s="157"/>
      <c r="F79" s="155"/>
      <c r="G79" s="155"/>
      <c r="H79" s="155"/>
      <c r="I79" s="155"/>
      <c r="J79" s="155"/>
      <c r="K79" s="155"/>
      <c r="L79" s="155"/>
      <c r="M79" s="155"/>
      <c r="N79" s="155"/>
      <c r="O79" s="155"/>
      <c r="P79" s="155"/>
      <c r="Q79" s="155"/>
      <c r="R79" s="155"/>
      <c r="S79" s="155"/>
      <c r="T79" s="155"/>
      <c r="U79" s="155"/>
      <c r="V79" s="155"/>
      <c r="W79" s="155"/>
      <c r="X79" s="155"/>
      <c r="Y79" s="155"/>
      <c r="Z79" s="155"/>
      <c r="AA79" s="155"/>
      <c r="AB79" s="155"/>
      <c r="AC79" s="155"/>
      <c r="AD79" s="155"/>
      <c r="AE79" s="155"/>
      <c r="AF79" s="155"/>
      <c r="AG79" s="155"/>
      <c r="AH79" s="155"/>
      <c r="AI79" s="155"/>
      <c r="AJ79" s="155"/>
      <c r="AK79" s="155"/>
      <c r="AL79" s="155"/>
      <c r="AM79" s="155"/>
      <c r="AN79" s="155"/>
      <c r="AO79" s="155"/>
      <c r="AP79" s="155"/>
      <c r="AQ79" s="155"/>
      <c r="AR79" s="155"/>
      <c r="AS79" s="155"/>
      <c r="AT79" s="155"/>
      <c r="AU79" s="155"/>
      <c r="AV79" s="155"/>
      <c r="AW79" s="155"/>
      <c r="AX79" s="155"/>
      <c r="AY79" s="155"/>
      <c r="AZ79" s="155"/>
      <c r="BA79" s="155"/>
      <c r="BB79" s="155"/>
      <c r="BC79" s="155"/>
      <c r="BD79" s="158"/>
      <c r="BE79" s="58"/>
      <c r="BF79" s="130"/>
    </row>
    <row r="80" spans="2:58" ht="18" customHeight="1" x14ac:dyDescent="0.25">
      <c r="B80" s="57"/>
      <c r="C80" s="58"/>
      <c r="D80" s="156"/>
      <c r="E80" s="157"/>
      <c r="F80" s="155"/>
      <c r="G80" s="155"/>
      <c r="H80" s="155"/>
      <c r="I80" s="155"/>
      <c r="J80" s="155"/>
      <c r="K80" s="155"/>
      <c r="L80" s="155"/>
      <c r="M80" s="155"/>
      <c r="N80" s="155"/>
      <c r="O80" s="155"/>
      <c r="P80" s="155"/>
      <c r="Q80" s="155"/>
      <c r="R80" s="155"/>
      <c r="S80" s="155"/>
      <c r="T80" s="155"/>
      <c r="U80" s="155"/>
      <c r="V80" s="155"/>
      <c r="W80" s="155"/>
      <c r="X80" s="155"/>
      <c r="Y80" s="155"/>
      <c r="Z80" s="155"/>
      <c r="AA80" s="155"/>
      <c r="AB80" s="155"/>
      <c r="AC80" s="155"/>
      <c r="AD80" s="155"/>
      <c r="AE80" s="155"/>
      <c r="AF80" s="155"/>
      <c r="AG80" s="155"/>
      <c r="AH80" s="155"/>
      <c r="AI80" s="155"/>
      <c r="AJ80" s="155"/>
      <c r="AK80" s="155"/>
      <c r="AL80" s="155"/>
      <c r="AM80" s="155"/>
      <c r="AN80" s="155"/>
      <c r="AO80" s="155"/>
      <c r="AP80" s="155"/>
      <c r="AQ80" s="155"/>
      <c r="AR80" s="155"/>
      <c r="AS80" s="155"/>
      <c r="AT80" s="155"/>
      <c r="AU80" s="155"/>
      <c r="AV80" s="155"/>
      <c r="AW80" s="155"/>
      <c r="AX80" s="155"/>
      <c r="AY80" s="155"/>
      <c r="AZ80" s="155"/>
      <c r="BA80" s="155"/>
      <c r="BB80" s="155"/>
      <c r="BC80" s="155"/>
      <c r="BD80" s="158"/>
      <c r="BE80" s="58"/>
      <c r="BF80" s="130"/>
    </row>
    <row r="81" spans="2:58" ht="18" customHeight="1" x14ac:dyDescent="0.25">
      <c r="B81" s="57"/>
      <c r="C81" s="58"/>
      <c r="D81" s="156"/>
      <c r="E81" s="157"/>
      <c r="F81" s="155"/>
      <c r="G81" s="155"/>
      <c r="H81" s="155"/>
      <c r="I81" s="155"/>
      <c r="J81" s="155"/>
      <c r="K81" s="155"/>
      <c r="L81" s="155"/>
      <c r="M81" s="155"/>
      <c r="N81" s="155"/>
      <c r="O81" s="155"/>
      <c r="P81" s="155"/>
      <c r="Q81" s="155"/>
      <c r="R81" s="155"/>
      <c r="S81" s="155"/>
      <c r="T81" s="155"/>
      <c r="U81" s="155"/>
      <c r="V81" s="155"/>
      <c r="W81" s="155"/>
      <c r="X81" s="155"/>
      <c r="Y81" s="155"/>
      <c r="Z81" s="155"/>
      <c r="AA81" s="155"/>
      <c r="AB81" s="155"/>
      <c r="AC81" s="155"/>
      <c r="AD81" s="155"/>
      <c r="AE81" s="155"/>
      <c r="AF81" s="155"/>
      <c r="AG81" s="155"/>
      <c r="AH81" s="155"/>
      <c r="AI81" s="155"/>
      <c r="AJ81" s="155"/>
      <c r="AK81" s="155"/>
      <c r="AL81" s="155"/>
      <c r="AM81" s="155"/>
      <c r="AN81" s="155"/>
      <c r="AO81" s="155"/>
      <c r="AP81" s="155"/>
      <c r="AQ81" s="155"/>
      <c r="AR81" s="155"/>
      <c r="AS81" s="155"/>
      <c r="AT81" s="155"/>
      <c r="AU81" s="155"/>
      <c r="AV81" s="155"/>
      <c r="AW81" s="155"/>
      <c r="AX81" s="155"/>
      <c r="AY81" s="155"/>
      <c r="AZ81" s="155"/>
      <c r="BA81" s="155"/>
      <c r="BB81" s="155"/>
      <c r="BC81" s="155"/>
      <c r="BD81" s="158"/>
      <c r="BE81" s="58"/>
      <c r="BF81" s="130"/>
    </row>
    <row r="82" spans="2:58" ht="18" customHeight="1" x14ac:dyDescent="0.25">
      <c r="B82" s="57"/>
      <c r="C82" s="58"/>
      <c r="D82" s="156"/>
      <c r="E82" s="157"/>
      <c r="F82" s="155"/>
      <c r="G82" s="155"/>
      <c r="H82" s="155"/>
      <c r="I82" s="155"/>
      <c r="J82" s="155"/>
      <c r="K82" s="155"/>
      <c r="L82" s="155"/>
      <c r="M82" s="155"/>
      <c r="N82" s="155"/>
      <c r="O82" s="155"/>
      <c r="P82" s="155"/>
      <c r="Q82" s="155"/>
      <c r="R82" s="155"/>
      <c r="S82" s="155"/>
      <c r="T82" s="155"/>
      <c r="U82" s="155"/>
      <c r="V82" s="155"/>
      <c r="W82" s="155"/>
      <c r="X82" s="155"/>
      <c r="Y82" s="155"/>
      <c r="Z82" s="155"/>
      <c r="AA82" s="155"/>
      <c r="AB82" s="155"/>
      <c r="AC82" s="155"/>
      <c r="AD82" s="155"/>
      <c r="AE82" s="155"/>
      <c r="AF82" s="155"/>
      <c r="AG82" s="155"/>
      <c r="AH82" s="155"/>
      <c r="AI82" s="155"/>
      <c r="AJ82" s="155"/>
      <c r="AK82" s="155"/>
      <c r="AL82" s="155"/>
      <c r="AM82" s="155"/>
      <c r="AN82" s="155"/>
      <c r="AO82" s="155"/>
      <c r="AP82" s="155"/>
      <c r="AQ82" s="155"/>
      <c r="AR82" s="155"/>
      <c r="AS82" s="155"/>
      <c r="AT82" s="155"/>
      <c r="AU82" s="155"/>
      <c r="AV82" s="155"/>
      <c r="AW82" s="155"/>
      <c r="AX82" s="155"/>
      <c r="AY82" s="155"/>
      <c r="AZ82" s="155"/>
      <c r="BA82" s="155"/>
      <c r="BB82" s="155"/>
      <c r="BC82" s="155"/>
      <c r="BD82" s="158"/>
      <c r="BE82" s="58"/>
      <c r="BF82" s="130"/>
    </row>
    <row r="83" spans="2:58" ht="18" customHeight="1" x14ac:dyDescent="0.25">
      <c r="B83" s="57"/>
      <c r="C83" s="58"/>
      <c r="D83" s="156"/>
      <c r="E83" s="157"/>
      <c r="F83" s="155"/>
      <c r="G83" s="155"/>
      <c r="H83" s="155"/>
      <c r="I83" s="155"/>
      <c r="J83" s="155"/>
      <c r="K83" s="155"/>
      <c r="L83" s="155"/>
      <c r="M83" s="155"/>
      <c r="N83" s="155"/>
      <c r="O83" s="155"/>
      <c r="P83" s="155"/>
      <c r="Q83" s="155"/>
      <c r="R83" s="155"/>
      <c r="S83" s="155"/>
      <c r="T83" s="155"/>
      <c r="U83" s="155"/>
      <c r="V83" s="155"/>
      <c r="W83" s="155"/>
      <c r="X83" s="155"/>
      <c r="Y83" s="155"/>
      <c r="Z83" s="155"/>
      <c r="AA83" s="155"/>
      <c r="AB83" s="155"/>
      <c r="AC83" s="155"/>
      <c r="AD83" s="155"/>
      <c r="AE83" s="155"/>
      <c r="AF83" s="155"/>
      <c r="AG83" s="155"/>
      <c r="AH83" s="155"/>
      <c r="AI83" s="155"/>
      <c r="AJ83" s="155"/>
      <c r="AK83" s="155"/>
      <c r="AL83" s="155"/>
      <c r="AM83" s="155"/>
      <c r="AN83" s="155"/>
      <c r="AO83" s="155"/>
      <c r="AP83" s="155"/>
      <c r="AQ83" s="155"/>
      <c r="AR83" s="155"/>
      <c r="AS83" s="155"/>
      <c r="AT83" s="155"/>
      <c r="AU83" s="155"/>
      <c r="AV83" s="155"/>
      <c r="AW83" s="155"/>
      <c r="AX83" s="155"/>
      <c r="AY83" s="155"/>
      <c r="AZ83" s="155"/>
      <c r="BA83" s="155"/>
      <c r="BB83" s="155"/>
      <c r="BC83" s="155"/>
      <c r="BD83" s="158"/>
      <c r="BE83" s="58"/>
      <c r="BF83" s="130"/>
    </row>
    <row r="84" spans="2:58" ht="18" customHeight="1" x14ac:dyDescent="0.25">
      <c r="B84" s="57"/>
      <c r="C84" s="58"/>
      <c r="D84" s="164"/>
      <c r="E84" s="169"/>
      <c r="F84" s="166"/>
      <c r="G84" s="166"/>
      <c r="H84" s="166"/>
      <c r="I84" s="166"/>
      <c r="J84" s="166"/>
      <c r="K84" s="166"/>
      <c r="L84" s="166"/>
      <c r="M84" s="166"/>
      <c r="N84" s="166"/>
      <c r="O84" s="166"/>
      <c r="P84" s="166"/>
      <c r="Q84" s="166"/>
      <c r="R84" s="166"/>
      <c r="S84" s="166"/>
      <c r="T84" s="166"/>
      <c r="U84" s="166"/>
      <c r="V84" s="166"/>
      <c r="W84" s="166"/>
      <c r="X84" s="166"/>
      <c r="Y84" s="166"/>
      <c r="Z84" s="166"/>
      <c r="AA84" s="166"/>
      <c r="AB84" s="166"/>
      <c r="AC84" s="166"/>
      <c r="AD84" s="166"/>
      <c r="AE84" s="166"/>
      <c r="AF84" s="166"/>
      <c r="AG84" s="166"/>
      <c r="AH84" s="166"/>
      <c r="AI84" s="166"/>
      <c r="AJ84" s="166"/>
      <c r="AK84" s="166"/>
      <c r="AL84" s="166"/>
      <c r="AM84" s="166"/>
      <c r="AN84" s="166"/>
      <c r="AO84" s="166"/>
      <c r="AP84" s="166"/>
      <c r="AQ84" s="166"/>
      <c r="AR84" s="166"/>
      <c r="AS84" s="166"/>
      <c r="AT84" s="166"/>
      <c r="AU84" s="166"/>
      <c r="AV84" s="166"/>
      <c r="AW84" s="166"/>
      <c r="AX84" s="166"/>
      <c r="AY84" s="166"/>
      <c r="AZ84" s="166"/>
      <c r="BA84" s="166"/>
      <c r="BB84" s="166"/>
      <c r="BC84" s="166"/>
      <c r="BD84" s="170"/>
      <c r="BE84" s="58"/>
      <c r="BF84" s="130"/>
    </row>
    <row r="85" spans="2:58" ht="21.95" customHeight="1" x14ac:dyDescent="0.25">
      <c r="B85" s="57"/>
      <c r="C85" s="58"/>
      <c r="D85" s="81"/>
      <c r="E85" s="161" t="s">
        <v>18</v>
      </c>
      <c r="F85" s="161" t="s">
        <v>19</v>
      </c>
      <c r="G85" s="161" t="s">
        <v>20</v>
      </c>
      <c r="H85" s="161" t="s">
        <v>21</v>
      </c>
      <c r="I85" s="161" t="s">
        <v>22</v>
      </c>
      <c r="J85" s="161" t="s">
        <v>23</v>
      </c>
      <c r="K85" s="161" t="s">
        <v>24</v>
      </c>
      <c r="L85" s="161" t="s">
        <v>25</v>
      </c>
      <c r="M85" s="161" t="s">
        <v>26</v>
      </c>
      <c r="N85" s="161" t="s">
        <v>27</v>
      </c>
      <c r="O85" s="161" t="s">
        <v>28</v>
      </c>
      <c r="P85" s="161" t="s">
        <v>29</v>
      </c>
      <c r="Q85" s="161" t="s">
        <v>30</v>
      </c>
      <c r="R85" s="161" t="s">
        <v>31</v>
      </c>
      <c r="S85" s="161" t="s">
        <v>32</v>
      </c>
      <c r="T85" s="161" t="s">
        <v>33</v>
      </c>
      <c r="U85" s="161" t="s">
        <v>34</v>
      </c>
      <c r="V85" s="161" t="s">
        <v>35</v>
      </c>
      <c r="W85" s="161" t="s">
        <v>36</v>
      </c>
      <c r="X85" s="161" t="s">
        <v>37</v>
      </c>
      <c r="Y85" s="161" t="s">
        <v>38</v>
      </c>
      <c r="Z85" s="161" t="s">
        <v>39</v>
      </c>
      <c r="AA85" s="161" t="s">
        <v>40</v>
      </c>
      <c r="AB85" s="161" t="s">
        <v>41</v>
      </c>
      <c r="AC85" s="161" t="s">
        <v>42</v>
      </c>
      <c r="AD85" s="161" t="s">
        <v>43</v>
      </c>
      <c r="AE85" s="161" t="s">
        <v>44</v>
      </c>
      <c r="AF85" s="161" t="s">
        <v>45</v>
      </c>
      <c r="AG85" s="161" t="s">
        <v>46</v>
      </c>
      <c r="AH85" s="161" t="s">
        <v>47</v>
      </c>
      <c r="AI85" s="161" t="s">
        <v>48</v>
      </c>
      <c r="AJ85" s="161" t="s">
        <v>49</v>
      </c>
      <c r="AK85" s="161" t="s">
        <v>50</v>
      </c>
      <c r="AL85" s="161" t="s">
        <v>51</v>
      </c>
      <c r="AM85" s="161" t="s">
        <v>52</v>
      </c>
      <c r="AN85" s="161" t="s">
        <v>53</v>
      </c>
      <c r="AO85" s="161" t="s">
        <v>54</v>
      </c>
      <c r="AP85" s="161" t="s">
        <v>55</v>
      </c>
      <c r="AQ85" s="161" t="s">
        <v>56</v>
      </c>
      <c r="AR85" s="161" t="s">
        <v>57</v>
      </c>
      <c r="AS85" s="161" t="s">
        <v>58</v>
      </c>
      <c r="AT85" s="161" t="s">
        <v>59</v>
      </c>
      <c r="AU85" s="161" t="s">
        <v>60</v>
      </c>
      <c r="AV85" s="161" t="s">
        <v>61</v>
      </c>
      <c r="AW85" s="161" t="s">
        <v>62</v>
      </c>
      <c r="AX85" s="161" t="s">
        <v>63</v>
      </c>
      <c r="AY85" s="161" t="s">
        <v>64</v>
      </c>
      <c r="AZ85" s="161" t="s">
        <v>65</v>
      </c>
      <c r="BA85" s="161" t="s">
        <v>66</v>
      </c>
      <c r="BB85" s="161" t="s">
        <v>67</v>
      </c>
      <c r="BC85" s="161" t="s">
        <v>68</v>
      </c>
      <c r="BD85" s="162" t="s">
        <v>69</v>
      </c>
      <c r="BE85" s="58"/>
      <c r="BF85" s="130"/>
    </row>
    <row r="86" spans="2:58" ht="18" customHeight="1" x14ac:dyDescent="0.25">
      <c r="B86" s="57"/>
      <c r="C86" s="58"/>
      <c r="D86" s="163"/>
      <c r="E86" s="167"/>
      <c r="F86" s="165"/>
      <c r="G86" s="165"/>
      <c r="H86" s="165"/>
      <c r="I86" s="165"/>
      <c r="J86" s="165"/>
      <c r="K86" s="165"/>
      <c r="L86" s="165"/>
      <c r="M86" s="165"/>
      <c r="N86" s="165"/>
      <c r="O86" s="165"/>
      <c r="P86" s="165"/>
      <c r="Q86" s="165"/>
      <c r="R86" s="165"/>
      <c r="S86" s="165"/>
      <c r="T86" s="165"/>
      <c r="U86" s="165"/>
      <c r="V86" s="165"/>
      <c r="W86" s="165"/>
      <c r="X86" s="165"/>
      <c r="Y86" s="165"/>
      <c r="Z86" s="165"/>
      <c r="AA86" s="165"/>
      <c r="AB86" s="165"/>
      <c r="AC86" s="165"/>
      <c r="AD86" s="165"/>
      <c r="AE86" s="165"/>
      <c r="AF86" s="165"/>
      <c r="AG86" s="165"/>
      <c r="AH86" s="165"/>
      <c r="AI86" s="165"/>
      <c r="AJ86" s="165"/>
      <c r="AK86" s="165"/>
      <c r="AL86" s="165"/>
      <c r="AM86" s="165"/>
      <c r="AN86" s="165"/>
      <c r="AO86" s="165"/>
      <c r="AP86" s="165"/>
      <c r="AQ86" s="165"/>
      <c r="AR86" s="165"/>
      <c r="AS86" s="165"/>
      <c r="AT86" s="165"/>
      <c r="AU86" s="165"/>
      <c r="AV86" s="165"/>
      <c r="AW86" s="165"/>
      <c r="AX86" s="165"/>
      <c r="AY86" s="165"/>
      <c r="AZ86" s="165"/>
      <c r="BA86" s="165"/>
      <c r="BB86" s="165"/>
      <c r="BC86" s="165"/>
      <c r="BD86" s="168"/>
      <c r="BE86" s="58"/>
      <c r="BF86" s="130"/>
    </row>
    <row r="87" spans="2:58" ht="18" customHeight="1" x14ac:dyDescent="0.25">
      <c r="B87" s="57"/>
      <c r="C87" s="58"/>
      <c r="D87" s="156"/>
      <c r="E87" s="157"/>
      <c r="F87" s="155"/>
      <c r="G87" s="155"/>
      <c r="H87" s="155"/>
      <c r="I87" s="155"/>
      <c r="J87" s="155"/>
      <c r="K87" s="155"/>
      <c r="L87" s="155"/>
      <c r="M87" s="155"/>
      <c r="N87" s="155"/>
      <c r="O87" s="155"/>
      <c r="P87" s="155"/>
      <c r="Q87" s="155"/>
      <c r="R87" s="155"/>
      <c r="S87" s="155"/>
      <c r="T87" s="155"/>
      <c r="U87" s="155"/>
      <c r="V87" s="155"/>
      <c r="W87" s="155"/>
      <c r="X87" s="155"/>
      <c r="Y87" s="155"/>
      <c r="Z87" s="155"/>
      <c r="AA87" s="155"/>
      <c r="AB87" s="155"/>
      <c r="AC87" s="155"/>
      <c r="AD87" s="155"/>
      <c r="AE87" s="155"/>
      <c r="AF87" s="155"/>
      <c r="AG87" s="155"/>
      <c r="AH87" s="155"/>
      <c r="AI87" s="155"/>
      <c r="AJ87" s="155"/>
      <c r="AK87" s="155"/>
      <c r="AL87" s="155"/>
      <c r="AM87" s="155"/>
      <c r="AN87" s="155"/>
      <c r="AO87" s="155"/>
      <c r="AP87" s="155"/>
      <c r="AQ87" s="155"/>
      <c r="AR87" s="155"/>
      <c r="AS87" s="155"/>
      <c r="AT87" s="155"/>
      <c r="AU87" s="155"/>
      <c r="AV87" s="155"/>
      <c r="AW87" s="155"/>
      <c r="AX87" s="155"/>
      <c r="AY87" s="155"/>
      <c r="AZ87" s="155"/>
      <c r="BA87" s="155"/>
      <c r="BB87" s="155"/>
      <c r="BC87" s="155"/>
      <c r="BD87" s="158"/>
      <c r="BE87" s="58"/>
      <c r="BF87" s="130"/>
    </row>
    <row r="88" spans="2:58" ht="18" customHeight="1" x14ac:dyDescent="0.25">
      <c r="B88" s="57"/>
      <c r="C88" s="58"/>
      <c r="D88" s="156"/>
      <c r="E88" s="157"/>
      <c r="F88" s="155"/>
      <c r="G88" s="155"/>
      <c r="H88" s="155"/>
      <c r="I88" s="155"/>
      <c r="J88" s="155"/>
      <c r="K88" s="155"/>
      <c r="L88" s="155"/>
      <c r="M88" s="155"/>
      <c r="N88" s="155"/>
      <c r="O88" s="155"/>
      <c r="P88" s="155"/>
      <c r="Q88" s="155"/>
      <c r="R88" s="155"/>
      <c r="S88" s="155"/>
      <c r="T88" s="155"/>
      <c r="U88" s="155"/>
      <c r="V88" s="155"/>
      <c r="W88" s="155"/>
      <c r="X88" s="155"/>
      <c r="Y88" s="155"/>
      <c r="Z88" s="155"/>
      <c r="AA88" s="155"/>
      <c r="AB88" s="155"/>
      <c r="AC88" s="155"/>
      <c r="AD88" s="155"/>
      <c r="AE88" s="155"/>
      <c r="AF88" s="155"/>
      <c r="AG88" s="155"/>
      <c r="AH88" s="155"/>
      <c r="AI88" s="155"/>
      <c r="AJ88" s="155"/>
      <c r="AK88" s="155"/>
      <c r="AL88" s="155"/>
      <c r="AM88" s="155"/>
      <c r="AN88" s="155"/>
      <c r="AO88" s="155"/>
      <c r="AP88" s="155"/>
      <c r="AQ88" s="155"/>
      <c r="AR88" s="155"/>
      <c r="AS88" s="155"/>
      <c r="AT88" s="155"/>
      <c r="AU88" s="155"/>
      <c r="AV88" s="155"/>
      <c r="AW88" s="155"/>
      <c r="AX88" s="155"/>
      <c r="AY88" s="155"/>
      <c r="AZ88" s="155"/>
      <c r="BA88" s="155"/>
      <c r="BB88" s="155"/>
      <c r="BC88" s="155"/>
      <c r="BD88" s="158"/>
      <c r="BE88" s="58"/>
      <c r="BF88" s="130"/>
    </row>
    <row r="89" spans="2:58" ht="18" customHeight="1" x14ac:dyDescent="0.25">
      <c r="B89" s="57"/>
      <c r="C89" s="58"/>
      <c r="D89" s="156"/>
      <c r="E89" s="157"/>
      <c r="F89" s="155"/>
      <c r="G89" s="155"/>
      <c r="H89" s="155"/>
      <c r="I89" s="155"/>
      <c r="J89" s="155"/>
      <c r="K89" s="155"/>
      <c r="L89" s="155"/>
      <c r="M89" s="155"/>
      <c r="N89" s="155"/>
      <c r="O89" s="155"/>
      <c r="P89" s="155"/>
      <c r="Q89" s="155"/>
      <c r="R89" s="155"/>
      <c r="S89" s="155"/>
      <c r="T89" s="155"/>
      <c r="U89" s="155"/>
      <c r="V89" s="155"/>
      <c r="W89" s="155"/>
      <c r="X89" s="155"/>
      <c r="Y89" s="155"/>
      <c r="Z89" s="155"/>
      <c r="AA89" s="155"/>
      <c r="AB89" s="155"/>
      <c r="AC89" s="155"/>
      <c r="AD89" s="155"/>
      <c r="AE89" s="155"/>
      <c r="AF89" s="155"/>
      <c r="AG89" s="155"/>
      <c r="AH89" s="155"/>
      <c r="AI89" s="155"/>
      <c r="AJ89" s="155"/>
      <c r="AK89" s="155"/>
      <c r="AL89" s="155"/>
      <c r="AM89" s="155"/>
      <c r="AN89" s="155"/>
      <c r="AO89" s="155"/>
      <c r="AP89" s="155"/>
      <c r="AQ89" s="155"/>
      <c r="AR89" s="155"/>
      <c r="AS89" s="155"/>
      <c r="AT89" s="155"/>
      <c r="AU89" s="155"/>
      <c r="AV89" s="155"/>
      <c r="AW89" s="155"/>
      <c r="AX89" s="155"/>
      <c r="AY89" s="155"/>
      <c r="AZ89" s="155"/>
      <c r="BA89" s="155"/>
      <c r="BB89" s="155"/>
      <c r="BC89" s="155"/>
      <c r="BD89" s="158"/>
      <c r="BE89" s="58"/>
      <c r="BF89" s="130"/>
    </row>
    <row r="90" spans="2:58" ht="18" customHeight="1" x14ac:dyDescent="0.25">
      <c r="B90" s="57"/>
      <c r="C90" s="58"/>
      <c r="D90" s="156"/>
      <c r="E90" s="157"/>
      <c r="F90" s="155"/>
      <c r="G90" s="155"/>
      <c r="H90" s="155"/>
      <c r="I90" s="155"/>
      <c r="J90" s="155"/>
      <c r="K90" s="155"/>
      <c r="L90" s="155"/>
      <c r="M90" s="155"/>
      <c r="N90" s="155"/>
      <c r="O90" s="155"/>
      <c r="P90" s="155"/>
      <c r="Q90" s="155"/>
      <c r="R90" s="155"/>
      <c r="S90" s="155"/>
      <c r="T90" s="155"/>
      <c r="U90" s="155"/>
      <c r="V90" s="155"/>
      <c r="W90" s="155"/>
      <c r="X90" s="155"/>
      <c r="Y90" s="155"/>
      <c r="Z90" s="155"/>
      <c r="AA90" s="155"/>
      <c r="AB90" s="155"/>
      <c r="AC90" s="155"/>
      <c r="AD90" s="155"/>
      <c r="AE90" s="155"/>
      <c r="AF90" s="155"/>
      <c r="AG90" s="155"/>
      <c r="AH90" s="155"/>
      <c r="AI90" s="155"/>
      <c r="AJ90" s="155"/>
      <c r="AK90" s="155"/>
      <c r="AL90" s="155"/>
      <c r="AM90" s="155"/>
      <c r="AN90" s="155"/>
      <c r="AO90" s="155"/>
      <c r="AP90" s="155"/>
      <c r="AQ90" s="155"/>
      <c r="AR90" s="155"/>
      <c r="AS90" s="155"/>
      <c r="AT90" s="155"/>
      <c r="AU90" s="155"/>
      <c r="AV90" s="155"/>
      <c r="AW90" s="155"/>
      <c r="AX90" s="155"/>
      <c r="AY90" s="155"/>
      <c r="AZ90" s="155"/>
      <c r="BA90" s="155"/>
      <c r="BB90" s="155"/>
      <c r="BC90" s="155"/>
      <c r="BD90" s="158"/>
      <c r="BE90" s="58"/>
      <c r="BF90" s="130"/>
    </row>
    <row r="91" spans="2:58" ht="18" customHeight="1" x14ac:dyDescent="0.25">
      <c r="B91" s="57"/>
      <c r="C91" s="58"/>
      <c r="D91" s="156"/>
      <c r="E91" s="157"/>
      <c r="F91" s="155"/>
      <c r="G91" s="155"/>
      <c r="H91" s="155"/>
      <c r="I91" s="155"/>
      <c r="J91" s="155"/>
      <c r="K91" s="155"/>
      <c r="L91" s="155"/>
      <c r="M91" s="155"/>
      <c r="N91" s="155"/>
      <c r="O91" s="155"/>
      <c r="P91" s="155"/>
      <c r="Q91" s="155"/>
      <c r="R91" s="155"/>
      <c r="S91" s="155"/>
      <c r="T91" s="155"/>
      <c r="U91" s="155"/>
      <c r="V91" s="155"/>
      <c r="W91" s="155"/>
      <c r="X91" s="155"/>
      <c r="Y91" s="155"/>
      <c r="Z91" s="155"/>
      <c r="AA91" s="155"/>
      <c r="AB91" s="155"/>
      <c r="AC91" s="155"/>
      <c r="AD91" s="155"/>
      <c r="AE91" s="155"/>
      <c r="AF91" s="155"/>
      <c r="AG91" s="155"/>
      <c r="AH91" s="155"/>
      <c r="AI91" s="155"/>
      <c r="AJ91" s="155"/>
      <c r="AK91" s="155"/>
      <c r="AL91" s="155"/>
      <c r="AM91" s="155"/>
      <c r="AN91" s="155"/>
      <c r="AO91" s="155"/>
      <c r="AP91" s="155"/>
      <c r="AQ91" s="155"/>
      <c r="AR91" s="155"/>
      <c r="AS91" s="155"/>
      <c r="AT91" s="155"/>
      <c r="AU91" s="155"/>
      <c r="AV91" s="155"/>
      <c r="AW91" s="155"/>
      <c r="AX91" s="155"/>
      <c r="AY91" s="155"/>
      <c r="AZ91" s="155"/>
      <c r="BA91" s="155"/>
      <c r="BB91" s="155"/>
      <c r="BC91" s="155"/>
      <c r="BD91" s="158"/>
      <c r="BE91" s="58"/>
      <c r="BF91" s="130"/>
    </row>
    <row r="92" spans="2:58" ht="18" customHeight="1" x14ac:dyDescent="0.25">
      <c r="B92" s="57"/>
      <c r="C92" s="58"/>
      <c r="D92" s="156"/>
      <c r="E92" s="157"/>
      <c r="F92" s="155"/>
      <c r="G92" s="155"/>
      <c r="H92" s="155"/>
      <c r="I92" s="155"/>
      <c r="J92" s="155"/>
      <c r="K92" s="155"/>
      <c r="L92" s="155"/>
      <c r="M92" s="155"/>
      <c r="N92" s="155"/>
      <c r="O92" s="155"/>
      <c r="P92" s="155"/>
      <c r="Q92" s="155"/>
      <c r="R92" s="155"/>
      <c r="S92" s="155"/>
      <c r="T92" s="155"/>
      <c r="U92" s="155"/>
      <c r="V92" s="155"/>
      <c r="W92" s="155"/>
      <c r="X92" s="155"/>
      <c r="Y92" s="155"/>
      <c r="Z92" s="155"/>
      <c r="AA92" s="155"/>
      <c r="AB92" s="155"/>
      <c r="AC92" s="155"/>
      <c r="AD92" s="155"/>
      <c r="AE92" s="155"/>
      <c r="AF92" s="155"/>
      <c r="AG92" s="155"/>
      <c r="AH92" s="155"/>
      <c r="AI92" s="155"/>
      <c r="AJ92" s="155"/>
      <c r="AK92" s="155"/>
      <c r="AL92" s="155"/>
      <c r="AM92" s="155"/>
      <c r="AN92" s="155"/>
      <c r="AO92" s="155"/>
      <c r="AP92" s="155"/>
      <c r="AQ92" s="155"/>
      <c r="AR92" s="155"/>
      <c r="AS92" s="155"/>
      <c r="AT92" s="155"/>
      <c r="AU92" s="155"/>
      <c r="AV92" s="155"/>
      <c r="AW92" s="155"/>
      <c r="AX92" s="155"/>
      <c r="AY92" s="155"/>
      <c r="AZ92" s="155"/>
      <c r="BA92" s="155"/>
      <c r="BB92" s="155"/>
      <c r="BC92" s="155"/>
      <c r="BD92" s="158"/>
      <c r="BE92" s="58"/>
      <c r="BF92" s="130"/>
    </row>
    <row r="93" spans="2:58" ht="18" customHeight="1" x14ac:dyDescent="0.25">
      <c r="B93" s="57"/>
      <c r="C93" s="58"/>
      <c r="D93" s="156"/>
      <c r="E93" s="157"/>
      <c r="F93" s="155"/>
      <c r="G93" s="155"/>
      <c r="H93" s="155"/>
      <c r="I93" s="155"/>
      <c r="J93" s="155"/>
      <c r="K93" s="155"/>
      <c r="L93" s="155"/>
      <c r="M93" s="155"/>
      <c r="N93" s="155"/>
      <c r="O93" s="155"/>
      <c r="P93" s="155"/>
      <c r="Q93" s="155"/>
      <c r="R93" s="155"/>
      <c r="S93" s="155"/>
      <c r="T93" s="155"/>
      <c r="U93" s="155"/>
      <c r="V93" s="155"/>
      <c r="W93" s="155"/>
      <c r="X93" s="155"/>
      <c r="Y93" s="155"/>
      <c r="Z93" s="155"/>
      <c r="AA93" s="155"/>
      <c r="AB93" s="155"/>
      <c r="AC93" s="155"/>
      <c r="AD93" s="155"/>
      <c r="AE93" s="155"/>
      <c r="AF93" s="155"/>
      <c r="AG93" s="155"/>
      <c r="AH93" s="155"/>
      <c r="AI93" s="155"/>
      <c r="AJ93" s="155"/>
      <c r="AK93" s="155"/>
      <c r="AL93" s="155"/>
      <c r="AM93" s="155"/>
      <c r="AN93" s="155"/>
      <c r="AO93" s="155"/>
      <c r="AP93" s="155"/>
      <c r="AQ93" s="155"/>
      <c r="AR93" s="155"/>
      <c r="AS93" s="155"/>
      <c r="AT93" s="155"/>
      <c r="AU93" s="155"/>
      <c r="AV93" s="155"/>
      <c r="AW93" s="155"/>
      <c r="AX93" s="155"/>
      <c r="AY93" s="155"/>
      <c r="AZ93" s="155"/>
      <c r="BA93" s="155"/>
      <c r="BB93" s="155"/>
      <c r="BC93" s="155"/>
      <c r="BD93" s="158"/>
      <c r="BE93" s="58"/>
      <c r="BF93" s="130"/>
    </row>
    <row r="94" spans="2:58" ht="18" customHeight="1" x14ac:dyDescent="0.25">
      <c r="B94" s="57"/>
      <c r="C94" s="58"/>
      <c r="D94" s="156"/>
      <c r="E94" s="157"/>
      <c r="F94" s="155"/>
      <c r="G94" s="155"/>
      <c r="H94" s="155"/>
      <c r="I94" s="155"/>
      <c r="J94" s="155"/>
      <c r="K94" s="155"/>
      <c r="L94" s="155"/>
      <c r="M94" s="155"/>
      <c r="N94" s="155"/>
      <c r="O94" s="155"/>
      <c r="P94" s="155"/>
      <c r="Q94" s="155"/>
      <c r="R94" s="155"/>
      <c r="S94" s="155"/>
      <c r="T94" s="155"/>
      <c r="U94" s="155"/>
      <c r="V94" s="155"/>
      <c r="W94" s="155"/>
      <c r="X94" s="155"/>
      <c r="Y94" s="155"/>
      <c r="Z94" s="155"/>
      <c r="AA94" s="155"/>
      <c r="AB94" s="155"/>
      <c r="AC94" s="155"/>
      <c r="AD94" s="155"/>
      <c r="AE94" s="155"/>
      <c r="AF94" s="155"/>
      <c r="AG94" s="155"/>
      <c r="AH94" s="155"/>
      <c r="AI94" s="155"/>
      <c r="AJ94" s="155"/>
      <c r="AK94" s="155"/>
      <c r="AL94" s="155"/>
      <c r="AM94" s="155"/>
      <c r="AN94" s="155"/>
      <c r="AO94" s="155"/>
      <c r="AP94" s="155"/>
      <c r="AQ94" s="155"/>
      <c r="AR94" s="155"/>
      <c r="AS94" s="155"/>
      <c r="AT94" s="155"/>
      <c r="AU94" s="155"/>
      <c r="AV94" s="155"/>
      <c r="AW94" s="155"/>
      <c r="AX94" s="155"/>
      <c r="AY94" s="155"/>
      <c r="AZ94" s="155"/>
      <c r="BA94" s="155"/>
      <c r="BB94" s="155"/>
      <c r="BC94" s="155"/>
      <c r="BD94" s="158"/>
      <c r="BE94" s="58"/>
      <c r="BF94" s="130"/>
    </row>
    <row r="95" spans="2:58" ht="18" customHeight="1" x14ac:dyDescent="0.25">
      <c r="B95" s="57"/>
      <c r="C95" s="58"/>
      <c r="D95" s="164"/>
      <c r="E95" s="169"/>
      <c r="F95" s="166"/>
      <c r="G95" s="166"/>
      <c r="H95" s="166"/>
      <c r="I95" s="166"/>
      <c r="J95" s="166"/>
      <c r="K95" s="166"/>
      <c r="L95" s="166"/>
      <c r="M95" s="166"/>
      <c r="N95" s="166"/>
      <c r="O95" s="166"/>
      <c r="P95" s="166"/>
      <c r="Q95" s="166"/>
      <c r="R95" s="166"/>
      <c r="S95" s="166"/>
      <c r="T95" s="166"/>
      <c r="U95" s="166"/>
      <c r="V95" s="166"/>
      <c r="W95" s="166"/>
      <c r="X95" s="166"/>
      <c r="Y95" s="166"/>
      <c r="Z95" s="166"/>
      <c r="AA95" s="166"/>
      <c r="AB95" s="166"/>
      <c r="AC95" s="166"/>
      <c r="AD95" s="166"/>
      <c r="AE95" s="166"/>
      <c r="AF95" s="166"/>
      <c r="AG95" s="166"/>
      <c r="AH95" s="166"/>
      <c r="AI95" s="166"/>
      <c r="AJ95" s="166"/>
      <c r="AK95" s="166"/>
      <c r="AL95" s="166"/>
      <c r="AM95" s="166"/>
      <c r="AN95" s="166"/>
      <c r="AO95" s="166"/>
      <c r="AP95" s="166"/>
      <c r="AQ95" s="166"/>
      <c r="AR95" s="166"/>
      <c r="AS95" s="166"/>
      <c r="AT95" s="166"/>
      <c r="AU95" s="166"/>
      <c r="AV95" s="166"/>
      <c r="AW95" s="166"/>
      <c r="AX95" s="166"/>
      <c r="AY95" s="166"/>
      <c r="AZ95" s="166"/>
      <c r="BA95" s="166"/>
      <c r="BB95" s="166"/>
      <c r="BC95" s="166"/>
      <c r="BD95" s="170"/>
      <c r="BE95" s="58"/>
      <c r="BF95" s="130"/>
    </row>
    <row r="96" spans="2:58" ht="21.95" customHeight="1" x14ac:dyDescent="0.25">
      <c r="B96" s="57"/>
      <c r="C96" s="58"/>
      <c r="D96" s="81"/>
      <c r="E96" s="161" t="s">
        <v>18</v>
      </c>
      <c r="F96" s="161" t="s">
        <v>19</v>
      </c>
      <c r="G96" s="161" t="s">
        <v>20</v>
      </c>
      <c r="H96" s="161" t="s">
        <v>21</v>
      </c>
      <c r="I96" s="161" t="s">
        <v>22</v>
      </c>
      <c r="J96" s="161" t="s">
        <v>23</v>
      </c>
      <c r="K96" s="161" t="s">
        <v>24</v>
      </c>
      <c r="L96" s="161" t="s">
        <v>25</v>
      </c>
      <c r="M96" s="161" t="s">
        <v>26</v>
      </c>
      <c r="N96" s="161" t="s">
        <v>27</v>
      </c>
      <c r="O96" s="161" t="s">
        <v>28</v>
      </c>
      <c r="P96" s="161" t="s">
        <v>29</v>
      </c>
      <c r="Q96" s="161" t="s">
        <v>30</v>
      </c>
      <c r="R96" s="161" t="s">
        <v>31</v>
      </c>
      <c r="S96" s="161" t="s">
        <v>32</v>
      </c>
      <c r="T96" s="161" t="s">
        <v>33</v>
      </c>
      <c r="U96" s="161" t="s">
        <v>34</v>
      </c>
      <c r="V96" s="161" t="s">
        <v>35</v>
      </c>
      <c r="W96" s="161" t="s">
        <v>36</v>
      </c>
      <c r="X96" s="161" t="s">
        <v>37</v>
      </c>
      <c r="Y96" s="161" t="s">
        <v>38</v>
      </c>
      <c r="Z96" s="161" t="s">
        <v>39</v>
      </c>
      <c r="AA96" s="161" t="s">
        <v>40</v>
      </c>
      <c r="AB96" s="161" t="s">
        <v>41</v>
      </c>
      <c r="AC96" s="161" t="s">
        <v>42</v>
      </c>
      <c r="AD96" s="161" t="s">
        <v>43</v>
      </c>
      <c r="AE96" s="161" t="s">
        <v>44</v>
      </c>
      <c r="AF96" s="161" t="s">
        <v>45</v>
      </c>
      <c r="AG96" s="161" t="s">
        <v>46</v>
      </c>
      <c r="AH96" s="161" t="s">
        <v>47</v>
      </c>
      <c r="AI96" s="161" t="s">
        <v>48</v>
      </c>
      <c r="AJ96" s="161" t="s">
        <v>49</v>
      </c>
      <c r="AK96" s="161" t="s">
        <v>50</v>
      </c>
      <c r="AL96" s="161" t="s">
        <v>51</v>
      </c>
      <c r="AM96" s="161" t="s">
        <v>52</v>
      </c>
      <c r="AN96" s="161" t="s">
        <v>53</v>
      </c>
      <c r="AO96" s="161" t="s">
        <v>54</v>
      </c>
      <c r="AP96" s="161" t="s">
        <v>55</v>
      </c>
      <c r="AQ96" s="161" t="s">
        <v>56</v>
      </c>
      <c r="AR96" s="161" t="s">
        <v>57</v>
      </c>
      <c r="AS96" s="161" t="s">
        <v>58</v>
      </c>
      <c r="AT96" s="161" t="s">
        <v>59</v>
      </c>
      <c r="AU96" s="161" t="s">
        <v>60</v>
      </c>
      <c r="AV96" s="161" t="s">
        <v>61</v>
      </c>
      <c r="AW96" s="161" t="s">
        <v>62</v>
      </c>
      <c r="AX96" s="161" t="s">
        <v>63</v>
      </c>
      <c r="AY96" s="161" t="s">
        <v>64</v>
      </c>
      <c r="AZ96" s="161" t="s">
        <v>65</v>
      </c>
      <c r="BA96" s="161" t="s">
        <v>66</v>
      </c>
      <c r="BB96" s="161" t="s">
        <v>67</v>
      </c>
      <c r="BC96" s="161" t="s">
        <v>68</v>
      </c>
      <c r="BD96" s="162" t="s">
        <v>69</v>
      </c>
      <c r="BE96" s="58"/>
      <c r="BF96" s="130"/>
    </row>
    <row r="97" spans="2:58" ht="18" customHeight="1" x14ac:dyDescent="0.25">
      <c r="B97" s="57"/>
      <c r="C97" s="58"/>
      <c r="D97" s="163"/>
      <c r="E97" s="167"/>
      <c r="F97" s="165"/>
      <c r="G97" s="165"/>
      <c r="H97" s="165"/>
      <c r="I97" s="165"/>
      <c r="J97" s="165"/>
      <c r="K97" s="165"/>
      <c r="L97" s="165"/>
      <c r="M97" s="165"/>
      <c r="N97" s="165"/>
      <c r="O97" s="165"/>
      <c r="P97" s="165"/>
      <c r="Q97" s="165"/>
      <c r="R97" s="165"/>
      <c r="S97" s="165"/>
      <c r="T97" s="165"/>
      <c r="U97" s="165"/>
      <c r="V97" s="165"/>
      <c r="W97" s="165"/>
      <c r="X97" s="165"/>
      <c r="Y97" s="165"/>
      <c r="Z97" s="165"/>
      <c r="AA97" s="165"/>
      <c r="AB97" s="165"/>
      <c r="AC97" s="165"/>
      <c r="AD97" s="165"/>
      <c r="AE97" s="165"/>
      <c r="AF97" s="165"/>
      <c r="AG97" s="165"/>
      <c r="AH97" s="165"/>
      <c r="AI97" s="165"/>
      <c r="AJ97" s="165"/>
      <c r="AK97" s="165"/>
      <c r="AL97" s="165"/>
      <c r="AM97" s="165"/>
      <c r="AN97" s="165"/>
      <c r="AO97" s="165"/>
      <c r="AP97" s="165"/>
      <c r="AQ97" s="165"/>
      <c r="AR97" s="165"/>
      <c r="AS97" s="165"/>
      <c r="AT97" s="165"/>
      <c r="AU97" s="165"/>
      <c r="AV97" s="165"/>
      <c r="AW97" s="165"/>
      <c r="AX97" s="165"/>
      <c r="AY97" s="165"/>
      <c r="AZ97" s="165"/>
      <c r="BA97" s="165"/>
      <c r="BB97" s="165"/>
      <c r="BC97" s="165"/>
      <c r="BD97" s="168"/>
      <c r="BE97" s="58"/>
      <c r="BF97" s="130"/>
    </row>
    <row r="98" spans="2:58" ht="18" customHeight="1" x14ac:dyDescent="0.25">
      <c r="B98" s="57"/>
      <c r="C98" s="58"/>
      <c r="D98" s="156"/>
      <c r="E98" s="157"/>
      <c r="F98" s="155"/>
      <c r="G98" s="155"/>
      <c r="H98" s="155"/>
      <c r="I98" s="155"/>
      <c r="J98" s="155"/>
      <c r="K98" s="155"/>
      <c r="L98" s="155"/>
      <c r="M98" s="155"/>
      <c r="N98" s="155"/>
      <c r="O98" s="155"/>
      <c r="P98" s="155"/>
      <c r="Q98" s="155"/>
      <c r="R98" s="155"/>
      <c r="S98" s="155"/>
      <c r="T98" s="155"/>
      <c r="U98" s="155"/>
      <c r="V98" s="155"/>
      <c r="W98" s="155"/>
      <c r="X98" s="155"/>
      <c r="Y98" s="155"/>
      <c r="Z98" s="155"/>
      <c r="AA98" s="155"/>
      <c r="AB98" s="155"/>
      <c r="AC98" s="155"/>
      <c r="AD98" s="155"/>
      <c r="AE98" s="155"/>
      <c r="AF98" s="155"/>
      <c r="AG98" s="155"/>
      <c r="AH98" s="155"/>
      <c r="AI98" s="155"/>
      <c r="AJ98" s="155"/>
      <c r="AK98" s="155"/>
      <c r="AL98" s="155"/>
      <c r="AM98" s="155"/>
      <c r="AN98" s="155"/>
      <c r="AO98" s="155"/>
      <c r="AP98" s="155"/>
      <c r="AQ98" s="155"/>
      <c r="AR98" s="155"/>
      <c r="AS98" s="155"/>
      <c r="AT98" s="155"/>
      <c r="AU98" s="155"/>
      <c r="AV98" s="155"/>
      <c r="AW98" s="155"/>
      <c r="AX98" s="155"/>
      <c r="AY98" s="155"/>
      <c r="AZ98" s="155"/>
      <c r="BA98" s="155"/>
      <c r="BB98" s="155"/>
      <c r="BC98" s="155"/>
      <c r="BD98" s="158"/>
      <c r="BE98" s="58"/>
      <c r="BF98" s="130"/>
    </row>
    <row r="99" spans="2:58" ht="18" customHeight="1" x14ac:dyDescent="0.25">
      <c r="B99" s="57"/>
      <c r="C99" s="58"/>
      <c r="D99" s="156"/>
      <c r="E99" s="157"/>
      <c r="F99" s="155"/>
      <c r="G99" s="155"/>
      <c r="H99" s="155"/>
      <c r="I99" s="155"/>
      <c r="J99" s="155"/>
      <c r="K99" s="155"/>
      <c r="L99" s="155"/>
      <c r="M99" s="155"/>
      <c r="N99" s="155"/>
      <c r="O99" s="155"/>
      <c r="P99" s="155"/>
      <c r="Q99" s="155"/>
      <c r="R99" s="155"/>
      <c r="S99" s="155"/>
      <c r="T99" s="155"/>
      <c r="U99" s="155"/>
      <c r="V99" s="155"/>
      <c r="W99" s="155"/>
      <c r="X99" s="155"/>
      <c r="Y99" s="155"/>
      <c r="Z99" s="155"/>
      <c r="AA99" s="155"/>
      <c r="AB99" s="155"/>
      <c r="AC99" s="155"/>
      <c r="AD99" s="155"/>
      <c r="AE99" s="155"/>
      <c r="AF99" s="155"/>
      <c r="AG99" s="155"/>
      <c r="AH99" s="155"/>
      <c r="AI99" s="155"/>
      <c r="AJ99" s="155"/>
      <c r="AK99" s="155"/>
      <c r="AL99" s="155"/>
      <c r="AM99" s="155"/>
      <c r="AN99" s="155"/>
      <c r="AO99" s="155"/>
      <c r="AP99" s="155"/>
      <c r="AQ99" s="155"/>
      <c r="AR99" s="155"/>
      <c r="AS99" s="155"/>
      <c r="AT99" s="155"/>
      <c r="AU99" s="155"/>
      <c r="AV99" s="155"/>
      <c r="AW99" s="155"/>
      <c r="AX99" s="155"/>
      <c r="AY99" s="155"/>
      <c r="AZ99" s="155"/>
      <c r="BA99" s="155"/>
      <c r="BB99" s="155"/>
      <c r="BC99" s="155"/>
      <c r="BD99" s="158"/>
      <c r="BE99" s="58"/>
      <c r="BF99" s="130"/>
    </row>
    <row r="100" spans="2:58" ht="18" customHeight="1" x14ac:dyDescent="0.25">
      <c r="B100" s="57"/>
      <c r="C100" s="58"/>
      <c r="D100" s="156"/>
      <c r="E100" s="157"/>
      <c r="F100" s="155"/>
      <c r="G100" s="155"/>
      <c r="H100" s="155"/>
      <c r="I100" s="155"/>
      <c r="J100" s="155"/>
      <c r="K100" s="155"/>
      <c r="L100" s="155"/>
      <c r="M100" s="155"/>
      <c r="N100" s="155"/>
      <c r="O100" s="155"/>
      <c r="P100" s="155"/>
      <c r="Q100" s="155"/>
      <c r="R100" s="155"/>
      <c r="S100" s="155"/>
      <c r="T100" s="155"/>
      <c r="U100" s="155"/>
      <c r="V100" s="155"/>
      <c r="W100" s="155"/>
      <c r="X100" s="155"/>
      <c r="Y100" s="155"/>
      <c r="Z100" s="155"/>
      <c r="AA100" s="155"/>
      <c r="AB100" s="155"/>
      <c r="AC100" s="155"/>
      <c r="AD100" s="155"/>
      <c r="AE100" s="155"/>
      <c r="AF100" s="155"/>
      <c r="AG100" s="155"/>
      <c r="AH100" s="155"/>
      <c r="AI100" s="155"/>
      <c r="AJ100" s="155"/>
      <c r="AK100" s="155"/>
      <c r="AL100" s="155"/>
      <c r="AM100" s="155"/>
      <c r="AN100" s="155"/>
      <c r="AO100" s="155"/>
      <c r="AP100" s="155"/>
      <c r="AQ100" s="155"/>
      <c r="AR100" s="155"/>
      <c r="AS100" s="155"/>
      <c r="AT100" s="155"/>
      <c r="AU100" s="155"/>
      <c r="AV100" s="155"/>
      <c r="AW100" s="155"/>
      <c r="AX100" s="155"/>
      <c r="AY100" s="155"/>
      <c r="AZ100" s="155"/>
      <c r="BA100" s="155"/>
      <c r="BB100" s="155"/>
      <c r="BC100" s="155"/>
      <c r="BD100" s="158"/>
      <c r="BE100" s="58"/>
      <c r="BF100" s="130"/>
    </row>
    <row r="101" spans="2:58" ht="18" customHeight="1" x14ac:dyDescent="0.25">
      <c r="B101" s="57"/>
      <c r="C101" s="58"/>
      <c r="D101" s="156"/>
      <c r="E101" s="157"/>
      <c r="F101" s="155"/>
      <c r="G101" s="155"/>
      <c r="H101" s="155"/>
      <c r="I101" s="155"/>
      <c r="J101" s="155"/>
      <c r="K101" s="155"/>
      <c r="L101" s="155"/>
      <c r="M101" s="155"/>
      <c r="N101" s="155"/>
      <c r="O101" s="155"/>
      <c r="P101" s="155"/>
      <c r="Q101" s="155"/>
      <c r="R101" s="155"/>
      <c r="S101" s="155"/>
      <c r="T101" s="155"/>
      <c r="U101" s="155"/>
      <c r="V101" s="155"/>
      <c r="W101" s="155"/>
      <c r="X101" s="155"/>
      <c r="Y101" s="155"/>
      <c r="Z101" s="155"/>
      <c r="AA101" s="155"/>
      <c r="AB101" s="155"/>
      <c r="AC101" s="155"/>
      <c r="AD101" s="155"/>
      <c r="AE101" s="155"/>
      <c r="AF101" s="155"/>
      <c r="AG101" s="155"/>
      <c r="AH101" s="155"/>
      <c r="AI101" s="155"/>
      <c r="AJ101" s="155"/>
      <c r="AK101" s="155"/>
      <c r="AL101" s="155"/>
      <c r="AM101" s="155"/>
      <c r="AN101" s="155"/>
      <c r="AO101" s="155"/>
      <c r="AP101" s="155"/>
      <c r="AQ101" s="155"/>
      <c r="AR101" s="155"/>
      <c r="AS101" s="155"/>
      <c r="AT101" s="155"/>
      <c r="AU101" s="155"/>
      <c r="AV101" s="155"/>
      <c r="AW101" s="155"/>
      <c r="AX101" s="155"/>
      <c r="AY101" s="155"/>
      <c r="AZ101" s="155"/>
      <c r="BA101" s="155"/>
      <c r="BB101" s="155"/>
      <c r="BC101" s="155"/>
      <c r="BD101" s="158"/>
      <c r="BE101" s="58"/>
      <c r="BF101" s="130"/>
    </row>
    <row r="102" spans="2:58" ht="18" customHeight="1" x14ac:dyDescent="0.25">
      <c r="B102" s="57"/>
      <c r="C102" s="58"/>
      <c r="D102" s="156"/>
      <c r="E102" s="157"/>
      <c r="F102" s="155"/>
      <c r="G102" s="155"/>
      <c r="H102" s="155"/>
      <c r="I102" s="155"/>
      <c r="J102" s="155"/>
      <c r="K102" s="155"/>
      <c r="L102" s="155"/>
      <c r="M102" s="155"/>
      <c r="N102" s="155"/>
      <c r="O102" s="155"/>
      <c r="P102" s="155"/>
      <c r="Q102" s="155"/>
      <c r="R102" s="155"/>
      <c r="S102" s="155"/>
      <c r="T102" s="155"/>
      <c r="U102" s="155"/>
      <c r="V102" s="155"/>
      <c r="W102" s="155"/>
      <c r="X102" s="155"/>
      <c r="Y102" s="155"/>
      <c r="Z102" s="155"/>
      <c r="AA102" s="155"/>
      <c r="AB102" s="155"/>
      <c r="AC102" s="155"/>
      <c r="AD102" s="155"/>
      <c r="AE102" s="155"/>
      <c r="AF102" s="155"/>
      <c r="AG102" s="155"/>
      <c r="AH102" s="155"/>
      <c r="AI102" s="155"/>
      <c r="AJ102" s="155"/>
      <c r="AK102" s="155"/>
      <c r="AL102" s="155"/>
      <c r="AM102" s="155"/>
      <c r="AN102" s="155"/>
      <c r="AO102" s="155"/>
      <c r="AP102" s="155"/>
      <c r="AQ102" s="155"/>
      <c r="AR102" s="155"/>
      <c r="AS102" s="155"/>
      <c r="AT102" s="155"/>
      <c r="AU102" s="155"/>
      <c r="AV102" s="155"/>
      <c r="AW102" s="155"/>
      <c r="AX102" s="155"/>
      <c r="AY102" s="155"/>
      <c r="AZ102" s="155"/>
      <c r="BA102" s="155"/>
      <c r="BB102" s="155"/>
      <c r="BC102" s="155"/>
      <c r="BD102" s="158"/>
      <c r="BE102" s="58"/>
      <c r="BF102" s="130"/>
    </row>
    <row r="103" spans="2:58" ht="18" customHeight="1" x14ac:dyDescent="0.25">
      <c r="B103" s="57"/>
      <c r="C103" s="58"/>
      <c r="D103" s="156"/>
      <c r="E103" s="157"/>
      <c r="F103" s="155"/>
      <c r="G103" s="155"/>
      <c r="H103" s="155"/>
      <c r="I103" s="155"/>
      <c r="J103" s="155"/>
      <c r="K103" s="155"/>
      <c r="L103" s="155"/>
      <c r="M103" s="155"/>
      <c r="N103" s="155"/>
      <c r="O103" s="155"/>
      <c r="P103" s="155"/>
      <c r="Q103" s="155"/>
      <c r="R103" s="155"/>
      <c r="S103" s="155"/>
      <c r="T103" s="155"/>
      <c r="U103" s="155"/>
      <c r="V103" s="155"/>
      <c r="W103" s="155"/>
      <c r="X103" s="155"/>
      <c r="Y103" s="155"/>
      <c r="Z103" s="155"/>
      <c r="AA103" s="155"/>
      <c r="AB103" s="155"/>
      <c r="AC103" s="155"/>
      <c r="AD103" s="155"/>
      <c r="AE103" s="155"/>
      <c r="AF103" s="155"/>
      <c r="AG103" s="155"/>
      <c r="AH103" s="155"/>
      <c r="AI103" s="155"/>
      <c r="AJ103" s="155"/>
      <c r="AK103" s="155"/>
      <c r="AL103" s="155"/>
      <c r="AM103" s="155"/>
      <c r="AN103" s="155"/>
      <c r="AO103" s="155"/>
      <c r="AP103" s="155"/>
      <c r="AQ103" s="155"/>
      <c r="AR103" s="155"/>
      <c r="AS103" s="155"/>
      <c r="AT103" s="155"/>
      <c r="AU103" s="155"/>
      <c r="AV103" s="155"/>
      <c r="AW103" s="155"/>
      <c r="AX103" s="155"/>
      <c r="AY103" s="155"/>
      <c r="AZ103" s="155"/>
      <c r="BA103" s="155"/>
      <c r="BB103" s="155"/>
      <c r="BC103" s="155"/>
      <c r="BD103" s="158"/>
      <c r="BE103" s="58"/>
      <c r="BF103" s="130"/>
    </row>
    <row r="104" spans="2:58" ht="18" customHeight="1" x14ac:dyDescent="0.25">
      <c r="B104" s="57"/>
      <c r="C104" s="58"/>
      <c r="D104" s="156"/>
      <c r="E104" s="157"/>
      <c r="F104" s="155"/>
      <c r="G104" s="155"/>
      <c r="H104" s="155"/>
      <c r="I104" s="155"/>
      <c r="J104" s="155"/>
      <c r="K104" s="155"/>
      <c r="L104" s="155"/>
      <c r="M104" s="155"/>
      <c r="N104" s="155"/>
      <c r="O104" s="155"/>
      <c r="P104" s="155"/>
      <c r="Q104" s="155"/>
      <c r="R104" s="155"/>
      <c r="S104" s="155"/>
      <c r="T104" s="155"/>
      <c r="U104" s="155"/>
      <c r="V104" s="155"/>
      <c r="W104" s="155"/>
      <c r="X104" s="155"/>
      <c r="Y104" s="155"/>
      <c r="Z104" s="155"/>
      <c r="AA104" s="155"/>
      <c r="AB104" s="155"/>
      <c r="AC104" s="155"/>
      <c r="AD104" s="155"/>
      <c r="AE104" s="155"/>
      <c r="AF104" s="155"/>
      <c r="AG104" s="155"/>
      <c r="AH104" s="155"/>
      <c r="AI104" s="155"/>
      <c r="AJ104" s="155"/>
      <c r="AK104" s="155"/>
      <c r="AL104" s="155"/>
      <c r="AM104" s="155"/>
      <c r="AN104" s="155"/>
      <c r="AO104" s="155"/>
      <c r="AP104" s="155"/>
      <c r="AQ104" s="155"/>
      <c r="AR104" s="155"/>
      <c r="AS104" s="155"/>
      <c r="AT104" s="155"/>
      <c r="AU104" s="155"/>
      <c r="AV104" s="155"/>
      <c r="AW104" s="155"/>
      <c r="AX104" s="155"/>
      <c r="AY104" s="155"/>
      <c r="AZ104" s="155"/>
      <c r="BA104" s="155"/>
      <c r="BB104" s="155"/>
      <c r="BC104" s="155"/>
      <c r="BD104" s="158"/>
      <c r="BE104" s="58"/>
      <c r="BF104" s="130"/>
    </row>
    <row r="105" spans="2:58" ht="18" customHeight="1" x14ac:dyDescent="0.25">
      <c r="B105" s="57"/>
      <c r="C105" s="58"/>
      <c r="D105" s="156"/>
      <c r="E105" s="157"/>
      <c r="F105" s="155"/>
      <c r="G105" s="155"/>
      <c r="H105" s="155"/>
      <c r="I105" s="155"/>
      <c r="J105" s="155"/>
      <c r="K105" s="155"/>
      <c r="L105" s="155"/>
      <c r="M105" s="155"/>
      <c r="N105" s="155"/>
      <c r="O105" s="155"/>
      <c r="P105" s="155"/>
      <c r="Q105" s="155"/>
      <c r="R105" s="155"/>
      <c r="S105" s="155"/>
      <c r="T105" s="155"/>
      <c r="U105" s="155"/>
      <c r="V105" s="155"/>
      <c r="W105" s="155"/>
      <c r="X105" s="155"/>
      <c r="Y105" s="155"/>
      <c r="Z105" s="155"/>
      <c r="AA105" s="155"/>
      <c r="AB105" s="155"/>
      <c r="AC105" s="155"/>
      <c r="AD105" s="155"/>
      <c r="AE105" s="155"/>
      <c r="AF105" s="155"/>
      <c r="AG105" s="155"/>
      <c r="AH105" s="155"/>
      <c r="AI105" s="155"/>
      <c r="AJ105" s="155"/>
      <c r="AK105" s="155"/>
      <c r="AL105" s="155"/>
      <c r="AM105" s="155"/>
      <c r="AN105" s="155"/>
      <c r="AO105" s="155"/>
      <c r="AP105" s="155"/>
      <c r="AQ105" s="155"/>
      <c r="AR105" s="155"/>
      <c r="AS105" s="155"/>
      <c r="AT105" s="155"/>
      <c r="AU105" s="155"/>
      <c r="AV105" s="155"/>
      <c r="AW105" s="155"/>
      <c r="AX105" s="155"/>
      <c r="AY105" s="155"/>
      <c r="AZ105" s="155"/>
      <c r="BA105" s="155"/>
      <c r="BB105" s="155"/>
      <c r="BC105" s="155"/>
      <c r="BD105" s="158"/>
      <c r="BE105" s="58"/>
      <c r="BF105" s="130"/>
    </row>
    <row r="106" spans="2:58" ht="18" customHeight="1" x14ac:dyDescent="0.25">
      <c r="B106" s="57"/>
      <c r="C106" s="58"/>
      <c r="D106" s="164"/>
      <c r="E106" s="169"/>
      <c r="F106" s="166"/>
      <c r="G106" s="166"/>
      <c r="H106" s="166"/>
      <c r="I106" s="166"/>
      <c r="J106" s="166"/>
      <c r="K106" s="166"/>
      <c r="L106" s="166"/>
      <c r="M106" s="166"/>
      <c r="N106" s="166"/>
      <c r="O106" s="166"/>
      <c r="P106" s="166"/>
      <c r="Q106" s="166"/>
      <c r="R106" s="166"/>
      <c r="S106" s="166"/>
      <c r="T106" s="166"/>
      <c r="U106" s="166"/>
      <c r="V106" s="166"/>
      <c r="W106" s="166"/>
      <c r="X106" s="166"/>
      <c r="Y106" s="166"/>
      <c r="Z106" s="166"/>
      <c r="AA106" s="166"/>
      <c r="AB106" s="166"/>
      <c r="AC106" s="166"/>
      <c r="AD106" s="166"/>
      <c r="AE106" s="166"/>
      <c r="AF106" s="166"/>
      <c r="AG106" s="166"/>
      <c r="AH106" s="166"/>
      <c r="AI106" s="166"/>
      <c r="AJ106" s="166"/>
      <c r="AK106" s="166"/>
      <c r="AL106" s="166"/>
      <c r="AM106" s="166"/>
      <c r="AN106" s="166"/>
      <c r="AO106" s="166"/>
      <c r="AP106" s="166"/>
      <c r="AQ106" s="166"/>
      <c r="AR106" s="166"/>
      <c r="AS106" s="166"/>
      <c r="AT106" s="166"/>
      <c r="AU106" s="166"/>
      <c r="AV106" s="166"/>
      <c r="AW106" s="166"/>
      <c r="AX106" s="166"/>
      <c r="AY106" s="166"/>
      <c r="AZ106" s="166"/>
      <c r="BA106" s="166"/>
      <c r="BB106" s="166"/>
      <c r="BC106" s="166"/>
      <c r="BD106" s="170"/>
      <c r="BE106" s="58"/>
      <c r="BF106" s="130"/>
    </row>
    <row r="107" spans="2:58" ht="21.95" customHeight="1" x14ac:dyDescent="0.25">
      <c r="B107" s="57"/>
      <c r="C107" s="58"/>
      <c r="D107" s="81"/>
      <c r="E107" s="161" t="s">
        <v>18</v>
      </c>
      <c r="F107" s="161" t="s">
        <v>19</v>
      </c>
      <c r="G107" s="161" t="s">
        <v>20</v>
      </c>
      <c r="H107" s="161" t="s">
        <v>21</v>
      </c>
      <c r="I107" s="161" t="s">
        <v>22</v>
      </c>
      <c r="J107" s="161" t="s">
        <v>23</v>
      </c>
      <c r="K107" s="161" t="s">
        <v>24</v>
      </c>
      <c r="L107" s="161" t="s">
        <v>25</v>
      </c>
      <c r="M107" s="161" t="s">
        <v>26</v>
      </c>
      <c r="N107" s="161" t="s">
        <v>27</v>
      </c>
      <c r="O107" s="161" t="s">
        <v>28</v>
      </c>
      <c r="P107" s="161" t="s">
        <v>29</v>
      </c>
      <c r="Q107" s="161" t="s">
        <v>30</v>
      </c>
      <c r="R107" s="161" t="s">
        <v>31</v>
      </c>
      <c r="S107" s="161" t="s">
        <v>32</v>
      </c>
      <c r="T107" s="161" t="s">
        <v>33</v>
      </c>
      <c r="U107" s="161" t="s">
        <v>34</v>
      </c>
      <c r="V107" s="161" t="s">
        <v>35</v>
      </c>
      <c r="W107" s="161" t="s">
        <v>36</v>
      </c>
      <c r="X107" s="161" t="s">
        <v>37</v>
      </c>
      <c r="Y107" s="161" t="s">
        <v>38</v>
      </c>
      <c r="Z107" s="161" t="s">
        <v>39</v>
      </c>
      <c r="AA107" s="161" t="s">
        <v>40</v>
      </c>
      <c r="AB107" s="161" t="s">
        <v>41</v>
      </c>
      <c r="AC107" s="161" t="s">
        <v>42</v>
      </c>
      <c r="AD107" s="161" t="s">
        <v>43</v>
      </c>
      <c r="AE107" s="161" t="s">
        <v>44</v>
      </c>
      <c r="AF107" s="161" t="s">
        <v>45</v>
      </c>
      <c r="AG107" s="161" t="s">
        <v>46</v>
      </c>
      <c r="AH107" s="161" t="s">
        <v>47</v>
      </c>
      <c r="AI107" s="161" t="s">
        <v>48</v>
      </c>
      <c r="AJ107" s="161" t="s">
        <v>49</v>
      </c>
      <c r="AK107" s="161" t="s">
        <v>50</v>
      </c>
      <c r="AL107" s="161" t="s">
        <v>51</v>
      </c>
      <c r="AM107" s="161" t="s">
        <v>52</v>
      </c>
      <c r="AN107" s="161" t="s">
        <v>53</v>
      </c>
      <c r="AO107" s="161" t="s">
        <v>54</v>
      </c>
      <c r="AP107" s="161" t="s">
        <v>55</v>
      </c>
      <c r="AQ107" s="161" t="s">
        <v>56</v>
      </c>
      <c r="AR107" s="161" t="s">
        <v>57</v>
      </c>
      <c r="AS107" s="161" t="s">
        <v>58</v>
      </c>
      <c r="AT107" s="161" t="s">
        <v>59</v>
      </c>
      <c r="AU107" s="161" t="s">
        <v>60</v>
      </c>
      <c r="AV107" s="161" t="s">
        <v>61</v>
      </c>
      <c r="AW107" s="161" t="s">
        <v>62</v>
      </c>
      <c r="AX107" s="161" t="s">
        <v>63</v>
      </c>
      <c r="AY107" s="161" t="s">
        <v>64</v>
      </c>
      <c r="AZ107" s="161" t="s">
        <v>65</v>
      </c>
      <c r="BA107" s="161" t="s">
        <v>66</v>
      </c>
      <c r="BB107" s="161" t="s">
        <v>67</v>
      </c>
      <c r="BC107" s="161" t="s">
        <v>68</v>
      </c>
      <c r="BD107" s="162" t="s">
        <v>69</v>
      </c>
      <c r="BE107" s="58"/>
      <c r="BF107" s="130"/>
    </row>
    <row r="108" spans="2:58" ht="18" customHeight="1" x14ac:dyDescent="0.25">
      <c r="B108" s="57"/>
      <c r="C108" s="58"/>
      <c r="D108" s="163"/>
      <c r="E108" s="167"/>
      <c r="F108" s="165"/>
      <c r="G108" s="165"/>
      <c r="H108" s="165"/>
      <c r="I108" s="165"/>
      <c r="J108" s="165"/>
      <c r="K108" s="165"/>
      <c r="L108" s="165"/>
      <c r="M108" s="165"/>
      <c r="N108" s="165"/>
      <c r="O108" s="165"/>
      <c r="P108" s="165"/>
      <c r="Q108" s="165"/>
      <c r="R108" s="165"/>
      <c r="S108" s="165"/>
      <c r="T108" s="165"/>
      <c r="U108" s="165"/>
      <c r="V108" s="165"/>
      <c r="W108" s="165"/>
      <c r="X108" s="165"/>
      <c r="Y108" s="165"/>
      <c r="Z108" s="165"/>
      <c r="AA108" s="165"/>
      <c r="AB108" s="165"/>
      <c r="AC108" s="165"/>
      <c r="AD108" s="165"/>
      <c r="AE108" s="165"/>
      <c r="AF108" s="165"/>
      <c r="AG108" s="165"/>
      <c r="AH108" s="165"/>
      <c r="AI108" s="165"/>
      <c r="AJ108" s="165"/>
      <c r="AK108" s="165"/>
      <c r="AL108" s="165"/>
      <c r="AM108" s="165"/>
      <c r="AN108" s="165"/>
      <c r="AO108" s="165"/>
      <c r="AP108" s="165"/>
      <c r="AQ108" s="165"/>
      <c r="AR108" s="165"/>
      <c r="AS108" s="165"/>
      <c r="AT108" s="165"/>
      <c r="AU108" s="165"/>
      <c r="AV108" s="165"/>
      <c r="AW108" s="165"/>
      <c r="AX108" s="165"/>
      <c r="AY108" s="165"/>
      <c r="AZ108" s="165"/>
      <c r="BA108" s="165"/>
      <c r="BB108" s="165"/>
      <c r="BC108" s="165"/>
      <c r="BD108" s="168"/>
      <c r="BE108" s="58"/>
      <c r="BF108" s="130"/>
    </row>
    <row r="109" spans="2:58" ht="18" customHeight="1" x14ac:dyDescent="0.25">
      <c r="B109" s="57"/>
      <c r="C109" s="58"/>
      <c r="D109" s="156"/>
      <c r="E109" s="157"/>
      <c r="F109" s="155"/>
      <c r="G109" s="155"/>
      <c r="H109" s="155"/>
      <c r="I109" s="155"/>
      <c r="J109" s="155"/>
      <c r="K109" s="155"/>
      <c r="L109" s="155"/>
      <c r="M109" s="155"/>
      <c r="N109" s="155"/>
      <c r="O109" s="155"/>
      <c r="P109" s="155"/>
      <c r="Q109" s="155"/>
      <c r="R109" s="155"/>
      <c r="S109" s="155"/>
      <c r="T109" s="155"/>
      <c r="U109" s="155"/>
      <c r="V109" s="155"/>
      <c r="W109" s="155"/>
      <c r="X109" s="155"/>
      <c r="Y109" s="155"/>
      <c r="Z109" s="155"/>
      <c r="AA109" s="155"/>
      <c r="AB109" s="155"/>
      <c r="AC109" s="155"/>
      <c r="AD109" s="155"/>
      <c r="AE109" s="155"/>
      <c r="AF109" s="155"/>
      <c r="AG109" s="155"/>
      <c r="AH109" s="155"/>
      <c r="AI109" s="155"/>
      <c r="AJ109" s="155"/>
      <c r="AK109" s="155"/>
      <c r="AL109" s="155"/>
      <c r="AM109" s="155"/>
      <c r="AN109" s="155"/>
      <c r="AO109" s="155"/>
      <c r="AP109" s="155"/>
      <c r="AQ109" s="155"/>
      <c r="AR109" s="155"/>
      <c r="AS109" s="155"/>
      <c r="AT109" s="155"/>
      <c r="AU109" s="155"/>
      <c r="AV109" s="155"/>
      <c r="AW109" s="155"/>
      <c r="AX109" s="155"/>
      <c r="AY109" s="155"/>
      <c r="AZ109" s="155"/>
      <c r="BA109" s="155"/>
      <c r="BB109" s="155"/>
      <c r="BC109" s="155"/>
      <c r="BD109" s="158"/>
      <c r="BE109" s="58"/>
      <c r="BF109" s="130"/>
    </row>
    <row r="110" spans="2:58" ht="18" customHeight="1" x14ac:dyDescent="0.25">
      <c r="B110" s="57"/>
      <c r="C110" s="58"/>
      <c r="D110" s="156"/>
      <c r="E110" s="157"/>
      <c r="F110" s="155"/>
      <c r="G110" s="155"/>
      <c r="H110" s="155"/>
      <c r="I110" s="155"/>
      <c r="J110" s="155"/>
      <c r="K110" s="155"/>
      <c r="L110" s="155"/>
      <c r="M110" s="155"/>
      <c r="N110" s="155"/>
      <c r="O110" s="155"/>
      <c r="P110" s="155"/>
      <c r="Q110" s="155"/>
      <c r="R110" s="155"/>
      <c r="S110" s="155"/>
      <c r="T110" s="155"/>
      <c r="U110" s="155"/>
      <c r="V110" s="155"/>
      <c r="W110" s="155"/>
      <c r="X110" s="155"/>
      <c r="Y110" s="155"/>
      <c r="Z110" s="155"/>
      <c r="AA110" s="155"/>
      <c r="AB110" s="155"/>
      <c r="AC110" s="155"/>
      <c r="AD110" s="155"/>
      <c r="AE110" s="155"/>
      <c r="AF110" s="155"/>
      <c r="AG110" s="155"/>
      <c r="AH110" s="155"/>
      <c r="AI110" s="155"/>
      <c r="AJ110" s="155"/>
      <c r="AK110" s="155"/>
      <c r="AL110" s="155"/>
      <c r="AM110" s="155"/>
      <c r="AN110" s="155"/>
      <c r="AO110" s="155"/>
      <c r="AP110" s="155"/>
      <c r="AQ110" s="155"/>
      <c r="AR110" s="155"/>
      <c r="AS110" s="155"/>
      <c r="AT110" s="155"/>
      <c r="AU110" s="155"/>
      <c r="AV110" s="155"/>
      <c r="AW110" s="155"/>
      <c r="AX110" s="155"/>
      <c r="AY110" s="155"/>
      <c r="AZ110" s="155"/>
      <c r="BA110" s="155"/>
      <c r="BB110" s="155"/>
      <c r="BC110" s="155"/>
      <c r="BD110" s="158"/>
      <c r="BE110" s="58"/>
      <c r="BF110" s="130"/>
    </row>
    <row r="111" spans="2:58" ht="18" customHeight="1" x14ac:dyDescent="0.25">
      <c r="B111" s="57"/>
      <c r="C111" s="58"/>
      <c r="D111" s="156"/>
      <c r="E111" s="157"/>
      <c r="F111" s="155"/>
      <c r="G111" s="155"/>
      <c r="H111" s="155"/>
      <c r="I111" s="155"/>
      <c r="J111" s="155"/>
      <c r="K111" s="155"/>
      <c r="L111" s="155"/>
      <c r="M111" s="155"/>
      <c r="N111" s="155"/>
      <c r="O111" s="155"/>
      <c r="P111" s="155"/>
      <c r="Q111" s="155"/>
      <c r="R111" s="155"/>
      <c r="S111" s="155"/>
      <c r="T111" s="155"/>
      <c r="U111" s="155"/>
      <c r="V111" s="155"/>
      <c r="W111" s="155"/>
      <c r="X111" s="155"/>
      <c r="Y111" s="155"/>
      <c r="Z111" s="155"/>
      <c r="AA111" s="155"/>
      <c r="AB111" s="155"/>
      <c r="AC111" s="155"/>
      <c r="AD111" s="155"/>
      <c r="AE111" s="155"/>
      <c r="AF111" s="155"/>
      <c r="AG111" s="155"/>
      <c r="AH111" s="155"/>
      <c r="AI111" s="155"/>
      <c r="AJ111" s="155"/>
      <c r="AK111" s="155"/>
      <c r="AL111" s="155"/>
      <c r="AM111" s="155"/>
      <c r="AN111" s="155"/>
      <c r="AO111" s="155"/>
      <c r="AP111" s="155"/>
      <c r="AQ111" s="155"/>
      <c r="AR111" s="155"/>
      <c r="AS111" s="155"/>
      <c r="AT111" s="155"/>
      <c r="AU111" s="155"/>
      <c r="AV111" s="155"/>
      <c r="AW111" s="155"/>
      <c r="AX111" s="155"/>
      <c r="AY111" s="155"/>
      <c r="AZ111" s="155"/>
      <c r="BA111" s="155"/>
      <c r="BB111" s="155"/>
      <c r="BC111" s="155"/>
      <c r="BD111" s="158"/>
      <c r="BE111" s="58"/>
      <c r="BF111" s="130"/>
    </row>
    <row r="112" spans="2:58" ht="18" customHeight="1" x14ac:dyDescent="0.25">
      <c r="B112" s="57"/>
      <c r="C112" s="58"/>
      <c r="D112" s="156"/>
      <c r="E112" s="157"/>
      <c r="F112" s="155"/>
      <c r="G112" s="155"/>
      <c r="H112" s="155"/>
      <c r="I112" s="155"/>
      <c r="J112" s="155"/>
      <c r="K112" s="155"/>
      <c r="L112" s="155"/>
      <c r="M112" s="155"/>
      <c r="N112" s="155"/>
      <c r="O112" s="155"/>
      <c r="P112" s="155"/>
      <c r="Q112" s="155"/>
      <c r="R112" s="155"/>
      <c r="S112" s="155"/>
      <c r="T112" s="155"/>
      <c r="U112" s="155"/>
      <c r="V112" s="155"/>
      <c r="W112" s="155"/>
      <c r="X112" s="155"/>
      <c r="Y112" s="155"/>
      <c r="Z112" s="155"/>
      <c r="AA112" s="155"/>
      <c r="AB112" s="155"/>
      <c r="AC112" s="155"/>
      <c r="AD112" s="155"/>
      <c r="AE112" s="155"/>
      <c r="AF112" s="155"/>
      <c r="AG112" s="155"/>
      <c r="AH112" s="155"/>
      <c r="AI112" s="155"/>
      <c r="AJ112" s="155"/>
      <c r="AK112" s="155"/>
      <c r="AL112" s="155"/>
      <c r="AM112" s="155"/>
      <c r="AN112" s="155"/>
      <c r="AO112" s="155"/>
      <c r="AP112" s="155"/>
      <c r="AQ112" s="155"/>
      <c r="AR112" s="155"/>
      <c r="AS112" s="155"/>
      <c r="AT112" s="155"/>
      <c r="AU112" s="155"/>
      <c r="AV112" s="155"/>
      <c r="AW112" s="155"/>
      <c r="AX112" s="155"/>
      <c r="AY112" s="155"/>
      <c r="AZ112" s="155"/>
      <c r="BA112" s="155"/>
      <c r="BB112" s="155"/>
      <c r="BC112" s="155"/>
      <c r="BD112" s="158"/>
      <c r="BE112" s="58"/>
      <c r="BF112" s="130"/>
    </row>
    <row r="113" spans="2:58" ht="18" customHeight="1" x14ac:dyDescent="0.25">
      <c r="B113" s="57"/>
      <c r="C113" s="58"/>
      <c r="D113" s="156"/>
      <c r="E113" s="157"/>
      <c r="F113" s="155"/>
      <c r="G113" s="155"/>
      <c r="H113" s="155"/>
      <c r="I113" s="155"/>
      <c r="J113" s="155"/>
      <c r="K113" s="155"/>
      <c r="L113" s="155"/>
      <c r="M113" s="155"/>
      <c r="N113" s="155"/>
      <c r="O113" s="155"/>
      <c r="P113" s="155"/>
      <c r="Q113" s="155"/>
      <c r="R113" s="155"/>
      <c r="S113" s="155"/>
      <c r="T113" s="155"/>
      <c r="U113" s="155"/>
      <c r="V113" s="155"/>
      <c r="W113" s="155"/>
      <c r="X113" s="155"/>
      <c r="Y113" s="155"/>
      <c r="Z113" s="155"/>
      <c r="AA113" s="155"/>
      <c r="AB113" s="155"/>
      <c r="AC113" s="155"/>
      <c r="AD113" s="155"/>
      <c r="AE113" s="155"/>
      <c r="AF113" s="155"/>
      <c r="AG113" s="155"/>
      <c r="AH113" s="155"/>
      <c r="AI113" s="155"/>
      <c r="AJ113" s="155"/>
      <c r="AK113" s="155"/>
      <c r="AL113" s="155"/>
      <c r="AM113" s="155"/>
      <c r="AN113" s="155"/>
      <c r="AO113" s="155"/>
      <c r="AP113" s="155"/>
      <c r="AQ113" s="155"/>
      <c r="AR113" s="155"/>
      <c r="AS113" s="155"/>
      <c r="AT113" s="155"/>
      <c r="AU113" s="155"/>
      <c r="AV113" s="155"/>
      <c r="AW113" s="155"/>
      <c r="AX113" s="155"/>
      <c r="AY113" s="155"/>
      <c r="AZ113" s="155"/>
      <c r="BA113" s="155"/>
      <c r="BB113" s="155"/>
      <c r="BC113" s="155"/>
      <c r="BD113" s="158"/>
      <c r="BE113" s="58"/>
      <c r="BF113" s="130"/>
    </row>
    <row r="114" spans="2:58" ht="18" customHeight="1" x14ac:dyDescent="0.25">
      <c r="B114" s="57"/>
      <c r="C114" s="58"/>
      <c r="D114" s="156"/>
      <c r="E114" s="157"/>
      <c r="F114" s="155"/>
      <c r="G114" s="155"/>
      <c r="H114" s="155"/>
      <c r="I114" s="155"/>
      <c r="J114" s="155"/>
      <c r="K114" s="155"/>
      <c r="L114" s="155"/>
      <c r="M114" s="155"/>
      <c r="N114" s="155"/>
      <c r="O114" s="155"/>
      <c r="P114" s="155"/>
      <c r="Q114" s="155"/>
      <c r="R114" s="155"/>
      <c r="S114" s="155"/>
      <c r="T114" s="155"/>
      <c r="U114" s="155"/>
      <c r="V114" s="155"/>
      <c r="W114" s="155"/>
      <c r="X114" s="155"/>
      <c r="Y114" s="155"/>
      <c r="Z114" s="155"/>
      <c r="AA114" s="155"/>
      <c r="AB114" s="155"/>
      <c r="AC114" s="155"/>
      <c r="AD114" s="155"/>
      <c r="AE114" s="155"/>
      <c r="AF114" s="155"/>
      <c r="AG114" s="155"/>
      <c r="AH114" s="155"/>
      <c r="AI114" s="155"/>
      <c r="AJ114" s="155"/>
      <c r="AK114" s="155"/>
      <c r="AL114" s="155"/>
      <c r="AM114" s="155"/>
      <c r="AN114" s="155"/>
      <c r="AO114" s="155"/>
      <c r="AP114" s="155"/>
      <c r="AQ114" s="155"/>
      <c r="AR114" s="155"/>
      <c r="AS114" s="155"/>
      <c r="AT114" s="155"/>
      <c r="AU114" s="155"/>
      <c r="AV114" s="155"/>
      <c r="AW114" s="155"/>
      <c r="AX114" s="155"/>
      <c r="AY114" s="155"/>
      <c r="AZ114" s="155"/>
      <c r="BA114" s="155"/>
      <c r="BB114" s="155"/>
      <c r="BC114" s="155"/>
      <c r="BD114" s="158"/>
      <c r="BE114" s="58"/>
      <c r="BF114" s="130"/>
    </row>
    <row r="115" spans="2:58" ht="18" customHeight="1" x14ac:dyDescent="0.25">
      <c r="B115" s="57"/>
      <c r="C115" s="58"/>
      <c r="D115" s="156"/>
      <c r="E115" s="157"/>
      <c r="F115" s="155"/>
      <c r="G115" s="155"/>
      <c r="H115" s="155"/>
      <c r="I115" s="155"/>
      <c r="J115" s="155"/>
      <c r="K115" s="155"/>
      <c r="L115" s="155"/>
      <c r="M115" s="155"/>
      <c r="N115" s="155"/>
      <c r="O115" s="155"/>
      <c r="P115" s="155"/>
      <c r="Q115" s="155"/>
      <c r="R115" s="155"/>
      <c r="S115" s="155"/>
      <c r="T115" s="155"/>
      <c r="U115" s="155"/>
      <c r="V115" s="155"/>
      <c r="W115" s="155"/>
      <c r="X115" s="155"/>
      <c r="Y115" s="155"/>
      <c r="Z115" s="155"/>
      <c r="AA115" s="155"/>
      <c r="AB115" s="155"/>
      <c r="AC115" s="155"/>
      <c r="AD115" s="155"/>
      <c r="AE115" s="155"/>
      <c r="AF115" s="155"/>
      <c r="AG115" s="155"/>
      <c r="AH115" s="155"/>
      <c r="AI115" s="155"/>
      <c r="AJ115" s="155"/>
      <c r="AK115" s="155"/>
      <c r="AL115" s="155"/>
      <c r="AM115" s="155"/>
      <c r="AN115" s="155"/>
      <c r="AO115" s="155"/>
      <c r="AP115" s="155"/>
      <c r="AQ115" s="155"/>
      <c r="AR115" s="155"/>
      <c r="AS115" s="155"/>
      <c r="AT115" s="155"/>
      <c r="AU115" s="155"/>
      <c r="AV115" s="155"/>
      <c r="AW115" s="155"/>
      <c r="AX115" s="155"/>
      <c r="AY115" s="155"/>
      <c r="AZ115" s="155"/>
      <c r="BA115" s="155"/>
      <c r="BB115" s="155"/>
      <c r="BC115" s="155"/>
      <c r="BD115" s="158"/>
      <c r="BE115" s="58"/>
      <c r="BF115" s="130"/>
    </row>
    <row r="116" spans="2:58" ht="18" customHeight="1" x14ac:dyDescent="0.25">
      <c r="B116" s="57"/>
      <c r="C116" s="58"/>
      <c r="D116" s="156"/>
      <c r="E116" s="157"/>
      <c r="F116" s="155"/>
      <c r="G116" s="155"/>
      <c r="H116" s="155"/>
      <c r="I116" s="155"/>
      <c r="J116" s="155"/>
      <c r="K116" s="155"/>
      <c r="L116" s="155"/>
      <c r="M116" s="155"/>
      <c r="N116" s="155"/>
      <c r="O116" s="155"/>
      <c r="P116" s="155"/>
      <c r="Q116" s="155"/>
      <c r="R116" s="155"/>
      <c r="S116" s="155"/>
      <c r="T116" s="155"/>
      <c r="U116" s="155"/>
      <c r="V116" s="155"/>
      <c r="W116" s="155"/>
      <c r="X116" s="155"/>
      <c r="Y116" s="155"/>
      <c r="Z116" s="155"/>
      <c r="AA116" s="155"/>
      <c r="AB116" s="155"/>
      <c r="AC116" s="155"/>
      <c r="AD116" s="155"/>
      <c r="AE116" s="155"/>
      <c r="AF116" s="155"/>
      <c r="AG116" s="155"/>
      <c r="AH116" s="155"/>
      <c r="AI116" s="155"/>
      <c r="AJ116" s="155"/>
      <c r="AK116" s="155"/>
      <c r="AL116" s="155"/>
      <c r="AM116" s="155"/>
      <c r="AN116" s="155"/>
      <c r="AO116" s="155"/>
      <c r="AP116" s="155"/>
      <c r="AQ116" s="155"/>
      <c r="AR116" s="155"/>
      <c r="AS116" s="155"/>
      <c r="AT116" s="155"/>
      <c r="AU116" s="155"/>
      <c r="AV116" s="155"/>
      <c r="AW116" s="155"/>
      <c r="AX116" s="155"/>
      <c r="AY116" s="155"/>
      <c r="AZ116" s="155"/>
      <c r="BA116" s="155"/>
      <c r="BB116" s="155"/>
      <c r="BC116" s="155"/>
      <c r="BD116" s="158"/>
      <c r="BE116" s="58"/>
      <c r="BF116" s="130"/>
    </row>
    <row r="117" spans="2:58" ht="18" customHeight="1" x14ac:dyDescent="0.25">
      <c r="B117" s="57"/>
      <c r="C117" s="58"/>
      <c r="D117" s="164"/>
      <c r="E117" s="169"/>
      <c r="F117" s="166"/>
      <c r="G117" s="166"/>
      <c r="H117" s="166"/>
      <c r="I117" s="166"/>
      <c r="J117" s="166"/>
      <c r="K117" s="166"/>
      <c r="L117" s="166"/>
      <c r="M117" s="166"/>
      <c r="N117" s="166"/>
      <c r="O117" s="166"/>
      <c r="P117" s="166"/>
      <c r="Q117" s="166"/>
      <c r="R117" s="166"/>
      <c r="S117" s="166"/>
      <c r="T117" s="166"/>
      <c r="U117" s="166"/>
      <c r="V117" s="166"/>
      <c r="W117" s="166"/>
      <c r="X117" s="166"/>
      <c r="Y117" s="166"/>
      <c r="Z117" s="166"/>
      <c r="AA117" s="166"/>
      <c r="AB117" s="166"/>
      <c r="AC117" s="166"/>
      <c r="AD117" s="166"/>
      <c r="AE117" s="166"/>
      <c r="AF117" s="166"/>
      <c r="AG117" s="166"/>
      <c r="AH117" s="166"/>
      <c r="AI117" s="166"/>
      <c r="AJ117" s="166"/>
      <c r="AK117" s="166"/>
      <c r="AL117" s="166"/>
      <c r="AM117" s="166"/>
      <c r="AN117" s="166"/>
      <c r="AO117" s="166"/>
      <c r="AP117" s="166"/>
      <c r="AQ117" s="166"/>
      <c r="AR117" s="166"/>
      <c r="AS117" s="166"/>
      <c r="AT117" s="166"/>
      <c r="AU117" s="166"/>
      <c r="AV117" s="166"/>
      <c r="AW117" s="166"/>
      <c r="AX117" s="166"/>
      <c r="AY117" s="166"/>
      <c r="AZ117" s="166"/>
      <c r="BA117" s="166"/>
      <c r="BB117" s="166"/>
      <c r="BC117" s="166"/>
      <c r="BD117" s="170"/>
      <c r="BE117" s="58"/>
      <c r="BF117" s="130"/>
    </row>
    <row r="118" spans="2:58" ht="18" customHeight="1" x14ac:dyDescent="0.25">
      <c r="B118" s="57"/>
      <c r="C118" s="58"/>
      <c r="D118" s="153"/>
      <c r="E118" s="154"/>
      <c r="F118" s="154"/>
      <c r="G118" s="154"/>
      <c r="H118" s="154"/>
      <c r="I118" s="154"/>
      <c r="J118" s="154"/>
      <c r="K118" s="154"/>
      <c r="L118" s="154"/>
      <c r="M118" s="154"/>
      <c r="N118" s="154"/>
      <c r="O118" s="154"/>
      <c r="P118" s="154"/>
      <c r="Q118" s="154"/>
      <c r="R118" s="154"/>
      <c r="S118" s="154"/>
      <c r="T118" s="154"/>
      <c r="U118" s="154"/>
      <c r="V118" s="154"/>
      <c r="W118" s="154"/>
      <c r="X118" s="154"/>
      <c r="Y118" s="154"/>
      <c r="Z118" s="154"/>
      <c r="AA118" s="154"/>
      <c r="AB118" s="154"/>
      <c r="AC118" s="154"/>
      <c r="AD118" s="154"/>
      <c r="AE118" s="154"/>
      <c r="AF118" s="154"/>
      <c r="AG118" s="154"/>
      <c r="AH118" s="154"/>
      <c r="AI118" s="154"/>
      <c r="AJ118" s="154"/>
      <c r="AK118" s="154"/>
      <c r="AL118" s="154"/>
      <c r="AM118" s="154"/>
      <c r="AN118" s="154"/>
      <c r="AO118" s="154"/>
      <c r="AP118" s="154"/>
      <c r="AQ118" s="154"/>
      <c r="AR118" s="154"/>
      <c r="AS118" s="154"/>
      <c r="AT118" s="154"/>
      <c r="AU118" s="154"/>
      <c r="AV118" s="154"/>
      <c r="AW118" s="154"/>
      <c r="AX118" s="154"/>
      <c r="AY118" s="154"/>
      <c r="AZ118" s="154"/>
      <c r="BA118" s="154"/>
      <c r="BB118" s="154"/>
      <c r="BC118" s="154"/>
      <c r="BD118" s="154"/>
      <c r="BE118" s="58"/>
      <c r="BF118" s="130"/>
    </row>
    <row r="119" spans="2:58" ht="18" customHeight="1" x14ac:dyDescent="0.25">
      <c r="B119" s="59"/>
      <c r="C119" s="60"/>
      <c r="D119" s="60"/>
      <c r="E119" s="60"/>
      <c r="F119" s="60"/>
      <c r="G119" s="60"/>
      <c r="H119" s="60"/>
      <c r="I119" s="60"/>
      <c r="J119" s="60"/>
      <c r="K119" s="60"/>
      <c r="L119" s="60"/>
      <c r="M119" s="60"/>
      <c r="N119" s="60"/>
      <c r="O119" s="60"/>
      <c r="P119" s="60"/>
      <c r="Q119" s="60"/>
      <c r="R119" s="60"/>
      <c r="S119" s="60"/>
      <c r="T119" s="60"/>
      <c r="U119" s="60"/>
      <c r="V119" s="60"/>
      <c r="W119" s="60"/>
      <c r="X119" s="60"/>
      <c r="Y119" s="60"/>
      <c r="Z119" s="60"/>
      <c r="AA119" s="60"/>
      <c r="AB119" s="60"/>
      <c r="AC119" s="60"/>
      <c r="AD119" s="60"/>
      <c r="AE119" s="60"/>
      <c r="AF119" s="60"/>
      <c r="AG119" s="60"/>
      <c r="AH119" s="60"/>
      <c r="AI119" s="60"/>
      <c r="AJ119" s="60"/>
      <c r="AK119" s="60"/>
      <c r="AL119" s="60"/>
      <c r="AM119" s="60"/>
      <c r="AN119" s="60"/>
      <c r="AO119" s="60"/>
      <c r="AP119" s="60"/>
      <c r="AQ119" s="60"/>
      <c r="AR119" s="60"/>
      <c r="AS119" s="60"/>
      <c r="AT119" s="60"/>
      <c r="AU119" s="60"/>
      <c r="AV119" s="60"/>
      <c r="AW119" s="60"/>
      <c r="AX119" s="60"/>
      <c r="AY119" s="60"/>
      <c r="AZ119" s="60"/>
      <c r="BA119" s="60"/>
      <c r="BB119" s="60"/>
      <c r="BC119" s="60"/>
      <c r="BD119" s="60"/>
      <c r="BE119" s="60"/>
      <c r="BF119" s="131"/>
    </row>
    <row r="120" spans="2:58" ht="7.35" customHeight="1" x14ac:dyDescent="0.25"/>
    <row r="121" spans="2:58" s="64" customFormat="1" ht="23.1" customHeight="1" x14ac:dyDescent="0.25">
      <c r="B121" s="61"/>
      <c r="C121" s="61"/>
      <c r="D121" s="61"/>
      <c r="E121" s="62"/>
      <c r="F121" s="62"/>
      <c r="G121" s="62"/>
      <c r="H121" s="62"/>
      <c r="I121" s="62"/>
      <c r="J121" s="62"/>
      <c r="K121" s="62"/>
      <c r="L121" s="62"/>
      <c r="M121" s="62"/>
      <c r="N121" s="62"/>
      <c r="O121" s="62"/>
      <c r="P121" s="62"/>
      <c r="Q121" s="62"/>
      <c r="R121" s="62"/>
      <c r="S121" s="62"/>
      <c r="T121" s="62"/>
      <c r="U121" s="62"/>
      <c r="V121" s="62"/>
      <c r="W121" s="62"/>
      <c r="X121" s="62"/>
      <c r="Y121" s="62"/>
      <c r="Z121" s="62"/>
      <c r="AA121" s="62"/>
      <c r="AB121" s="62"/>
      <c r="AC121" s="62"/>
      <c r="AD121" s="62"/>
      <c r="AE121" s="62"/>
      <c r="AF121" s="62"/>
      <c r="AG121" s="62"/>
      <c r="AH121" s="62"/>
      <c r="AI121" s="62"/>
      <c r="AJ121" s="62"/>
      <c r="AK121" s="62"/>
      <c r="AL121" s="62"/>
      <c r="AM121" s="62"/>
      <c r="AN121" s="62"/>
      <c r="AO121" s="62"/>
      <c r="AP121" s="62"/>
      <c r="AQ121" s="62"/>
      <c r="AR121" s="62"/>
      <c r="AS121" s="62"/>
      <c r="AT121" s="62"/>
      <c r="AU121" s="62"/>
      <c r="AV121" s="62"/>
      <c r="AW121" s="62"/>
      <c r="AX121" s="62"/>
      <c r="AY121" s="62"/>
      <c r="AZ121" s="62"/>
      <c r="BA121" s="62"/>
      <c r="BB121" s="62"/>
      <c r="BC121" s="62"/>
      <c r="BD121" s="62"/>
      <c r="BE121" s="62"/>
      <c r="BF121" s="63"/>
    </row>
  </sheetData>
  <sheetProtection algorithmName="SHA-512" hashValue="nrbDcUXlRFQIgL2V2Hrd0+B3Jxpmiob/4R3MEClrl3KRp6JJlw5xo0dL8FkJyPv4lzs9anKBQcU99CTGtmBgFw==" saltValue="iO1bd/DUfbkEZ1ablSGcTg==" spinCount="100000" sheet="1" objects="1" scenarios="1"/>
  <phoneticPr fontId="30" type="noConversion"/>
  <printOptions horizontalCentered="1"/>
  <pageMargins left="0.31496062992125984" right="0.31496062992125984" top="0.31496062992125984" bottom="0.31496062992125984" header="0.31496062992125984" footer="0.31496062992125984"/>
  <pageSetup paperSize="9" scale="60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B11E2A-853B-45B5-902E-78988AE3ADF1}">
  <dimension ref="A1:AC66"/>
  <sheetViews>
    <sheetView showGridLines="0" showRowColHeaders="0" workbookViewId="0">
      <pane ySplit="5" topLeftCell="A6" activePane="bottomLeft" state="frozen"/>
      <selection activeCell="C1" sqref="C1"/>
      <selection pane="bottomLeft" activeCell="A6" sqref="A6"/>
    </sheetView>
  </sheetViews>
  <sheetFormatPr defaultRowHeight="15" x14ac:dyDescent="0.25"/>
  <cols>
    <col min="1" max="1" width="3.7109375" style="12" customWidth="1"/>
    <col min="2" max="2" width="12.85546875" style="12" bestFit="1" customWidth="1"/>
    <col min="3" max="4" width="13.5703125" style="12" customWidth="1"/>
    <col min="5" max="5" width="7.140625" style="12" bestFit="1" customWidth="1"/>
    <col min="6" max="6" width="8.140625" style="12" bestFit="1" customWidth="1"/>
    <col min="7" max="7" width="10.7109375" style="12" customWidth="1"/>
    <col min="8" max="8" width="16.42578125" style="12" bestFit="1" customWidth="1"/>
    <col min="9" max="9" width="12.28515625" style="12" customWidth="1"/>
    <col min="10" max="10" width="14" style="12" customWidth="1"/>
    <col min="11" max="13" width="8.7109375" style="12" customWidth="1"/>
    <col min="14" max="14" width="16.42578125" style="12" bestFit="1" customWidth="1"/>
    <col min="15" max="16" width="10.140625" style="12" bestFit="1" customWidth="1"/>
    <col min="17" max="29" width="8.7109375" style="12" customWidth="1"/>
    <col min="30" max="16384" width="9.140625" style="12"/>
  </cols>
  <sheetData>
    <row r="1" spans="1:29" ht="6.75" customHeight="1" x14ac:dyDescent="0.25"/>
    <row r="2" spans="1:29" s="51" customFormat="1" ht="20.100000000000001" customHeight="1" x14ac:dyDescent="0.3">
      <c r="J2" s="126"/>
    </row>
    <row r="3" spans="1:29" s="51" customFormat="1" ht="20.100000000000001" customHeight="1" x14ac:dyDescent="0.3">
      <c r="E3" s="113"/>
      <c r="F3" s="113"/>
      <c r="G3" s="78">
        <f>MAX(COUNTA(G6:G10)-COUNTBLANK(G6:G10),1)</f>
        <v>4</v>
      </c>
      <c r="H3" s="78">
        <f>MAX(COUNTA(H6:H10)-COUNTBLANK(H6:H10),1)</f>
        <v>4</v>
      </c>
    </row>
    <row r="4" spans="1:29" s="75" customFormat="1" ht="24" customHeight="1" x14ac:dyDescent="0.25">
      <c r="C4" s="78">
        <f>MAX(COUNTA(C6:C10)-COUNTBLANK(C6:C10),1)</f>
        <v>4</v>
      </c>
      <c r="D4" s="78" t="str">
        <f>IF(Dashboard!$O$8=0,"",Dashboard!$O$8)</f>
        <v>W1</v>
      </c>
      <c r="E4" s="113"/>
      <c r="F4" s="113"/>
      <c r="G4" s="188" t="s">
        <v>99</v>
      </c>
      <c r="H4" s="189"/>
      <c r="I4" s="12"/>
      <c r="K4" s="76">
        <f t="shared" ref="K4:Y4" si="0">MAX(COUNTA(K6:K10)-COUNTBLANK(K6:K10),1)</f>
        <v>4</v>
      </c>
      <c r="L4" s="77">
        <f t="shared" si="0"/>
        <v>4</v>
      </c>
      <c r="M4" s="77">
        <f t="shared" si="0"/>
        <v>1</v>
      </c>
      <c r="N4" s="77">
        <f t="shared" si="0"/>
        <v>1</v>
      </c>
      <c r="O4" s="77">
        <f t="shared" si="0"/>
        <v>1</v>
      </c>
      <c r="P4" s="77">
        <f t="shared" si="0"/>
        <v>1</v>
      </c>
      <c r="Q4" s="77">
        <f t="shared" si="0"/>
        <v>1</v>
      </c>
      <c r="R4" s="77">
        <f t="shared" si="0"/>
        <v>1</v>
      </c>
      <c r="S4" s="77">
        <f t="shared" si="0"/>
        <v>1</v>
      </c>
      <c r="T4" s="77">
        <f t="shared" si="0"/>
        <v>1</v>
      </c>
      <c r="U4" s="77">
        <f t="shared" si="0"/>
        <v>1</v>
      </c>
      <c r="V4" s="77">
        <f t="shared" si="0"/>
        <v>1</v>
      </c>
      <c r="W4" s="77">
        <f t="shared" si="0"/>
        <v>1</v>
      </c>
      <c r="X4" s="77">
        <f t="shared" si="0"/>
        <v>1</v>
      </c>
      <c r="Y4" s="77">
        <f t="shared" si="0"/>
        <v>1</v>
      </c>
      <c r="Z4" s="174"/>
      <c r="AA4" s="113"/>
      <c r="AB4" s="113"/>
      <c r="AC4" s="113"/>
    </row>
    <row r="5" spans="1:29" x14ac:dyDescent="0.25">
      <c r="B5" s="55" t="s">
        <v>83</v>
      </c>
      <c r="C5" s="55" t="s">
        <v>17</v>
      </c>
      <c r="D5" s="55" t="s">
        <v>91</v>
      </c>
      <c r="E5" s="125" t="s">
        <v>96</v>
      </c>
      <c r="F5" s="125" t="s">
        <v>97</v>
      </c>
      <c r="G5" s="125" t="s">
        <v>98</v>
      </c>
      <c r="H5" s="55" t="s">
        <v>91</v>
      </c>
      <c r="J5" s="55" t="s">
        <v>92</v>
      </c>
      <c r="K5" s="55" t="s">
        <v>18</v>
      </c>
      <c r="L5" s="55" t="s">
        <v>19</v>
      </c>
      <c r="M5" s="55" t="s">
        <v>20</v>
      </c>
      <c r="N5" s="55" t="s">
        <v>21</v>
      </c>
      <c r="O5" s="55" t="s">
        <v>22</v>
      </c>
      <c r="P5" s="55" t="s">
        <v>23</v>
      </c>
      <c r="Q5" s="55" t="s">
        <v>24</v>
      </c>
      <c r="R5" s="55" t="s">
        <v>25</v>
      </c>
      <c r="S5" s="55" t="s">
        <v>26</v>
      </c>
      <c r="T5" s="55" t="s">
        <v>27</v>
      </c>
      <c r="U5" s="55" t="s">
        <v>28</v>
      </c>
      <c r="V5" s="55" t="s">
        <v>29</v>
      </c>
      <c r="W5" s="55" t="s">
        <v>30</v>
      </c>
      <c r="X5" s="55" t="s">
        <v>31</v>
      </c>
      <c r="Y5" s="146" t="s">
        <v>32</v>
      </c>
      <c r="Z5" s="175"/>
      <c r="AA5" s="114"/>
      <c r="AB5" s="114"/>
      <c r="AC5" s="114"/>
    </row>
    <row r="6" spans="1:29" x14ac:dyDescent="0.25">
      <c r="A6" s="12">
        <v>1</v>
      </c>
      <c r="B6" s="52" t="str">
        <f>IF(Dashboard!D11=0,"",Dashboard!D11)</f>
        <v>Children</v>
      </c>
      <c r="C6" s="52" t="str">
        <f t="array" ref="C6">IFERROR(INDEX($B$6:$B$10,MATCH(0,INDEX((LEN($B$6:$B$10)=0)+COUNTIF($C$5:$C5,$B$6:$B$10),0),0)),"")</f>
        <v>Children</v>
      </c>
      <c r="D6" s="116">
        <f>IFERROR(INDEX($K$6:$AC$10,MATCH(C6,$J$6:$J$10,0),MATCH($D$4,$K$5:$AC$5,0)),"")</f>
        <v>154</v>
      </c>
      <c r="E6" s="122">
        <f>IFERROR(IF(LEN(D6)=0,"",+RANK(D6,$D$6:$D$10,0)),"")</f>
        <v>3</v>
      </c>
      <c r="F6" s="122">
        <f>IFERROR(IF(LEN(E6)=0,"",+COUNTIF($E$6:$E6,$E6)+E6-1),"")</f>
        <v>3</v>
      </c>
      <c r="G6" s="117" t="str">
        <f>IFERROR(INDEX($C$6:$C$10,MATCH(A6,$F$6:$F$10,0)),"")</f>
        <v>Food</v>
      </c>
      <c r="H6" s="117">
        <f>IFERROR(INDEX($C$6:$D$10,MATCH(G6,$C$6:$C$10,0),2),"")</f>
        <v>300</v>
      </c>
      <c r="J6" s="117" t="str">
        <f>IF(Expenses!D8=0,"",Expenses!D8)</f>
        <v>Children</v>
      </c>
      <c r="K6" s="72">
        <f>IF(SUM(Expenses!E9:E18)=0,"",SUM(Expenses!E9:E18))</f>
        <v>154</v>
      </c>
      <c r="L6" s="72">
        <f>IF(SUM(Expenses!F9:F18)=0,"",SUM(Expenses!F9:F18))</f>
        <v>86</v>
      </c>
      <c r="M6" s="72" t="str">
        <f>IF(SUM(Expenses!G9:G18)=0,"",SUM(Expenses!G9:G18))</f>
        <v/>
      </c>
      <c r="N6" s="72" t="str">
        <f>IF(SUM(Expenses!H9:H18)=0,"",SUM(Expenses!H9:H18))</f>
        <v/>
      </c>
      <c r="O6" s="72" t="str">
        <f>IF(SUM(Expenses!I9:I18)=0,"",SUM(Expenses!I9:I18))</f>
        <v/>
      </c>
      <c r="P6" s="72" t="str">
        <f>IF(SUM(Expenses!J9:J18)=0,"",SUM(Expenses!J9:J18))</f>
        <v/>
      </c>
      <c r="Q6" s="72" t="str">
        <f>IF(SUM(Expenses!K9:K18)=0,"",SUM(Expenses!K9:K18))</f>
        <v/>
      </c>
      <c r="R6" s="72" t="str">
        <f>IF(SUM(Expenses!L9:L18)=0,"",SUM(Expenses!L9:L18))</f>
        <v/>
      </c>
      <c r="S6" s="72" t="str">
        <f>IF(SUM(Expenses!M9:M18)=0,"",SUM(Expenses!M9:M18))</f>
        <v/>
      </c>
      <c r="T6" s="72" t="str">
        <f>IF(SUM(Expenses!N9:N18)=0,"",SUM(Expenses!N9:N18))</f>
        <v/>
      </c>
      <c r="U6" s="72" t="str">
        <f>IF(SUM(Expenses!O9:O18)=0,"",SUM(Expenses!O9:O18))</f>
        <v/>
      </c>
      <c r="V6" s="72" t="str">
        <f>IF(SUM(Expenses!P9:P18)=0,"",SUM(Expenses!P9:P18))</f>
        <v/>
      </c>
      <c r="W6" s="72" t="str">
        <f>IF(SUM(Expenses!Q9:Q18)=0,"",SUM(Expenses!Q9:Q18))</f>
        <v/>
      </c>
      <c r="X6" s="72" t="str">
        <f>IF(SUM(Expenses!R9:R18)=0,"",SUM(Expenses!R9:R18))</f>
        <v/>
      </c>
      <c r="Y6" s="173" t="str">
        <f>IF(SUM(Expenses!S9:S18)=0,"",SUM(Expenses!S9:S18))</f>
        <v/>
      </c>
      <c r="Z6" s="173"/>
      <c r="AA6" s="71"/>
      <c r="AB6" s="71"/>
      <c r="AC6" s="71"/>
    </row>
    <row r="7" spans="1:29" x14ac:dyDescent="0.25">
      <c r="A7" s="12">
        <v>2</v>
      </c>
      <c r="B7" s="53" t="str">
        <f>IF(Dashboard!D12=0,"",Dashboard!D12)</f>
        <v>Food</v>
      </c>
      <c r="C7" s="53" t="str">
        <f t="array" ref="C7">IFERROR(INDEX($B$6:$B$10,MATCH(0,INDEX((LEN($B$6:$B$10)=0)+COUNTIF($C$5:$C6,$B$6:$B$10),0),0)),"")</f>
        <v>Food</v>
      </c>
      <c r="D7" s="72">
        <f>IFERROR(INDEX($K$6:$AC$10,MATCH(C7,$J$6:$J$10,0),MATCH($D$4,$K$5:$AC$5,0)),"")</f>
        <v>300</v>
      </c>
      <c r="E7" s="123">
        <f>IFERROR(IF(LEN(D7)=0,"",+RANK(D7,$D$6:$D$10,0)),"")</f>
        <v>1</v>
      </c>
      <c r="F7" s="123">
        <f>IFERROR(IF(LEN(E7)=0,"",+COUNTIF($E$6:$E7,$E7)+E7-1),"")</f>
        <v>1</v>
      </c>
      <c r="G7" s="118" t="str">
        <f>IFERROR(INDEX($C$6:$C$10,MATCH(A7,$F$6:$F$10,0)),"")</f>
        <v>House</v>
      </c>
      <c r="H7" s="118">
        <f>IFERROR(INDEX($C$6:$D$10,MATCH(G7,$C$6:$C$10,0),2),"")</f>
        <v>295</v>
      </c>
      <c r="J7" s="118" t="str">
        <f>IF(Expenses!D19=0,"",Expenses!D19)</f>
        <v>Food</v>
      </c>
      <c r="K7" s="72">
        <f>IF(SUM(Expenses!E20:E29)=0,"",SUM(Expenses!E20:E29))</f>
        <v>300</v>
      </c>
      <c r="L7" s="72">
        <f>IF(SUM(Expenses!F20:F29)=0,"",SUM(Expenses!F20:F29))</f>
        <v>237</v>
      </c>
      <c r="M7" s="72" t="str">
        <f>IF(SUM(Expenses!G20:G29)=0,"",SUM(Expenses!G20:G29))</f>
        <v/>
      </c>
      <c r="N7" s="72" t="str">
        <f>IF(SUM(Expenses!H20:H29)=0,"",SUM(Expenses!H20:H29))</f>
        <v/>
      </c>
      <c r="O7" s="72" t="str">
        <f>IF(SUM(Expenses!I20:I29)=0,"",SUM(Expenses!I20:I29))</f>
        <v/>
      </c>
      <c r="P7" s="72" t="str">
        <f>IF(SUM(Expenses!J20:J29)=0,"",SUM(Expenses!J20:J29))</f>
        <v/>
      </c>
      <c r="Q7" s="72" t="str">
        <f>IF(SUM(Expenses!K20:K29)=0,"",SUM(Expenses!K20:K29))</f>
        <v/>
      </c>
      <c r="R7" s="72" t="str">
        <f>IF(SUM(Expenses!L20:L29)=0,"",SUM(Expenses!L20:L29))</f>
        <v/>
      </c>
      <c r="S7" s="72" t="str">
        <f>IF(SUM(Expenses!M20:M29)=0,"",SUM(Expenses!M20:M29))</f>
        <v/>
      </c>
      <c r="T7" s="72" t="str">
        <f>IF(SUM(Expenses!N20:N29)=0,"",SUM(Expenses!N20:N29))</f>
        <v/>
      </c>
      <c r="U7" s="72" t="str">
        <f>IF(SUM(Expenses!O20:O29)=0,"",SUM(Expenses!O20:O29))</f>
        <v/>
      </c>
      <c r="V7" s="72" t="str">
        <f>IF(SUM(Expenses!P20:P29)=0,"",SUM(Expenses!P20:P29))</f>
        <v/>
      </c>
      <c r="W7" s="72" t="str">
        <f>IF(SUM(Expenses!Q20:Q29)=0,"",SUM(Expenses!Q20:Q29))</f>
        <v/>
      </c>
      <c r="X7" s="72" t="str">
        <f>IF(SUM(Expenses!R20:R29)=0,"",SUM(Expenses!R20:R29))</f>
        <v/>
      </c>
      <c r="Y7" s="173" t="str">
        <f>IF(SUM(Expenses!S20:S29)=0,"",SUM(Expenses!S20:S29))</f>
        <v/>
      </c>
      <c r="Z7" s="173"/>
      <c r="AA7" s="71"/>
      <c r="AB7" s="71"/>
      <c r="AC7" s="71"/>
    </row>
    <row r="8" spans="1:29" x14ac:dyDescent="0.25">
      <c r="A8" s="12">
        <v>3</v>
      </c>
      <c r="B8" s="53" t="str">
        <f>IF(Dashboard!D13=0,"",Dashboard!D13)</f>
        <v>House</v>
      </c>
      <c r="C8" s="53" t="str">
        <f t="array" ref="C8">IFERROR(INDEX($B$6:$B$10,MATCH(0,INDEX((LEN($B$6:$B$10)=0)+COUNTIF($C$5:$C7,$B$6:$B$10),0),0)),"")</f>
        <v>House</v>
      </c>
      <c r="D8" s="72">
        <f>IFERROR(INDEX($K$6:$AC$10,MATCH(C8,$J$6:$J$10,0),MATCH($D$4,$K$5:$AC$5,0)),"")</f>
        <v>295</v>
      </c>
      <c r="E8" s="123">
        <f>IFERROR(IF(LEN(D8)=0,"",+RANK(D8,$D$6:$D$10,0)),"")</f>
        <v>2</v>
      </c>
      <c r="F8" s="123">
        <f>IFERROR(IF(LEN(E8)=0,"",+COUNTIF($E$6:$E8,$E8)+E8-1),"")</f>
        <v>2</v>
      </c>
      <c r="G8" s="118" t="str">
        <f>IFERROR(INDEX($C$6:$C$10,MATCH(A8,$F$6:$F$10,0)),"")</f>
        <v>Children</v>
      </c>
      <c r="H8" s="118">
        <f>IFERROR(INDEX($C$6:$D$10,MATCH(G8,$C$6:$C$10,0),2),"")</f>
        <v>154</v>
      </c>
      <c r="J8" s="118" t="str">
        <f>IF(Expenses!D30=0,"",Expenses!D30)</f>
        <v>House</v>
      </c>
      <c r="K8" s="72">
        <f>IF(SUM(Expenses!E31:E40)=0,"",SUM(Expenses!E31:E40))</f>
        <v>295</v>
      </c>
      <c r="L8" s="72">
        <f>IF(SUM(Expenses!F31:F40)=0,"",SUM(Expenses!F31:F40))</f>
        <v>183</v>
      </c>
      <c r="M8" s="72" t="str">
        <f>IF(SUM(Expenses!G31:G40)=0,"",SUM(Expenses!G31:G40))</f>
        <v/>
      </c>
      <c r="N8" s="72" t="str">
        <f>IF(SUM(Expenses!H31:H40)=0,"",SUM(Expenses!H31:H40))</f>
        <v/>
      </c>
      <c r="O8" s="72" t="str">
        <f>IF(SUM(Expenses!I31:I40)=0,"",SUM(Expenses!I31:I40))</f>
        <v/>
      </c>
      <c r="P8" s="72" t="str">
        <f>IF(SUM(Expenses!J31:J40)=0,"",SUM(Expenses!J31:J40))</f>
        <v/>
      </c>
      <c r="Q8" s="72" t="str">
        <f>IF(SUM(Expenses!K31:K40)=0,"",SUM(Expenses!K31:K40))</f>
        <v/>
      </c>
      <c r="R8" s="72" t="str">
        <f>IF(SUM(Expenses!L31:L40)=0,"",SUM(Expenses!L31:L40))</f>
        <v/>
      </c>
      <c r="S8" s="72" t="str">
        <f>IF(SUM(Expenses!M31:M40)=0,"",SUM(Expenses!M31:M40))</f>
        <v/>
      </c>
      <c r="T8" s="72" t="str">
        <f>IF(SUM(Expenses!N31:N40)=0,"",SUM(Expenses!N31:N40))</f>
        <v/>
      </c>
      <c r="U8" s="72" t="str">
        <f>IF(SUM(Expenses!O31:O40)=0,"",SUM(Expenses!O31:O40))</f>
        <v/>
      </c>
      <c r="V8" s="72" t="str">
        <f>IF(SUM(Expenses!P31:P40)=0,"",SUM(Expenses!P31:P40))</f>
        <v/>
      </c>
      <c r="W8" s="72" t="str">
        <f>IF(SUM(Expenses!Q31:Q40)=0,"",SUM(Expenses!Q31:Q40))</f>
        <v/>
      </c>
      <c r="X8" s="72" t="str">
        <f>IF(SUM(Expenses!R31:R40)=0,"",SUM(Expenses!R31:R40))</f>
        <v/>
      </c>
      <c r="Y8" s="173" t="str">
        <f>IF(SUM(Expenses!S31:S40)=0,"",SUM(Expenses!S31:S40))</f>
        <v/>
      </c>
      <c r="Z8" s="173"/>
      <c r="AA8" s="71"/>
      <c r="AB8" s="71"/>
      <c r="AC8" s="71"/>
    </row>
    <row r="9" spans="1:29" x14ac:dyDescent="0.25">
      <c r="A9" s="12">
        <v>4</v>
      </c>
      <c r="B9" s="53" t="str">
        <f>IF(Dashboard!D14=0,"",Dashboard!D14)</f>
        <v>Pets</v>
      </c>
      <c r="C9" s="53" t="str">
        <f t="array" ref="C9">IFERROR(INDEX($B$6:$B$10,MATCH(0,INDEX((LEN($B$6:$B$10)=0)+COUNTIF($C$5:$C8,$B$6:$B$10),0),0)),"")</f>
        <v>Pets</v>
      </c>
      <c r="D9" s="72">
        <f>IFERROR(INDEX($K$6:$AC$10,MATCH(C9,$J$6:$J$10,0),MATCH($D$4,$K$5:$AC$5,0)),"")</f>
        <v>35</v>
      </c>
      <c r="E9" s="123">
        <f>IFERROR(IF(LEN(D9)=0,"",+RANK(D9,$D$6:$D$10,0)),"")</f>
        <v>4</v>
      </c>
      <c r="F9" s="123">
        <f>IFERROR(IF(LEN(E9)=0,"",+COUNTIF($E$6:$E9,$E9)+E9-1),"")</f>
        <v>4</v>
      </c>
      <c r="G9" s="118" t="str">
        <f>IFERROR(INDEX($C$6:$C$10,MATCH(A9,$F$6:$F$10,0)),"")</f>
        <v>Pets</v>
      </c>
      <c r="H9" s="118">
        <f>IFERROR(INDEX($C$6:$D$10,MATCH(G9,$C$6:$C$10,0),2),"")</f>
        <v>35</v>
      </c>
      <c r="J9" s="118" t="str">
        <f>IF(Expenses!D41=0,"",Expenses!D41)</f>
        <v>Pets</v>
      </c>
      <c r="K9" s="72">
        <f>IF(SUM(Expenses!E42:E51)=0,"",SUM(Expenses!E42:E51))</f>
        <v>35</v>
      </c>
      <c r="L9" s="72">
        <f>IF(SUM(Expenses!F42:F51)=0,"",SUM(Expenses!F42:F51))</f>
        <v>102</v>
      </c>
      <c r="M9" s="72" t="str">
        <f>IF(SUM(Expenses!G42:G51)=0,"",SUM(Expenses!G42:G51))</f>
        <v/>
      </c>
      <c r="N9" s="72" t="str">
        <f>IF(SUM(Expenses!H42:H51)=0,"",SUM(Expenses!H42:H51))</f>
        <v/>
      </c>
      <c r="O9" s="72" t="str">
        <f>IF(SUM(Expenses!I42:I51)=0,"",SUM(Expenses!I42:I51))</f>
        <v/>
      </c>
      <c r="P9" s="72" t="str">
        <f>IF(SUM(Expenses!J42:J51)=0,"",SUM(Expenses!J42:J51))</f>
        <v/>
      </c>
      <c r="Q9" s="72" t="str">
        <f>IF(SUM(Expenses!K42:K51)=0,"",SUM(Expenses!K42:K51))</f>
        <v/>
      </c>
      <c r="R9" s="72" t="str">
        <f>IF(SUM(Expenses!L42:L51)=0,"",SUM(Expenses!L42:L51))</f>
        <v/>
      </c>
      <c r="S9" s="72" t="str">
        <f>IF(SUM(Expenses!M42:M51)=0,"",SUM(Expenses!M42:M51))</f>
        <v/>
      </c>
      <c r="T9" s="72" t="str">
        <f>IF(SUM(Expenses!N42:N51)=0,"",SUM(Expenses!N42:N51))</f>
        <v/>
      </c>
      <c r="U9" s="72" t="str">
        <f>IF(SUM(Expenses!O42:O51)=0,"",SUM(Expenses!O42:O51))</f>
        <v/>
      </c>
      <c r="V9" s="72" t="str">
        <f>IF(SUM(Expenses!P42:P51)=0,"",SUM(Expenses!P42:P51))</f>
        <v/>
      </c>
      <c r="W9" s="72" t="str">
        <f>IF(SUM(Expenses!Q42:Q51)=0,"",SUM(Expenses!Q42:Q51))</f>
        <v/>
      </c>
      <c r="X9" s="72" t="str">
        <f>IF(SUM(Expenses!R42:R51)=0,"",SUM(Expenses!R42:R51))</f>
        <v/>
      </c>
      <c r="Y9" s="173" t="str">
        <f>IF(SUM(Expenses!S42:S51)=0,"",SUM(Expenses!S42:S51))</f>
        <v/>
      </c>
      <c r="Z9" s="173"/>
      <c r="AA9" s="71"/>
      <c r="AB9" s="71"/>
      <c r="AC9" s="71"/>
    </row>
    <row r="10" spans="1:29" x14ac:dyDescent="0.25">
      <c r="A10" s="12">
        <v>5</v>
      </c>
      <c r="B10" s="54" t="str">
        <f>IF(Dashboard!D15=0,"",Dashboard!D15)</f>
        <v/>
      </c>
      <c r="C10" s="54" t="str">
        <f t="array" ref="C10">IFERROR(INDEX($B$6:$B$10,MATCH(0,INDEX((LEN($B$6:$B$10)=0)+COUNTIF($C$5:$C9,$B$6:$B$10),0),0)),"")</f>
        <v/>
      </c>
      <c r="D10" s="98" t="str">
        <f>IFERROR(INDEX($K$6:$AC$10,MATCH(C10,$J$6:$J$10,0),MATCH($D$4,$K$5:$AC$5,0)),"")</f>
        <v/>
      </c>
      <c r="E10" s="124" t="str">
        <f>IFERROR(IF(LEN(D10)=0,"",+RANK(D10,$D$6:$D$10,0)),"")</f>
        <v/>
      </c>
      <c r="F10" s="124" t="str">
        <f>IFERROR(IF(LEN(E10)=0,"",+COUNTIF($E$6:$E10,$E10)+E10-1),"")</f>
        <v/>
      </c>
      <c r="G10" s="119" t="str">
        <f>IFERROR(INDEX($C$6:$C$10,MATCH(A10,$F$6:$F$10,0)),"")</f>
        <v/>
      </c>
      <c r="H10" s="119" t="str">
        <f>IFERROR(INDEX($C$6:$D$10,MATCH(G10,$C$6:$C$10,0),2),"")</f>
        <v/>
      </c>
      <c r="J10" s="119" t="str">
        <f>IF(Expenses!D52=0,"",Expenses!D52)</f>
        <v/>
      </c>
      <c r="K10" s="73" t="str">
        <f>IF(SUM(Expenses!E53:E62)=0,"",SUM(Expenses!E53:E62))</f>
        <v/>
      </c>
      <c r="L10" s="72" t="str">
        <f>IF(SUM(Expenses!F53:F62)=0,"",SUM(Expenses!F53:F62))</f>
        <v/>
      </c>
      <c r="M10" s="72" t="str">
        <f>IF(SUM(Expenses!G53:G62)=0,"",SUM(Expenses!G53:G62))</f>
        <v/>
      </c>
      <c r="N10" s="72" t="str">
        <f>IF(SUM(Expenses!H53:H62)=0,"",SUM(Expenses!H53:H62))</f>
        <v/>
      </c>
      <c r="O10" s="72" t="str">
        <f>IF(SUM(Expenses!I53:I62)=0,"",SUM(Expenses!I53:I62))</f>
        <v/>
      </c>
      <c r="P10" s="72" t="str">
        <f>IF(SUM(Expenses!J53:J62)=0,"",SUM(Expenses!J53:J62))</f>
        <v/>
      </c>
      <c r="Q10" s="72" t="str">
        <f>IF(SUM(Expenses!K53:K62)=0,"",SUM(Expenses!K53:K62))</f>
        <v/>
      </c>
      <c r="R10" s="72" t="str">
        <f>IF(SUM(Expenses!L53:L62)=0,"",SUM(Expenses!L53:L62))</f>
        <v/>
      </c>
      <c r="S10" s="72" t="str">
        <f>IF(SUM(Expenses!M53:M62)=0,"",SUM(Expenses!M53:M62))</f>
        <v/>
      </c>
      <c r="T10" s="72" t="str">
        <f>IF(SUM(Expenses!N53:N62)=0,"",SUM(Expenses!N53:N62))</f>
        <v/>
      </c>
      <c r="U10" s="72" t="str">
        <f>IF(SUM(Expenses!O53:O62)=0,"",SUM(Expenses!O53:O62))</f>
        <v/>
      </c>
      <c r="V10" s="72" t="str">
        <f>IF(SUM(Expenses!P53:P62)=0,"",SUM(Expenses!P53:P62))</f>
        <v/>
      </c>
      <c r="W10" s="72" t="str">
        <f>IF(SUM(Expenses!Q53:Q62)=0,"",SUM(Expenses!Q53:Q62))</f>
        <v/>
      </c>
      <c r="X10" s="72" t="str">
        <f>IF(SUM(Expenses!R53:R62)=0,"",SUM(Expenses!R53:R62))</f>
        <v/>
      </c>
      <c r="Y10" s="173" t="str">
        <f>IF(SUM(Expenses!S53:S62)=0,"",SUM(Expenses!S53:S62))</f>
        <v/>
      </c>
      <c r="Z10" s="173"/>
      <c r="AA10" s="71"/>
      <c r="AB10" s="71"/>
      <c r="AC10" s="71"/>
    </row>
    <row r="11" spans="1:29" x14ac:dyDescent="0.25">
      <c r="K11" s="74"/>
      <c r="L11" s="74"/>
      <c r="M11" s="74"/>
      <c r="N11" s="74"/>
      <c r="O11" s="74"/>
      <c r="P11" s="74"/>
      <c r="Q11" s="74"/>
      <c r="R11" s="74"/>
      <c r="S11" s="74"/>
      <c r="T11" s="74"/>
      <c r="U11" s="74"/>
      <c r="V11" s="74"/>
      <c r="W11" s="74"/>
      <c r="X11" s="74"/>
      <c r="Y11" s="74"/>
    </row>
    <row r="12" spans="1:29" ht="15.75" x14ac:dyDescent="0.25">
      <c r="C12" s="55" t="s">
        <v>95</v>
      </c>
      <c r="D12" s="114"/>
      <c r="E12" s="55" t="s">
        <v>93</v>
      </c>
      <c r="F12" s="55" t="s">
        <v>94</v>
      </c>
      <c r="H12" s="55" t="s">
        <v>84</v>
      </c>
      <c r="N12" s="65" t="str">
        <f>IF(Expenses!D8=0,"",Expenses!D8)</f>
        <v>Children</v>
      </c>
      <c r="O12" s="68" t="s">
        <v>18</v>
      </c>
      <c r="P12" s="68" t="s">
        <v>19</v>
      </c>
      <c r="Q12" s="68" t="s">
        <v>20</v>
      </c>
      <c r="R12" s="68" t="s">
        <v>21</v>
      </c>
      <c r="S12" s="68" t="s">
        <v>22</v>
      </c>
      <c r="T12" s="68" t="s">
        <v>23</v>
      </c>
      <c r="U12" s="68" t="s">
        <v>24</v>
      </c>
      <c r="V12" s="68" t="s">
        <v>25</v>
      </c>
      <c r="W12" s="68" t="s">
        <v>26</v>
      </c>
      <c r="X12" s="68" t="s">
        <v>27</v>
      </c>
      <c r="Y12" s="68" t="s">
        <v>28</v>
      </c>
      <c r="Z12" s="68" t="s">
        <v>29</v>
      </c>
      <c r="AA12" s="68" t="s">
        <v>30</v>
      </c>
      <c r="AB12" s="68" t="s">
        <v>31</v>
      </c>
      <c r="AC12" s="68" t="s">
        <v>32</v>
      </c>
    </row>
    <row r="13" spans="1:29" x14ac:dyDescent="0.25">
      <c r="B13" s="76">
        <f>MAX(COUNTA(C13:C27)-COUNTBLANK(C13:C27),1)</f>
        <v>2</v>
      </c>
      <c r="C13" s="99" t="str">
        <f t="shared" ref="C13:C26" si="1">IF(LEN(F13)=0,"",E13)</f>
        <v>W1</v>
      </c>
      <c r="D13" s="112"/>
      <c r="E13" s="120" t="s">
        <v>18</v>
      </c>
      <c r="F13" s="121">
        <f>IF(SUM(K$6:K$10)=0,"",SUM(K$6:K$10))</f>
        <v>784</v>
      </c>
      <c r="H13" s="99">
        <f>IFERROR(Dashboard!I12,"")</f>
        <v>1500</v>
      </c>
      <c r="I13" s="12">
        <v>1</v>
      </c>
      <c r="J13" s="117" t="str">
        <f t="array" ref="J13">IFERROR(IF(LEN($L$28)=0,"",INDEX($N$12:$N$66,MATCH($L$28,$N$12:$N$66,0)+I13,1)),"")</f>
        <v>Extracurricular activities</v>
      </c>
      <c r="K13" s="116">
        <f t="shared" ref="K13:K22" si="2">IFERROR(L13/$L$23,"")</f>
        <v>0.25974025974025972</v>
      </c>
      <c r="L13" s="117">
        <f t="shared" ref="L13:L22" si="3">IFERROR(INDEX($N$13:$AC$66,MATCH(J13,$N$13:$N$66,0),MATCH($L$29,$N$12:$AC$12,0)),"")</f>
        <v>40</v>
      </c>
      <c r="N13" s="66" t="str">
        <f>IF(Expenses!D9=0,"",Expenses!D9)</f>
        <v>Extracurricular activities</v>
      </c>
      <c r="O13" s="70">
        <f>IF(Expenses!E9=0,"",Expenses!E9)</f>
        <v>40</v>
      </c>
      <c r="P13" s="70">
        <f>IF(Expenses!F9=0,"",Expenses!F9)</f>
        <v>51</v>
      </c>
      <c r="Q13" s="70" t="str">
        <f>IF(Expenses!G9=0,"",Expenses!G9)</f>
        <v/>
      </c>
      <c r="R13" s="70" t="str">
        <f>IF(Expenses!H9=0,"",Expenses!H9)</f>
        <v/>
      </c>
      <c r="S13" s="70" t="str">
        <f>IF(Expenses!I9=0,"",Expenses!I9)</f>
        <v/>
      </c>
      <c r="T13" s="70" t="str">
        <f>IF(Expenses!J9=0,"",Expenses!J9)</f>
        <v/>
      </c>
      <c r="U13" s="70" t="str">
        <f>IF(Expenses!K9=0,"",Expenses!K9)</f>
        <v/>
      </c>
      <c r="V13" s="70" t="str">
        <f>IF(Expenses!L9=0,"",Expenses!L9)</f>
        <v/>
      </c>
      <c r="W13" s="70" t="str">
        <f>IF(Expenses!M9=0,"",Expenses!M9)</f>
        <v/>
      </c>
      <c r="X13" s="70" t="str">
        <f>IF(Expenses!N9=0,"",Expenses!N9)</f>
        <v/>
      </c>
      <c r="Y13" s="70" t="str">
        <f>IF(Expenses!O9=0,"",Expenses!O9)</f>
        <v/>
      </c>
      <c r="Z13" s="70" t="str">
        <f>IF(Expenses!P9=0,"",Expenses!P9)</f>
        <v/>
      </c>
      <c r="AA13" s="70" t="str">
        <f>IF(Expenses!Q9=0,"",Expenses!Q9)</f>
        <v/>
      </c>
      <c r="AB13" s="70" t="str">
        <f>IF(Expenses!R9=0,"",Expenses!R9)</f>
        <v/>
      </c>
      <c r="AC13" s="70" t="str">
        <f>IF(Expenses!S9=0,"",Expenses!S9)</f>
        <v/>
      </c>
    </row>
    <row r="14" spans="1:29" x14ac:dyDescent="0.25">
      <c r="C14" s="100" t="str">
        <f>IF(LEN(F14)=0,"",E14)</f>
        <v>W2</v>
      </c>
      <c r="D14" s="112"/>
      <c r="E14" s="120" t="s">
        <v>19</v>
      </c>
      <c r="F14" s="121">
        <f>IF(SUM(L$6:L$10)=0,"",SUM(L$6:L$10))</f>
        <v>608</v>
      </c>
      <c r="H14" s="100">
        <f>IFERROR(Dashboard!I13,"")</f>
        <v>500</v>
      </c>
      <c r="I14" s="12">
        <v>2</v>
      </c>
      <c r="J14" s="118" t="str">
        <f t="array" ref="J14">IFERROR(IF(LEN($L$28)=0,"",INDEX($N$12:$N$66,MATCH($L$28,$N$12:$N$66,0)+I14,1)),"")</f>
        <v>Medical 1</v>
      </c>
      <c r="K14" s="72" t="str">
        <f t="shared" si="2"/>
        <v/>
      </c>
      <c r="L14" s="118" t="str">
        <f t="shared" si="3"/>
        <v/>
      </c>
      <c r="N14" s="67" t="str">
        <f>IF(Expenses!D10=0,"",Expenses!D10)</f>
        <v>Medical 1</v>
      </c>
      <c r="O14" s="70" t="str">
        <f>IF(Expenses!E10=0,"",Expenses!E10)</f>
        <v/>
      </c>
      <c r="P14" s="70">
        <f>IF(Expenses!F10=0,"",Expenses!F10)</f>
        <v>35</v>
      </c>
      <c r="Q14" s="70" t="str">
        <f>IF(Expenses!G10=0,"",Expenses!G10)</f>
        <v/>
      </c>
      <c r="R14" s="70" t="str">
        <f>IF(Expenses!H10=0,"",Expenses!H10)</f>
        <v/>
      </c>
      <c r="S14" s="70" t="str">
        <f>IF(Expenses!I10=0,"",Expenses!I10)</f>
        <v/>
      </c>
      <c r="T14" s="70" t="str">
        <f>IF(Expenses!J10=0,"",Expenses!J10)</f>
        <v/>
      </c>
      <c r="U14" s="70" t="str">
        <f>IF(Expenses!K10=0,"",Expenses!K10)</f>
        <v/>
      </c>
      <c r="V14" s="70" t="str">
        <f>IF(Expenses!L10=0,"",Expenses!L10)</f>
        <v/>
      </c>
      <c r="W14" s="70" t="str">
        <f>IF(Expenses!M10=0,"",Expenses!M10)</f>
        <v/>
      </c>
      <c r="X14" s="70" t="str">
        <f>IF(Expenses!N10=0,"",Expenses!N10)</f>
        <v/>
      </c>
      <c r="Y14" s="70" t="str">
        <f>IF(Expenses!O10=0,"",Expenses!O10)</f>
        <v/>
      </c>
      <c r="Z14" s="70" t="str">
        <f>IF(Expenses!P10=0,"",Expenses!P10)</f>
        <v/>
      </c>
      <c r="AA14" s="70" t="str">
        <f>IF(Expenses!Q10=0,"",Expenses!Q10)</f>
        <v/>
      </c>
      <c r="AB14" s="70" t="str">
        <f>IF(Expenses!R10=0,"",Expenses!R10)</f>
        <v/>
      </c>
      <c r="AC14" s="70" t="str">
        <f>IF(Expenses!S10=0,"",Expenses!S10)</f>
        <v/>
      </c>
    </row>
    <row r="15" spans="1:29" x14ac:dyDescent="0.25">
      <c r="C15" s="100" t="str">
        <f t="shared" si="1"/>
        <v/>
      </c>
      <c r="D15" s="112"/>
      <c r="E15" s="120" t="s">
        <v>20</v>
      </c>
      <c r="F15" s="121" t="str">
        <f>IF(SUM(M$6:M$10)=0,"",SUM(M$6:M$10))</f>
        <v/>
      </c>
      <c r="H15" s="100">
        <f>IFERROR(Dashboard!I14,"")</f>
        <v>625</v>
      </c>
      <c r="I15" s="12">
        <v>3</v>
      </c>
      <c r="J15" s="118" t="str">
        <f t="array" ref="J15">IFERROR(IF(LEN($L$28)=0,"",INDEX($N$12:$N$66,MATCH($L$28,$N$12:$N$66,0)+I15,1)),"")</f>
        <v>School supplies</v>
      </c>
      <c r="K15" s="72">
        <f t="shared" si="2"/>
        <v>9.0909090909090912E-2</v>
      </c>
      <c r="L15" s="118">
        <f t="shared" si="3"/>
        <v>14</v>
      </c>
      <c r="N15" s="67" t="str">
        <f>IF(Expenses!D11=0,"",Expenses!D11)</f>
        <v>School supplies</v>
      </c>
      <c r="O15" s="70">
        <f>IF(Expenses!E11=0,"",Expenses!E11)</f>
        <v>14</v>
      </c>
      <c r="P15" s="70" t="str">
        <f>IF(Expenses!F11=0,"",Expenses!F11)</f>
        <v/>
      </c>
      <c r="Q15" s="70" t="str">
        <f>IF(Expenses!G11=0,"",Expenses!G11)</f>
        <v/>
      </c>
      <c r="R15" s="70" t="str">
        <f>IF(Expenses!H11=0,"",Expenses!H11)</f>
        <v/>
      </c>
      <c r="S15" s="70" t="str">
        <f>IF(Expenses!I11=0,"",Expenses!I11)</f>
        <v/>
      </c>
      <c r="T15" s="70" t="str">
        <f>IF(Expenses!J11=0,"",Expenses!J11)</f>
        <v/>
      </c>
      <c r="U15" s="70" t="str">
        <f>IF(Expenses!K11=0,"",Expenses!K11)</f>
        <v/>
      </c>
      <c r="V15" s="70" t="str">
        <f>IF(Expenses!L11=0,"",Expenses!L11)</f>
        <v/>
      </c>
      <c r="W15" s="70" t="str">
        <f>IF(Expenses!M11=0,"",Expenses!M11)</f>
        <v/>
      </c>
      <c r="X15" s="70" t="str">
        <f>IF(Expenses!N11=0,"",Expenses!N11)</f>
        <v/>
      </c>
      <c r="Y15" s="70" t="str">
        <f>IF(Expenses!O11=0,"",Expenses!O11)</f>
        <v/>
      </c>
      <c r="Z15" s="70" t="str">
        <f>IF(Expenses!P11=0,"",Expenses!P11)</f>
        <v/>
      </c>
      <c r="AA15" s="70" t="str">
        <f>IF(Expenses!Q11=0,"",Expenses!Q11)</f>
        <v/>
      </c>
      <c r="AB15" s="70" t="str">
        <f>IF(Expenses!R11=0,"",Expenses!R11)</f>
        <v/>
      </c>
      <c r="AC15" s="70" t="str">
        <f>IF(Expenses!S11=0,"",Expenses!S11)</f>
        <v/>
      </c>
    </row>
    <row r="16" spans="1:29" x14ac:dyDescent="0.25">
      <c r="C16" s="100" t="str">
        <f t="shared" si="1"/>
        <v/>
      </c>
      <c r="D16" s="112"/>
      <c r="E16" s="120" t="s">
        <v>21</v>
      </c>
      <c r="F16" s="121" t="str">
        <f>IF(SUM(N$6:N$10)=0,"",SUM(N$6:N$10))</f>
        <v/>
      </c>
      <c r="H16" s="100">
        <f>IFERROR(Dashboard!I15,"")</f>
        <v>0</v>
      </c>
      <c r="I16" s="12">
        <v>4</v>
      </c>
      <c r="J16" s="118" t="str">
        <f t="array" ref="J16">IFERROR(IF(LEN($L$28)=0,"",INDEX($N$12:$N$66,MATCH($L$28,$N$12:$N$66,0)+I16,1)),"")</f>
        <v>School tuition</v>
      </c>
      <c r="K16" s="72">
        <f t="shared" si="2"/>
        <v>0.64935064935064934</v>
      </c>
      <c r="L16" s="118">
        <f t="shared" si="3"/>
        <v>100</v>
      </c>
      <c r="N16" s="67" t="str">
        <f>IF(Expenses!D12=0,"",Expenses!D12)</f>
        <v>School tuition</v>
      </c>
      <c r="O16" s="70">
        <f>IF(Expenses!E12=0,"",Expenses!E12)</f>
        <v>100</v>
      </c>
      <c r="P16" s="70" t="str">
        <f>IF(Expenses!F12=0,"",Expenses!F12)</f>
        <v/>
      </c>
      <c r="Q16" s="70" t="str">
        <f>IF(Expenses!G12=0,"",Expenses!G12)</f>
        <v/>
      </c>
      <c r="R16" s="70" t="str">
        <f>IF(Expenses!H12=0,"",Expenses!H12)</f>
        <v/>
      </c>
      <c r="S16" s="70" t="str">
        <f>IF(Expenses!I12=0,"",Expenses!I12)</f>
        <v/>
      </c>
      <c r="T16" s="70" t="str">
        <f>IF(Expenses!J12=0,"",Expenses!J12)</f>
        <v/>
      </c>
      <c r="U16" s="70" t="str">
        <f>IF(Expenses!K12=0,"",Expenses!K12)</f>
        <v/>
      </c>
      <c r="V16" s="70" t="str">
        <f>IF(Expenses!L12=0,"",Expenses!L12)</f>
        <v/>
      </c>
      <c r="W16" s="70" t="str">
        <f>IF(Expenses!M12=0,"",Expenses!M12)</f>
        <v/>
      </c>
      <c r="X16" s="70" t="str">
        <f>IF(Expenses!N12=0,"",Expenses!N12)</f>
        <v/>
      </c>
      <c r="Y16" s="70" t="str">
        <f>IF(Expenses!O12=0,"",Expenses!O12)</f>
        <v/>
      </c>
      <c r="Z16" s="70" t="str">
        <f>IF(Expenses!P12=0,"",Expenses!P12)</f>
        <v/>
      </c>
      <c r="AA16" s="70" t="str">
        <f>IF(Expenses!Q12=0,"",Expenses!Q12)</f>
        <v/>
      </c>
      <c r="AB16" s="70" t="str">
        <f>IF(Expenses!R12=0,"",Expenses!R12)</f>
        <v/>
      </c>
      <c r="AC16" s="70" t="str">
        <f>IF(Expenses!S12=0,"",Expenses!S12)</f>
        <v/>
      </c>
    </row>
    <row r="17" spans="3:29" x14ac:dyDescent="0.25">
      <c r="C17" s="100" t="str">
        <f t="shared" si="1"/>
        <v/>
      </c>
      <c r="D17" s="112"/>
      <c r="E17" s="120" t="s">
        <v>22</v>
      </c>
      <c r="F17" s="115" t="str">
        <f>IF(SUM(O$6:O$10)=0,"",SUM(O$6:O$10))</f>
        <v/>
      </c>
      <c r="H17" s="78">
        <f>SUM(H13:H16)</f>
        <v>2625</v>
      </c>
      <c r="I17" s="12">
        <v>5</v>
      </c>
      <c r="J17" s="118" t="str">
        <f t="array" ref="J17">IFERROR(IF(LEN($L$28)=0,"",INDEX($N$12:$N$66,MATCH($L$28,$N$12:$N$66,0)+I17,1)),"")</f>
        <v/>
      </c>
      <c r="K17" s="72" t="str">
        <f t="shared" si="2"/>
        <v/>
      </c>
      <c r="L17" s="118" t="str">
        <f t="shared" si="3"/>
        <v/>
      </c>
      <c r="N17" s="67" t="str">
        <f>IF(Expenses!D13=0,"",Expenses!D13)</f>
        <v/>
      </c>
      <c r="O17" s="70" t="str">
        <f>IF(Expenses!E13=0,"",Expenses!E13)</f>
        <v/>
      </c>
      <c r="P17" s="70" t="str">
        <f>IF(Expenses!F13=0,"",Expenses!F13)</f>
        <v/>
      </c>
      <c r="Q17" s="70" t="str">
        <f>IF(Expenses!G13=0,"",Expenses!G13)</f>
        <v/>
      </c>
      <c r="R17" s="70" t="str">
        <f>IF(Expenses!H13=0,"",Expenses!H13)</f>
        <v/>
      </c>
      <c r="S17" s="70" t="str">
        <f>IF(Expenses!I13=0,"",Expenses!I13)</f>
        <v/>
      </c>
      <c r="T17" s="70" t="str">
        <f>IF(Expenses!J13=0,"",Expenses!J13)</f>
        <v/>
      </c>
      <c r="U17" s="70" t="str">
        <f>IF(Expenses!K13=0,"",Expenses!K13)</f>
        <v/>
      </c>
      <c r="V17" s="70" t="str">
        <f>IF(Expenses!L13=0,"",Expenses!L13)</f>
        <v/>
      </c>
      <c r="W17" s="70" t="str">
        <f>IF(Expenses!M13=0,"",Expenses!M13)</f>
        <v/>
      </c>
      <c r="X17" s="70" t="str">
        <f>IF(Expenses!N13=0,"",Expenses!N13)</f>
        <v/>
      </c>
      <c r="Y17" s="70" t="str">
        <f>IF(Expenses!O13=0,"",Expenses!O13)</f>
        <v/>
      </c>
      <c r="Z17" s="70" t="str">
        <f>IF(Expenses!P13=0,"",Expenses!P13)</f>
        <v/>
      </c>
      <c r="AA17" s="70" t="str">
        <f>IF(Expenses!Q13=0,"",Expenses!Q13)</f>
        <v/>
      </c>
      <c r="AB17" s="70" t="str">
        <f>IF(Expenses!R13=0,"",Expenses!R13)</f>
        <v/>
      </c>
      <c r="AC17" s="70" t="str">
        <f>IF(Expenses!S13=0,"",Expenses!S13)</f>
        <v/>
      </c>
    </row>
    <row r="18" spans="3:29" x14ac:dyDescent="0.25">
      <c r="C18" s="100" t="str">
        <f t="shared" si="1"/>
        <v/>
      </c>
      <c r="D18" s="112"/>
      <c r="E18" s="120" t="s">
        <v>23</v>
      </c>
      <c r="F18" s="115" t="str">
        <f>IF(SUM(P$6:P$10)=0,"",SUM(P$6:P$10))</f>
        <v/>
      </c>
      <c r="H18" s="112"/>
      <c r="I18" s="12">
        <v>6</v>
      </c>
      <c r="J18" s="118" t="str">
        <f t="array" ref="J18">IFERROR(IF(LEN($L$28)=0,"",INDEX($N$12:$N$66,MATCH($L$28,$N$12:$N$66,0)+I18,1)),"")</f>
        <v/>
      </c>
      <c r="K18" s="72" t="str">
        <f t="shared" si="2"/>
        <v/>
      </c>
      <c r="L18" s="118" t="str">
        <f t="shared" si="3"/>
        <v/>
      </c>
      <c r="N18" s="67" t="str">
        <f>IF(Expenses!D14=0,"",Expenses!D14)</f>
        <v/>
      </c>
      <c r="O18" s="70" t="str">
        <f>IF(Expenses!E14=0,"",Expenses!E14)</f>
        <v/>
      </c>
      <c r="P18" s="70" t="str">
        <f>IF(Expenses!F14=0,"",Expenses!F14)</f>
        <v/>
      </c>
      <c r="Q18" s="70" t="str">
        <f>IF(Expenses!G14=0,"",Expenses!G14)</f>
        <v/>
      </c>
      <c r="R18" s="70" t="str">
        <f>IF(Expenses!H14=0,"",Expenses!H14)</f>
        <v/>
      </c>
      <c r="S18" s="70" t="str">
        <f>IF(Expenses!I14=0,"",Expenses!I14)</f>
        <v/>
      </c>
      <c r="T18" s="70" t="str">
        <f>IF(Expenses!J14=0,"",Expenses!J14)</f>
        <v/>
      </c>
      <c r="U18" s="70" t="str">
        <f>IF(Expenses!K14=0,"",Expenses!K14)</f>
        <v/>
      </c>
      <c r="V18" s="70" t="str">
        <f>IF(Expenses!L14=0,"",Expenses!L14)</f>
        <v/>
      </c>
      <c r="W18" s="70" t="str">
        <f>IF(Expenses!M14=0,"",Expenses!M14)</f>
        <v/>
      </c>
      <c r="X18" s="70" t="str">
        <f>IF(Expenses!N14=0,"",Expenses!N14)</f>
        <v/>
      </c>
      <c r="Y18" s="70" t="str">
        <f>IF(Expenses!O14=0,"",Expenses!O14)</f>
        <v/>
      </c>
      <c r="Z18" s="70" t="str">
        <f>IF(Expenses!P14=0,"",Expenses!P14)</f>
        <v/>
      </c>
      <c r="AA18" s="70" t="str">
        <f>IF(Expenses!Q14=0,"",Expenses!Q14)</f>
        <v/>
      </c>
      <c r="AB18" s="70" t="str">
        <f>IF(Expenses!R14=0,"",Expenses!R14)</f>
        <v/>
      </c>
      <c r="AC18" s="70" t="str">
        <f>IF(Expenses!S14=0,"",Expenses!S14)</f>
        <v/>
      </c>
    </row>
    <row r="19" spans="3:29" x14ac:dyDescent="0.25">
      <c r="C19" s="100" t="str">
        <f t="shared" si="1"/>
        <v/>
      </c>
      <c r="D19" s="112"/>
      <c r="E19" s="120" t="s">
        <v>24</v>
      </c>
      <c r="F19" s="115" t="str">
        <f>IF(SUM(Q$6:Q$10)=0,"",SUM(Q$6:Q$10))</f>
        <v/>
      </c>
      <c r="H19" s="112"/>
      <c r="I19" s="12">
        <v>7</v>
      </c>
      <c r="J19" s="118" t="str">
        <f t="array" ref="J19">IFERROR(IF(LEN($L$28)=0,"",INDEX($N$12:$N$66,MATCH($L$28,$N$12:$N$66,0)+I19,1)),"")</f>
        <v/>
      </c>
      <c r="K19" s="72" t="str">
        <f t="shared" si="2"/>
        <v/>
      </c>
      <c r="L19" s="118" t="str">
        <f t="shared" si="3"/>
        <v/>
      </c>
      <c r="N19" s="67" t="str">
        <f>IF(Expenses!D15=0,"",Expenses!D15)</f>
        <v/>
      </c>
      <c r="O19" s="70" t="str">
        <f>IF(Expenses!E15=0,"",Expenses!E15)</f>
        <v/>
      </c>
      <c r="P19" s="70" t="str">
        <f>IF(Expenses!F15=0,"",Expenses!F15)</f>
        <v/>
      </c>
      <c r="Q19" s="70" t="str">
        <f>IF(Expenses!G15=0,"",Expenses!G15)</f>
        <v/>
      </c>
      <c r="R19" s="70" t="str">
        <f>IF(Expenses!H15=0,"",Expenses!H15)</f>
        <v/>
      </c>
      <c r="S19" s="70" t="str">
        <f>IF(Expenses!I15=0,"",Expenses!I15)</f>
        <v/>
      </c>
      <c r="T19" s="70" t="str">
        <f>IF(Expenses!J15=0,"",Expenses!J15)</f>
        <v/>
      </c>
      <c r="U19" s="70" t="str">
        <f>IF(Expenses!K15=0,"",Expenses!K15)</f>
        <v/>
      </c>
      <c r="V19" s="70" t="str">
        <f>IF(Expenses!L15=0,"",Expenses!L15)</f>
        <v/>
      </c>
      <c r="W19" s="70" t="str">
        <f>IF(Expenses!M15=0,"",Expenses!M15)</f>
        <v/>
      </c>
      <c r="X19" s="70" t="str">
        <f>IF(Expenses!N15=0,"",Expenses!N15)</f>
        <v/>
      </c>
      <c r="Y19" s="70" t="str">
        <f>IF(Expenses!O15=0,"",Expenses!O15)</f>
        <v/>
      </c>
      <c r="Z19" s="70" t="str">
        <f>IF(Expenses!P15=0,"",Expenses!P15)</f>
        <v/>
      </c>
      <c r="AA19" s="70" t="str">
        <f>IF(Expenses!Q15=0,"",Expenses!Q15)</f>
        <v/>
      </c>
      <c r="AB19" s="70" t="str">
        <f>IF(Expenses!R15=0,"",Expenses!R15)</f>
        <v/>
      </c>
      <c r="AC19" s="70" t="str">
        <f>IF(Expenses!S15=0,"",Expenses!S15)</f>
        <v/>
      </c>
    </row>
    <row r="20" spans="3:29" x14ac:dyDescent="0.25">
      <c r="C20" s="100" t="str">
        <f t="shared" si="1"/>
        <v/>
      </c>
      <c r="D20" s="112"/>
      <c r="E20" s="120" t="s">
        <v>25</v>
      </c>
      <c r="F20" s="115" t="str">
        <f>IF(SUM(R$6:R$10)=0,"",SUM(R$6:R$10))</f>
        <v/>
      </c>
      <c r="H20" s="112"/>
      <c r="I20" s="12">
        <v>8</v>
      </c>
      <c r="J20" s="118" t="str">
        <f t="array" ref="J20">IFERROR(IF(LEN($L$28)=0,"",INDEX($N$12:$N$66,MATCH($L$28,$N$12:$N$66,0)+I20,1)),"")</f>
        <v/>
      </c>
      <c r="K20" s="72" t="str">
        <f t="shared" si="2"/>
        <v/>
      </c>
      <c r="L20" s="118" t="str">
        <f t="shared" si="3"/>
        <v/>
      </c>
      <c r="N20" s="67" t="str">
        <f>IF(Expenses!D16=0,"",Expenses!D16)</f>
        <v/>
      </c>
      <c r="O20" s="70" t="str">
        <f>IF(Expenses!E16=0,"",Expenses!E16)</f>
        <v/>
      </c>
      <c r="P20" s="70" t="str">
        <f>IF(Expenses!F16=0,"",Expenses!F16)</f>
        <v/>
      </c>
      <c r="Q20" s="70" t="str">
        <f>IF(Expenses!G16=0,"",Expenses!G16)</f>
        <v/>
      </c>
      <c r="R20" s="70" t="str">
        <f>IF(Expenses!H16=0,"",Expenses!H16)</f>
        <v/>
      </c>
      <c r="S20" s="70" t="str">
        <f>IF(Expenses!I16=0,"",Expenses!I16)</f>
        <v/>
      </c>
      <c r="T20" s="70" t="str">
        <f>IF(Expenses!J16=0,"",Expenses!J16)</f>
        <v/>
      </c>
      <c r="U20" s="70" t="str">
        <f>IF(Expenses!K16=0,"",Expenses!K16)</f>
        <v/>
      </c>
      <c r="V20" s="70" t="str">
        <f>IF(Expenses!L16=0,"",Expenses!L16)</f>
        <v/>
      </c>
      <c r="W20" s="70" t="str">
        <f>IF(Expenses!M16=0,"",Expenses!M16)</f>
        <v/>
      </c>
      <c r="X20" s="70" t="str">
        <f>IF(Expenses!N16=0,"",Expenses!N16)</f>
        <v/>
      </c>
      <c r="Y20" s="70" t="str">
        <f>IF(Expenses!O16=0,"",Expenses!O16)</f>
        <v/>
      </c>
      <c r="Z20" s="70" t="str">
        <f>IF(Expenses!P16=0,"",Expenses!P16)</f>
        <v/>
      </c>
      <c r="AA20" s="70" t="str">
        <f>IF(Expenses!Q16=0,"",Expenses!Q16)</f>
        <v/>
      </c>
      <c r="AB20" s="70" t="str">
        <f>IF(Expenses!R16=0,"",Expenses!R16)</f>
        <v/>
      </c>
      <c r="AC20" s="70" t="str">
        <f>IF(Expenses!S16=0,"",Expenses!S16)</f>
        <v/>
      </c>
    </row>
    <row r="21" spans="3:29" x14ac:dyDescent="0.25">
      <c r="C21" s="100" t="str">
        <f t="shared" si="1"/>
        <v/>
      </c>
      <c r="D21" s="112"/>
      <c r="E21" s="120" t="s">
        <v>26</v>
      </c>
      <c r="F21" s="115" t="str">
        <f>IF(SUM(S$6:S$10)=0,"",SUM(S$6:S$10))</f>
        <v/>
      </c>
      <c r="H21" s="112"/>
      <c r="I21" s="12">
        <v>9</v>
      </c>
      <c r="J21" s="118" t="str">
        <f t="array" ref="J21">IFERROR(IF(LEN($L$28)=0,"",INDEX($N$12:$N$66,MATCH($L$28,$N$12:$N$66,0)+I21,1)),"")</f>
        <v/>
      </c>
      <c r="K21" s="72" t="str">
        <f t="shared" si="2"/>
        <v/>
      </c>
      <c r="L21" s="118" t="str">
        <f t="shared" si="3"/>
        <v/>
      </c>
      <c r="N21" s="67" t="str">
        <f>IF(Expenses!D17=0,"",Expenses!D17)</f>
        <v/>
      </c>
      <c r="O21" s="70" t="str">
        <f>IF(Expenses!E17=0,"",Expenses!E17)</f>
        <v/>
      </c>
      <c r="P21" s="70" t="str">
        <f>IF(Expenses!F17=0,"",Expenses!F17)</f>
        <v/>
      </c>
      <c r="Q21" s="70" t="str">
        <f>IF(Expenses!G17=0,"",Expenses!G17)</f>
        <v/>
      </c>
      <c r="R21" s="70" t="str">
        <f>IF(Expenses!H17=0,"",Expenses!H17)</f>
        <v/>
      </c>
      <c r="S21" s="70" t="str">
        <f>IF(Expenses!I17=0,"",Expenses!I17)</f>
        <v/>
      </c>
      <c r="T21" s="70" t="str">
        <f>IF(Expenses!J17=0,"",Expenses!J17)</f>
        <v/>
      </c>
      <c r="U21" s="70" t="str">
        <f>IF(Expenses!K17=0,"",Expenses!K17)</f>
        <v/>
      </c>
      <c r="V21" s="70" t="str">
        <f>IF(Expenses!L17=0,"",Expenses!L17)</f>
        <v/>
      </c>
      <c r="W21" s="70" t="str">
        <f>IF(Expenses!M17=0,"",Expenses!M17)</f>
        <v/>
      </c>
      <c r="X21" s="70" t="str">
        <f>IF(Expenses!N17=0,"",Expenses!N17)</f>
        <v/>
      </c>
      <c r="Y21" s="70" t="str">
        <f>IF(Expenses!O17=0,"",Expenses!O17)</f>
        <v/>
      </c>
      <c r="Z21" s="70" t="str">
        <f>IF(Expenses!P17=0,"",Expenses!P17)</f>
        <v/>
      </c>
      <c r="AA21" s="70" t="str">
        <f>IF(Expenses!Q17=0,"",Expenses!Q17)</f>
        <v/>
      </c>
      <c r="AB21" s="70" t="str">
        <f>IF(Expenses!R17=0,"",Expenses!R17)</f>
        <v/>
      </c>
      <c r="AC21" s="70" t="str">
        <f>IF(Expenses!S17=0,"",Expenses!S17)</f>
        <v/>
      </c>
    </row>
    <row r="22" spans="3:29" x14ac:dyDescent="0.25">
      <c r="C22" s="100" t="str">
        <f t="shared" si="1"/>
        <v/>
      </c>
      <c r="D22" s="112"/>
      <c r="E22" s="120" t="s">
        <v>27</v>
      </c>
      <c r="F22" s="115" t="str">
        <f>IF(SUM(T$6:T$10)=0,"",SUM(T$6:T$10))</f>
        <v/>
      </c>
      <c r="I22" s="12">
        <v>10</v>
      </c>
      <c r="J22" s="119" t="str">
        <f t="array" ref="J22">IFERROR(IF(LEN($L$28)=0,"",INDEX($N$12:$N$66,MATCH($L$28,$N$12:$N$66,0)+I22,1)),"")</f>
        <v/>
      </c>
      <c r="K22" s="128" t="str">
        <f t="shared" si="2"/>
        <v/>
      </c>
      <c r="L22" s="119" t="str">
        <f t="shared" si="3"/>
        <v/>
      </c>
      <c r="N22" s="67" t="str">
        <f>IF(Expenses!D18=0,"",Expenses!D18)</f>
        <v/>
      </c>
      <c r="O22" s="70" t="str">
        <f>IF(Expenses!E18=0,"",Expenses!E18)</f>
        <v/>
      </c>
      <c r="P22" s="70" t="str">
        <f>IF(Expenses!F18=0,"",Expenses!F18)</f>
        <v/>
      </c>
      <c r="Q22" s="70" t="str">
        <f>IF(Expenses!G18=0,"",Expenses!G18)</f>
        <v/>
      </c>
      <c r="R22" s="70" t="str">
        <f>IF(Expenses!H18=0,"",Expenses!H18)</f>
        <v/>
      </c>
      <c r="S22" s="70" t="str">
        <f>IF(Expenses!I18=0,"",Expenses!I18)</f>
        <v/>
      </c>
      <c r="T22" s="70" t="str">
        <f>IF(Expenses!J18=0,"",Expenses!J18)</f>
        <v/>
      </c>
      <c r="U22" s="70" t="str">
        <f>IF(Expenses!K18=0,"",Expenses!K18)</f>
        <v/>
      </c>
      <c r="V22" s="70" t="str">
        <f>IF(Expenses!L18=0,"",Expenses!L18)</f>
        <v/>
      </c>
      <c r="W22" s="70" t="str">
        <f>IF(Expenses!M18=0,"",Expenses!M18)</f>
        <v/>
      </c>
      <c r="X22" s="70" t="str">
        <f>IF(Expenses!N18=0,"",Expenses!N18)</f>
        <v/>
      </c>
      <c r="Y22" s="70" t="str">
        <f>IF(Expenses!O18=0,"",Expenses!O18)</f>
        <v/>
      </c>
      <c r="Z22" s="70" t="str">
        <f>IF(Expenses!P18=0,"",Expenses!P18)</f>
        <v/>
      </c>
      <c r="AA22" s="70" t="str">
        <f>IF(Expenses!Q18=0,"",Expenses!Q18)</f>
        <v/>
      </c>
      <c r="AB22" s="70" t="str">
        <f>IF(Expenses!R18=0,"",Expenses!R18)</f>
        <v/>
      </c>
      <c r="AC22" s="70" t="str">
        <f>IF(Expenses!S18=0,"",Expenses!S18)</f>
        <v/>
      </c>
    </row>
    <row r="23" spans="3:29" ht="15.75" x14ac:dyDescent="0.25">
      <c r="C23" s="100" t="str">
        <f t="shared" si="1"/>
        <v/>
      </c>
      <c r="D23" s="112"/>
      <c r="E23" s="120" t="s">
        <v>28</v>
      </c>
      <c r="F23" s="115" t="str">
        <f>IF(SUM(U$6:U$10)=0,"",SUM(U$6:U$10))</f>
        <v/>
      </c>
      <c r="L23" s="12">
        <f>IF(SUM($L$13:$L$22)=0,"",SUM($L$13:$L$22))</f>
        <v>154</v>
      </c>
      <c r="N23" s="81" t="str">
        <f>IF(Expenses!D19=0,"",Expenses!D19)</f>
        <v>Food</v>
      </c>
      <c r="O23" s="68" t="s">
        <v>18</v>
      </c>
      <c r="P23" s="68" t="s">
        <v>19</v>
      </c>
      <c r="Q23" s="68" t="s">
        <v>20</v>
      </c>
      <c r="R23" s="68" t="s">
        <v>21</v>
      </c>
      <c r="S23" s="68" t="s">
        <v>22</v>
      </c>
      <c r="T23" s="68" t="s">
        <v>23</v>
      </c>
      <c r="U23" s="68" t="s">
        <v>24</v>
      </c>
      <c r="V23" s="68" t="s">
        <v>25</v>
      </c>
      <c r="W23" s="68" t="s">
        <v>26</v>
      </c>
      <c r="X23" s="68" t="s">
        <v>27</v>
      </c>
      <c r="Y23" s="68" t="s">
        <v>28</v>
      </c>
      <c r="Z23" s="68" t="s">
        <v>29</v>
      </c>
      <c r="AA23" s="68" t="s">
        <v>30</v>
      </c>
      <c r="AB23" s="68" t="s">
        <v>31</v>
      </c>
      <c r="AC23" s="68" t="s">
        <v>32</v>
      </c>
    </row>
    <row r="24" spans="3:29" x14ac:dyDescent="0.25">
      <c r="C24" s="100" t="str">
        <f t="shared" si="1"/>
        <v/>
      </c>
      <c r="D24" s="126"/>
      <c r="E24" s="120" t="s">
        <v>29</v>
      </c>
      <c r="F24" s="115" t="str">
        <f>IF(SUM(V$6:V$10)=0,"",SUM(V$6:V$10))</f>
        <v/>
      </c>
      <c r="N24" s="66" t="str">
        <f>IF(Expenses!D20=0,"",Expenses!D20)</f>
        <v>Dining out</v>
      </c>
      <c r="O24" s="70">
        <f>IF(Expenses!E20=0,"",Expenses!E20)</f>
        <v>200</v>
      </c>
      <c r="P24" s="70" t="str">
        <f>IF(Expenses!F20=0,"",Expenses!F20)</f>
        <v/>
      </c>
      <c r="Q24" s="70" t="str">
        <f>IF(Expenses!G20=0,"",Expenses!G20)</f>
        <v/>
      </c>
      <c r="R24" s="70" t="str">
        <f>IF(Expenses!H20=0,"",Expenses!H20)</f>
        <v/>
      </c>
      <c r="S24" s="70" t="str">
        <f>IF(Expenses!I20=0,"",Expenses!I20)</f>
        <v/>
      </c>
      <c r="T24" s="70" t="str">
        <f>IF(Expenses!J20=0,"",Expenses!J20)</f>
        <v/>
      </c>
      <c r="U24" s="70" t="str">
        <f>IF(Expenses!K20=0,"",Expenses!K20)</f>
        <v/>
      </c>
      <c r="V24" s="70" t="str">
        <f>IF(Expenses!L20=0,"",Expenses!L20)</f>
        <v/>
      </c>
      <c r="W24" s="70" t="str">
        <f>IF(Expenses!M20=0,"",Expenses!M20)</f>
        <v/>
      </c>
      <c r="X24" s="70" t="str">
        <f>IF(Expenses!N20=0,"",Expenses!N20)</f>
        <v/>
      </c>
      <c r="Y24" s="70" t="str">
        <f>IF(Expenses!O20=0,"",Expenses!O20)</f>
        <v/>
      </c>
      <c r="Z24" s="70" t="str">
        <f>IF(Expenses!P20=0,"",Expenses!P20)</f>
        <v/>
      </c>
      <c r="AA24" s="70" t="str">
        <f>IF(Expenses!Q20=0,"",Expenses!Q20)</f>
        <v/>
      </c>
      <c r="AB24" s="70" t="str">
        <f>IF(Expenses!R20=0,"",Expenses!R20)</f>
        <v/>
      </c>
      <c r="AC24" s="70" t="str">
        <f>IF(Expenses!S20=0,"",Expenses!S20)</f>
        <v/>
      </c>
    </row>
    <row r="25" spans="3:29" x14ac:dyDescent="0.25">
      <c r="C25" s="100" t="str">
        <f t="shared" si="1"/>
        <v/>
      </c>
      <c r="D25" s="112"/>
      <c r="E25" s="120" t="s">
        <v>30</v>
      </c>
      <c r="F25" s="115" t="str">
        <f>IF(SUM(W$6:W$10)=0,"",SUM(W$6:W$10))</f>
        <v/>
      </c>
      <c r="K25" s="71"/>
      <c r="N25" s="67" t="str">
        <f>IF(Expenses!D21=0,"",Expenses!D21)</f>
        <v>Groceries</v>
      </c>
      <c r="O25" s="70">
        <f>IF(Expenses!E21=0,"",Expenses!E21)</f>
        <v>100</v>
      </c>
      <c r="P25" s="70">
        <f>IF(Expenses!F21=0,"",Expenses!F21)</f>
        <v>237</v>
      </c>
      <c r="Q25" s="70" t="str">
        <f>IF(Expenses!G21=0,"",Expenses!G21)</f>
        <v/>
      </c>
      <c r="R25" s="70" t="str">
        <f>IF(Expenses!H21=0,"",Expenses!H21)</f>
        <v/>
      </c>
      <c r="S25" s="70" t="str">
        <f>IF(Expenses!I21=0,"",Expenses!I21)</f>
        <v/>
      </c>
      <c r="T25" s="70" t="str">
        <f>IF(Expenses!J21=0,"",Expenses!J21)</f>
        <v/>
      </c>
      <c r="U25" s="70" t="str">
        <f>IF(Expenses!K21=0,"",Expenses!K21)</f>
        <v/>
      </c>
      <c r="V25" s="70" t="str">
        <f>IF(Expenses!L21=0,"",Expenses!L21)</f>
        <v/>
      </c>
      <c r="W25" s="70" t="str">
        <f>IF(Expenses!M21=0,"",Expenses!M21)</f>
        <v/>
      </c>
      <c r="X25" s="70" t="str">
        <f>IF(Expenses!N21=0,"",Expenses!N21)</f>
        <v/>
      </c>
      <c r="Y25" s="70" t="str">
        <f>IF(Expenses!O21=0,"",Expenses!O21)</f>
        <v/>
      </c>
      <c r="Z25" s="70" t="str">
        <f>IF(Expenses!P21=0,"",Expenses!P21)</f>
        <v/>
      </c>
      <c r="AA25" s="70" t="str">
        <f>IF(Expenses!Q21=0,"",Expenses!Q21)</f>
        <v/>
      </c>
      <c r="AB25" s="70" t="str">
        <f>IF(Expenses!R21=0,"",Expenses!R21)</f>
        <v/>
      </c>
      <c r="AC25" s="70" t="str">
        <f>IF(Expenses!S21=0,"",Expenses!S21)</f>
        <v/>
      </c>
    </row>
    <row r="26" spans="3:29" x14ac:dyDescent="0.25">
      <c r="C26" s="100" t="str">
        <f t="shared" si="1"/>
        <v/>
      </c>
      <c r="D26" s="112"/>
      <c r="E26" s="120" t="s">
        <v>31</v>
      </c>
      <c r="F26" s="115" t="str">
        <f>IF(SUM(X$6:X$10)=0,"",SUM(X$6:X$10))</f>
        <v/>
      </c>
      <c r="N26" s="67" t="str">
        <f>IF(Expenses!D22=0,"",Expenses!D22)</f>
        <v/>
      </c>
      <c r="O26" s="70" t="str">
        <f>IF(Expenses!E22=0,"",Expenses!E22)</f>
        <v/>
      </c>
      <c r="P26" s="70" t="str">
        <f>IF(Expenses!F22=0,"",Expenses!F22)</f>
        <v/>
      </c>
      <c r="Q26" s="70" t="str">
        <f>IF(Expenses!G22=0,"",Expenses!G22)</f>
        <v/>
      </c>
      <c r="R26" s="70" t="str">
        <f>IF(Expenses!H22=0,"",Expenses!H22)</f>
        <v/>
      </c>
      <c r="S26" s="70" t="str">
        <f>IF(Expenses!I22=0,"",Expenses!I22)</f>
        <v/>
      </c>
      <c r="T26" s="70" t="str">
        <f>IF(Expenses!J22=0,"",Expenses!J22)</f>
        <v/>
      </c>
      <c r="U26" s="70" t="str">
        <f>IF(Expenses!K22=0,"",Expenses!K22)</f>
        <v/>
      </c>
      <c r="V26" s="70" t="str">
        <f>IF(Expenses!L22=0,"",Expenses!L22)</f>
        <v/>
      </c>
      <c r="W26" s="70" t="str">
        <f>IF(Expenses!M22=0,"",Expenses!M22)</f>
        <v/>
      </c>
      <c r="X26" s="70" t="str">
        <f>IF(Expenses!N22=0,"",Expenses!N22)</f>
        <v/>
      </c>
      <c r="Y26" s="70" t="str">
        <f>IF(Expenses!O22=0,"",Expenses!O22)</f>
        <v/>
      </c>
      <c r="Z26" s="70" t="str">
        <f>IF(Expenses!P22=0,"",Expenses!P22)</f>
        <v/>
      </c>
      <c r="AA26" s="70" t="str">
        <f>IF(Expenses!Q22=0,"",Expenses!Q22)</f>
        <v/>
      </c>
      <c r="AB26" s="70" t="str">
        <f>IF(Expenses!R22=0,"",Expenses!R22)</f>
        <v/>
      </c>
      <c r="AC26" s="70" t="str">
        <f>IF(Expenses!S22=0,"",Expenses!S22)</f>
        <v/>
      </c>
    </row>
    <row r="27" spans="3:29" x14ac:dyDescent="0.25">
      <c r="C27" s="100" t="str">
        <f>IF(LEN(F27)=0,"",E27)</f>
        <v/>
      </c>
      <c r="D27" s="112"/>
      <c r="E27" s="120" t="s">
        <v>32</v>
      </c>
      <c r="F27" s="115" t="str">
        <f>IF(SUM(Y$6:Y$10)=0,"",SUM(Y$6:Y$10))</f>
        <v/>
      </c>
      <c r="J27" s="76">
        <f>MAX(COUNTA(J30:J39)-COUNTBLANK(J30:J39),1)</f>
        <v>3</v>
      </c>
      <c r="K27" s="78">
        <f>MAX(COUNTA(K30:K39)-COUNTBLANK(K30:K39),1)</f>
        <v>3</v>
      </c>
      <c r="N27" s="67" t="str">
        <f>IF(Expenses!D23=0,"",Expenses!D23)</f>
        <v/>
      </c>
      <c r="O27" s="70" t="str">
        <f>IF(Expenses!E23=0,"",Expenses!E23)</f>
        <v/>
      </c>
      <c r="P27" s="70" t="str">
        <f>IF(Expenses!F23=0,"",Expenses!F23)</f>
        <v/>
      </c>
      <c r="Q27" s="70" t="str">
        <f>IF(Expenses!G23=0,"",Expenses!G23)</f>
        <v/>
      </c>
      <c r="R27" s="70" t="str">
        <f>IF(Expenses!H23=0,"",Expenses!H23)</f>
        <v/>
      </c>
      <c r="S27" s="70" t="str">
        <f>IF(Expenses!I23=0,"",Expenses!I23)</f>
        <v/>
      </c>
      <c r="T27" s="70" t="str">
        <f>IF(Expenses!J23=0,"",Expenses!J23)</f>
        <v/>
      </c>
      <c r="U27" s="70" t="str">
        <f>IF(Expenses!K23=0,"",Expenses!K23)</f>
        <v/>
      </c>
      <c r="V27" s="70" t="str">
        <f>IF(Expenses!L23=0,"",Expenses!L23)</f>
        <v/>
      </c>
      <c r="W27" s="70" t="str">
        <f>IF(Expenses!M23=0,"",Expenses!M23)</f>
        <v/>
      </c>
      <c r="X27" s="70" t="str">
        <f>IF(Expenses!N23=0,"",Expenses!N23)</f>
        <v/>
      </c>
      <c r="Y27" s="70" t="str">
        <f>IF(Expenses!O23=0,"",Expenses!O23)</f>
        <v/>
      </c>
      <c r="Z27" s="70" t="str">
        <f>IF(Expenses!P23=0,"",Expenses!P23)</f>
        <v/>
      </c>
      <c r="AA27" s="70" t="str">
        <f>IF(Expenses!Q23=0,"",Expenses!Q23)</f>
        <v/>
      </c>
      <c r="AB27" s="70" t="str">
        <f>IF(Expenses!R23=0,"",Expenses!R23)</f>
        <v/>
      </c>
      <c r="AC27" s="70" t="str">
        <f>IF(Expenses!S23=0,"",Expenses!S23)</f>
        <v/>
      </c>
    </row>
    <row r="28" spans="3:29" x14ac:dyDescent="0.25">
      <c r="C28" s="172"/>
      <c r="D28" s="112"/>
      <c r="E28" s="171"/>
      <c r="F28" s="74"/>
      <c r="J28" s="188" t="s">
        <v>101</v>
      </c>
      <c r="K28" s="189"/>
      <c r="L28" s="78" t="str">
        <f>IF(Dashboard!$L$23=0,"",Dashboard!$L$23)</f>
        <v>Children</v>
      </c>
      <c r="N28" s="67" t="str">
        <f>IF(Expenses!D24=0,"",Expenses!D24)</f>
        <v/>
      </c>
      <c r="O28" s="70" t="str">
        <f>IF(Expenses!E24=0,"",Expenses!E24)</f>
        <v/>
      </c>
      <c r="P28" s="70" t="str">
        <f>IF(Expenses!F24=0,"",Expenses!F24)</f>
        <v/>
      </c>
      <c r="Q28" s="70" t="str">
        <f>IF(Expenses!G24=0,"",Expenses!G24)</f>
        <v/>
      </c>
      <c r="R28" s="70" t="str">
        <f>IF(Expenses!H24=0,"",Expenses!H24)</f>
        <v/>
      </c>
      <c r="S28" s="70" t="str">
        <f>IF(Expenses!I24=0,"",Expenses!I24)</f>
        <v/>
      </c>
      <c r="T28" s="70" t="str">
        <f>IF(Expenses!J24=0,"",Expenses!J24)</f>
        <v/>
      </c>
      <c r="U28" s="70" t="str">
        <f>IF(Expenses!K24=0,"",Expenses!K24)</f>
        <v/>
      </c>
      <c r="V28" s="70" t="str">
        <f>IF(Expenses!L24=0,"",Expenses!L24)</f>
        <v/>
      </c>
      <c r="W28" s="70" t="str">
        <f>IF(Expenses!M24=0,"",Expenses!M24)</f>
        <v/>
      </c>
      <c r="X28" s="70" t="str">
        <f>IF(Expenses!N24=0,"",Expenses!N24)</f>
        <v/>
      </c>
      <c r="Y28" s="70" t="str">
        <f>IF(Expenses!O24=0,"",Expenses!O24)</f>
        <v/>
      </c>
      <c r="Z28" s="70" t="str">
        <f>IF(Expenses!P24=0,"",Expenses!P24)</f>
        <v/>
      </c>
      <c r="AA28" s="70" t="str">
        <f>IF(Expenses!Q24=0,"",Expenses!Q24)</f>
        <v/>
      </c>
      <c r="AB28" s="70" t="str">
        <f>IF(Expenses!R24=0,"",Expenses!R24)</f>
        <v/>
      </c>
      <c r="AC28" s="70" t="str">
        <f>IF(Expenses!S24=0,"",Expenses!S24)</f>
        <v/>
      </c>
    </row>
    <row r="29" spans="3:29" x14ac:dyDescent="0.25">
      <c r="C29" s="112"/>
      <c r="D29" s="112"/>
      <c r="E29" s="114"/>
      <c r="J29" s="125" t="s">
        <v>102</v>
      </c>
      <c r="K29" s="55" t="s">
        <v>91</v>
      </c>
      <c r="L29" s="78" t="str">
        <f>IF(Dashboard!$O$8=0,"",Dashboard!$O$8)</f>
        <v>W1</v>
      </c>
      <c r="N29" s="67" t="str">
        <f>IF(Expenses!D25=0,"",Expenses!D25)</f>
        <v/>
      </c>
      <c r="O29" s="70" t="str">
        <f>IF(Expenses!E25=0,"",Expenses!E25)</f>
        <v/>
      </c>
      <c r="P29" s="70" t="str">
        <f>IF(Expenses!F25=0,"",Expenses!F25)</f>
        <v/>
      </c>
      <c r="Q29" s="70" t="str">
        <f>IF(Expenses!G25=0,"",Expenses!G25)</f>
        <v/>
      </c>
      <c r="R29" s="70" t="str">
        <f>IF(Expenses!H25=0,"",Expenses!H25)</f>
        <v/>
      </c>
      <c r="S29" s="70" t="str">
        <f>IF(Expenses!I25=0,"",Expenses!I25)</f>
        <v/>
      </c>
      <c r="T29" s="70" t="str">
        <f>IF(Expenses!J25=0,"",Expenses!J25)</f>
        <v/>
      </c>
      <c r="U29" s="70" t="str">
        <f>IF(Expenses!K25=0,"",Expenses!K25)</f>
        <v/>
      </c>
      <c r="V29" s="70" t="str">
        <f>IF(Expenses!L25=0,"",Expenses!L25)</f>
        <v/>
      </c>
      <c r="W29" s="70" t="str">
        <f>IF(Expenses!M25=0,"",Expenses!M25)</f>
        <v/>
      </c>
      <c r="X29" s="70" t="str">
        <f>IF(Expenses!N25=0,"",Expenses!N25)</f>
        <v/>
      </c>
      <c r="Y29" s="70" t="str">
        <f>IF(Expenses!O25=0,"",Expenses!O25)</f>
        <v/>
      </c>
      <c r="Z29" s="70" t="str">
        <f>IF(Expenses!P25=0,"",Expenses!P25)</f>
        <v/>
      </c>
      <c r="AA29" s="70" t="str">
        <f>IF(Expenses!Q25=0,"",Expenses!Q25)</f>
        <v/>
      </c>
      <c r="AB29" s="70" t="str">
        <f>IF(Expenses!R25=0,"",Expenses!R25)</f>
        <v/>
      </c>
      <c r="AC29" s="70" t="str">
        <f>IF(Expenses!S25=0,"",Expenses!S25)</f>
        <v/>
      </c>
    </row>
    <row r="30" spans="3:29" x14ac:dyDescent="0.25">
      <c r="C30" s="112"/>
      <c r="D30" s="112"/>
      <c r="E30" s="114"/>
      <c r="I30" s="117" t="str">
        <f t="shared" ref="I30:I39" si="4">IF(LEN(K13)=0,"",J13)</f>
        <v>Extracurricular activities</v>
      </c>
      <c r="J30" s="117" t="str">
        <f t="array" ref="J30">IFERROR(INDEX($I$30:$I$39,MATCH(0,INDEX((LEN($I$30:$I$39)=0)+COUNTIF($J$29:$J29,$I$30:$I$39),0),0)),"")</f>
        <v>Extracurricular activities</v>
      </c>
      <c r="K30" s="116">
        <f t="shared" ref="K30:K39" si="5">INDEX($J$13:$K$22,MATCH(J30,$J$13:$J$22,0),2)</f>
        <v>0.25974025974025972</v>
      </c>
      <c r="N30" s="67" t="str">
        <f>IF(Expenses!D26=0,"",Expenses!D26)</f>
        <v/>
      </c>
      <c r="O30" s="70" t="str">
        <f>IF(Expenses!E26=0,"",Expenses!E26)</f>
        <v/>
      </c>
      <c r="P30" s="70" t="str">
        <f>IF(Expenses!F26=0,"",Expenses!F26)</f>
        <v/>
      </c>
      <c r="Q30" s="70" t="str">
        <f>IF(Expenses!G26=0,"",Expenses!G26)</f>
        <v/>
      </c>
      <c r="R30" s="70" t="str">
        <f>IF(Expenses!H26=0,"",Expenses!H26)</f>
        <v/>
      </c>
      <c r="S30" s="70" t="str">
        <f>IF(Expenses!I26=0,"",Expenses!I26)</f>
        <v/>
      </c>
      <c r="T30" s="70" t="str">
        <f>IF(Expenses!J26=0,"",Expenses!J26)</f>
        <v/>
      </c>
      <c r="U30" s="70" t="str">
        <f>IF(Expenses!K26=0,"",Expenses!K26)</f>
        <v/>
      </c>
      <c r="V30" s="70" t="str">
        <f>IF(Expenses!L26=0,"",Expenses!L26)</f>
        <v/>
      </c>
      <c r="W30" s="70" t="str">
        <f>IF(Expenses!M26=0,"",Expenses!M26)</f>
        <v/>
      </c>
      <c r="X30" s="70" t="str">
        <f>IF(Expenses!N26=0,"",Expenses!N26)</f>
        <v/>
      </c>
      <c r="Y30" s="70" t="str">
        <f>IF(Expenses!O26=0,"",Expenses!O26)</f>
        <v/>
      </c>
      <c r="Z30" s="70" t="str">
        <f>IF(Expenses!P26=0,"",Expenses!P26)</f>
        <v/>
      </c>
      <c r="AA30" s="70" t="str">
        <f>IF(Expenses!Q26=0,"",Expenses!Q26)</f>
        <v/>
      </c>
      <c r="AB30" s="70" t="str">
        <f>IF(Expenses!R26=0,"",Expenses!R26)</f>
        <v/>
      </c>
      <c r="AC30" s="70" t="str">
        <f>IF(Expenses!S26=0,"",Expenses!S26)</f>
        <v/>
      </c>
    </row>
    <row r="31" spans="3:29" x14ac:dyDescent="0.25">
      <c r="C31" s="112"/>
      <c r="D31" s="112"/>
      <c r="E31" s="114"/>
      <c r="I31" s="118" t="str">
        <f t="shared" si="4"/>
        <v/>
      </c>
      <c r="J31" s="118" t="str">
        <f t="array" ref="J31">IFERROR(INDEX($I$30:$I$39,MATCH(0,INDEX((LEN($I$30:$I$39)=0)+COUNTIF($J$29:$J30,$I$30:$I$39),0),0)),"")</f>
        <v>School supplies</v>
      </c>
      <c r="K31" s="72">
        <f t="shared" si="5"/>
        <v>9.0909090909090912E-2</v>
      </c>
      <c r="N31" s="67" t="str">
        <f>IF(Expenses!D27=0,"",Expenses!D27)</f>
        <v/>
      </c>
      <c r="O31" s="70" t="str">
        <f>IF(Expenses!E27=0,"",Expenses!E27)</f>
        <v/>
      </c>
      <c r="P31" s="70" t="str">
        <f>IF(Expenses!F27=0,"",Expenses!F27)</f>
        <v/>
      </c>
      <c r="Q31" s="70" t="str">
        <f>IF(Expenses!G27=0,"",Expenses!G27)</f>
        <v/>
      </c>
      <c r="R31" s="70" t="str">
        <f>IF(Expenses!H27=0,"",Expenses!H27)</f>
        <v/>
      </c>
      <c r="S31" s="70" t="str">
        <f>IF(Expenses!I27=0,"",Expenses!I27)</f>
        <v/>
      </c>
      <c r="T31" s="70" t="str">
        <f>IF(Expenses!J27=0,"",Expenses!J27)</f>
        <v/>
      </c>
      <c r="U31" s="70" t="str">
        <f>IF(Expenses!K27=0,"",Expenses!K27)</f>
        <v/>
      </c>
      <c r="V31" s="70" t="str">
        <f>IF(Expenses!L27=0,"",Expenses!L27)</f>
        <v/>
      </c>
      <c r="W31" s="70" t="str">
        <f>IF(Expenses!M27=0,"",Expenses!M27)</f>
        <v/>
      </c>
      <c r="X31" s="70" t="str">
        <f>IF(Expenses!N27=0,"",Expenses!N27)</f>
        <v/>
      </c>
      <c r="Y31" s="70" t="str">
        <f>IF(Expenses!O27=0,"",Expenses!O27)</f>
        <v/>
      </c>
      <c r="Z31" s="70" t="str">
        <f>IF(Expenses!P27=0,"",Expenses!P27)</f>
        <v/>
      </c>
      <c r="AA31" s="70" t="str">
        <f>IF(Expenses!Q27=0,"",Expenses!Q27)</f>
        <v/>
      </c>
      <c r="AB31" s="70" t="str">
        <f>IF(Expenses!R27=0,"",Expenses!R27)</f>
        <v/>
      </c>
      <c r="AC31" s="70" t="str">
        <f>IF(Expenses!S27=0,"",Expenses!S27)</f>
        <v/>
      </c>
    </row>
    <row r="32" spans="3:29" x14ac:dyDescent="0.25">
      <c r="C32" s="112"/>
      <c r="D32" s="112"/>
      <c r="E32" s="114"/>
      <c r="I32" s="118" t="str">
        <f t="shared" si="4"/>
        <v>School supplies</v>
      </c>
      <c r="J32" s="118" t="str">
        <f t="array" ref="J32">IFERROR(INDEX($I$30:$I$39,MATCH(0,INDEX((LEN($I$30:$I$39)=0)+COUNTIF($J$29:$J31,$I$30:$I$39),0),0)),"")</f>
        <v>School tuition</v>
      </c>
      <c r="K32" s="72">
        <f t="shared" si="5"/>
        <v>0.64935064935064934</v>
      </c>
      <c r="N32" s="67" t="str">
        <f>IF(Expenses!D28=0,"",Expenses!D28)</f>
        <v/>
      </c>
      <c r="O32" s="70" t="str">
        <f>IF(Expenses!E28=0,"",Expenses!E28)</f>
        <v/>
      </c>
      <c r="P32" s="70" t="str">
        <f>IF(Expenses!F28=0,"",Expenses!F28)</f>
        <v/>
      </c>
      <c r="Q32" s="70" t="str">
        <f>IF(Expenses!G28=0,"",Expenses!G28)</f>
        <v/>
      </c>
      <c r="R32" s="70" t="str">
        <f>IF(Expenses!H28=0,"",Expenses!H28)</f>
        <v/>
      </c>
      <c r="S32" s="70" t="str">
        <f>IF(Expenses!I28=0,"",Expenses!I28)</f>
        <v/>
      </c>
      <c r="T32" s="70" t="str">
        <f>IF(Expenses!J28=0,"",Expenses!J28)</f>
        <v/>
      </c>
      <c r="U32" s="70" t="str">
        <f>IF(Expenses!K28=0,"",Expenses!K28)</f>
        <v/>
      </c>
      <c r="V32" s="70" t="str">
        <f>IF(Expenses!L28=0,"",Expenses!L28)</f>
        <v/>
      </c>
      <c r="W32" s="70" t="str">
        <f>IF(Expenses!M28=0,"",Expenses!M28)</f>
        <v/>
      </c>
      <c r="X32" s="70" t="str">
        <f>IF(Expenses!N28=0,"",Expenses!N28)</f>
        <v/>
      </c>
      <c r="Y32" s="70" t="str">
        <f>IF(Expenses!O28=0,"",Expenses!O28)</f>
        <v/>
      </c>
      <c r="Z32" s="70" t="str">
        <f>IF(Expenses!P28=0,"",Expenses!P28)</f>
        <v/>
      </c>
      <c r="AA32" s="70" t="str">
        <f>IF(Expenses!Q28=0,"",Expenses!Q28)</f>
        <v/>
      </c>
      <c r="AB32" s="70" t="str">
        <f>IF(Expenses!R28=0,"",Expenses!R28)</f>
        <v/>
      </c>
      <c r="AC32" s="70" t="str">
        <f>IF(Expenses!S28=0,"",Expenses!S28)</f>
        <v/>
      </c>
    </row>
    <row r="33" spans="3:29" x14ac:dyDescent="0.25">
      <c r="C33" s="112"/>
      <c r="D33" s="112"/>
      <c r="E33" s="114"/>
      <c r="I33" s="118" t="str">
        <f t="shared" si="4"/>
        <v>School tuition</v>
      </c>
      <c r="J33" s="118" t="str">
        <f t="array" ref="J33">IFERROR(INDEX($I$30:$I$39,MATCH(0,INDEX((LEN($I$30:$I$39)=0)+COUNTIF($J$29:$J32,$I$30:$I$39),0),0)),"")</f>
        <v/>
      </c>
      <c r="K33" s="72" t="str">
        <f t="shared" si="5"/>
        <v/>
      </c>
      <c r="N33" s="67" t="str">
        <f>IF(Expenses!D29=0,"",Expenses!D29)</f>
        <v/>
      </c>
      <c r="O33" s="70" t="str">
        <f>IF(Expenses!E29=0,"",Expenses!E29)</f>
        <v/>
      </c>
      <c r="P33" s="70" t="str">
        <f>IF(Expenses!F29=0,"",Expenses!F29)</f>
        <v/>
      </c>
      <c r="Q33" s="70" t="str">
        <f>IF(Expenses!G29=0,"",Expenses!G29)</f>
        <v/>
      </c>
      <c r="R33" s="70" t="str">
        <f>IF(Expenses!H29=0,"",Expenses!H29)</f>
        <v/>
      </c>
      <c r="S33" s="70" t="str">
        <f>IF(Expenses!I29=0,"",Expenses!I29)</f>
        <v/>
      </c>
      <c r="T33" s="70" t="str">
        <f>IF(Expenses!J29=0,"",Expenses!J29)</f>
        <v/>
      </c>
      <c r="U33" s="70" t="str">
        <f>IF(Expenses!K29=0,"",Expenses!K29)</f>
        <v/>
      </c>
      <c r="V33" s="70" t="str">
        <f>IF(Expenses!L29=0,"",Expenses!L29)</f>
        <v/>
      </c>
      <c r="W33" s="70" t="str">
        <f>IF(Expenses!M29=0,"",Expenses!M29)</f>
        <v/>
      </c>
      <c r="X33" s="70" t="str">
        <f>IF(Expenses!N29=0,"",Expenses!N29)</f>
        <v/>
      </c>
      <c r="Y33" s="70" t="str">
        <f>IF(Expenses!O29=0,"",Expenses!O29)</f>
        <v/>
      </c>
      <c r="Z33" s="70" t="str">
        <f>IF(Expenses!P29=0,"",Expenses!P29)</f>
        <v/>
      </c>
      <c r="AA33" s="70" t="str">
        <f>IF(Expenses!Q29=0,"",Expenses!Q29)</f>
        <v/>
      </c>
      <c r="AB33" s="70" t="str">
        <f>IF(Expenses!R29=0,"",Expenses!R29)</f>
        <v/>
      </c>
      <c r="AC33" s="70" t="str">
        <f>IF(Expenses!S29=0,"",Expenses!S29)</f>
        <v/>
      </c>
    </row>
    <row r="34" spans="3:29" ht="15.75" x14ac:dyDescent="0.25">
      <c r="C34" s="112"/>
      <c r="D34" s="112"/>
      <c r="E34" s="114"/>
      <c r="I34" s="118" t="str">
        <f t="shared" si="4"/>
        <v/>
      </c>
      <c r="J34" s="118" t="str">
        <f t="array" ref="J34">IFERROR(INDEX($I$30:$I$39,MATCH(0,INDEX((LEN($I$30:$I$39)=0)+COUNTIF($J$29:$J33,$I$30:$I$39),0),0)),"")</f>
        <v/>
      </c>
      <c r="K34" s="72" t="str">
        <f t="shared" si="5"/>
        <v/>
      </c>
      <c r="N34" s="81" t="str">
        <f>IF(Expenses!D30=0,"",Expenses!D30)</f>
        <v>House</v>
      </c>
      <c r="O34" s="68" t="s">
        <v>18</v>
      </c>
      <c r="P34" s="68" t="s">
        <v>19</v>
      </c>
      <c r="Q34" s="68" t="s">
        <v>20</v>
      </c>
      <c r="R34" s="68" t="s">
        <v>21</v>
      </c>
      <c r="S34" s="68" t="s">
        <v>22</v>
      </c>
      <c r="T34" s="68" t="s">
        <v>23</v>
      </c>
      <c r="U34" s="68" t="s">
        <v>24</v>
      </c>
      <c r="V34" s="68" t="s">
        <v>25</v>
      </c>
      <c r="W34" s="68" t="s">
        <v>26</v>
      </c>
      <c r="X34" s="68" t="s">
        <v>27</v>
      </c>
      <c r="Y34" s="68" t="s">
        <v>28</v>
      </c>
      <c r="Z34" s="68" t="s">
        <v>29</v>
      </c>
      <c r="AA34" s="68" t="s">
        <v>30</v>
      </c>
      <c r="AB34" s="68" t="s">
        <v>31</v>
      </c>
      <c r="AC34" s="68" t="s">
        <v>32</v>
      </c>
    </row>
    <row r="35" spans="3:29" x14ac:dyDescent="0.25">
      <c r="C35" s="112"/>
      <c r="D35" s="112"/>
      <c r="E35" s="114"/>
      <c r="I35" s="118" t="str">
        <f t="shared" si="4"/>
        <v/>
      </c>
      <c r="J35" s="118" t="str">
        <f t="array" ref="J35">IFERROR(INDEX($I$30:$I$39,MATCH(0,INDEX((LEN($I$30:$I$39)=0)+COUNTIF($J$29:$J34,$I$30:$I$39),0),0)),"")</f>
        <v/>
      </c>
      <c r="K35" s="72" t="str">
        <f t="shared" si="5"/>
        <v/>
      </c>
      <c r="N35" s="66" t="str">
        <f>IF(Expenses!D31=0,"",Expenses!D31)</f>
        <v>House cleaning service</v>
      </c>
      <c r="O35" s="70">
        <f>IF(Expenses!E31=0,"",Expenses!E31)</f>
        <v>100</v>
      </c>
      <c r="P35" s="70">
        <f>IF(Expenses!F31=0,"",Expenses!F31)</f>
        <v>100</v>
      </c>
      <c r="Q35" s="70" t="str">
        <f>IF(Expenses!G31=0,"",Expenses!G31)</f>
        <v/>
      </c>
      <c r="R35" s="70" t="str">
        <f>IF(Expenses!H31=0,"",Expenses!H31)</f>
        <v/>
      </c>
      <c r="S35" s="70" t="str">
        <f>IF(Expenses!I31=0,"",Expenses!I31)</f>
        <v/>
      </c>
      <c r="T35" s="70" t="str">
        <f>IF(Expenses!J31=0,"",Expenses!J31)</f>
        <v/>
      </c>
      <c r="U35" s="70" t="str">
        <f>IF(Expenses!K31=0,"",Expenses!K31)</f>
        <v/>
      </c>
      <c r="V35" s="70" t="str">
        <f>IF(Expenses!L31=0,"",Expenses!L31)</f>
        <v/>
      </c>
      <c r="W35" s="70" t="str">
        <f>IF(Expenses!M31=0,"",Expenses!M31)</f>
        <v/>
      </c>
      <c r="X35" s="70" t="str">
        <f>IF(Expenses!N31=0,"",Expenses!N31)</f>
        <v/>
      </c>
      <c r="Y35" s="70" t="str">
        <f>IF(Expenses!O31=0,"",Expenses!O31)</f>
        <v/>
      </c>
      <c r="Z35" s="70" t="str">
        <f>IF(Expenses!P31=0,"",Expenses!P31)</f>
        <v/>
      </c>
      <c r="AA35" s="70" t="str">
        <f>IF(Expenses!Q31=0,"",Expenses!Q31)</f>
        <v/>
      </c>
      <c r="AB35" s="70" t="str">
        <f>IF(Expenses!R31=0,"",Expenses!R31)</f>
        <v/>
      </c>
      <c r="AC35" s="70" t="str">
        <f>IF(Expenses!S31=0,"",Expenses!S31)</f>
        <v/>
      </c>
    </row>
    <row r="36" spans="3:29" x14ac:dyDescent="0.25">
      <c r="C36" s="112"/>
      <c r="D36" s="112"/>
      <c r="E36" s="114"/>
      <c r="I36" s="118" t="str">
        <f t="shared" si="4"/>
        <v/>
      </c>
      <c r="J36" s="118" t="str">
        <f t="array" ref="J36">IFERROR(INDEX($I$30:$I$39,MATCH(0,INDEX((LEN($I$30:$I$39)=0)+COUNTIF($J$29:$J35,$I$30:$I$39),0),0)),"")</f>
        <v/>
      </c>
      <c r="K36" s="72" t="str">
        <f t="shared" si="5"/>
        <v/>
      </c>
      <c r="N36" s="67" t="str">
        <f>IF(Expenses!D32=0,"",Expenses!D32)</f>
        <v>Maintenance</v>
      </c>
      <c r="O36" s="70">
        <f>IF(Expenses!E32=0,"",Expenses!E32)</f>
        <v>100</v>
      </c>
      <c r="P36" s="70" t="str">
        <f>IF(Expenses!F32=0,"",Expenses!F32)</f>
        <v/>
      </c>
      <c r="Q36" s="70" t="str">
        <f>IF(Expenses!G32=0,"",Expenses!G32)</f>
        <v/>
      </c>
      <c r="R36" s="70" t="str">
        <f>IF(Expenses!H32=0,"",Expenses!H32)</f>
        <v/>
      </c>
      <c r="S36" s="70" t="str">
        <f>IF(Expenses!I32=0,"",Expenses!I32)</f>
        <v/>
      </c>
      <c r="T36" s="70" t="str">
        <f>IF(Expenses!J32=0,"",Expenses!J32)</f>
        <v/>
      </c>
      <c r="U36" s="70" t="str">
        <f>IF(Expenses!K32=0,"",Expenses!K32)</f>
        <v/>
      </c>
      <c r="V36" s="70" t="str">
        <f>IF(Expenses!L32=0,"",Expenses!L32)</f>
        <v/>
      </c>
      <c r="W36" s="70" t="str">
        <f>IF(Expenses!M32=0,"",Expenses!M32)</f>
        <v/>
      </c>
      <c r="X36" s="70" t="str">
        <f>IF(Expenses!N32=0,"",Expenses!N32)</f>
        <v/>
      </c>
      <c r="Y36" s="70" t="str">
        <f>IF(Expenses!O32=0,"",Expenses!O32)</f>
        <v/>
      </c>
      <c r="Z36" s="70" t="str">
        <f>IF(Expenses!P32=0,"",Expenses!P32)</f>
        <v/>
      </c>
      <c r="AA36" s="70" t="str">
        <f>IF(Expenses!Q32=0,"",Expenses!Q32)</f>
        <v/>
      </c>
      <c r="AB36" s="70" t="str">
        <f>IF(Expenses!R32=0,"",Expenses!R32)</f>
        <v/>
      </c>
      <c r="AC36" s="70" t="str">
        <f>IF(Expenses!S32=0,"",Expenses!S32)</f>
        <v/>
      </c>
    </row>
    <row r="37" spans="3:29" x14ac:dyDescent="0.25">
      <c r="C37" s="112"/>
      <c r="D37" s="112"/>
      <c r="E37" s="114"/>
      <c r="I37" s="118" t="str">
        <f t="shared" si="4"/>
        <v/>
      </c>
      <c r="J37" s="118" t="str">
        <f t="array" ref="J37">IFERROR(INDEX($I$30:$I$39,MATCH(0,INDEX((LEN($I$30:$I$39)=0)+COUNTIF($J$29:$J36,$I$30:$I$39),0),0)),"")</f>
        <v/>
      </c>
      <c r="K37" s="72" t="str">
        <f t="shared" si="5"/>
        <v/>
      </c>
      <c r="N37" s="67" t="str">
        <f>IF(Expenses!D33=0,"",Expenses!D33)</f>
        <v>Water and sewer</v>
      </c>
      <c r="O37" s="70">
        <f>IF(Expenses!E33=0,"",Expenses!E33)</f>
        <v>60</v>
      </c>
      <c r="P37" s="70">
        <f>IF(Expenses!F33=0,"",Expenses!F33)</f>
        <v>60</v>
      </c>
      <c r="Q37" s="70" t="str">
        <f>IF(Expenses!G33=0,"",Expenses!G33)</f>
        <v/>
      </c>
      <c r="R37" s="70" t="str">
        <f>IF(Expenses!H33=0,"",Expenses!H33)</f>
        <v/>
      </c>
      <c r="S37" s="70" t="str">
        <f>IF(Expenses!I33=0,"",Expenses!I33)</f>
        <v/>
      </c>
      <c r="T37" s="70" t="str">
        <f>IF(Expenses!J33=0,"",Expenses!J33)</f>
        <v/>
      </c>
      <c r="U37" s="70" t="str">
        <f>IF(Expenses!K33=0,"",Expenses!K33)</f>
        <v/>
      </c>
      <c r="V37" s="70" t="str">
        <f>IF(Expenses!L33=0,"",Expenses!L33)</f>
        <v/>
      </c>
      <c r="W37" s="70" t="str">
        <f>IF(Expenses!M33=0,"",Expenses!M33)</f>
        <v/>
      </c>
      <c r="X37" s="70" t="str">
        <f>IF(Expenses!N33=0,"",Expenses!N33)</f>
        <v/>
      </c>
      <c r="Y37" s="70" t="str">
        <f>IF(Expenses!O33=0,"",Expenses!O33)</f>
        <v/>
      </c>
      <c r="Z37" s="70" t="str">
        <f>IF(Expenses!P33=0,"",Expenses!P33)</f>
        <v/>
      </c>
      <c r="AA37" s="70" t="str">
        <f>IF(Expenses!Q33=0,"",Expenses!Q33)</f>
        <v/>
      </c>
      <c r="AB37" s="70" t="str">
        <f>IF(Expenses!R33=0,"",Expenses!R33)</f>
        <v/>
      </c>
      <c r="AC37" s="70" t="str">
        <f>IF(Expenses!S33=0,"",Expenses!S33)</f>
        <v/>
      </c>
    </row>
    <row r="38" spans="3:29" x14ac:dyDescent="0.25">
      <c r="C38" s="112"/>
      <c r="D38" s="112"/>
      <c r="E38" s="114"/>
      <c r="I38" s="118" t="str">
        <f t="shared" si="4"/>
        <v/>
      </c>
      <c r="J38" s="118" t="str">
        <f t="array" ref="J38">IFERROR(INDEX($I$30:$I$39,MATCH(0,INDEX((LEN($I$30:$I$39)=0)+COUNTIF($J$29:$J37,$I$30:$I$39),0),0)),"")</f>
        <v/>
      </c>
      <c r="K38" s="72" t="str">
        <f t="shared" si="5"/>
        <v/>
      </c>
      <c r="N38" s="67" t="str">
        <f>IF(Expenses!D34=0,"",Expenses!D34)</f>
        <v>Waste removal and recycle</v>
      </c>
      <c r="O38" s="70">
        <f>IF(Expenses!E34=0,"",Expenses!E34)</f>
        <v>35</v>
      </c>
      <c r="P38" s="70">
        <f>IF(Expenses!F34=0,"",Expenses!F34)</f>
        <v>23</v>
      </c>
      <c r="Q38" s="70" t="str">
        <f>IF(Expenses!G34=0,"",Expenses!G34)</f>
        <v/>
      </c>
      <c r="R38" s="70" t="str">
        <f>IF(Expenses!H34=0,"",Expenses!H34)</f>
        <v/>
      </c>
      <c r="S38" s="70" t="str">
        <f>IF(Expenses!I34=0,"",Expenses!I34)</f>
        <v/>
      </c>
      <c r="T38" s="70" t="str">
        <f>IF(Expenses!J34=0,"",Expenses!J34)</f>
        <v/>
      </c>
      <c r="U38" s="70" t="str">
        <f>IF(Expenses!K34=0,"",Expenses!K34)</f>
        <v/>
      </c>
      <c r="V38" s="70" t="str">
        <f>IF(Expenses!L34=0,"",Expenses!L34)</f>
        <v/>
      </c>
      <c r="W38" s="70" t="str">
        <f>IF(Expenses!M34=0,"",Expenses!M34)</f>
        <v/>
      </c>
      <c r="X38" s="70" t="str">
        <f>IF(Expenses!N34=0,"",Expenses!N34)</f>
        <v/>
      </c>
      <c r="Y38" s="70" t="str">
        <f>IF(Expenses!O34=0,"",Expenses!O34)</f>
        <v/>
      </c>
      <c r="Z38" s="70" t="str">
        <f>IF(Expenses!P34=0,"",Expenses!P34)</f>
        <v/>
      </c>
      <c r="AA38" s="70" t="str">
        <f>IF(Expenses!Q34=0,"",Expenses!Q34)</f>
        <v/>
      </c>
      <c r="AB38" s="70" t="str">
        <f>IF(Expenses!R34=0,"",Expenses!R34)</f>
        <v/>
      </c>
      <c r="AC38" s="70" t="str">
        <f>IF(Expenses!S34=0,"",Expenses!S34)</f>
        <v/>
      </c>
    </row>
    <row r="39" spans="3:29" x14ac:dyDescent="0.25">
      <c r="C39" s="112"/>
      <c r="D39" s="112"/>
      <c r="E39" s="114"/>
      <c r="I39" s="119" t="str">
        <f t="shared" si="4"/>
        <v/>
      </c>
      <c r="J39" s="119" t="str">
        <f t="array" ref="J39">IFERROR(INDEX($I$30:$I$39,MATCH(0,INDEX((LEN($I$30:$I$39)=0)+COUNTIF($J$29:$J38,$I$30:$I$39),0),0)),"")</f>
        <v/>
      </c>
      <c r="K39" s="128" t="str">
        <f t="shared" si="5"/>
        <v/>
      </c>
      <c r="N39" s="67" t="str">
        <f>IF(Expenses!D35=0,"",Expenses!D35)</f>
        <v/>
      </c>
      <c r="O39" s="70" t="str">
        <f>IF(Expenses!E35=0,"",Expenses!E35)</f>
        <v/>
      </c>
      <c r="P39" s="70" t="str">
        <f>IF(Expenses!F35=0,"",Expenses!F35)</f>
        <v/>
      </c>
      <c r="Q39" s="70" t="str">
        <f>IF(Expenses!G35=0,"",Expenses!G35)</f>
        <v/>
      </c>
      <c r="R39" s="70" t="str">
        <f>IF(Expenses!H35=0,"",Expenses!H35)</f>
        <v/>
      </c>
      <c r="S39" s="70" t="str">
        <f>IF(Expenses!I35=0,"",Expenses!I35)</f>
        <v/>
      </c>
      <c r="T39" s="70" t="str">
        <f>IF(Expenses!J35=0,"",Expenses!J35)</f>
        <v/>
      </c>
      <c r="U39" s="70" t="str">
        <f>IF(Expenses!K35=0,"",Expenses!K35)</f>
        <v/>
      </c>
      <c r="V39" s="70" t="str">
        <f>IF(Expenses!L35=0,"",Expenses!L35)</f>
        <v/>
      </c>
      <c r="W39" s="70" t="str">
        <f>IF(Expenses!M35=0,"",Expenses!M35)</f>
        <v/>
      </c>
      <c r="X39" s="70" t="str">
        <f>IF(Expenses!N35=0,"",Expenses!N35)</f>
        <v/>
      </c>
      <c r="Y39" s="70" t="str">
        <f>IF(Expenses!O35=0,"",Expenses!O35)</f>
        <v/>
      </c>
      <c r="Z39" s="70" t="str">
        <f>IF(Expenses!P35=0,"",Expenses!P35)</f>
        <v/>
      </c>
      <c r="AA39" s="70" t="str">
        <f>IF(Expenses!Q35=0,"",Expenses!Q35)</f>
        <v/>
      </c>
      <c r="AB39" s="70" t="str">
        <f>IF(Expenses!R35=0,"",Expenses!R35)</f>
        <v/>
      </c>
      <c r="AC39" s="70" t="str">
        <f>IF(Expenses!S35=0,"",Expenses!S35)</f>
        <v/>
      </c>
    </row>
    <row r="40" spans="3:29" x14ac:dyDescent="0.25">
      <c r="C40" s="112"/>
      <c r="D40" s="112"/>
      <c r="E40" s="114"/>
      <c r="N40" s="67" t="str">
        <f>IF(Expenses!D36=0,"",Expenses!D36)</f>
        <v/>
      </c>
      <c r="O40" s="70" t="str">
        <f>IF(Expenses!E36=0,"",Expenses!E36)</f>
        <v/>
      </c>
      <c r="P40" s="70" t="str">
        <f>IF(Expenses!F36=0,"",Expenses!F36)</f>
        <v/>
      </c>
      <c r="Q40" s="70" t="str">
        <f>IF(Expenses!G36=0,"",Expenses!G36)</f>
        <v/>
      </c>
      <c r="R40" s="70" t="str">
        <f>IF(Expenses!H36=0,"",Expenses!H36)</f>
        <v/>
      </c>
      <c r="S40" s="70" t="str">
        <f>IF(Expenses!I36=0,"",Expenses!I36)</f>
        <v/>
      </c>
      <c r="T40" s="70" t="str">
        <f>IF(Expenses!J36=0,"",Expenses!J36)</f>
        <v/>
      </c>
      <c r="U40" s="70" t="str">
        <f>IF(Expenses!K36=0,"",Expenses!K36)</f>
        <v/>
      </c>
      <c r="V40" s="70" t="str">
        <f>IF(Expenses!L36=0,"",Expenses!L36)</f>
        <v/>
      </c>
      <c r="W40" s="70" t="str">
        <f>IF(Expenses!M36=0,"",Expenses!M36)</f>
        <v/>
      </c>
      <c r="X40" s="70" t="str">
        <f>IF(Expenses!N36=0,"",Expenses!N36)</f>
        <v/>
      </c>
      <c r="Y40" s="70" t="str">
        <f>IF(Expenses!O36=0,"",Expenses!O36)</f>
        <v/>
      </c>
      <c r="Z40" s="70" t="str">
        <f>IF(Expenses!P36=0,"",Expenses!P36)</f>
        <v/>
      </c>
      <c r="AA40" s="70" t="str">
        <f>IF(Expenses!Q36=0,"",Expenses!Q36)</f>
        <v/>
      </c>
      <c r="AB40" s="70" t="str">
        <f>IF(Expenses!R36=0,"",Expenses!R36)</f>
        <v/>
      </c>
      <c r="AC40" s="70" t="str">
        <f>IF(Expenses!S36=0,"",Expenses!S36)</f>
        <v/>
      </c>
    </row>
    <row r="41" spans="3:29" x14ac:dyDescent="0.25">
      <c r="C41" s="112"/>
      <c r="D41" s="112"/>
      <c r="E41" s="114"/>
      <c r="N41" s="67" t="str">
        <f>IF(Expenses!D37=0,"",Expenses!D37)</f>
        <v/>
      </c>
      <c r="O41" s="70" t="str">
        <f>IF(Expenses!E37=0,"",Expenses!E37)</f>
        <v/>
      </c>
      <c r="P41" s="70" t="str">
        <f>IF(Expenses!F37=0,"",Expenses!F37)</f>
        <v/>
      </c>
      <c r="Q41" s="70" t="str">
        <f>IF(Expenses!G37=0,"",Expenses!G37)</f>
        <v/>
      </c>
      <c r="R41" s="70" t="str">
        <f>IF(Expenses!H37=0,"",Expenses!H37)</f>
        <v/>
      </c>
      <c r="S41" s="70" t="str">
        <f>IF(Expenses!I37=0,"",Expenses!I37)</f>
        <v/>
      </c>
      <c r="T41" s="70" t="str">
        <f>IF(Expenses!J37=0,"",Expenses!J37)</f>
        <v/>
      </c>
      <c r="U41" s="70" t="str">
        <f>IF(Expenses!K37=0,"",Expenses!K37)</f>
        <v/>
      </c>
      <c r="V41" s="70" t="str">
        <f>IF(Expenses!L37=0,"",Expenses!L37)</f>
        <v/>
      </c>
      <c r="W41" s="70" t="str">
        <f>IF(Expenses!M37=0,"",Expenses!M37)</f>
        <v/>
      </c>
      <c r="X41" s="70" t="str">
        <f>IF(Expenses!N37=0,"",Expenses!N37)</f>
        <v/>
      </c>
      <c r="Y41" s="70" t="str">
        <f>IF(Expenses!O37=0,"",Expenses!O37)</f>
        <v/>
      </c>
      <c r="Z41" s="70" t="str">
        <f>IF(Expenses!P37=0,"",Expenses!P37)</f>
        <v/>
      </c>
      <c r="AA41" s="70" t="str">
        <f>IF(Expenses!Q37=0,"",Expenses!Q37)</f>
        <v/>
      </c>
      <c r="AB41" s="70" t="str">
        <f>IF(Expenses!R37=0,"",Expenses!R37)</f>
        <v/>
      </c>
      <c r="AC41" s="70" t="str">
        <f>IF(Expenses!S37=0,"",Expenses!S37)</f>
        <v/>
      </c>
    </row>
    <row r="42" spans="3:29" x14ac:dyDescent="0.25">
      <c r="C42" s="112"/>
      <c r="D42" s="112"/>
      <c r="E42" s="114"/>
      <c r="N42" s="67" t="str">
        <f>IF(Expenses!D38=0,"",Expenses!D38)</f>
        <v/>
      </c>
      <c r="O42" s="70" t="str">
        <f>IF(Expenses!E38=0,"",Expenses!E38)</f>
        <v/>
      </c>
      <c r="P42" s="70" t="str">
        <f>IF(Expenses!F38=0,"",Expenses!F38)</f>
        <v/>
      </c>
      <c r="Q42" s="70" t="str">
        <f>IF(Expenses!G38=0,"",Expenses!G38)</f>
        <v/>
      </c>
      <c r="R42" s="70" t="str">
        <f>IF(Expenses!H38=0,"",Expenses!H38)</f>
        <v/>
      </c>
      <c r="S42" s="70" t="str">
        <f>IF(Expenses!I38=0,"",Expenses!I38)</f>
        <v/>
      </c>
      <c r="T42" s="70" t="str">
        <f>IF(Expenses!J38=0,"",Expenses!J38)</f>
        <v/>
      </c>
      <c r="U42" s="70" t="str">
        <f>IF(Expenses!K38=0,"",Expenses!K38)</f>
        <v/>
      </c>
      <c r="V42" s="70" t="str">
        <f>IF(Expenses!L38=0,"",Expenses!L38)</f>
        <v/>
      </c>
      <c r="W42" s="70" t="str">
        <f>IF(Expenses!M38=0,"",Expenses!M38)</f>
        <v/>
      </c>
      <c r="X42" s="70" t="str">
        <f>IF(Expenses!N38=0,"",Expenses!N38)</f>
        <v/>
      </c>
      <c r="Y42" s="70" t="str">
        <f>IF(Expenses!O38=0,"",Expenses!O38)</f>
        <v/>
      </c>
      <c r="Z42" s="70" t="str">
        <f>IF(Expenses!P38=0,"",Expenses!P38)</f>
        <v/>
      </c>
      <c r="AA42" s="70" t="str">
        <f>IF(Expenses!Q38=0,"",Expenses!Q38)</f>
        <v/>
      </c>
      <c r="AB42" s="70" t="str">
        <f>IF(Expenses!R38=0,"",Expenses!R38)</f>
        <v/>
      </c>
      <c r="AC42" s="70" t="str">
        <f>IF(Expenses!S38=0,"",Expenses!S38)</f>
        <v/>
      </c>
    </row>
    <row r="43" spans="3:29" x14ac:dyDescent="0.25">
      <c r="C43" s="112"/>
      <c r="D43" s="112"/>
      <c r="E43" s="114"/>
      <c r="N43" s="67" t="str">
        <f>IF(Expenses!D39=0,"",Expenses!D39)</f>
        <v/>
      </c>
      <c r="O43" s="70" t="str">
        <f>IF(Expenses!E39=0,"",Expenses!E39)</f>
        <v/>
      </c>
      <c r="P43" s="70" t="str">
        <f>IF(Expenses!F39=0,"",Expenses!F39)</f>
        <v/>
      </c>
      <c r="Q43" s="70" t="str">
        <f>IF(Expenses!G39=0,"",Expenses!G39)</f>
        <v/>
      </c>
      <c r="R43" s="70" t="str">
        <f>IF(Expenses!H39=0,"",Expenses!H39)</f>
        <v/>
      </c>
      <c r="S43" s="70" t="str">
        <f>IF(Expenses!I39=0,"",Expenses!I39)</f>
        <v/>
      </c>
      <c r="T43" s="70" t="str">
        <f>IF(Expenses!J39=0,"",Expenses!J39)</f>
        <v/>
      </c>
      <c r="U43" s="70" t="str">
        <f>IF(Expenses!K39=0,"",Expenses!K39)</f>
        <v/>
      </c>
      <c r="V43" s="70" t="str">
        <f>IF(Expenses!L39=0,"",Expenses!L39)</f>
        <v/>
      </c>
      <c r="W43" s="70" t="str">
        <f>IF(Expenses!M39=0,"",Expenses!M39)</f>
        <v/>
      </c>
      <c r="X43" s="70" t="str">
        <f>IF(Expenses!N39=0,"",Expenses!N39)</f>
        <v/>
      </c>
      <c r="Y43" s="70" t="str">
        <f>IF(Expenses!O39=0,"",Expenses!O39)</f>
        <v/>
      </c>
      <c r="Z43" s="70" t="str">
        <f>IF(Expenses!P39=0,"",Expenses!P39)</f>
        <v/>
      </c>
      <c r="AA43" s="70" t="str">
        <f>IF(Expenses!Q39=0,"",Expenses!Q39)</f>
        <v/>
      </c>
      <c r="AB43" s="70" t="str">
        <f>IF(Expenses!R39=0,"",Expenses!R39)</f>
        <v/>
      </c>
      <c r="AC43" s="70" t="str">
        <f>IF(Expenses!S39=0,"",Expenses!S39)</f>
        <v/>
      </c>
    </row>
    <row r="44" spans="3:29" x14ac:dyDescent="0.25">
      <c r="C44" s="112"/>
      <c r="D44" s="112"/>
      <c r="E44" s="114"/>
      <c r="N44" s="67" t="str">
        <f>IF(Expenses!D40=0,"",Expenses!D40)</f>
        <v/>
      </c>
      <c r="O44" s="70" t="str">
        <f>IF(Expenses!E40=0,"",Expenses!E40)</f>
        <v/>
      </c>
      <c r="P44" s="70" t="str">
        <f>IF(Expenses!F40=0,"",Expenses!F40)</f>
        <v/>
      </c>
      <c r="Q44" s="70" t="str">
        <f>IF(Expenses!G40=0,"",Expenses!G40)</f>
        <v/>
      </c>
      <c r="R44" s="70" t="str">
        <f>IF(Expenses!H40=0,"",Expenses!H40)</f>
        <v/>
      </c>
      <c r="S44" s="70" t="str">
        <f>IF(Expenses!I40=0,"",Expenses!I40)</f>
        <v/>
      </c>
      <c r="T44" s="70" t="str">
        <f>IF(Expenses!J40=0,"",Expenses!J40)</f>
        <v/>
      </c>
      <c r="U44" s="70" t="str">
        <f>IF(Expenses!K40=0,"",Expenses!K40)</f>
        <v/>
      </c>
      <c r="V44" s="70" t="str">
        <f>IF(Expenses!L40=0,"",Expenses!L40)</f>
        <v/>
      </c>
      <c r="W44" s="70" t="str">
        <f>IF(Expenses!M40=0,"",Expenses!M40)</f>
        <v/>
      </c>
      <c r="X44" s="70" t="str">
        <f>IF(Expenses!N40=0,"",Expenses!N40)</f>
        <v/>
      </c>
      <c r="Y44" s="70" t="str">
        <f>IF(Expenses!O40=0,"",Expenses!O40)</f>
        <v/>
      </c>
      <c r="Z44" s="70" t="str">
        <f>IF(Expenses!P40=0,"",Expenses!P40)</f>
        <v/>
      </c>
      <c r="AA44" s="70" t="str">
        <f>IF(Expenses!Q40=0,"",Expenses!Q40)</f>
        <v/>
      </c>
      <c r="AB44" s="70" t="str">
        <f>IF(Expenses!R40=0,"",Expenses!R40)</f>
        <v/>
      </c>
      <c r="AC44" s="70" t="str">
        <f>IF(Expenses!S40=0,"",Expenses!S40)</f>
        <v/>
      </c>
    </row>
    <row r="45" spans="3:29" ht="15.75" x14ac:dyDescent="0.25">
      <c r="C45" s="112"/>
      <c r="D45" s="112"/>
      <c r="E45" s="114"/>
      <c r="N45" s="81" t="str">
        <f>IF(Expenses!D41=0,"",Expenses!D41)</f>
        <v>Pets</v>
      </c>
      <c r="O45" s="68" t="s">
        <v>18</v>
      </c>
      <c r="P45" s="68" t="s">
        <v>19</v>
      </c>
      <c r="Q45" s="68" t="s">
        <v>20</v>
      </c>
      <c r="R45" s="68" t="s">
        <v>21</v>
      </c>
      <c r="S45" s="68" t="s">
        <v>22</v>
      </c>
      <c r="T45" s="68" t="s">
        <v>23</v>
      </c>
      <c r="U45" s="68" t="s">
        <v>24</v>
      </c>
      <c r="V45" s="68" t="s">
        <v>25</v>
      </c>
      <c r="W45" s="68" t="s">
        <v>26</v>
      </c>
      <c r="X45" s="68" t="s">
        <v>27</v>
      </c>
      <c r="Y45" s="68" t="s">
        <v>28</v>
      </c>
      <c r="Z45" s="68" t="s">
        <v>29</v>
      </c>
      <c r="AA45" s="68" t="s">
        <v>30</v>
      </c>
      <c r="AB45" s="68" t="s">
        <v>31</v>
      </c>
      <c r="AC45" s="68" t="s">
        <v>32</v>
      </c>
    </row>
    <row r="46" spans="3:29" x14ac:dyDescent="0.25">
      <c r="C46" s="112"/>
      <c r="D46" s="112"/>
      <c r="E46" s="114"/>
      <c r="N46" s="66" t="str">
        <f>IF(Expenses!D42=0,"",Expenses!D42)</f>
        <v>Pet food</v>
      </c>
      <c r="O46" s="70">
        <f>IF(Expenses!E42=0,"",Expenses!E42)</f>
        <v>15</v>
      </c>
      <c r="P46" s="70">
        <f>IF(Expenses!F42=0,"",Expenses!F42)</f>
        <v>15</v>
      </c>
      <c r="Q46" s="70" t="str">
        <f>IF(Expenses!G42=0,"",Expenses!G42)</f>
        <v/>
      </c>
      <c r="R46" s="70" t="str">
        <f>IF(Expenses!H42=0,"",Expenses!H42)</f>
        <v/>
      </c>
      <c r="S46" s="70" t="str">
        <f>IF(Expenses!I42=0,"",Expenses!I42)</f>
        <v/>
      </c>
      <c r="T46" s="70" t="str">
        <f>IF(Expenses!J42=0,"",Expenses!J42)</f>
        <v/>
      </c>
      <c r="U46" s="70" t="str">
        <f>IF(Expenses!K42=0,"",Expenses!K42)</f>
        <v/>
      </c>
      <c r="V46" s="70" t="str">
        <f>IF(Expenses!L42=0,"",Expenses!L42)</f>
        <v/>
      </c>
      <c r="W46" s="70" t="str">
        <f>IF(Expenses!M42=0,"",Expenses!M42)</f>
        <v/>
      </c>
      <c r="X46" s="70" t="str">
        <f>IF(Expenses!N42=0,"",Expenses!N42)</f>
        <v/>
      </c>
      <c r="Y46" s="70" t="str">
        <f>IF(Expenses!O42=0,"",Expenses!O42)</f>
        <v/>
      </c>
      <c r="Z46" s="70" t="str">
        <f>IF(Expenses!P42=0,"",Expenses!P42)</f>
        <v/>
      </c>
      <c r="AA46" s="70" t="str">
        <f>IF(Expenses!Q42=0,"",Expenses!Q42)</f>
        <v/>
      </c>
      <c r="AB46" s="70" t="str">
        <f>IF(Expenses!R42=0,"",Expenses!R42)</f>
        <v/>
      </c>
      <c r="AC46" s="70" t="str">
        <f>IF(Expenses!S42=0,"",Expenses!S42)</f>
        <v/>
      </c>
    </row>
    <row r="47" spans="3:29" x14ac:dyDescent="0.25">
      <c r="C47" s="112"/>
      <c r="D47" s="112"/>
      <c r="E47" s="114"/>
      <c r="N47" s="67" t="str">
        <f>IF(Expenses!D43=0,"",Expenses!D43)</f>
        <v>Grooming</v>
      </c>
      <c r="O47" s="70">
        <f>IF(Expenses!E43=0,"",Expenses!E43)</f>
        <v>20</v>
      </c>
      <c r="P47" s="70" t="str">
        <f>IF(Expenses!F43=0,"",Expenses!F43)</f>
        <v/>
      </c>
      <c r="Q47" s="70" t="str">
        <f>IF(Expenses!G43=0,"",Expenses!G43)</f>
        <v/>
      </c>
      <c r="R47" s="70" t="str">
        <f>IF(Expenses!H43=0,"",Expenses!H43)</f>
        <v/>
      </c>
      <c r="S47" s="70" t="str">
        <f>IF(Expenses!I43=0,"",Expenses!I43)</f>
        <v/>
      </c>
      <c r="T47" s="70" t="str">
        <f>IF(Expenses!J43=0,"",Expenses!J43)</f>
        <v/>
      </c>
      <c r="U47" s="70" t="str">
        <f>IF(Expenses!K43=0,"",Expenses!K43)</f>
        <v/>
      </c>
      <c r="V47" s="70" t="str">
        <f>IF(Expenses!L43=0,"",Expenses!L43)</f>
        <v/>
      </c>
      <c r="W47" s="70" t="str">
        <f>IF(Expenses!M43=0,"",Expenses!M43)</f>
        <v/>
      </c>
      <c r="X47" s="70" t="str">
        <f>IF(Expenses!N43=0,"",Expenses!N43)</f>
        <v/>
      </c>
      <c r="Y47" s="70" t="str">
        <f>IF(Expenses!O43=0,"",Expenses!O43)</f>
        <v/>
      </c>
      <c r="Z47" s="70" t="str">
        <f>IF(Expenses!P43=0,"",Expenses!P43)</f>
        <v/>
      </c>
      <c r="AA47" s="70" t="str">
        <f>IF(Expenses!Q43=0,"",Expenses!Q43)</f>
        <v/>
      </c>
      <c r="AB47" s="70" t="str">
        <f>IF(Expenses!R43=0,"",Expenses!R43)</f>
        <v/>
      </c>
      <c r="AC47" s="70" t="str">
        <f>IF(Expenses!S43=0,"",Expenses!S43)</f>
        <v/>
      </c>
    </row>
    <row r="48" spans="3:29" x14ac:dyDescent="0.25">
      <c r="C48" s="112"/>
      <c r="D48" s="112"/>
      <c r="E48" s="114"/>
      <c r="N48" s="67" t="str">
        <f>IF(Expenses!D44=0,"",Expenses!D44)</f>
        <v>Medical</v>
      </c>
      <c r="O48" s="70" t="str">
        <f>IF(Expenses!E44=0,"",Expenses!E44)</f>
        <v/>
      </c>
      <c r="P48" s="70">
        <f>IF(Expenses!F44=0,"",Expenses!F44)</f>
        <v>76</v>
      </c>
      <c r="Q48" s="70" t="str">
        <f>IF(Expenses!G44=0,"",Expenses!G44)</f>
        <v/>
      </c>
      <c r="R48" s="70" t="str">
        <f>IF(Expenses!H44=0,"",Expenses!H44)</f>
        <v/>
      </c>
      <c r="S48" s="70" t="str">
        <f>IF(Expenses!I44=0,"",Expenses!I44)</f>
        <v/>
      </c>
      <c r="T48" s="70" t="str">
        <f>IF(Expenses!J44=0,"",Expenses!J44)</f>
        <v/>
      </c>
      <c r="U48" s="70" t="str">
        <f>IF(Expenses!K44=0,"",Expenses!K44)</f>
        <v/>
      </c>
      <c r="V48" s="70" t="str">
        <f>IF(Expenses!L44=0,"",Expenses!L44)</f>
        <v/>
      </c>
      <c r="W48" s="70" t="str">
        <f>IF(Expenses!M44=0,"",Expenses!M44)</f>
        <v/>
      </c>
      <c r="X48" s="70" t="str">
        <f>IF(Expenses!N44=0,"",Expenses!N44)</f>
        <v/>
      </c>
      <c r="Y48" s="70" t="str">
        <f>IF(Expenses!O44=0,"",Expenses!O44)</f>
        <v/>
      </c>
      <c r="Z48" s="70" t="str">
        <f>IF(Expenses!P44=0,"",Expenses!P44)</f>
        <v/>
      </c>
      <c r="AA48" s="70" t="str">
        <f>IF(Expenses!Q44=0,"",Expenses!Q44)</f>
        <v/>
      </c>
      <c r="AB48" s="70" t="str">
        <f>IF(Expenses!R44=0,"",Expenses!R44)</f>
        <v/>
      </c>
      <c r="AC48" s="70" t="str">
        <f>IF(Expenses!S44=0,"",Expenses!S44)</f>
        <v/>
      </c>
    </row>
    <row r="49" spans="3:29" x14ac:dyDescent="0.25">
      <c r="C49" s="112"/>
      <c r="D49" s="112"/>
      <c r="E49" s="114"/>
      <c r="N49" s="67" t="str">
        <f>IF(Expenses!D45=0,"",Expenses!D45)</f>
        <v>Toys</v>
      </c>
      <c r="O49" s="70" t="str">
        <f>IF(Expenses!E45=0,"",Expenses!E45)</f>
        <v/>
      </c>
      <c r="P49" s="70">
        <f>IF(Expenses!F45=0,"",Expenses!F45)</f>
        <v>11</v>
      </c>
      <c r="Q49" s="70" t="str">
        <f>IF(Expenses!G45=0,"",Expenses!G45)</f>
        <v/>
      </c>
      <c r="R49" s="70" t="str">
        <f>IF(Expenses!H45=0,"",Expenses!H45)</f>
        <v/>
      </c>
      <c r="S49" s="70" t="str">
        <f>IF(Expenses!I45=0,"",Expenses!I45)</f>
        <v/>
      </c>
      <c r="T49" s="70" t="str">
        <f>IF(Expenses!J45=0,"",Expenses!J45)</f>
        <v/>
      </c>
      <c r="U49" s="70" t="str">
        <f>IF(Expenses!K45=0,"",Expenses!K45)</f>
        <v/>
      </c>
      <c r="V49" s="70" t="str">
        <f>IF(Expenses!L45=0,"",Expenses!L45)</f>
        <v/>
      </c>
      <c r="W49" s="70" t="str">
        <f>IF(Expenses!M45=0,"",Expenses!M45)</f>
        <v/>
      </c>
      <c r="X49" s="70" t="str">
        <f>IF(Expenses!N45=0,"",Expenses!N45)</f>
        <v/>
      </c>
      <c r="Y49" s="70" t="str">
        <f>IF(Expenses!O45=0,"",Expenses!O45)</f>
        <v/>
      </c>
      <c r="Z49" s="70" t="str">
        <f>IF(Expenses!P45=0,"",Expenses!P45)</f>
        <v/>
      </c>
      <c r="AA49" s="70" t="str">
        <f>IF(Expenses!Q45=0,"",Expenses!Q45)</f>
        <v/>
      </c>
      <c r="AB49" s="70" t="str">
        <f>IF(Expenses!R45=0,"",Expenses!R45)</f>
        <v/>
      </c>
      <c r="AC49" s="70" t="str">
        <f>IF(Expenses!S45=0,"",Expenses!S45)</f>
        <v/>
      </c>
    </row>
    <row r="50" spans="3:29" x14ac:dyDescent="0.25">
      <c r="C50" s="112"/>
      <c r="D50" s="112"/>
      <c r="E50" s="114"/>
      <c r="N50" s="67" t="str">
        <f>IF(Expenses!D46=0,"",Expenses!D46)</f>
        <v/>
      </c>
      <c r="O50" s="70" t="str">
        <f>IF(Expenses!E46=0,"",Expenses!E46)</f>
        <v/>
      </c>
      <c r="P50" s="70" t="str">
        <f>IF(Expenses!F46=0,"",Expenses!F46)</f>
        <v/>
      </c>
      <c r="Q50" s="70" t="str">
        <f>IF(Expenses!G46=0,"",Expenses!G46)</f>
        <v/>
      </c>
      <c r="R50" s="70" t="str">
        <f>IF(Expenses!H46=0,"",Expenses!H46)</f>
        <v/>
      </c>
      <c r="S50" s="70" t="str">
        <f>IF(Expenses!I46=0,"",Expenses!I46)</f>
        <v/>
      </c>
      <c r="T50" s="70" t="str">
        <f>IF(Expenses!J46=0,"",Expenses!J46)</f>
        <v/>
      </c>
      <c r="U50" s="70" t="str">
        <f>IF(Expenses!K46=0,"",Expenses!K46)</f>
        <v/>
      </c>
      <c r="V50" s="70" t="str">
        <f>IF(Expenses!L46=0,"",Expenses!L46)</f>
        <v/>
      </c>
      <c r="W50" s="70" t="str">
        <f>IF(Expenses!M46=0,"",Expenses!M46)</f>
        <v/>
      </c>
      <c r="X50" s="70" t="str">
        <f>IF(Expenses!N46=0,"",Expenses!N46)</f>
        <v/>
      </c>
      <c r="Y50" s="70" t="str">
        <f>IF(Expenses!O46=0,"",Expenses!O46)</f>
        <v/>
      </c>
      <c r="Z50" s="70" t="str">
        <f>IF(Expenses!P46=0,"",Expenses!P46)</f>
        <v/>
      </c>
      <c r="AA50" s="70" t="str">
        <f>IF(Expenses!Q46=0,"",Expenses!Q46)</f>
        <v/>
      </c>
      <c r="AB50" s="70" t="str">
        <f>IF(Expenses!R46=0,"",Expenses!R46)</f>
        <v/>
      </c>
      <c r="AC50" s="70" t="str">
        <f>IF(Expenses!S46=0,"",Expenses!S46)</f>
        <v/>
      </c>
    </row>
    <row r="51" spans="3:29" x14ac:dyDescent="0.25">
      <c r="C51" s="112"/>
      <c r="D51" s="112"/>
      <c r="E51" s="114"/>
      <c r="N51" s="67" t="str">
        <f>IF(Expenses!D47=0,"",Expenses!D47)</f>
        <v/>
      </c>
      <c r="O51" s="70" t="str">
        <f>IF(Expenses!E47=0,"",Expenses!E47)</f>
        <v/>
      </c>
      <c r="P51" s="70" t="str">
        <f>IF(Expenses!F47=0,"",Expenses!F47)</f>
        <v/>
      </c>
      <c r="Q51" s="70" t="str">
        <f>IF(Expenses!G47=0,"",Expenses!G47)</f>
        <v/>
      </c>
      <c r="R51" s="70" t="str">
        <f>IF(Expenses!H47=0,"",Expenses!H47)</f>
        <v/>
      </c>
      <c r="S51" s="70" t="str">
        <f>IF(Expenses!I47=0,"",Expenses!I47)</f>
        <v/>
      </c>
      <c r="T51" s="70" t="str">
        <f>IF(Expenses!J47=0,"",Expenses!J47)</f>
        <v/>
      </c>
      <c r="U51" s="70" t="str">
        <f>IF(Expenses!K47=0,"",Expenses!K47)</f>
        <v/>
      </c>
      <c r="V51" s="70" t="str">
        <f>IF(Expenses!L47=0,"",Expenses!L47)</f>
        <v/>
      </c>
      <c r="W51" s="70" t="str">
        <f>IF(Expenses!M47=0,"",Expenses!M47)</f>
        <v/>
      </c>
      <c r="X51" s="70" t="str">
        <f>IF(Expenses!N47=0,"",Expenses!N47)</f>
        <v/>
      </c>
      <c r="Y51" s="70" t="str">
        <f>IF(Expenses!O47=0,"",Expenses!O47)</f>
        <v/>
      </c>
      <c r="Z51" s="70" t="str">
        <f>IF(Expenses!P47=0,"",Expenses!P47)</f>
        <v/>
      </c>
      <c r="AA51" s="70" t="str">
        <f>IF(Expenses!Q47=0,"",Expenses!Q47)</f>
        <v/>
      </c>
      <c r="AB51" s="70" t="str">
        <f>IF(Expenses!R47=0,"",Expenses!R47)</f>
        <v/>
      </c>
      <c r="AC51" s="70" t="str">
        <f>IF(Expenses!S47=0,"",Expenses!S47)</f>
        <v/>
      </c>
    </row>
    <row r="52" spans="3:29" x14ac:dyDescent="0.25">
      <c r="C52" s="112"/>
      <c r="D52" s="112"/>
      <c r="E52" s="114"/>
      <c r="N52" s="67" t="str">
        <f>IF(Expenses!D48=0,"",Expenses!D48)</f>
        <v/>
      </c>
      <c r="O52" s="70" t="str">
        <f>IF(Expenses!E48=0,"",Expenses!E48)</f>
        <v/>
      </c>
      <c r="P52" s="70" t="str">
        <f>IF(Expenses!F48=0,"",Expenses!F48)</f>
        <v/>
      </c>
      <c r="Q52" s="70" t="str">
        <f>IF(Expenses!G48=0,"",Expenses!G48)</f>
        <v/>
      </c>
      <c r="R52" s="70" t="str">
        <f>IF(Expenses!H48=0,"",Expenses!H48)</f>
        <v/>
      </c>
      <c r="S52" s="70" t="str">
        <f>IF(Expenses!I48=0,"",Expenses!I48)</f>
        <v/>
      </c>
      <c r="T52" s="70" t="str">
        <f>IF(Expenses!J48=0,"",Expenses!J48)</f>
        <v/>
      </c>
      <c r="U52" s="70" t="str">
        <f>IF(Expenses!K48=0,"",Expenses!K48)</f>
        <v/>
      </c>
      <c r="V52" s="70" t="str">
        <f>IF(Expenses!L48=0,"",Expenses!L48)</f>
        <v/>
      </c>
      <c r="W52" s="70" t="str">
        <f>IF(Expenses!M48=0,"",Expenses!M48)</f>
        <v/>
      </c>
      <c r="X52" s="70" t="str">
        <f>IF(Expenses!N48=0,"",Expenses!N48)</f>
        <v/>
      </c>
      <c r="Y52" s="70" t="str">
        <f>IF(Expenses!O48=0,"",Expenses!O48)</f>
        <v/>
      </c>
      <c r="Z52" s="70" t="str">
        <f>IF(Expenses!P48=0,"",Expenses!P48)</f>
        <v/>
      </c>
      <c r="AA52" s="70" t="str">
        <f>IF(Expenses!Q48=0,"",Expenses!Q48)</f>
        <v/>
      </c>
      <c r="AB52" s="70" t="str">
        <f>IF(Expenses!R48=0,"",Expenses!R48)</f>
        <v/>
      </c>
      <c r="AC52" s="70" t="str">
        <f>IF(Expenses!S48=0,"",Expenses!S48)</f>
        <v/>
      </c>
    </row>
    <row r="53" spans="3:29" x14ac:dyDescent="0.25">
      <c r="C53" s="112"/>
      <c r="D53" s="112"/>
      <c r="E53" s="114"/>
      <c r="N53" s="67" t="str">
        <f>IF(Expenses!D49=0,"",Expenses!D49)</f>
        <v/>
      </c>
      <c r="O53" s="70" t="str">
        <f>IF(Expenses!E49=0,"",Expenses!E49)</f>
        <v/>
      </c>
      <c r="P53" s="70" t="str">
        <f>IF(Expenses!F49=0,"",Expenses!F49)</f>
        <v/>
      </c>
      <c r="Q53" s="70" t="str">
        <f>IF(Expenses!G49=0,"",Expenses!G49)</f>
        <v/>
      </c>
      <c r="R53" s="70" t="str">
        <f>IF(Expenses!H49=0,"",Expenses!H49)</f>
        <v/>
      </c>
      <c r="S53" s="70" t="str">
        <f>IF(Expenses!I49=0,"",Expenses!I49)</f>
        <v/>
      </c>
      <c r="T53" s="70" t="str">
        <f>IF(Expenses!J49=0,"",Expenses!J49)</f>
        <v/>
      </c>
      <c r="U53" s="70" t="str">
        <f>IF(Expenses!K49=0,"",Expenses!K49)</f>
        <v/>
      </c>
      <c r="V53" s="70" t="str">
        <f>IF(Expenses!L49=0,"",Expenses!L49)</f>
        <v/>
      </c>
      <c r="W53" s="70" t="str">
        <f>IF(Expenses!M49=0,"",Expenses!M49)</f>
        <v/>
      </c>
      <c r="X53" s="70" t="str">
        <f>IF(Expenses!N49=0,"",Expenses!N49)</f>
        <v/>
      </c>
      <c r="Y53" s="70" t="str">
        <f>IF(Expenses!O49=0,"",Expenses!O49)</f>
        <v/>
      </c>
      <c r="Z53" s="70" t="str">
        <f>IF(Expenses!P49=0,"",Expenses!P49)</f>
        <v/>
      </c>
      <c r="AA53" s="70" t="str">
        <f>IF(Expenses!Q49=0,"",Expenses!Q49)</f>
        <v/>
      </c>
      <c r="AB53" s="70" t="str">
        <f>IF(Expenses!R49=0,"",Expenses!R49)</f>
        <v/>
      </c>
      <c r="AC53" s="70" t="str">
        <f>IF(Expenses!S49=0,"",Expenses!S49)</f>
        <v/>
      </c>
    </row>
    <row r="54" spans="3:29" x14ac:dyDescent="0.25">
      <c r="C54" s="112"/>
      <c r="D54" s="112"/>
      <c r="E54" s="114"/>
      <c r="N54" s="67" t="str">
        <f>IF(Expenses!D50=0,"",Expenses!D50)</f>
        <v/>
      </c>
      <c r="O54" s="70" t="str">
        <f>IF(Expenses!E50=0,"",Expenses!E50)</f>
        <v/>
      </c>
      <c r="P54" s="70" t="str">
        <f>IF(Expenses!F50=0,"",Expenses!F50)</f>
        <v/>
      </c>
      <c r="Q54" s="70" t="str">
        <f>IF(Expenses!G50=0,"",Expenses!G50)</f>
        <v/>
      </c>
      <c r="R54" s="70" t="str">
        <f>IF(Expenses!H50=0,"",Expenses!H50)</f>
        <v/>
      </c>
      <c r="S54" s="70" t="str">
        <f>IF(Expenses!I50=0,"",Expenses!I50)</f>
        <v/>
      </c>
      <c r="T54" s="70" t="str">
        <f>IF(Expenses!J50=0,"",Expenses!J50)</f>
        <v/>
      </c>
      <c r="U54" s="70" t="str">
        <f>IF(Expenses!K50=0,"",Expenses!K50)</f>
        <v/>
      </c>
      <c r="V54" s="70" t="str">
        <f>IF(Expenses!L50=0,"",Expenses!L50)</f>
        <v/>
      </c>
      <c r="W54" s="70" t="str">
        <f>IF(Expenses!M50=0,"",Expenses!M50)</f>
        <v/>
      </c>
      <c r="X54" s="70" t="str">
        <f>IF(Expenses!N50=0,"",Expenses!N50)</f>
        <v/>
      </c>
      <c r="Y54" s="70" t="str">
        <f>IF(Expenses!O50=0,"",Expenses!O50)</f>
        <v/>
      </c>
      <c r="Z54" s="70" t="str">
        <f>IF(Expenses!P50=0,"",Expenses!P50)</f>
        <v/>
      </c>
      <c r="AA54" s="70" t="str">
        <f>IF(Expenses!Q50=0,"",Expenses!Q50)</f>
        <v/>
      </c>
      <c r="AB54" s="70" t="str">
        <f>IF(Expenses!R50=0,"",Expenses!R50)</f>
        <v/>
      </c>
      <c r="AC54" s="70" t="str">
        <f>IF(Expenses!S50=0,"",Expenses!S50)</f>
        <v/>
      </c>
    </row>
    <row r="55" spans="3:29" x14ac:dyDescent="0.25">
      <c r="C55" s="112"/>
      <c r="D55" s="112"/>
      <c r="E55" s="114"/>
      <c r="N55" s="67" t="str">
        <f>IF(Expenses!D51=0,"",Expenses!D51)</f>
        <v/>
      </c>
      <c r="O55" s="70" t="str">
        <f>IF(Expenses!E51=0,"",Expenses!E51)</f>
        <v/>
      </c>
      <c r="P55" s="70" t="str">
        <f>IF(Expenses!F51=0,"",Expenses!F51)</f>
        <v/>
      </c>
      <c r="Q55" s="70" t="str">
        <f>IF(Expenses!G51=0,"",Expenses!G51)</f>
        <v/>
      </c>
      <c r="R55" s="70" t="str">
        <f>IF(Expenses!H51=0,"",Expenses!H51)</f>
        <v/>
      </c>
      <c r="S55" s="70" t="str">
        <f>IF(Expenses!I51=0,"",Expenses!I51)</f>
        <v/>
      </c>
      <c r="T55" s="70" t="str">
        <f>IF(Expenses!J51=0,"",Expenses!J51)</f>
        <v/>
      </c>
      <c r="U55" s="70" t="str">
        <f>IF(Expenses!K51=0,"",Expenses!K51)</f>
        <v/>
      </c>
      <c r="V55" s="70" t="str">
        <f>IF(Expenses!L51=0,"",Expenses!L51)</f>
        <v/>
      </c>
      <c r="W55" s="70" t="str">
        <f>IF(Expenses!M51=0,"",Expenses!M51)</f>
        <v/>
      </c>
      <c r="X55" s="70" t="str">
        <f>IF(Expenses!N51=0,"",Expenses!N51)</f>
        <v/>
      </c>
      <c r="Y55" s="70" t="str">
        <f>IF(Expenses!O51=0,"",Expenses!O51)</f>
        <v/>
      </c>
      <c r="Z55" s="70" t="str">
        <f>IF(Expenses!P51=0,"",Expenses!P51)</f>
        <v/>
      </c>
      <c r="AA55" s="70" t="str">
        <f>IF(Expenses!Q51=0,"",Expenses!Q51)</f>
        <v/>
      </c>
      <c r="AB55" s="70" t="str">
        <f>IF(Expenses!R51=0,"",Expenses!R51)</f>
        <v/>
      </c>
      <c r="AC55" s="70" t="str">
        <f>IF(Expenses!S51=0,"",Expenses!S51)</f>
        <v/>
      </c>
    </row>
    <row r="56" spans="3:29" ht="15.75" x14ac:dyDescent="0.25">
      <c r="C56" s="112"/>
      <c r="D56" s="112"/>
      <c r="E56" s="114"/>
      <c r="N56" s="81" t="str">
        <f>IF(Expenses!D52=0,"",Expenses!D52)</f>
        <v/>
      </c>
      <c r="O56" s="68" t="s">
        <v>18</v>
      </c>
      <c r="P56" s="68" t="s">
        <v>19</v>
      </c>
      <c r="Q56" s="68" t="s">
        <v>20</v>
      </c>
      <c r="R56" s="68" t="s">
        <v>21</v>
      </c>
      <c r="S56" s="68" t="s">
        <v>22</v>
      </c>
      <c r="T56" s="68" t="s">
        <v>23</v>
      </c>
      <c r="U56" s="68" t="s">
        <v>24</v>
      </c>
      <c r="V56" s="68" t="s">
        <v>25</v>
      </c>
      <c r="W56" s="68" t="s">
        <v>26</v>
      </c>
      <c r="X56" s="68" t="s">
        <v>27</v>
      </c>
      <c r="Y56" s="68" t="s">
        <v>28</v>
      </c>
      <c r="Z56" s="68" t="s">
        <v>29</v>
      </c>
      <c r="AA56" s="68" t="s">
        <v>30</v>
      </c>
      <c r="AB56" s="68" t="s">
        <v>31</v>
      </c>
      <c r="AC56" s="68" t="s">
        <v>32</v>
      </c>
    </row>
    <row r="57" spans="3:29" x14ac:dyDescent="0.25">
      <c r="C57" s="112"/>
      <c r="D57" s="112"/>
      <c r="E57" s="114"/>
      <c r="N57" s="66" t="str">
        <f>IF(Expenses!D53=0,"",Expenses!D53)</f>
        <v/>
      </c>
      <c r="O57" s="70" t="str">
        <f>IF(Expenses!E53=0,"",Expenses!E53)</f>
        <v/>
      </c>
      <c r="P57" s="70" t="str">
        <f>IF(Expenses!F53=0,"",Expenses!F53)</f>
        <v/>
      </c>
      <c r="Q57" s="70" t="str">
        <f>IF(Expenses!G53=0,"",Expenses!G53)</f>
        <v/>
      </c>
      <c r="R57" s="70" t="str">
        <f>IF(Expenses!H53=0,"",Expenses!H53)</f>
        <v/>
      </c>
      <c r="S57" s="70" t="str">
        <f>IF(Expenses!I53=0,"",Expenses!I53)</f>
        <v/>
      </c>
      <c r="T57" s="70" t="str">
        <f>IF(Expenses!J53=0,"",Expenses!J53)</f>
        <v/>
      </c>
      <c r="U57" s="70" t="str">
        <f>IF(Expenses!K53=0,"",Expenses!K53)</f>
        <v/>
      </c>
      <c r="V57" s="70" t="str">
        <f>IF(Expenses!L53=0,"",Expenses!L53)</f>
        <v/>
      </c>
      <c r="W57" s="70" t="str">
        <f>IF(Expenses!M53=0,"",Expenses!M53)</f>
        <v/>
      </c>
      <c r="X57" s="70" t="str">
        <f>IF(Expenses!N53=0,"",Expenses!N53)</f>
        <v/>
      </c>
      <c r="Y57" s="70" t="str">
        <f>IF(Expenses!O53=0,"",Expenses!O53)</f>
        <v/>
      </c>
      <c r="Z57" s="70" t="str">
        <f>IF(Expenses!P53=0,"",Expenses!P53)</f>
        <v/>
      </c>
      <c r="AA57" s="70" t="str">
        <f>IF(Expenses!Q53=0,"",Expenses!Q53)</f>
        <v/>
      </c>
      <c r="AB57" s="70" t="str">
        <f>IF(Expenses!R53=0,"",Expenses!R53)</f>
        <v/>
      </c>
      <c r="AC57" s="70" t="str">
        <f>IF(Expenses!S53=0,"",Expenses!S53)</f>
        <v/>
      </c>
    </row>
    <row r="58" spans="3:29" x14ac:dyDescent="0.25">
      <c r="C58" s="112"/>
      <c r="D58" s="112"/>
      <c r="E58" s="114"/>
      <c r="N58" s="67" t="str">
        <f>IF(Expenses!D54=0,"",Expenses!D54)</f>
        <v/>
      </c>
      <c r="O58" s="70" t="str">
        <f>IF(Expenses!E54=0,"",Expenses!E54)</f>
        <v/>
      </c>
      <c r="P58" s="70" t="str">
        <f>IF(Expenses!F54=0,"",Expenses!F54)</f>
        <v/>
      </c>
      <c r="Q58" s="70" t="str">
        <f>IF(Expenses!G54=0,"",Expenses!G54)</f>
        <v/>
      </c>
      <c r="R58" s="70" t="str">
        <f>IF(Expenses!H54=0,"",Expenses!H54)</f>
        <v/>
      </c>
      <c r="S58" s="70" t="str">
        <f>IF(Expenses!I54=0,"",Expenses!I54)</f>
        <v/>
      </c>
      <c r="T58" s="70" t="str">
        <f>IF(Expenses!J54=0,"",Expenses!J54)</f>
        <v/>
      </c>
      <c r="U58" s="70" t="str">
        <f>IF(Expenses!K54=0,"",Expenses!K54)</f>
        <v/>
      </c>
      <c r="V58" s="70" t="str">
        <f>IF(Expenses!L54=0,"",Expenses!L54)</f>
        <v/>
      </c>
      <c r="W58" s="70" t="str">
        <f>IF(Expenses!M54=0,"",Expenses!M54)</f>
        <v/>
      </c>
      <c r="X58" s="70" t="str">
        <f>IF(Expenses!N54=0,"",Expenses!N54)</f>
        <v/>
      </c>
      <c r="Y58" s="70" t="str">
        <f>IF(Expenses!O54=0,"",Expenses!O54)</f>
        <v/>
      </c>
      <c r="Z58" s="70" t="str">
        <f>IF(Expenses!P54=0,"",Expenses!P54)</f>
        <v/>
      </c>
      <c r="AA58" s="70" t="str">
        <f>IF(Expenses!Q54=0,"",Expenses!Q54)</f>
        <v/>
      </c>
      <c r="AB58" s="70" t="str">
        <f>IF(Expenses!R54=0,"",Expenses!R54)</f>
        <v/>
      </c>
      <c r="AC58" s="70" t="str">
        <f>IF(Expenses!S54=0,"",Expenses!S54)</f>
        <v/>
      </c>
    </row>
    <row r="59" spans="3:29" x14ac:dyDescent="0.25">
      <c r="C59" s="112"/>
      <c r="D59" s="112"/>
      <c r="E59" s="114"/>
      <c r="N59" s="67" t="str">
        <f>IF(Expenses!D55=0,"",Expenses!D55)</f>
        <v/>
      </c>
      <c r="O59" s="70" t="str">
        <f>IF(Expenses!E55=0,"",Expenses!E55)</f>
        <v/>
      </c>
      <c r="P59" s="70" t="str">
        <f>IF(Expenses!F55=0,"",Expenses!F55)</f>
        <v/>
      </c>
      <c r="Q59" s="70" t="str">
        <f>IF(Expenses!G55=0,"",Expenses!G55)</f>
        <v/>
      </c>
      <c r="R59" s="70" t="str">
        <f>IF(Expenses!H55=0,"",Expenses!H55)</f>
        <v/>
      </c>
      <c r="S59" s="70" t="str">
        <f>IF(Expenses!I55=0,"",Expenses!I55)</f>
        <v/>
      </c>
      <c r="T59" s="70" t="str">
        <f>IF(Expenses!J55=0,"",Expenses!J55)</f>
        <v/>
      </c>
      <c r="U59" s="70" t="str">
        <f>IF(Expenses!K55=0,"",Expenses!K55)</f>
        <v/>
      </c>
      <c r="V59" s="70" t="str">
        <f>IF(Expenses!L55=0,"",Expenses!L55)</f>
        <v/>
      </c>
      <c r="W59" s="70" t="str">
        <f>IF(Expenses!M55=0,"",Expenses!M55)</f>
        <v/>
      </c>
      <c r="X59" s="70" t="str">
        <f>IF(Expenses!N55=0,"",Expenses!N55)</f>
        <v/>
      </c>
      <c r="Y59" s="70" t="str">
        <f>IF(Expenses!O55=0,"",Expenses!O55)</f>
        <v/>
      </c>
      <c r="Z59" s="70" t="str">
        <f>IF(Expenses!P55=0,"",Expenses!P55)</f>
        <v/>
      </c>
      <c r="AA59" s="70" t="str">
        <f>IF(Expenses!Q55=0,"",Expenses!Q55)</f>
        <v/>
      </c>
      <c r="AB59" s="70" t="str">
        <f>IF(Expenses!R55=0,"",Expenses!R55)</f>
        <v/>
      </c>
      <c r="AC59" s="70" t="str">
        <f>IF(Expenses!S55=0,"",Expenses!S55)</f>
        <v/>
      </c>
    </row>
    <row r="60" spans="3:29" x14ac:dyDescent="0.25">
      <c r="C60" s="112"/>
      <c r="D60" s="112"/>
      <c r="E60" s="114"/>
      <c r="N60" s="67" t="str">
        <f>IF(Expenses!D56=0,"",Expenses!D56)</f>
        <v/>
      </c>
      <c r="O60" s="70" t="str">
        <f>IF(Expenses!E56=0,"",Expenses!E56)</f>
        <v/>
      </c>
      <c r="P60" s="70" t="str">
        <f>IF(Expenses!F56=0,"",Expenses!F56)</f>
        <v/>
      </c>
      <c r="Q60" s="70" t="str">
        <f>IF(Expenses!G56=0,"",Expenses!G56)</f>
        <v/>
      </c>
      <c r="R60" s="70" t="str">
        <f>IF(Expenses!H56=0,"",Expenses!H56)</f>
        <v/>
      </c>
      <c r="S60" s="70" t="str">
        <f>IF(Expenses!I56=0,"",Expenses!I56)</f>
        <v/>
      </c>
      <c r="T60" s="70" t="str">
        <f>IF(Expenses!J56=0,"",Expenses!J56)</f>
        <v/>
      </c>
      <c r="U60" s="70" t="str">
        <f>IF(Expenses!K56=0,"",Expenses!K56)</f>
        <v/>
      </c>
      <c r="V60" s="70" t="str">
        <f>IF(Expenses!L56=0,"",Expenses!L56)</f>
        <v/>
      </c>
      <c r="W60" s="70" t="str">
        <f>IF(Expenses!M56=0,"",Expenses!M56)</f>
        <v/>
      </c>
      <c r="X60" s="70" t="str">
        <f>IF(Expenses!N56=0,"",Expenses!N56)</f>
        <v/>
      </c>
      <c r="Y60" s="70" t="str">
        <f>IF(Expenses!O56=0,"",Expenses!O56)</f>
        <v/>
      </c>
      <c r="Z60" s="70" t="str">
        <f>IF(Expenses!P56=0,"",Expenses!P56)</f>
        <v/>
      </c>
      <c r="AA60" s="70" t="str">
        <f>IF(Expenses!Q56=0,"",Expenses!Q56)</f>
        <v/>
      </c>
      <c r="AB60" s="70" t="str">
        <f>IF(Expenses!R56=0,"",Expenses!R56)</f>
        <v/>
      </c>
      <c r="AC60" s="70" t="str">
        <f>IF(Expenses!S56=0,"",Expenses!S56)</f>
        <v/>
      </c>
    </row>
    <row r="61" spans="3:29" x14ac:dyDescent="0.25">
      <c r="C61" s="112"/>
      <c r="D61" s="112"/>
      <c r="E61" s="114"/>
      <c r="N61" s="67" t="str">
        <f>IF(Expenses!D57=0,"",Expenses!D57)</f>
        <v/>
      </c>
      <c r="O61" s="70" t="str">
        <f>IF(Expenses!E57=0,"",Expenses!E57)</f>
        <v/>
      </c>
      <c r="P61" s="70" t="str">
        <f>IF(Expenses!F57=0,"",Expenses!F57)</f>
        <v/>
      </c>
      <c r="Q61" s="70" t="str">
        <f>IF(Expenses!G57=0,"",Expenses!G57)</f>
        <v/>
      </c>
      <c r="R61" s="70" t="str">
        <f>IF(Expenses!H57=0,"",Expenses!H57)</f>
        <v/>
      </c>
      <c r="S61" s="70" t="str">
        <f>IF(Expenses!I57=0,"",Expenses!I57)</f>
        <v/>
      </c>
      <c r="T61" s="70" t="str">
        <f>IF(Expenses!J57=0,"",Expenses!J57)</f>
        <v/>
      </c>
      <c r="U61" s="70" t="str">
        <f>IF(Expenses!K57=0,"",Expenses!K57)</f>
        <v/>
      </c>
      <c r="V61" s="70" t="str">
        <f>IF(Expenses!L57=0,"",Expenses!L57)</f>
        <v/>
      </c>
      <c r="W61" s="70" t="str">
        <f>IF(Expenses!M57=0,"",Expenses!M57)</f>
        <v/>
      </c>
      <c r="X61" s="70" t="str">
        <f>IF(Expenses!N57=0,"",Expenses!N57)</f>
        <v/>
      </c>
      <c r="Y61" s="70" t="str">
        <f>IF(Expenses!O57=0,"",Expenses!O57)</f>
        <v/>
      </c>
      <c r="Z61" s="70" t="str">
        <f>IF(Expenses!P57=0,"",Expenses!P57)</f>
        <v/>
      </c>
      <c r="AA61" s="70" t="str">
        <f>IF(Expenses!Q57=0,"",Expenses!Q57)</f>
        <v/>
      </c>
      <c r="AB61" s="70" t="str">
        <f>IF(Expenses!R57=0,"",Expenses!R57)</f>
        <v/>
      </c>
      <c r="AC61" s="70" t="str">
        <f>IF(Expenses!S57=0,"",Expenses!S57)</f>
        <v/>
      </c>
    </row>
    <row r="62" spans="3:29" x14ac:dyDescent="0.25">
      <c r="C62" s="112"/>
      <c r="D62" s="112"/>
      <c r="E62" s="114"/>
      <c r="N62" s="67" t="str">
        <f>IF(Expenses!D58=0,"",Expenses!D58)</f>
        <v/>
      </c>
      <c r="O62" s="70" t="str">
        <f>IF(Expenses!E58=0,"",Expenses!E58)</f>
        <v/>
      </c>
      <c r="P62" s="70" t="str">
        <f>IF(Expenses!F58=0,"",Expenses!F58)</f>
        <v/>
      </c>
      <c r="Q62" s="70" t="str">
        <f>IF(Expenses!G58=0,"",Expenses!G58)</f>
        <v/>
      </c>
      <c r="R62" s="70" t="str">
        <f>IF(Expenses!H58=0,"",Expenses!H58)</f>
        <v/>
      </c>
      <c r="S62" s="70" t="str">
        <f>IF(Expenses!I58=0,"",Expenses!I58)</f>
        <v/>
      </c>
      <c r="T62" s="70" t="str">
        <f>IF(Expenses!J58=0,"",Expenses!J58)</f>
        <v/>
      </c>
      <c r="U62" s="70" t="str">
        <f>IF(Expenses!K58=0,"",Expenses!K58)</f>
        <v/>
      </c>
      <c r="V62" s="70" t="str">
        <f>IF(Expenses!L58=0,"",Expenses!L58)</f>
        <v/>
      </c>
      <c r="W62" s="70" t="str">
        <f>IF(Expenses!M58=0,"",Expenses!M58)</f>
        <v/>
      </c>
      <c r="X62" s="70" t="str">
        <f>IF(Expenses!N58=0,"",Expenses!N58)</f>
        <v/>
      </c>
      <c r="Y62" s="70" t="str">
        <f>IF(Expenses!O58=0,"",Expenses!O58)</f>
        <v/>
      </c>
      <c r="Z62" s="70" t="str">
        <f>IF(Expenses!P58=0,"",Expenses!P58)</f>
        <v/>
      </c>
      <c r="AA62" s="70" t="str">
        <f>IF(Expenses!Q58=0,"",Expenses!Q58)</f>
        <v/>
      </c>
      <c r="AB62" s="70" t="str">
        <f>IF(Expenses!R58=0,"",Expenses!R58)</f>
        <v/>
      </c>
      <c r="AC62" s="70" t="str">
        <f>IF(Expenses!S58=0,"",Expenses!S58)</f>
        <v/>
      </c>
    </row>
    <row r="63" spans="3:29" x14ac:dyDescent="0.25">
      <c r="C63" s="112"/>
      <c r="D63" s="112"/>
      <c r="E63" s="114"/>
      <c r="N63" s="67" t="str">
        <f>IF(Expenses!D59=0,"",Expenses!D59)</f>
        <v/>
      </c>
      <c r="O63" s="70" t="str">
        <f>IF(Expenses!E59=0,"",Expenses!E59)</f>
        <v/>
      </c>
      <c r="P63" s="70" t="str">
        <f>IF(Expenses!F59=0,"",Expenses!F59)</f>
        <v/>
      </c>
      <c r="Q63" s="70" t="str">
        <f>IF(Expenses!G59=0,"",Expenses!G59)</f>
        <v/>
      </c>
      <c r="R63" s="70" t="str">
        <f>IF(Expenses!H59=0,"",Expenses!H59)</f>
        <v/>
      </c>
      <c r="S63" s="70" t="str">
        <f>IF(Expenses!I59=0,"",Expenses!I59)</f>
        <v/>
      </c>
      <c r="T63" s="70" t="str">
        <f>IF(Expenses!J59=0,"",Expenses!J59)</f>
        <v/>
      </c>
      <c r="U63" s="70" t="str">
        <f>IF(Expenses!K59=0,"",Expenses!K59)</f>
        <v/>
      </c>
      <c r="V63" s="70" t="str">
        <f>IF(Expenses!L59=0,"",Expenses!L59)</f>
        <v/>
      </c>
      <c r="W63" s="70" t="str">
        <f>IF(Expenses!M59=0,"",Expenses!M59)</f>
        <v/>
      </c>
      <c r="X63" s="70" t="str">
        <f>IF(Expenses!N59=0,"",Expenses!N59)</f>
        <v/>
      </c>
      <c r="Y63" s="70" t="str">
        <f>IF(Expenses!O59=0,"",Expenses!O59)</f>
        <v/>
      </c>
      <c r="Z63" s="70" t="str">
        <f>IF(Expenses!P59=0,"",Expenses!P59)</f>
        <v/>
      </c>
      <c r="AA63" s="70" t="str">
        <f>IF(Expenses!Q59=0,"",Expenses!Q59)</f>
        <v/>
      </c>
      <c r="AB63" s="70" t="str">
        <f>IF(Expenses!R59=0,"",Expenses!R59)</f>
        <v/>
      </c>
      <c r="AC63" s="70" t="str">
        <f>IF(Expenses!S59=0,"",Expenses!S59)</f>
        <v/>
      </c>
    </row>
    <row r="64" spans="3:29" x14ac:dyDescent="0.25">
      <c r="C64" s="112"/>
      <c r="D64" s="112"/>
      <c r="E64" s="114"/>
      <c r="N64" s="67" t="str">
        <f>IF(Expenses!D60=0,"",Expenses!D60)</f>
        <v/>
      </c>
      <c r="O64" s="70" t="str">
        <f>IF(Expenses!E60=0,"",Expenses!E60)</f>
        <v/>
      </c>
      <c r="P64" s="70" t="str">
        <f>IF(Expenses!F60=0,"",Expenses!F60)</f>
        <v/>
      </c>
      <c r="Q64" s="70" t="str">
        <f>IF(Expenses!G60=0,"",Expenses!G60)</f>
        <v/>
      </c>
      <c r="R64" s="70" t="str">
        <f>IF(Expenses!H60=0,"",Expenses!H60)</f>
        <v/>
      </c>
      <c r="S64" s="70" t="str">
        <f>IF(Expenses!I60=0,"",Expenses!I60)</f>
        <v/>
      </c>
      <c r="T64" s="70" t="str">
        <f>IF(Expenses!J60=0,"",Expenses!J60)</f>
        <v/>
      </c>
      <c r="U64" s="70" t="str">
        <f>IF(Expenses!K60=0,"",Expenses!K60)</f>
        <v/>
      </c>
      <c r="V64" s="70" t="str">
        <f>IF(Expenses!L60=0,"",Expenses!L60)</f>
        <v/>
      </c>
      <c r="W64" s="70" t="str">
        <f>IF(Expenses!M60=0,"",Expenses!M60)</f>
        <v/>
      </c>
      <c r="X64" s="70" t="str">
        <f>IF(Expenses!N60=0,"",Expenses!N60)</f>
        <v/>
      </c>
      <c r="Y64" s="70" t="str">
        <f>IF(Expenses!O60=0,"",Expenses!O60)</f>
        <v/>
      </c>
      <c r="Z64" s="70" t="str">
        <f>IF(Expenses!P60=0,"",Expenses!P60)</f>
        <v/>
      </c>
      <c r="AA64" s="70" t="str">
        <f>IF(Expenses!Q60=0,"",Expenses!Q60)</f>
        <v/>
      </c>
      <c r="AB64" s="70" t="str">
        <f>IF(Expenses!R60=0,"",Expenses!R60)</f>
        <v/>
      </c>
      <c r="AC64" s="70" t="str">
        <f>IF(Expenses!S60=0,"",Expenses!S60)</f>
        <v/>
      </c>
    </row>
    <row r="65" spans="3:29" x14ac:dyDescent="0.25">
      <c r="C65" s="112"/>
      <c r="D65" s="112"/>
      <c r="E65" s="114"/>
      <c r="N65" s="67" t="str">
        <f>IF(Expenses!D61=0,"",Expenses!D61)</f>
        <v/>
      </c>
      <c r="O65" s="70" t="str">
        <f>IF(Expenses!E61=0,"",Expenses!E61)</f>
        <v/>
      </c>
      <c r="P65" s="70" t="str">
        <f>IF(Expenses!F61=0,"",Expenses!F61)</f>
        <v/>
      </c>
      <c r="Q65" s="70" t="str">
        <f>IF(Expenses!G61=0,"",Expenses!G61)</f>
        <v/>
      </c>
      <c r="R65" s="70" t="str">
        <f>IF(Expenses!H61=0,"",Expenses!H61)</f>
        <v/>
      </c>
      <c r="S65" s="70" t="str">
        <f>IF(Expenses!I61=0,"",Expenses!I61)</f>
        <v/>
      </c>
      <c r="T65" s="70" t="str">
        <f>IF(Expenses!J61=0,"",Expenses!J61)</f>
        <v/>
      </c>
      <c r="U65" s="70" t="str">
        <f>IF(Expenses!K61=0,"",Expenses!K61)</f>
        <v/>
      </c>
      <c r="V65" s="70" t="str">
        <f>IF(Expenses!L61=0,"",Expenses!L61)</f>
        <v/>
      </c>
      <c r="W65" s="70" t="str">
        <f>IF(Expenses!M61=0,"",Expenses!M61)</f>
        <v/>
      </c>
      <c r="X65" s="70" t="str">
        <f>IF(Expenses!N61=0,"",Expenses!N61)</f>
        <v/>
      </c>
      <c r="Y65" s="70" t="str">
        <f>IF(Expenses!O61=0,"",Expenses!O61)</f>
        <v/>
      </c>
      <c r="Z65" s="70" t="str">
        <f>IF(Expenses!P61=0,"",Expenses!P61)</f>
        <v/>
      </c>
      <c r="AA65" s="70" t="str">
        <f>IF(Expenses!Q61=0,"",Expenses!Q61)</f>
        <v/>
      </c>
      <c r="AB65" s="70" t="str">
        <f>IF(Expenses!R61=0,"",Expenses!R61)</f>
        <v/>
      </c>
      <c r="AC65" s="70" t="str">
        <f>IF(Expenses!S61=0,"",Expenses!S61)</f>
        <v/>
      </c>
    </row>
    <row r="66" spans="3:29" x14ac:dyDescent="0.25">
      <c r="C66" s="112"/>
      <c r="D66" s="112"/>
      <c r="E66" s="114"/>
      <c r="N66" s="67" t="str">
        <f>IF(Expenses!D62=0,"",Expenses!D62)</f>
        <v/>
      </c>
      <c r="O66" s="70" t="str">
        <f>IF(Expenses!E62=0,"",Expenses!E62)</f>
        <v/>
      </c>
      <c r="P66" s="70" t="str">
        <f>IF(Expenses!F62=0,"",Expenses!F62)</f>
        <v/>
      </c>
      <c r="Q66" s="70" t="str">
        <f>IF(Expenses!G62=0,"",Expenses!G62)</f>
        <v/>
      </c>
      <c r="R66" s="70" t="str">
        <f>IF(Expenses!H62=0,"",Expenses!H62)</f>
        <v/>
      </c>
      <c r="S66" s="70" t="str">
        <f>IF(Expenses!I62=0,"",Expenses!I62)</f>
        <v/>
      </c>
      <c r="T66" s="70" t="str">
        <f>IF(Expenses!J62=0,"",Expenses!J62)</f>
        <v/>
      </c>
      <c r="U66" s="70" t="str">
        <f>IF(Expenses!K62=0,"",Expenses!K62)</f>
        <v/>
      </c>
      <c r="V66" s="70" t="str">
        <f>IF(Expenses!L62=0,"",Expenses!L62)</f>
        <v/>
      </c>
      <c r="W66" s="70" t="str">
        <f>IF(Expenses!M62=0,"",Expenses!M62)</f>
        <v/>
      </c>
      <c r="X66" s="70" t="str">
        <f>IF(Expenses!N62=0,"",Expenses!N62)</f>
        <v/>
      </c>
      <c r="Y66" s="70" t="str">
        <f>IF(Expenses!O62=0,"",Expenses!O62)</f>
        <v/>
      </c>
      <c r="Z66" s="70" t="str">
        <f>IF(Expenses!P62=0,"",Expenses!P62)</f>
        <v/>
      </c>
      <c r="AA66" s="70" t="str">
        <f>IF(Expenses!Q62=0,"",Expenses!Q62)</f>
        <v/>
      </c>
      <c r="AB66" s="70" t="str">
        <f>IF(Expenses!R62=0,"",Expenses!R62)</f>
        <v/>
      </c>
      <c r="AC66" s="70" t="str">
        <f>IF(Expenses!S62=0,"",Expenses!S62)</f>
        <v/>
      </c>
    </row>
  </sheetData>
  <mergeCells count="2">
    <mergeCell ref="G4:H4"/>
    <mergeCell ref="J28:K28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Dashboard</vt:lpstr>
      <vt:lpstr>Expenses</vt:lpstr>
      <vt:lpstr>Calc</vt:lpstr>
      <vt:lpstr>ToU</vt:lpstr>
      <vt:lpstr>Dashboard!Print_Area</vt:lpstr>
      <vt:lpstr>Expenses!Print_Area</vt:lpstr>
      <vt:lpstr>ToU!Print_Area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Master Productivity Kit</dc:creator>
  <cp:lastModifiedBy>Master Productivity Kit</cp:lastModifiedBy>
  <cp:lastPrinted>2023-05-18T07:50:59Z</cp:lastPrinted>
  <dcterms:created xsi:type="dcterms:W3CDTF">2018-11-13T14:01:04Z</dcterms:created>
  <dcterms:modified xsi:type="dcterms:W3CDTF">2023-05-18T13:04:51Z</dcterms:modified>
  <dc:title>Weekly Budget V1 Template</dc:title>
  <dc:subject>Weekly Budget V1</dc:subject>
  <dc:description>Weekly Budget V1 template by Master Productivity Kit — masterproductivitykit.com</dc:description>
  <cp:keywords>Master Productivity Kit, Excel template, Google Sheets template</cp:keywords>
  <cp:category>Business Template</cp:category>
</cp:coreProperties>
</file>