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esktop\TEMPLATES\Family Budget Template\"/>
    </mc:Choice>
  </mc:AlternateContent>
  <xr:revisionPtr revIDLastSave="0" documentId="13_ncr:1_{74740E76-8D11-46DE-BF76-C5B559D05F7B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shboard" sheetId="1" r:id="rId1"/>
    <sheet name="Income" sheetId="5" r:id="rId2"/>
    <sheet name="Expenses" sheetId="6" r:id="rId3"/>
  </sheets>
  <definedNames>
    <definedName name="_xlnm.Print_Area" localSheetId="0">Dashboard!$B$2:$P$69</definedName>
    <definedName name="_xlnm.Print_Area" localSheetId="2">Expenses!$B$2:$Q$156</definedName>
    <definedName name="_xlnm.Print_Area" localSheetId="1">Income!$B$2:$O$38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0" i="5" l="1"/>
  <c r="D9" i="1" s="1"/>
  <c r="O9" i="1"/>
  <c r="N9" i="1"/>
  <c r="M9" i="1"/>
  <c r="L9" i="1"/>
  <c r="K9" i="1"/>
  <c r="J9" i="1"/>
  <c r="I9" i="1"/>
  <c r="H9" i="1"/>
  <c r="G9" i="1"/>
  <c r="F9" i="1"/>
  <c r="E9" i="1"/>
  <c r="O150" i="6"/>
  <c r="N150" i="6"/>
  <c r="M150" i="6"/>
  <c r="L150" i="6"/>
  <c r="K150" i="6"/>
  <c r="J150" i="6"/>
  <c r="I150" i="6"/>
  <c r="H150" i="6"/>
  <c r="G150" i="6"/>
  <c r="F150" i="6"/>
  <c r="E150" i="6"/>
  <c r="D150" i="6"/>
  <c r="O142" i="6"/>
  <c r="N142" i="6"/>
  <c r="M142" i="6"/>
  <c r="L142" i="6"/>
  <c r="K142" i="6"/>
  <c r="J142" i="6"/>
  <c r="I142" i="6"/>
  <c r="H142" i="6"/>
  <c r="G142" i="6"/>
  <c r="F142" i="6"/>
  <c r="E142" i="6"/>
  <c r="D142" i="6"/>
  <c r="O133" i="6"/>
  <c r="N133" i="6"/>
  <c r="M133" i="6"/>
  <c r="L133" i="6"/>
  <c r="K133" i="6"/>
  <c r="J133" i="6"/>
  <c r="I133" i="6"/>
  <c r="H133" i="6"/>
  <c r="G133" i="6"/>
  <c r="F133" i="6"/>
  <c r="E133" i="6"/>
  <c r="D133" i="6"/>
  <c r="O127" i="6"/>
  <c r="N127" i="6"/>
  <c r="M127" i="6"/>
  <c r="L127" i="6"/>
  <c r="K127" i="6"/>
  <c r="J127" i="6"/>
  <c r="I127" i="6"/>
  <c r="H127" i="6"/>
  <c r="G127" i="6"/>
  <c r="F127" i="6"/>
  <c r="E127" i="6"/>
  <c r="D127" i="6"/>
  <c r="O112" i="6"/>
  <c r="N112" i="6"/>
  <c r="M112" i="6"/>
  <c r="L112" i="6"/>
  <c r="K112" i="6"/>
  <c r="J112" i="6"/>
  <c r="I112" i="6"/>
  <c r="H112" i="6"/>
  <c r="G112" i="6"/>
  <c r="F112" i="6"/>
  <c r="E112" i="6"/>
  <c r="D112" i="6"/>
  <c r="O106" i="6"/>
  <c r="N106" i="6"/>
  <c r="M106" i="6"/>
  <c r="L106" i="6"/>
  <c r="K106" i="6"/>
  <c r="J106" i="6"/>
  <c r="I106" i="6"/>
  <c r="H106" i="6"/>
  <c r="G106" i="6"/>
  <c r="F106" i="6"/>
  <c r="E106" i="6"/>
  <c r="D106" i="6"/>
  <c r="O95" i="6"/>
  <c r="N95" i="6"/>
  <c r="M95" i="6"/>
  <c r="L95" i="6"/>
  <c r="K95" i="6"/>
  <c r="J95" i="6"/>
  <c r="I95" i="6"/>
  <c r="H95" i="6"/>
  <c r="G95" i="6"/>
  <c r="F95" i="6"/>
  <c r="E95" i="6"/>
  <c r="D95" i="6"/>
  <c r="O87" i="6"/>
  <c r="N87" i="6"/>
  <c r="M87" i="6"/>
  <c r="L87" i="6"/>
  <c r="K87" i="6"/>
  <c r="J87" i="6"/>
  <c r="I87" i="6"/>
  <c r="H87" i="6"/>
  <c r="G87" i="6"/>
  <c r="F87" i="6"/>
  <c r="E87" i="6"/>
  <c r="D87" i="6"/>
  <c r="O81" i="6"/>
  <c r="N81" i="6"/>
  <c r="M81" i="6"/>
  <c r="L81" i="6"/>
  <c r="K81" i="6"/>
  <c r="J81" i="6"/>
  <c r="I81" i="6"/>
  <c r="H81" i="6"/>
  <c r="G81" i="6"/>
  <c r="F81" i="6"/>
  <c r="E81" i="6"/>
  <c r="D81" i="6"/>
  <c r="O75" i="6"/>
  <c r="N75" i="6"/>
  <c r="M75" i="6"/>
  <c r="L75" i="6"/>
  <c r="K75" i="6"/>
  <c r="J75" i="6"/>
  <c r="I75" i="6"/>
  <c r="H75" i="6"/>
  <c r="G75" i="6"/>
  <c r="F75" i="6"/>
  <c r="E75" i="6"/>
  <c r="D75" i="6"/>
  <c r="O68" i="6"/>
  <c r="N68" i="6"/>
  <c r="M68" i="6"/>
  <c r="L68" i="6"/>
  <c r="K68" i="6"/>
  <c r="J68" i="6"/>
  <c r="I68" i="6"/>
  <c r="H68" i="6"/>
  <c r="G68" i="6"/>
  <c r="F68" i="6"/>
  <c r="E68" i="6"/>
  <c r="D68" i="6"/>
  <c r="O59" i="6"/>
  <c r="N59" i="6"/>
  <c r="M59" i="6"/>
  <c r="L59" i="6"/>
  <c r="K59" i="6"/>
  <c r="J59" i="6"/>
  <c r="I59" i="6"/>
  <c r="H59" i="6"/>
  <c r="G59" i="6"/>
  <c r="F59" i="6"/>
  <c r="E59" i="6"/>
  <c r="D59" i="6"/>
  <c r="O49" i="6"/>
  <c r="N49" i="6"/>
  <c r="M49" i="6"/>
  <c r="L49" i="6"/>
  <c r="K49" i="6"/>
  <c r="J49" i="6"/>
  <c r="I49" i="6"/>
  <c r="H49" i="6"/>
  <c r="G49" i="6"/>
  <c r="F49" i="6"/>
  <c r="E49" i="6"/>
  <c r="D49" i="6"/>
  <c r="O39" i="6"/>
  <c r="N39" i="6"/>
  <c r="M39" i="6"/>
  <c r="L39" i="6"/>
  <c r="K39" i="6"/>
  <c r="J39" i="6"/>
  <c r="I39" i="6"/>
  <c r="H39" i="6"/>
  <c r="G39" i="6"/>
  <c r="F39" i="6"/>
  <c r="E39" i="6"/>
  <c r="D39" i="6"/>
  <c r="O27" i="6"/>
  <c r="N27" i="6"/>
  <c r="M27" i="6"/>
  <c r="L27" i="6"/>
  <c r="K27" i="6"/>
  <c r="J27" i="6"/>
  <c r="I27" i="6"/>
  <c r="H27" i="6"/>
  <c r="G27" i="6"/>
  <c r="F27" i="6"/>
  <c r="E27" i="6"/>
  <c r="D27" i="6"/>
  <c r="O10" i="6"/>
  <c r="N10" i="6"/>
  <c r="M10" i="6"/>
  <c r="L10" i="6"/>
  <c r="L7" i="6" s="1"/>
  <c r="L10" i="1" s="1"/>
  <c r="K10" i="6"/>
  <c r="J10" i="6"/>
  <c r="I10" i="6"/>
  <c r="H10" i="6"/>
  <c r="G10" i="6"/>
  <c r="F10" i="6"/>
  <c r="E10" i="6"/>
  <c r="D10" i="6"/>
  <c r="O20" i="5"/>
  <c r="N20" i="5"/>
  <c r="M20" i="5"/>
  <c r="L20" i="5"/>
  <c r="K20" i="5"/>
  <c r="J20" i="5"/>
  <c r="I20" i="5"/>
  <c r="H20" i="5"/>
  <c r="G20" i="5"/>
  <c r="F20" i="5"/>
  <c r="E20" i="5"/>
  <c r="P9" i="1" l="1"/>
  <c r="L11" i="1"/>
  <c r="H7" i="6"/>
  <c r="H10" i="1" s="1"/>
  <c r="H11" i="1" s="1"/>
  <c r="G7" i="6"/>
  <c r="G10" i="1" s="1"/>
  <c r="G11" i="1" s="1"/>
  <c r="I7" i="6"/>
  <c r="I10" i="1" s="1"/>
  <c r="I11" i="1" s="1"/>
  <c r="Q127" i="6"/>
  <c r="D44" i="1" s="1"/>
  <c r="O7" i="6"/>
  <c r="O10" i="1" s="1"/>
  <c r="O11" i="1" s="1"/>
  <c r="E7" i="6"/>
  <c r="E10" i="1" s="1"/>
  <c r="E11" i="1" s="1"/>
  <c r="M7" i="6"/>
  <c r="M10" i="1" s="1"/>
  <c r="M11" i="1" s="1"/>
  <c r="Q142" i="6"/>
  <c r="D46" i="1" s="1"/>
  <c r="Q49" i="6"/>
  <c r="D35" i="1" s="1"/>
  <c r="Q59" i="6"/>
  <c r="D36" i="1" s="1"/>
  <c r="Q68" i="6"/>
  <c r="D37" i="1" s="1"/>
  <c r="Q81" i="6"/>
  <c r="D39" i="1" s="1"/>
  <c r="Q112" i="6"/>
  <c r="D43" i="1" s="1"/>
  <c r="Q133" i="6"/>
  <c r="D45" i="1" s="1"/>
  <c r="Q150" i="6"/>
  <c r="D47" i="1" s="1"/>
  <c r="J7" i="6"/>
  <c r="J10" i="1" s="1"/>
  <c r="J11" i="1" s="1"/>
  <c r="F7" i="6"/>
  <c r="F10" i="1" s="1"/>
  <c r="F11" i="1" s="1"/>
  <c r="N7" i="6"/>
  <c r="N10" i="1" s="1"/>
  <c r="N11" i="1" s="1"/>
  <c r="K7" i="6"/>
  <c r="K10" i="1" s="1"/>
  <c r="K11" i="1" s="1"/>
  <c r="Q95" i="6"/>
  <c r="D41" i="1" s="1"/>
  <c r="Q10" i="6"/>
  <c r="D32" i="1" s="1"/>
  <c r="Q39" i="6"/>
  <c r="D34" i="1" s="1"/>
  <c r="Q75" i="6"/>
  <c r="D38" i="1" s="1"/>
  <c r="Q87" i="6"/>
  <c r="D40" i="1" s="1"/>
  <c r="Q106" i="6"/>
  <c r="D42" i="1" s="1"/>
  <c r="D7" i="6"/>
  <c r="D10" i="1" s="1"/>
  <c r="Q27" i="6"/>
  <c r="D33" i="1" s="1"/>
  <c r="D48" i="1" l="1"/>
  <c r="P10" i="1"/>
  <c r="P11" i="1" s="1"/>
  <c r="D11" i="1"/>
  <c r="Q7" i="6"/>
  <c r="F47" i="1" l="1"/>
  <c r="F39" i="1"/>
  <c r="F43" i="1"/>
  <c r="F46" i="1"/>
  <c r="F38" i="1"/>
  <c r="F35" i="1"/>
  <c r="F45" i="1"/>
  <c r="F37" i="1"/>
  <c r="F44" i="1"/>
  <c r="F36" i="1"/>
  <c r="F42" i="1"/>
  <c r="F34" i="1"/>
  <c r="F41" i="1"/>
  <c r="F33" i="1"/>
  <c r="F40" i="1"/>
  <c r="F32" i="1"/>
  <c r="F48" i="1" l="1"/>
</calcChain>
</file>

<file path=xl/sharedStrings.xml><?xml version="1.0" encoding="utf-8"?>
<sst xmlns="http://schemas.openxmlformats.org/spreadsheetml/2006/main" count="242" uniqueCount="171">
  <si>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</si>
  <si>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</si>
  <si>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</si>
  <si>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</si>
  <si>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</si>
  <si>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</si>
  <si>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</si>
  <si>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</si>
  <si>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</si>
  <si>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</si>
  <si>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</si>
  <si>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</si>
  <si>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</si>
  <si>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</si>
  <si>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</si>
  <si>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</si>
  <si>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</si>
  <si>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</si>
  <si>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</si>
  <si>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</si>
  <si>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</si>
  <si>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</si>
  <si>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REGULAR 
INCOMES</t>
  </si>
  <si>
    <t>Wage - 1</t>
  </si>
  <si>
    <t>Wage - 2</t>
  </si>
  <si>
    <t>Rental Income</t>
  </si>
  <si>
    <t>Interest Etc.</t>
  </si>
  <si>
    <t>Other - 1</t>
  </si>
  <si>
    <t>Other - 2</t>
  </si>
  <si>
    <t>IRREGULAR 
INCOMES</t>
  </si>
  <si>
    <t>Bonus</t>
  </si>
  <si>
    <t>Gift</t>
  </si>
  <si>
    <t>Chance Games</t>
  </si>
  <si>
    <t>INCOMES TOTAL :</t>
  </si>
  <si>
    <t>TOTAL</t>
  </si>
  <si>
    <t>EXPENSES TOTAL</t>
  </si>
  <si>
    <t>HOME EXPENSES / TOTAL</t>
  </si>
  <si>
    <t>Mortgage / Rent</t>
  </si>
  <si>
    <t>Electricity</t>
  </si>
  <si>
    <t>Gas / Oil</t>
  </si>
  <si>
    <t>Water/Sewer/Trash</t>
  </si>
  <si>
    <t>Home Telephone</t>
  </si>
  <si>
    <t>Mobile Telephone</t>
  </si>
  <si>
    <t>Internet</t>
  </si>
  <si>
    <t>Cable / Satellite</t>
  </si>
  <si>
    <t>Lawn / Garden</t>
  </si>
  <si>
    <t>Home Supplies</t>
  </si>
  <si>
    <t>Maintenance</t>
  </si>
  <si>
    <t>Improvements</t>
  </si>
  <si>
    <t>Furnishings / Appliances</t>
  </si>
  <si>
    <t>Home Security</t>
  </si>
  <si>
    <t>Other</t>
  </si>
  <si>
    <t>DAILY LIVING / TOTAL</t>
  </si>
  <si>
    <t>Groceries</t>
  </si>
  <si>
    <t>Personal Supplies</t>
  </si>
  <si>
    <t>Clothing</t>
  </si>
  <si>
    <t>Cleaning Services</t>
  </si>
  <si>
    <t>Dining/Eating Out</t>
  </si>
  <si>
    <t>Dry Cleaning</t>
  </si>
  <si>
    <t>Salon/Barber</t>
  </si>
  <si>
    <t>Housecleaning Service</t>
  </si>
  <si>
    <t>TRANSPORTATION  / TOTAL</t>
  </si>
  <si>
    <t>Vehicle Payments</t>
  </si>
  <si>
    <t>Fuel</t>
  </si>
  <si>
    <t>Bus/Taxi/Train Fare</t>
  </si>
  <si>
    <t>Repairs</t>
  </si>
  <si>
    <t>Registration / License</t>
  </si>
  <si>
    <t>Parking</t>
  </si>
  <si>
    <t>Car Wash</t>
  </si>
  <si>
    <t>CHILDREN  / TOTAL</t>
  </si>
  <si>
    <t>Medical</t>
  </si>
  <si>
    <t>School Tuition</t>
  </si>
  <si>
    <t>School Lunch</t>
  </si>
  <si>
    <t>School Supplies</t>
  </si>
  <si>
    <t>Babysitting</t>
  </si>
  <si>
    <t>Toys/Games</t>
  </si>
  <si>
    <t>HEALTH  / TOTAL</t>
  </si>
  <si>
    <t>Doctor/Dentist</t>
  </si>
  <si>
    <t>Medicine/Drugs</t>
  </si>
  <si>
    <t>Health Club Dues</t>
  </si>
  <si>
    <t>Emergency</t>
  </si>
  <si>
    <t>Health club dues</t>
  </si>
  <si>
    <t>Prescriptions</t>
  </si>
  <si>
    <t>Sports Equipment</t>
  </si>
  <si>
    <t>INSURANCE  / TOTAL</t>
  </si>
  <si>
    <t>Auto Insurance</t>
  </si>
  <si>
    <t>Health Insurance</t>
  </si>
  <si>
    <t>Home Insurance</t>
  </si>
  <si>
    <t>Life Insurance</t>
  </si>
  <si>
    <t>EDUCATION  / TOTAL</t>
  </si>
  <si>
    <t>Music Lessons</t>
  </si>
  <si>
    <t>Tuition</t>
  </si>
  <si>
    <t>Books</t>
  </si>
  <si>
    <t>CHARITY / GIFTS  / TOTAL</t>
  </si>
  <si>
    <t>Gifts Given</t>
  </si>
  <si>
    <t>Charitable Donations</t>
  </si>
  <si>
    <t>Religious Donations</t>
  </si>
  <si>
    <t>SAVINGS  / TOTAL</t>
  </si>
  <si>
    <t>Emergency Fund</t>
  </si>
  <si>
    <t>Transfer to Savings</t>
  </si>
  <si>
    <t>Retirement (401k, IRA)</t>
  </si>
  <si>
    <t>Investments</t>
  </si>
  <si>
    <t>College</t>
  </si>
  <si>
    <t>OBLIGATIONS  / TOTAL</t>
  </si>
  <si>
    <t>Student Loan</t>
  </si>
  <si>
    <t>Other Loan</t>
  </si>
  <si>
    <t>Credit Card - 1</t>
  </si>
  <si>
    <t>Credit Card - 2</t>
  </si>
  <si>
    <t>Alimony/Child Support</t>
  </si>
  <si>
    <t>Federal Taxes</t>
  </si>
  <si>
    <t>State/Local Taxes</t>
  </si>
  <si>
    <t>Legal Fees</t>
  </si>
  <si>
    <t>BUSINESS EXPENSE  / TOTAL</t>
  </si>
  <si>
    <t>Deductible Expenses</t>
  </si>
  <si>
    <t>Non-Deductible Expenses</t>
  </si>
  <si>
    <t>ENTERTAINMENT  / TOTAL</t>
  </si>
  <si>
    <t>Videos / DVDs</t>
  </si>
  <si>
    <t>Music</t>
  </si>
  <si>
    <t>Games</t>
  </si>
  <si>
    <t>Rentals</t>
  </si>
  <si>
    <t>Movies / Theater</t>
  </si>
  <si>
    <t>Concerts / Plays</t>
  </si>
  <si>
    <t>Hobbies</t>
  </si>
  <si>
    <t>Film / Photos</t>
  </si>
  <si>
    <t>Sports</t>
  </si>
  <si>
    <t>Outdoor Recreation</t>
  </si>
  <si>
    <t>Toys / Gadgets</t>
  </si>
  <si>
    <t>PETS  / TOTAL</t>
  </si>
  <si>
    <t>Food</t>
  </si>
  <si>
    <t>Toys / Supplies</t>
  </si>
  <si>
    <t>SUBSCRIPTIONS  / TOTAL</t>
  </si>
  <si>
    <t>Newspaper</t>
  </si>
  <si>
    <t>Magazines</t>
  </si>
  <si>
    <t>Dues</t>
  </si>
  <si>
    <t>Club Memberships</t>
  </si>
  <si>
    <t>Religious Organizations</t>
  </si>
  <si>
    <t>Charity</t>
  </si>
  <si>
    <t>VACATION  / TOTAL</t>
  </si>
  <si>
    <t>Travel</t>
  </si>
  <si>
    <t>Lodging</t>
  </si>
  <si>
    <t>Rental Car</t>
  </si>
  <si>
    <t>Entertainment</t>
  </si>
  <si>
    <t>MISCELLANEOUS  / TOTAL</t>
  </si>
  <si>
    <t>Bank Fees</t>
  </si>
  <si>
    <t>Postage</t>
  </si>
  <si>
    <t>MONTHLY SUMMARY</t>
  </si>
  <si>
    <t>Total Income</t>
  </si>
  <si>
    <t>:</t>
  </si>
  <si>
    <t>Total Expenses</t>
  </si>
  <si>
    <t>TOTAL INCOME AND EXPENSES</t>
  </si>
  <si>
    <t>Balance</t>
  </si>
  <si>
    <t>EXPENSE DETAILS</t>
  </si>
  <si>
    <t xml:space="preserve">Home Expenses </t>
  </si>
  <si>
    <t>Daily Living</t>
  </si>
  <si>
    <t>Transportation</t>
  </si>
  <si>
    <t>Children</t>
  </si>
  <si>
    <t>Health</t>
  </si>
  <si>
    <t>Insurance</t>
  </si>
  <si>
    <t>Education</t>
  </si>
  <si>
    <t>Charity / Gifts</t>
  </si>
  <si>
    <t>Savings</t>
  </si>
  <si>
    <t>Obligations</t>
  </si>
  <si>
    <t>Business Expense</t>
  </si>
  <si>
    <t>Pets</t>
  </si>
  <si>
    <t>Subscriptions</t>
  </si>
  <si>
    <t>Vacation</t>
  </si>
  <si>
    <t>Miscellaneous</t>
  </si>
  <si>
    <t>MONTHLY BALANCE</t>
  </si>
  <si>
    <t>FAMILY BUDGET TEMPLATE</t>
  </si>
  <si>
    <t>INCOME</t>
  </si>
  <si>
    <t>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</si>
</sst>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$-409]#,##0_ ;\-[$$-409]#,##0\ "/>
    <numFmt numFmtId="165" formatCode="[$$-409]#,##0.0_ ;\-[$$-409]#,##0.0\ "/>
    <numFmt numFmtId="166" formatCode="_-[$$-409]* #,##0.00_ ;_-[$$-409]* \-#,##0.00\ ;_-[$$-409]* &quot;-&quot;??_ ;_-@_ "/>
    <numFmt numFmtId="167" formatCode="[$$-409]#,##0.0"/>
    <numFmt numFmtId="168" formatCode="[$$-409]#,##0.0_ ;[Red]\-[$$-409]#,##0.0\ "/>
    <numFmt numFmtId="169" formatCode="[$$-409]#,##0_ ;[Red]\-[$$-409]#,##0\ "/>
    <numFmt numFmtId="170" formatCode="[$$-409]#,##0"/>
  </numFmts>
  <fonts count="3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2"/>
      <color theme="1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2"/>
      <color theme="0" tint="-4.9989318521683403E-2"/>
      <name val="Arial"/>
      <family val="2"/>
      <charset val="162"/>
      <scheme val="minor"/>
    </font>
    <font>
      <sz val="10.5"/>
      <name val="Arial"/>
      <family val="2"/>
      <charset val="162"/>
      <scheme val="minor"/>
    </font>
    <font>
      <sz val="10"/>
      <name val="Arial"/>
      <family val="2"/>
      <charset val="162"/>
      <scheme val="minor"/>
    </font>
    <font>
      <sz val="11"/>
      <color theme="0"/>
      <name val="Arial"/>
      <family val="2"/>
      <scheme val="minor"/>
    </font>
    <font>
      <b/>
      <sz val="13"/>
      <color theme="0"/>
      <name val="Arial"/>
      <family val="2"/>
      <scheme val="minor"/>
    </font>
    <font>
      <b/>
      <sz val="11"/>
      <color theme="0"/>
      <name val="Arial"/>
      <family val="2"/>
      <charset val="162"/>
      <scheme val="minor"/>
    </font>
    <font>
      <b/>
      <sz val="11.0"/>
      <color theme="0"/>
      <name val="Arial"/>
      <family val="2"/>
      <charset val="162"/>
      <scheme val="minor"/>
    </font>
    <font>
      <sz val="11"/>
      <color rgb="FF595959"/>
      <name val="Arial"/>
      <family val="2"/>
      <charset val="16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4.9989318521683403E-2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4.9989318521683403E-2"/>
      </bottom>
      <diagonal/>
    </border>
    <border>
      <left/>
      <right/>
      <top style="thin">
        <color theme="0" tint="-0.34998626667073579"/>
      </top>
      <bottom style="thin">
        <color theme="0" tint="-4.9989318521683403E-2"/>
      </bottom>
      <diagonal/>
    </border>
    <border>
      <left style="thin">
        <color theme="0" tint="-0.34998626667073579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0.34998626667073579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34998626667073579"/>
      </left>
      <right/>
      <top style="thin">
        <color theme="0" tint="-4.9989318521683403E-2"/>
      </top>
      <bottom/>
      <diagonal/>
    </border>
    <border>
      <left/>
      <right style="thin">
        <color theme="0" tint="-0.34998626667073579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4.9989318521683403E-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4.9989318521683403E-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A6A6A6"/>
      </right>
      <top/>
      <bottom/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thin">
        <color rgb="FFA6A6A6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rgb="FFA6A6A6"/>
      </right>
      <top/>
      <bottom style="thin">
        <color theme="0" tint="-0.34998626667073579"/>
      </bottom>
      <diagonal/>
    </border>
    <border>
      <left style="thin">
        <color rgb="FFA6A6A6"/>
      </left>
      <right style="thin">
        <color rgb="FFA6A6A6"/>
      </right>
      <top/>
      <bottom style="thin">
        <color theme="0" tint="-0.34998626667073579"/>
      </bottom>
      <diagonal/>
    </border>
    <border>
      <left style="thin">
        <color rgb="FFA6A6A6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4.9989318521683403E-2"/>
      </top>
      <bottom/>
      <diagonal/>
    </border>
    <border>
      <left style="thin">
        <color theme="0" tint="-0.34998626667073579"/>
      </left>
      <right style="thin">
        <color rgb="FFA6A6A6"/>
      </right>
      <top style="thin">
        <color theme="0" tint="-0.34998626667073579"/>
      </top>
      <bottom/>
      <diagonal/>
    </border>
    <border>
      <left style="thin">
        <color rgb="FFA6A6A6"/>
      </left>
      <right style="thin">
        <color rgb="FFA6A6A6"/>
      </right>
      <top style="thin">
        <color theme="0" tint="-0.34998626667073579"/>
      </top>
      <bottom/>
      <diagonal/>
    </border>
    <border>
      <left style="thin">
        <color rgb="FFA6A6A6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A6A6A6"/>
      </top>
      <bottom/>
      <diagonal/>
    </border>
  </borders>
  <cellStyleXfs count="6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</cellStyleXfs>
  <cellXfs count="149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5" borderId="0" xfId="0" applyNumberFormat="1" applyFont="1" applyFill="1" applyAlignment="1">
      <alignment horizontal="left" vertical="center" indent="1"/>
    </xf>
    <xf numFmtId="49" fontId="7" fillId="5" borderId="0" xfId="0" applyNumberFormat="1" applyFont="1" applyFill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4" fillId="2" borderId="0" xfId="1" applyFont="1" applyFill="1" applyBorder="1" applyAlignment="1">
      <alignment vertical="center"/>
    </xf>
    <xf numFmtId="0" fontId="5" fillId="2" borderId="0" xfId="0" applyFont="1" applyFill="1" applyBorder="1"/>
    <xf numFmtId="0" fontId="0" fillId="2" borderId="0" xfId="0" applyFont="1" applyFill="1" applyAlignment="1">
      <alignment vertical="center"/>
    </xf>
    <xf numFmtId="0" fontId="0" fillId="7" borderId="0" xfId="0" applyFill="1" applyBorder="1"/>
    <xf numFmtId="0" fontId="9" fillId="7" borderId="0" xfId="2" applyFont="1" applyFill="1" applyBorder="1" applyAlignment="1" applyProtection="1">
      <alignment vertical="center"/>
    </xf>
    <xf numFmtId="0" fontId="0" fillId="7" borderId="0" xfId="0" applyFill="1" applyBorder="1" applyAlignment="1">
      <alignment horizontal="center"/>
    </xf>
    <xf numFmtId="49" fontId="10" fillId="3" borderId="0" xfId="0" applyNumberFormat="1" applyFont="1" applyFill="1" applyAlignment="1">
      <alignment vertical="center"/>
    </xf>
    <xf numFmtId="0" fontId="13" fillId="2" borderId="0" xfId="4" applyFont="1" applyFill="1" applyAlignment="1" applyProtection="1">
      <alignment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49" fontId="10" fillId="3" borderId="0" xfId="0" applyNumberFormat="1" applyFont="1" applyFill="1" applyAlignment="1">
      <alignment horizontal="left" vertical="center" indent="1"/>
    </xf>
    <xf numFmtId="0" fontId="19" fillId="4" borderId="0" xfId="0" applyFont="1" applyFill="1" applyBorder="1" applyAlignment="1">
      <alignment horizontal="right" vertical="center"/>
    </xf>
    <xf numFmtId="0" fontId="20" fillId="6" borderId="0" xfId="0" applyFont="1" applyFill="1" applyBorder="1" applyAlignment="1">
      <alignment horizontal="right" vertical="center"/>
    </xf>
    <xf numFmtId="0" fontId="21" fillId="2" borderId="0" xfId="0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right" vertical="center"/>
    </xf>
    <xf numFmtId="49" fontId="10" fillId="3" borderId="0" xfId="0" applyNumberFormat="1" applyFont="1" applyFill="1" applyAlignment="1">
      <alignment horizontal="left" vertical="center" indent="2"/>
    </xf>
    <xf numFmtId="49" fontId="7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2" fillId="0" borderId="1" xfId="5" applyFill="1" applyBorder="1" applyAlignment="1">
      <alignment horizontal="left" wrapText="1" indent="1"/>
    </xf>
    <xf numFmtId="0" fontId="2" fillId="2" borderId="0" xfId="5" applyFill="1"/>
    <xf numFmtId="0" fontId="2" fillId="0" borderId="2" xfId="5" applyFill="1" applyBorder="1" applyAlignment="1">
      <alignment horizontal="left" indent="1"/>
    </xf>
    <xf numFmtId="0" fontId="2" fillId="0" borderId="2" xfId="5" applyFill="1" applyBorder="1" applyAlignment="1">
      <alignment horizontal="left" vertical="center" wrapText="1" indent="1"/>
    </xf>
    <xf numFmtId="0" fontId="2" fillId="0" borderId="2" xfId="5" applyFill="1" applyBorder="1" applyAlignment="1">
      <alignment horizontal="left" vertical="top" wrapText="1" indent="2"/>
    </xf>
    <xf numFmtId="0" fontId="11" fillId="0" borderId="2" xfId="5" applyFont="1" applyFill="1" applyBorder="1" applyAlignment="1">
      <alignment horizontal="left" indent="1"/>
    </xf>
    <xf numFmtId="0" fontId="2" fillId="0" borderId="3" xfId="5" applyFill="1" applyBorder="1" applyAlignment="1">
      <alignment horizontal="left" indent="1"/>
    </xf>
    <xf numFmtId="0" fontId="1" fillId="0" borderId="2" xfId="5" applyFont="1" applyFill="1" applyBorder="1" applyAlignment="1">
      <alignment horizontal="left" indent="1"/>
    </xf>
    <xf numFmtId="0" fontId="15" fillId="2" borderId="0" xfId="0" applyFont="1" applyFill="1" applyAlignment="1">
      <alignment vertical="center"/>
    </xf>
    <xf numFmtId="0" fontId="0" fillId="2" borderId="0" xfId="0" applyFill="1" applyAlignment="1" applyProtection="1">
      <alignment vertical="center" shrinkToFit="1"/>
      <protection locked="0"/>
    </xf>
    <xf numFmtId="0" fontId="24" fillId="2" borderId="0" xfId="0" applyFont="1" applyFill="1" applyAlignment="1" applyProtection="1">
      <alignment vertical="center" shrinkToFit="1"/>
      <protection locked="0"/>
    </xf>
    <xf numFmtId="166" fontId="0" fillId="2" borderId="0" xfId="0" applyNumberFormat="1" applyFill="1" applyAlignment="1" applyProtection="1">
      <alignment horizontal="center" vertical="center" shrinkToFit="1"/>
      <protection locked="0"/>
    </xf>
    <xf numFmtId="165" fontId="0" fillId="2" borderId="0" xfId="0" applyNumberFormat="1" applyFill="1" applyAlignment="1" applyProtection="1">
      <alignment vertical="center" shrinkToFit="1"/>
      <protection locked="0"/>
    </xf>
    <xf numFmtId="166" fontId="0" fillId="2" borderId="0" xfId="0" applyNumberFormat="1" applyFill="1" applyBorder="1" applyAlignment="1" applyProtection="1">
      <alignment horizontal="center" vertical="center" shrinkToFit="1"/>
      <protection locked="0"/>
    </xf>
    <xf numFmtId="0" fontId="0" fillId="2" borderId="0" xfId="0" applyFill="1" applyBorder="1"/>
    <xf numFmtId="0" fontId="22" fillId="2" borderId="4" xfId="0" applyFont="1" applyFill="1" applyBorder="1" applyAlignment="1" applyProtection="1">
      <alignment horizontal="center" vertical="center" shrinkToFit="1"/>
      <protection hidden="1"/>
    </xf>
    <xf numFmtId="0" fontId="24" fillId="2" borderId="0" xfId="0" applyFont="1" applyFill="1" applyBorder="1" applyAlignment="1" applyProtection="1">
      <alignment vertical="center" shrinkToFit="1"/>
      <protection locked="0"/>
    </xf>
    <xf numFmtId="0" fontId="28" fillId="2" borderId="0" xfId="0" applyFont="1" applyFill="1" applyBorder="1" applyAlignment="1" applyProtection="1">
      <alignment horizontal="left" vertical="center" shrinkToFit="1"/>
      <protection locked="0"/>
    </xf>
    <xf numFmtId="0" fontId="30" fillId="7" borderId="12" xfId="0" applyFont="1" applyFill="1" applyBorder="1" applyAlignment="1">
      <alignment horizontal="centerContinuous" vertical="center"/>
    </xf>
    <xf numFmtId="0" fontId="29" fillId="7" borderId="13" xfId="0" applyFont="1" applyFill="1" applyBorder="1" applyAlignment="1">
      <alignment horizontal="centerContinuous" vertical="center"/>
    </xf>
    <xf numFmtId="0" fontId="29" fillId="7" borderId="14" xfId="0" applyFont="1" applyFill="1" applyBorder="1" applyAlignment="1">
      <alignment horizontal="centerContinuous" vertical="center"/>
    </xf>
    <xf numFmtId="0" fontId="30" fillId="7" borderId="13" xfId="0" applyFont="1" applyFill="1" applyBorder="1" applyAlignment="1">
      <alignment horizontal="centerContinuous" vertical="center"/>
    </xf>
    <xf numFmtId="0" fontId="22" fillId="0" borderId="12" xfId="0" applyFont="1" applyBorder="1" applyAlignment="1">
      <alignment vertical="center"/>
    </xf>
    <xf numFmtId="0" fontId="11" fillId="0" borderId="8" xfId="0" applyFont="1" applyBorder="1" applyAlignment="1">
      <alignment vertical="center" shrinkToFit="1"/>
    </xf>
    <xf numFmtId="0" fontId="11" fillId="0" borderId="10" xfId="0" applyFont="1" applyBorder="1" applyAlignment="1">
      <alignment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2" xfId="0" applyFont="1" applyBorder="1" applyAlignment="1">
      <alignment vertical="center" shrinkToFit="1"/>
    </xf>
    <xf numFmtId="0" fontId="23" fillId="7" borderId="4" xfId="0" applyFont="1" applyFill="1" applyBorder="1" applyAlignment="1">
      <alignment horizontal="centerContinuous"/>
    </xf>
    <xf numFmtId="0" fontId="23" fillId="7" borderId="4" xfId="0" applyFont="1" applyFill="1" applyBorder="1" applyAlignment="1" applyProtection="1">
      <alignment horizontal="center" vertical="center" shrinkToFit="1"/>
      <protection locked="0"/>
    </xf>
    <xf numFmtId="164" fontId="23" fillId="9" borderId="4" xfId="0" applyNumberFormat="1" applyFont="1" applyFill="1" applyBorder="1" applyAlignment="1" applyProtection="1">
      <alignment horizontal="center" vertical="center" shrinkToFit="1"/>
      <protection hidden="1"/>
    </xf>
    <xf numFmtId="49" fontId="10" fillId="3" borderId="0" xfId="0" applyNumberFormat="1" applyFont="1" applyFill="1" applyAlignment="1">
      <alignment horizontal="left" vertical="center" indent="9"/>
    </xf>
    <xf numFmtId="49" fontId="7" fillId="5" borderId="0" xfId="0" applyNumberFormat="1" applyFont="1" applyFill="1" applyAlignment="1">
      <alignment horizontal="left" vertical="center" indent="9"/>
    </xf>
    <xf numFmtId="168" fontId="23" fillId="7" borderId="16" xfId="0" applyNumberFormat="1" applyFont="1" applyFill="1" applyBorder="1" applyAlignment="1" applyProtection="1">
      <alignment horizontal="centerContinuous" vertical="center"/>
      <protection hidden="1"/>
    </xf>
    <xf numFmtId="10" fontId="23" fillId="7" borderId="16" xfId="0" applyNumberFormat="1" applyFont="1" applyFill="1" applyBorder="1" applyAlignment="1" applyProtection="1">
      <alignment horizontal="centerContinuous" vertical="center"/>
      <protection hidden="1"/>
    </xf>
    <xf numFmtId="166" fontId="23" fillId="7" borderId="17" xfId="0" applyNumberFormat="1" applyFont="1" applyFill="1" applyBorder="1" applyAlignment="1" applyProtection="1">
      <alignment horizontal="centerContinuous" vertical="center"/>
      <protection hidden="1"/>
    </xf>
    <xf numFmtId="0" fontId="11" fillId="0" borderId="9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22" fillId="0" borderId="14" xfId="0" applyFont="1" applyBorder="1" applyAlignment="1">
      <alignment vertical="center"/>
    </xf>
    <xf numFmtId="168" fontId="0" fillId="10" borderId="20" xfId="0" applyNumberFormat="1" applyFill="1" applyBorder="1" applyAlignment="1" applyProtection="1">
      <alignment horizontal="centerContinuous" vertical="center"/>
      <protection hidden="1"/>
    </xf>
    <xf numFmtId="10" fontId="0" fillId="8" borderId="20" xfId="0" applyNumberFormat="1" applyFill="1" applyBorder="1" applyAlignment="1" applyProtection="1">
      <alignment horizontal="centerContinuous" vertical="center"/>
      <protection hidden="1"/>
    </xf>
    <xf numFmtId="10" fontId="0" fillId="8" borderId="19" xfId="0" applyNumberFormat="1" applyFill="1" applyBorder="1" applyAlignment="1" applyProtection="1">
      <alignment horizontal="centerContinuous" vertical="center"/>
      <protection hidden="1"/>
    </xf>
    <xf numFmtId="168" fontId="0" fillId="10" borderId="23" xfId="0" applyNumberFormat="1" applyFill="1" applyBorder="1" applyAlignment="1" applyProtection="1">
      <alignment horizontal="centerContinuous" vertical="center"/>
      <protection hidden="1"/>
    </xf>
    <xf numFmtId="10" fontId="0" fillId="8" borderId="23" xfId="0" applyNumberFormat="1" applyFill="1" applyBorder="1" applyAlignment="1" applyProtection="1">
      <alignment horizontal="centerContinuous" vertical="center"/>
      <protection hidden="1"/>
    </xf>
    <xf numFmtId="10" fontId="0" fillId="8" borderId="22" xfId="0" applyNumberFormat="1" applyFill="1" applyBorder="1" applyAlignment="1" applyProtection="1">
      <alignment horizontal="centerContinuous" vertical="center"/>
      <protection hidden="1"/>
    </xf>
    <xf numFmtId="168" fontId="0" fillId="10" borderId="26" xfId="0" applyNumberFormat="1" applyFill="1" applyBorder="1" applyAlignment="1" applyProtection="1">
      <alignment horizontal="centerContinuous" vertical="center"/>
      <protection hidden="1"/>
    </xf>
    <xf numFmtId="10" fontId="0" fillId="8" borderId="26" xfId="0" applyNumberFormat="1" applyFill="1" applyBorder="1" applyAlignment="1" applyProtection="1">
      <alignment horizontal="centerContinuous" vertical="center"/>
      <protection hidden="1"/>
    </xf>
    <xf numFmtId="10" fontId="0" fillId="8" borderId="25" xfId="0" applyNumberFormat="1" applyFill="1" applyBorder="1" applyAlignment="1" applyProtection="1">
      <alignment horizontal="centerContinuous" vertical="center"/>
      <protection hidden="1"/>
    </xf>
    <xf numFmtId="0" fontId="11" fillId="0" borderId="15" xfId="0" applyFont="1" applyBorder="1" applyAlignment="1">
      <alignment vertical="center" shrinkToFit="1"/>
    </xf>
    <xf numFmtId="0" fontId="11" fillId="0" borderId="17" xfId="0" applyFont="1" applyBorder="1" applyAlignment="1">
      <alignment vertical="center"/>
    </xf>
    <xf numFmtId="164" fontId="0" fillId="0" borderId="27" xfId="0" applyNumberFormat="1" applyBorder="1" applyAlignment="1" applyProtection="1">
      <alignment horizontal="center" vertical="center" shrinkToFit="1"/>
      <protection locked="0"/>
    </xf>
    <xf numFmtId="164" fontId="0" fillId="0" borderId="28" xfId="0" applyNumberFormat="1" applyBorder="1" applyAlignment="1" applyProtection="1">
      <alignment horizontal="center" vertical="center" shrinkToFit="1"/>
      <protection locked="0"/>
    </xf>
    <xf numFmtId="164" fontId="0" fillId="0" borderId="29" xfId="0" applyNumberFormat="1" applyBorder="1" applyAlignment="1" applyProtection="1">
      <alignment horizontal="center" vertical="center" shrinkToFit="1"/>
      <protection locked="0"/>
    </xf>
    <xf numFmtId="0" fontId="27" fillId="0" borderId="27" xfId="0" applyFont="1" applyBorder="1" applyAlignment="1" applyProtection="1">
      <alignment vertical="center" shrinkToFit="1"/>
      <protection locked="0"/>
    </xf>
    <xf numFmtId="0" fontId="27" fillId="0" borderId="28" xfId="0" applyFont="1" applyBorder="1" applyAlignment="1" applyProtection="1">
      <alignment vertical="center" shrinkToFit="1"/>
      <protection locked="0"/>
    </xf>
    <xf numFmtId="0" fontId="27" fillId="0" borderId="28" xfId="0" applyFont="1" applyBorder="1" applyAlignment="1" applyProtection="1">
      <alignment horizontal="left" vertical="center" shrinkToFit="1"/>
      <protection locked="0"/>
    </xf>
    <xf numFmtId="0" fontId="27" fillId="0" borderId="29" xfId="0" applyFont="1" applyBorder="1" applyAlignment="1" applyProtection="1">
      <alignment vertical="center" shrinkToFit="1"/>
      <protection locked="0"/>
    </xf>
    <xf numFmtId="167" fontId="27" fillId="0" borderId="27" xfId="0" applyNumberFormat="1" applyFont="1" applyBorder="1" applyAlignment="1" applyProtection="1">
      <alignment vertical="center" shrinkToFit="1"/>
      <protection locked="0"/>
    </xf>
    <xf numFmtId="167" fontId="27" fillId="0" borderId="28" xfId="0" applyNumberFormat="1" applyFont="1" applyBorder="1" applyAlignment="1" applyProtection="1">
      <alignment vertical="center" shrinkToFit="1"/>
      <protection locked="0"/>
    </xf>
    <xf numFmtId="167" fontId="27" fillId="0" borderId="28" xfId="0" applyNumberFormat="1" applyFont="1" applyBorder="1" applyAlignment="1" applyProtection="1">
      <alignment horizontal="left" vertical="center" shrinkToFit="1"/>
      <protection locked="0"/>
    </xf>
    <xf numFmtId="167" fontId="27" fillId="0" borderId="29" xfId="0" applyNumberFormat="1" applyFont="1" applyBorder="1" applyAlignment="1" applyProtection="1">
      <alignment vertical="center" shrinkToFit="1"/>
      <protection locked="0"/>
    </xf>
    <xf numFmtId="167" fontId="27" fillId="0" borderId="29" xfId="0" applyNumberFormat="1" applyFont="1" applyBorder="1" applyAlignment="1" applyProtection="1">
      <alignment horizontal="left" vertical="center" shrinkToFit="1"/>
      <protection locked="0"/>
    </xf>
    <xf numFmtId="0" fontId="23" fillId="13" borderId="4" xfId="0" applyFont="1" applyFill="1" applyBorder="1" applyAlignment="1">
      <alignment horizontal="center" vertical="center"/>
    </xf>
    <xf numFmtId="0" fontId="31" fillId="13" borderId="4" xfId="0" applyFont="1" applyFill="1" applyBorder="1" applyAlignment="1">
      <alignment horizontal="center" vertical="center" shrinkToFit="1"/>
    </xf>
    <xf numFmtId="0" fontId="31" fillId="14" borderId="4" xfId="0" applyFont="1" applyFill="1" applyBorder="1" applyAlignment="1">
      <alignment horizontal="center" vertical="center" shrinkToFit="1"/>
    </xf>
    <xf numFmtId="0" fontId="29" fillId="14" borderId="5" xfId="0" applyFont="1" applyFill="1" applyBorder="1" applyAlignment="1" applyProtection="1">
      <alignment vertical="center" shrinkToFit="1"/>
      <protection locked="0"/>
    </xf>
    <xf numFmtId="0" fontId="29" fillId="14" borderId="6" xfId="0" applyFont="1" applyFill="1" applyBorder="1" applyAlignment="1" applyProtection="1">
      <alignment vertical="center" shrinkToFit="1"/>
      <protection locked="0"/>
    </xf>
    <xf numFmtId="0" fontId="29" fillId="14" borderId="6" xfId="0" applyFont="1" applyFill="1" applyBorder="1" applyAlignment="1" applyProtection="1">
      <alignment horizontal="left" vertical="center" shrinkToFit="1"/>
      <protection locked="0"/>
    </xf>
    <xf numFmtId="0" fontId="29" fillId="14" borderId="7" xfId="0" applyFont="1" applyFill="1" applyBorder="1" applyAlignment="1" applyProtection="1">
      <alignment horizontal="left" vertical="center" shrinkToFit="1"/>
      <protection locked="0"/>
    </xf>
    <xf numFmtId="0" fontId="29" fillId="14" borderId="7" xfId="0" applyFont="1" applyFill="1" applyBorder="1" applyAlignment="1" applyProtection="1">
      <alignment vertical="center" shrinkToFit="1"/>
      <protection locked="0"/>
    </xf>
    <xf numFmtId="0" fontId="25" fillId="15" borderId="4" xfId="0" applyFont="1" applyFill="1" applyBorder="1" applyAlignment="1" applyProtection="1">
      <alignment vertical="center" shrinkToFit="1"/>
      <protection hidden="1"/>
    </xf>
    <xf numFmtId="0" fontId="25" fillId="16" borderId="4" xfId="0" applyFont="1" applyFill="1" applyBorder="1" applyAlignment="1" applyProtection="1">
      <alignment vertical="center" shrinkToFit="1"/>
      <protection hidden="1"/>
    </xf>
    <xf numFmtId="0" fontId="25" fillId="17" borderId="4" xfId="0" applyFont="1" applyFill="1" applyBorder="1" applyAlignment="1" applyProtection="1">
      <alignment vertical="center" shrinkToFit="1"/>
      <protection hidden="1"/>
    </xf>
    <xf numFmtId="169" fontId="13" fillId="8" borderId="27" xfId="0" applyNumberFormat="1" applyFont="1" applyFill="1" applyBorder="1" applyAlignment="1" applyProtection="1">
      <alignment horizontal="center" vertical="center" shrinkToFit="1"/>
      <protection hidden="1"/>
    </xf>
    <xf numFmtId="169" fontId="13" fillId="8" borderId="6" xfId="0" applyNumberFormat="1" applyFont="1" applyFill="1" applyBorder="1" applyAlignment="1" applyProtection="1">
      <alignment horizontal="center" vertical="center" shrinkToFit="1"/>
      <protection hidden="1"/>
    </xf>
    <xf numFmtId="169" fontId="15" fillId="11" borderId="4" xfId="0" applyNumberFormat="1" applyFont="1" applyFill="1" applyBorder="1" applyAlignment="1" applyProtection="1">
      <alignment horizontal="center" vertical="center" shrinkToFit="1"/>
      <protection hidden="1"/>
    </xf>
    <xf numFmtId="169" fontId="15" fillId="10" borderId="4" xfId="0" applyNumberFormat="1" applyFont="1" applyFill="1" applyBorder="1" applyAlignment="1" applyProtection="1">
      <alignment horizontal="center" vertical="center" shrinkToFit="1"/>
      <protection hidden="1"/>
    </xf>
    <xf numFmtId="169" fontId="0" fillId="10" borderId="18" xfId="0" applyNumberFormat="1" applyFill="1" applyBorder="1" applyAlignment="1" applyProtection="1">
      <alignment horizontal="centerContinuous" vertical="center"/>
      <protection hidden="1"/>
    </xf>
    <xf numFmtId="169" fontId="0" fillId="10" borderId="21" xfId="0" applyNumberFormat="1" applyFill="1" applyBorder="1" applyAlignment="1" applyProtection="1">
      <alignment horizontal="centerContinuous" vertical="center"/>
      <protection hidden="1"/>
    </xf>
    <xf numFmtId="169" fontId="0" fillId="10" borderId="24" xfId="0" applyNumberFormat="1" applyFill="1" applyBorder="1" applyAlignment="1" applyProtection="1">
      <alignment horizontal="centerContinuous" vertical="center"/>
      <protection hidden="1"/>
    </xf>
    <xf numFmtId="169" fontId="23" fillId="7" borderId="16" xfId="0" applyNumberFormat="1" applyFont="1" applyFill="1" applyBorder="1" applyAlignment="1" applyProtection="1">
      <alignment horizontal="centerContinuous" vertical="center"/>
      <protection hidden="1"/>
    </xf>
    <xf numFmtId="164" fontId="23" fillId="18" borderId="4" xfId="0" applyNumberFormat="1" applyFont="1" applyFill="1" applyBorder="1" applyAlignment="1" applyProtection="1">
      <alignment horizontal="center" vertical="center" shrinkToFit="1"/>
      <protection hidden="1"/>
    </xf>
    <xf numFmtId="170" fontId="25" fillId="15" borderId="4" xfId="0" applyNumberFormat="1" applyFont="1" applyFill="1" applyBorder="1" applyAlignment="1" applyProtection="1">
      <alignment horizontal="center" vertical="center" shrinkToFit="1"/>
      <protection hidden="1"/>
    </xf>
    <xf numFmtId="170" fontId="13" fillId="0" borderId="27" xfId="0" applyNumberFormat="1" applyFont="1" applyBorder="1" applyAlignment="1" applyProtection="1">
      <alignment horizontal="center" vertical="center" shrinkToFit="1"/>
      <protection locked="0"/>
    </xf>
    <xf numFmtId="170" fontId="13" fillId="0" borderId="28" xfId="0" applyNumberFormat="1" applyFont="1" applyBorder="1" applyAlignment="1" applyProtection="1">
      <alignment horizontal="center" vertical="center" shrinkToFit="1"/>
      <protection locked="0"/>
    </xf>
    <xf numFmtId="170" fontId="25" fillId="17" borderId="4" xfId="0" applyNumberFormat="1" applyFont="1" applyFill="1" applyBorder="1" applyAlignment="1" applyProtection="1">
      <alignment horizontal="center" vertical="center" shrinkToFit="1"/>
      <protection hidden="1"/>
    </xf>
    <xf numFmtId="170" fontId="25" fillId="16" borderId="4" xfId="0" applyNumberFormat="1" applyFont="1" applyFill="1" applyBorder="1" applyAlignment="1" applyProtection="1">
      <alignment horizontal="center" vertical="center" shrinkToFit="1"/>
      <protection hidden="1"/>
    </xf>
    <xf numFmtId="170" fontId="33" fillId="19" borderId="30" xfId="0" applyNumberFormat="1" applyFont="1" applyFill="1" applyBorder="1" applyAlignment="1" applyProtection="1">
      <alignment horizontal="center" vertical="center" shrinkToFit="1"/>
    </xf>
    <xf numFmtId="170" fontId="33" fillId="19" borderId="31" xfId="0" applyNumberFormat="1" applyFont="1" applyFill="1" applyBorder="1" applyAlignment="1" applyProtection="1">
      <alignment horizontal="center" vertical="center" shrinkToFit="1"/>
    </xf>
    <xf numFmtId="170" fontId="33" fillId="19" borderId="32" xfId="0" applyNumberFormat="1" applyFont="1" applyFill="1" applyBorder="1" applyAlignment="1" applyProtection="1">
      <alignment horizontal="center" vertical="center" shrinkToFit="1"/>
    </xf>
    <xf numFmtId="170" fontId="33" fillId="19" borderId="33" xfId="0" applyNumberFormat="1" applyFont="1" applyFill="1" applyBorder="1" applyAlignment="1" applyProtection="1">
      <alignment horizontal="center" vertical="center" shrinkToFit="1"/>
    </xf>
    <xf numFmtId="170" fontId="33" fillId="19" borderId="34" xfId="0" applyNumberFormat="1" applyFont="1" applyFill="1" applyBorder="1" applyAlignment="1" applyProtection="1">
      <alignment horizontal="center" vertical="center" shrinkToFit="1"/>
    </xf>
    <xf numFmtId="170" fontId="33" fillId="19" borderId="35" xfId="0" applyNumberFormat="1" applyFont="1" applyFill="1" applyBorder="1" applyAlignment="1" applyProtection="1">
      <alignment horizontal="center" vertical="center" shrinkToFit="1"/>
    </xf>
    <xf numFmtId="170" fontId="13" fillId="0" borderId="36" xfId="0" applyNumberFormat="1" applyFont="1" applyBorder="1" applyAlignment="1" applyProtection="1">
      <alignment horizontal="center" vertical="center" shrinkToFit="1"/>
      <protection locked="0"/>
    </xf>
    <xf numFmtId="170" fontId="33" fillId="19" borderId="37" xfId="0" applyNumberFormat="1" applyFont="1" applyFill="1" applyBorder="1" applyAlignment="1" applyProtection="1">
      <alignment horizontal="center" vertical="center" shrinkToFit="1"/>
    </xf>
    <xf numFmtId="170" fontId="33" fillId="19" borderId="38" xfId="0" applyNumberFormat="1" applyFont="1" applyFill="1" applyBorder="1" applyAlignment="1" applyProtection="1">
      <alignment horizontal="center" vertical="center" shrinkToFit="1"/>
    </xf>
    <xf numFmtId="170" fontId="33" fillId="19" borderId="39" xfId="0" applyNumberFormat="1" applyFont="1" applyFill="1" applyBorder="1" applyAlignment="1" applyProtection="1">
      <alignment horizontal="center" vertical="center" shrinkToFit="1"/>
    </xf>
    <xf numFmtId="170" fontId="13" fillId="19" borderId="40" xfId="0" applyNumberFormat="1" applyFont="1" applyFill="1" applyBorder="1" applyAlignment="1" applyProtection="1">
      <alignment horizontal="center" vertical="center" shrinkToFit="1"/>
    </xf>
    <xf numFmtId="170" fontId="13" fillId="19" borderId="6" xfId="0" applyNumberFormat="1" applyFont="1" applyFill="1" applyBorder="1" applyAlignment="1" applyProtection="1">
      <alignment horizontal="center" vertical="center" shrinkToFit="1"/>
    </xf>
    <xf numFmtId="170" fontId="13" fillId="19" borderId="7" xfId="0" applyNumberFormat="1" applyFont="1" applyFill="1" applyBorder="1" applyAlignment="1" applyProtection="1">
      <alignment horizontal="center" vertical="center" shrinkToFit="1"/>
    </xf>
    <xf numFmtId="170" fontId="13" fillId="19" borderId="5" xfId="0" applyNumberFormat="1" applyFont="1" applyFill="1" applyBorder="1" applyAlignment="1" applyProtection="1">
      <alignment horizontal="center" vertical="center" shrinkToFit="1"/>
    </xf>
    <xf numFmtId="170" fontId="13" fillId="19" borderId="5" xfId="0" applyNumberFormat="1" applyFont="1" applyFill="1" applyBorder="1" applyAlignment="1" applyProtection="1">
      <alignment horizontal="center" vertical="center" shrinkToFit="1"/>
      <protection locked="0"/>
    </xf>
    <xf numFmtId="170" fontId="13" fillId="19" borderId="6" xfId="0" applyNumberFormat="1" applyFont="1" applyFill="1" applyBorder="1" applyAlignment="1" applyProtection="1">
      <alignment horizontal="center" vertical="center" shrinkToFit="1"/>
      <protection locked="0"/>
    </xf>
    <xf numFmtId="170" fontId="13" fillId="19" borderId="7" xfId="0" applyNumberFormat="1" applyFont="1" applyFill="1" applyBorder="1" applyAlignment="1" applyProtection="1">
      <alignment horizontal="center" vertical="center" shrinkToFit="1"/>
      <protection locked="0"/>
    </xf>
    <xf numFmtId="0" fontId="32" fillId="12" borderId="5" xfId="0" applyFont="1" applyFill="1" applyBorder="1" applyAlignment="1">
      <alignment horizontal="center" vertical="center" wrapText="1"/>
    </xf>
    <xf numFmtId="0" fontId="32" fillId="12" borderId="6" xfId="0" applyFont="1" applyFill="1" applyBorder="1" applyAlignment="1">
      <alignment horizontal="center" vertical="center"/>
    </xf>
    <xf numFmtId="0" fontId="32" fillId="12" borderId="7" xfId="0" applyFont="1" applyFill="1" applyBorder="1" applyAlignment="1">
      <alignment horizontal="center" vertical="center"/>
    </xf>
    <xf numFmtId="164" fontId="26" fillId="15" borderId="5" xfId="0" applyNumberFormat="1" applyFont="1" applyFill="1" applyBorder="1" applyAlignment="1" applyProtection="1">
      <alignment horizontal="center" vertical="center" shrinkToFit="1"/>
      <protection hidden="1"/>
    </xf>
    <xf numFmtId="164" fontId="26" fillId="15" borderId="6" xfId="0" applyNumberFormat="1" applyFont="1" applyFill="1" applyBorder="1" applyAlignment="1" applyProtection="1">
      <alignment horizontal="center" vertical="center" shrinkToFit="1"/>
      <protection hidden="1"/>
    </xf>
    <xf numFmtId="164" fontId="26" fillId="15" borderId="7" xfId="0" applyNumberFormat="1" applyFont="1" applyFill="1" applyBorder="1" applyAlignment="1" applyProtection="1">
      <alignment horizontal="center" vertical="center" shrinkToFit="1"/>
      <protection hidden="1"/>
    </xf>
    <xf numFmtId="164" fontId="26" fillId="17" borderId="5" xfId="0" applyNumberFormat="1" applyFont="1" applyFill="1" applyBorder="1" applyAlignment="1" applyProtection="1">
      <alignment horizontal="center" vertical="center" shrinkToFit="1"/>
      <protection hidden="1"/>
    </xf>
    <xf numFmtId="164" fontId="26" fillId="17" borderId="6" xfId="0" applyNumberFormat="1" applyFont="1" applyFill="1" applyBorder="1" applyAlignment="1" applyProtection="1">
      <alignment horizontal="center" vertical="center" shrinkToFit="1"/>
      <protection hidden="1"/>
    </xf>
    <xf numFmtId="164" fontId="26" fillId="17" borderId="7" xfId="0" applyNumberFormat="1" applyFont="1" applyFill="1" applyBorder="1" applyAlignment="1" applyProtection="1">
      <alignment horizontal="center" vertical="center" shrinkToFit="1"/>
      <protection hidden="1"/>
    </xf>
    <xf numFmtId="164" fontId="26" fillId="16" borderId="5" xfId="0" applyNumberFormat="1" applyFont="1" applyFill="1" applyBorder="1" applyAlignment="1" applyProtection="1">
      <alignment horizontal="center" vertical="center" shrinkToFit="1"/>
      <protection hidden="1"/>
    </xf>
    <xf numFmtId="164" fontId="26" fillId="16" borderId="6" xfId="0" applyNumberFormat="1" applyFont="1" applyFill="1" applyBorder="1" applyAlignment="1" applyProtection="1">
      <alignment horizontal="center" vertical="center" shrinkToFit="1"/>
      <protection hidden="1"/>
    </xf>
    <xf numFmtId="164" fontId="26" fillId="16" borderId="7" xfId="0" applyNumberFormat="1" applyFont="1" applyFill="1" applyBorder="1" applyAlignment="1" applyProtection="1">
      <alignment horizontal="center" vertical="center" shrinkToFit="1"/>
      <protection hidden="1"/>
    </xf>
  </cellXfs>
  <cellStyles count="6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</cellStyles>
  <dxfs count="0"/>
  <tableStyles count="0" defaultTableStyle="TableStyleMedium2" defaultPivotStyle="PivotStyleLight16"/>
  <colors>
    <mruColors>
      <color rgb="FFCCCCCC"/>
      <color rgb="FFA6A6A6"/>
      <color rgb="FF6E7EA6"/>
      <color rgb="FF7196A3"/>
      <color rgb="FFD86E6E"/>
      <color rgb="FFD05353"/>
      <color rgb="FF54638A"/>
      <color rgb="FF59718F"/>
      <color rgb="FF4D5382"/>
      <color rgb="FF5146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54638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25C-4820-9204-7B7417A0520E}"/>
              </c:ext>
            </c:extLst>
          </c:dPt>
          <c:dPt>
            <c:idx val="1"/>
            <c:invertIfNegative val="0"/>
            <c:bubble3D val="0"/>
            <c:spPr>
              <a:solidFill>
                <a:srgbClr val="D0535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635-4387-9E60-6A7DCEE53F2B}"/>
              </c:ext>
            </c:extLst>
          </c:dPt>
          <c:dLbls>
            <c:numFmt formatCode="[$$-409]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Dashboard!$B$9:$B$10</c:f>
              <c:strCache>
                <c:ptCount val="2"/>
                <c:pt idx="0">
                  <c:v>Total Income</c:v>
                </c:pt>
                <c:pt idx="1">
                  <c:v>Total Expenses</c:v>
                </c:pt>
              </c:strCache>
            </c:strRef>
          </c:cat>
          <c:val>
            <c:numRef>
              <c:f>Dashboard!$P$9:$P$10</c:f>
              <c:numCache>
                <c:formatCode>General</c:formatCode>
                <c:ptCount val="2"/>
                <c:pt idx="0">
                  <c:v>118015</c:v>
                </c:pt>
                <c:pt idx="1">
                  <c:v>48445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35-4387-9E60-6A7DCEE53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9173936"/>
        <c:axId val="839174768"/>
      </c:barChart>
      <c:catAx>
        <c:axId val="839173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839174768"/>
        <c:crosses val="autoZero"/>
        <c:auto val="1"/>
        <c:lblAlgn val="ctr"/>
        <c:lblOffset val="100"/>
        <c:noMultiLvlLbl val="0"/>
      </c:catAx>
      <c:valAx>
        <c:axId val="8391747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839173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Dashboard!$B$9</c:f>
              <c:strCache>
                <c:ptCount val="1"/>
                <c:pt idx="0">
                  <c:v>Total Income</c:v>
                </c:pt>
              </c:strCache>
            </c:strRef>
          </c:tx>
          <c:spPr>
            <a:solidFill>
              <a:srgbClr val="54638A"/>
            </a:solidFill>
            <a:ln>
              <a:noFill/>
            </a:ln>
            <a:effectLst/>
          </c:spPr>
          <c:invertIfNegative val="0"/>
          <c:cat>
            <c:strRef>
              <c:f>Dashboard!$D$8:$O$8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Dashboard!$D$9:$O$9</c:f>
              <c:numCache>
                <c:formatCode>General</c:formatCode>
                <c:ptCount val="12"/>
                <c:pt idx="0">
                  <c:v>9750</c:v>
                </c:pt>
                <c:pt idx="1">
                  <c:v>12350</c:v>
                </c:pt>
                <c:pt idx="2">
                  <c:v>10650</c:v>
                </c:pt>
                <c:pt idx="3">
                  <c:v>8600</c:v>
                </c:pt>
                <c:pt idx="4">
                  <c:v>10150</c:v>
                </c:pt>
                <c:pt idx="5">
                  <c:v>8400</c:v>
                </c:pt>
                <c:pt idx="6">
                  <c:v>10350</c:v>
                </c:pt>
                <c:pt idx="7">
                  <c:v>10450</c:v>
                </c:pt>
                <c:pt idx="8">
                  <c:v>9665</c:v>
                </c:pt>
                <c:pt idx="9">
                  <c:v>11100</c:v>
                </c:pt>
                <c:pt idx="10">
                  <c:v>11900</c:v>
                </c:pt>
                <c:pt idx="11">
                  <c:v>4650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1A-44D0-9EB8-3E58661F0CE0}"/>
            </c:ext>
          </c:extLst>
        </c:ser>
        <c:ser>
          <c:idx val="1"/>
          <c:order val="1"/>
          <c:tx>
            <c:strRef>
              <c:f>Dashboard!$B$10</c:f>
              <c:strCache>
                <c:ptCount val="1"/>
                <c:pt idx="0">
                  <c:v>Total Expenses</c:v>
                </c:pt>
              </c:strCache>
            </c:strRef>
          </c:tx>
          <c:spPr>
            <a:solidFill>
              <a:srgbClr val="D05353"/>
            </a:solidFill>
            <a:ln>
              <a:noFill/>
            </a:ln>
            <a:effectLst/>
          </c:spPr>
          <c:invertIfNegative val="0"/>
          <c:cat>
            <c:strRef>
              <c:f>Dashboard!$D$8:$O$8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Dashboard!$D$10:$O$10</c:f>
              <c:numCache>
                <c:formatCode>General</c:formatCode>
                <c:ptCount val="12"/>
                <c:pt idx="0">
                  <c:v>4620</c:v>
                </c:pt>
                <c:pt idx="1">
                  <c:v>2945</c:v>
                </c:pt>
                <c:pt idx="2">
                  <c:v>3330</c:v>
                </c:pt>
                <c:pt idx="3">
                  <c:v>3650</c:v>
                </c:pt>
                <c:pt idx="4">
                  <c:v>4005</c:v>
                </c:pt>
                <c:pt idx="5">
                  <c:v>6245</c:v>
                </c:pt>
                <c:pt idx="6">
                  <c:v>4120</c:v>
                </c:pt>
                <c:pt idx="7">
                  <c:v>3980</c:v>
                </c:pt>
                <c:pt idx="8">
                  <c:v>3845</c:v>
                </c:pt>
                <c:pt idx="9">
                  <c:v>4145</c:v>
                </c:pt>
                <c:pt idx="10">
                  <c:v>3610</c:v>
                </c:pt>
                <c:pt idx="11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1A-44D0-9EB8-3E58661F0C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769914800"/>
        <c:axId val="769913968"/>
      </c:barChart>
      <c:catAx>
        <c:axId val="769914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769913968"/>
        <c:crosses val="autoZero"/>
        <c:auto val="1"/>
        <c:lblAlgn val="ctr"/>
        <c:lblOffset val="100"/>
        <c:noMultiLvlLbl val="0"/>
      </c:catAx>
      <c:valAx>
        <c:axId val="769913968"/>
        <c:scaling>
          <c:orientation val="minMax"/>
        </c:scaling>
        <c:delete val="0"/>
        <c:axPos val="l"/>
        <c:numFmt formatCode="[$$-409]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769914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439619596179482"/>
          <c:y val="0"/>
          <c:w val="0.83380086614844962"/>
          <c:h val="0.9152215799614643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658E9C"/>
            </a:solidFill>
            <a:ln>
              <a:noFill/>
            </a:ln>
            <a:effectLst/>
          </c:spPr>
          <c:invertIfNegative val="0"/>
          <c:cat>
            <c:strRef>
              <c:f>Dashboard!$B$32:$B$47</c:f>
              <c:strCache>
                <c:ptCount val="16"/>
                <c:pt idx="0">
                  <c:v>Home Expenses </c:v>
                </c:pt>
                <c:pt idx="1">
                  <c:v>Daily Living</c:v>
                </c:pt>
                <c:pt idx="2">
                  <c:v>Transportation</c:v>
                </c:pt>
                <c:pt idx="3">
                  <c:v>Children</c:v>
                </c:pt>
                <c:pt idx="4">
                  <c:v>Health</c:v>
                </c:pt>
                <c:pt idx="5">
                  <c:v>Insurance</c:v>
                </c:pt>
                <c:pt idx="6">
                  <c:v>Education</c:v>
                </c:pt>
                <c:pt idx="7">
                  <c:v>Charity / Gifts</c:v>
                </c:pt>
                <c:pt idx="8">
                  <c:v>Savings</c:v>
                </c:pt>
                <c:pt idx="9">
                  <c:v>Obligations</c:v>
                </c:pt>
                <c:pt idx="10">
                  <c:v>Business Expense</c:v>
                </c:pt>
                <c:pt idx="11">
                  <c:v>Entertainment</c:v>
                </c:pt>
                <c:pt idx="12">
                  <c:v>Pets</c:v>
                </c:pt>
                <c:pt idx="13">
                  <c:v>Subscriptions</c:v>
                </c:pt>
                <c:pt idx="14">
                  <c:v>Vacation</c:v>
                </c:pt>
                <c:pt idx="15">
                  <c:v>Miscellaneous</c:v>
                </c:pt>
              </c:strCache>
            </c:strRef>
          </c:cat>
          <c:val>
            <c:numRef>
              <c:f>Dashboard!$D$32:$D$47</c:f>
              <c:numCache>
                <c:formatCode>General</c:formatCode>
                <c:ptCount val="16"/>
                <c:pt idx="0">
                  <c:v>11060</c:v>
                </c:pt>
                <c:pt idx="1">
                  <c:v>3340</c:v>
                </c:pt>
                <c:pt idx="2">
                  <c:v>2920</c:v>
                </c:pt>
                <c:pt idx="3">
                  <c:v>5360</c:v>
                </c:pt>
                <c:pt idx="4">
                  <c:v>1840</c:v>
                </c:pt>
                <c:pt idx="5">
                  <c:v>1595</c:v>
                </c:pt>
                <c:pt idx="6">
                  <c:v>325</c:v>
                </c:pt>
                <c:pt idx="7">
                  <c:v>595</c:v>
                </c:pt>
                <c:pt idx="8">
                  <c:v>5400</c:v>
                </c:pt>
                <c:pt idx="9">
                  <c:v>10550</c:v>
                </c:pt>
                <c:pt idx="10">
                  <c:v>180</c:v>
                </c:pt>
                <c:pt idx="11">
                  <c:v>1850</c:v>
                </c:pt>
                <c:pt idx="12">
                  <c:v>1420</c:v>
                </c:pt>
                <c:pt idx="13">
                  <c:v>270</c:v>
                </c:pt>
                <c:pt idx="14">
                  <c:v>1300</c:v>
                </c:pt>
                <c:pt idx="15">
                  <c:v>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9D-4CB3-A116-44E49394E6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23364656"/>
        <c:axId val="1023358416"/>
      </c:barChart>
      <c:catAx>
        <c:axId val="10233646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023358416"/>
        <c:crosses val="autoZero"/>
        <c:auto val="1"/>
        <c:lblAlgn val="ctr"/>
        <c:lblOffset val="100"/>
        <c:noMultiLvlLbl val="0"/>
      </c:catAx>
      <c:valAx>
        <c:axId val="1023358416"/>
        <c:scaling>
          <c:orientation val="minMax"/>
        </c:scaling>
        <c:delete val="1"/>
        <c:axPos val="t"/>
        <c:numFmt formatCode="[$$-409]#,##0.0_ ;[Red]\-[$$-409]#,##0.0\ " sourceLinked="0"/>
        <c:majorTickMark val="out"/>
        <c:minorTickMark val="none"/>
        <c:tickLblPos val="nextTo"/>
        <c:crossAx val="1023364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Dashboard!$D$8</c:f>
              <c:strCache>
                <c:ptCount val="1"/>
                <c:pt idx="0">
                  <c:v>January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Dashboard!$D$11</c:f>
              <c:numCache>
                <c:formatCode>General</c:formatCode>
                <c:ptCount val="1"/>
                <c:pt idx="0">
                  <c:v>5130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15-4EC7-96ED-20EBCD0EDEB1}"/>
            </c:ext>
          </c:extLst>
        </c:ser>
        <c:ser>
          <c:idx val="1"/>
          <c:order val="1"/>
          <c:tx>
            <c:strRef>
              <c:f>Dashboard!$E$8</c:f>
              <c:strCache>
                <c:ptCount val="1"/>
                <c:pt idx="0">
                  <c:v>February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F4B-4E99-9AA6-F467AE037947}"/>
              </c:ext>
            </c:extLst>
          </c:dPt>
          <c:val>
            <c:numRef>
              <c:f>Dashboard!$E$11</c:f>
              <c:numCache>
                <c:formatCode>General</c:formatCode>
                <c:ptCount val="1"/>
                <c:pt idx="0">
                  <c:v>9405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915-4EC7-96ED-20EBCD0EDEB1}"/>
            </c:ext>
          </c:extLst>
        </c:ser>
        <c:ser>
          <c:idx val="2"/>
          <c:order val="2"/>
          <c:tx>
            <c:strRef>
              <c:f>Dashboard!$F$8</c:f>
              <c:strCache>
                <c:ptCount val="1"/>
                <c:pt idx="0">
                  <c:v>March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F4B-4E99-9AA6-F467AE037947}"/>
              </c:ext>
            </c:extLst>
          </c:dPt>
          <c:val>
            <c:numRef>
              <c:f>Dashboard!$F$11</c:f>
              <c:numCache>
                <c:formatCode>General</c:formatCode>
                <c:ptCount val="1"/>
                <c:pt idx="0">
                  <c:v>7320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915-4EC7-96ED-20EBCD0EDEB1}"/>
            </c:ext>
          </c:extLst>
        </c:ser>
        <c:ser>
          <c:idx val="3"/>
          <c:order val="3"/>
          <c:tx>
            <c:strRef>
              <c:f>Dashboard!$G$8</c:f>
              <c:strCache>
                <c:ptCount val="1"/>
                <c:pt idx="0">
                  <c:v>April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Dashboard!$G$11</c:f>
              <c:numCache>
                <c:formatCode>General</c:formatCode>
                <c:ptCount val="1"/>
                <c:pt idx="0">
                  <c:v>4950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915-4EC7-96ED-20EBCD0EDEB1}"/>
            </c:ext>
          </c:extLst>
        </c:ser>
        <c:ser>
          <c:idx val="4"/>
          <c:order val="4"/>
          <c:tx>
            <c:strRef>
              <c:f>Dashboard!$H$8</c:f>
              <c:strCache>
                <c:ptCount val="1"/>
                <c:pt idx="0">
                  <c:v>May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Dashboard!$H$11</c:f>
              <c:numCache>
                <c:formatCode>General</c:formatCode>
                <c:ptCount val="1"/>
                <c:pt idx="0">
                  <c:v>6145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915-4EC7-96ED-20EBCD0EDEB1}"/>
            </c:ext>
          </c:extLst>
        </c:ser>
        <c:ser>
          <c:idx val="5"/>
          <c:order val="5"/>
          <c:tx>
            <c:strRef>
              <c:f>Dashboard!$I$8</c:f>
              <c:strCache>
                <c:ptCount val="1"/>
                <c:pt idx="0">
                  <c:v>June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Dashboard!$I$11</c:f>
              <c:numCache>
                <c:formatCode>General</c:formatCode>
                <c:ptCount val="1"/>
                <c:pt idx="0">
                  <c:v>2155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915-4EC7-96ED-20EBCD0EDEB1}"/>
            </c:ext>
          </c:extLst>
        </c:ser>
        <c:ser>
          <c:idx val="6"/>
          <c:order val="6"/>
          <c:tx>
            <c:strRef>
              <c:f>Dashboard!$J$8</c:f>
              <c:strCache>
                <c:ptCount val="1"/>
                <c:pt idx="0">
                  <c:v>July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Dashboard!$J$11</c:f>
              <c:numCache>
                <c:formatCode>General</c:formatCode>
                <c:ptCount val="1"/>
                <c:pt idx="0">
                  <c:v>6230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915-4EC7-96ED-20EBCD0EDEB1}"/>
            </c:ext>
          </c:extLst>
        </c:ser>
        <c:ser>
          <c:idx val="7"/>
          <c:order val="7"/>
          <c:tx>
            <c:strRef>
              <c:f>Dashboard!$K$8</c:f>
              <c:strCache>
                <c:ptCount val="1"/>
                <c:pt idx="0">
                  <c:v>August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Dashboard!$K$11</c:f>
              <c:numCache>
                <c:formatCode>General</c:formatCode>
                <c:ptCount val="1"/>
                <c:pt idx="0">
                  <c:v>6470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915-4EC7-96ED-20EBCD0EDEB1}"/>
            </c:ext>
          </c:extLst>
        </c:ser>
        <c:ser>
          <c:idx val="8"/>
          <c:order val="8"/>
          <c:tx>
            <c:strRef>
              <c:f>Dashboard!$L$8</c:f>
              <c:strCache>
                <c:ptCount val="1"/>
                <c:pt idx="0">
                  <c:v>September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Dashboard!$L$11</c:f>
              <c:numCache>
                <c:formatCode>General</c:formatCode>
                <c:ptCount val="1"/>
                <c:pt idx="0">
                  <c:v>5820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915-4EC7-96ED-20EBCD0EDEB1}"/>
            </c:ext>
          </c:extLst>
        </c:ser>
        <c:ser>
          <c:idx val="9"/>
          <c:order val="9"/>
          <c:tx>
            <c:strRef>
              <c:f>Dashboard!$M$8</c:f>
              <c:strCache>
                <c:ptCount val="1"/>
                <c:pt idx="0">
                  <c:v>October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Dashboard!$M$11</c:f>
              <c:numCache>
                <c:formatCode>General</c:formatCode>
                <c:ptCount val="1"/>
                <c:pt idx="0">
                  <c:v>6955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915-4EC7-96ED-20EBCD0EDEB1}"/>
            </c:ext>
          </c:extLst>
        </c:ser>
        <c:ser>
          <c:idx val="10"/>
          <c:order val="10"/>
          <c:tx>
            <c:strRef>
              <c:f>Dashboard!$N$8</c:f>
              <c:strCache>
                <c:ptCount val="1"/>
                <c:pt idx="0">
                  <c:v>November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Dashboard!$N$11</c:f>
              <c:numCache>
                <c:formatCode>General</c:formatCode>
                <c:ptCount val="1"/>
                <c:pt idx="0">
                  <c:v>8290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915-4EC7-96ED-20EBCD0EDEB1}"/>
            </c:ext>
          </c:extLst>
        </c:ser>
        <c:ser>
          <c:idx val="11"/>
          <c:order val="11"/>
          <c:tx>
            <c:strRef>
              <c:f>Dashboard!$O$8</c:f>
              <c:strCache>
                <c:ptCount val="1"/>
                <c:pt idx="0">
                  <c:v>December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Dashboard!$O$11</c:f>
              <c:numCache>
                <c:formatCode>General</c:formatCode>
                <c:ptCount val="1"/>
                <c:pt idx="0">
                  <c:v>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915-4EC7-96ED-20EBCD0ED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023349680"/>
        <c:axId val="1023362160"/>
      </c:barChart>
      <c:catAx>
        <c:axId val="1023349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23362160"/>
        <c:crosses val="autoZero"/>
        <c:auto val="1"/>
        <c:lblAlgn val="ctr"/>
        <c:lblOffset val="100"/>
        <c:noMultiLvlLbl val="0"/>
      </c:catAx>
      <c:valAx>
        <c:axId val="1023362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[$$-409]#,##0_ ;[Red]\-[$$-409]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023349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5639012743888943E-2"/>
          <c:y val="0.90468700787401579"/>
          <c:w val="0.95089064921101729"/>
          <c:h val="7.03129921259842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4.8888888888888891E-2"/>
          <c:w val="1"/>
          <c:h val="0.8232587926509186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54638A"/>
            </a:solidFill>
            <a:ln>
              <a:noFill/>
            </a:ln>
            <a:effectLst/>
          </c:spPr>
          <c:invertIfNegative val="0"/>
          <c:dLbls>
            <c:numFmt formatCode="[$$-409]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Income!$D$6:$O$6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Income!$D$20:$O$20</c:f>
              <c:numCache>
                <c:formatCode>[$$-409]#,##0_ ;\-[$$-409]#,##0\ </c:formatCode>
                <c:ptCount val="12"/>
                <c:pt idx="0">
                  <c:v>9750</c:v>
                </c:pt>
                <c:pt idx="1">
                  <c:v>12350</c:v>
                </c:pt>
                <c:pt idx="2">
                  <c:v>10650</c:v>
                </c:pt>
                <c:pt idx="3">
                  <c:v>8600</c:v>
                </c:pt>
                <c:pt idx="4">
                  <c:v>10150</c:v>
                </c:pt>
                <c:pt idx="5">
                  <c:v>8400</c:v>
                </c:pt>
                <c:pt idx="6">
                  <c:v>10350</c:v>
                </c:pt>
                <c:pt idx="7">
                  <c:v>10450</c:v>
                </c:pt>
                <c:pt idx="8">
                  <c:v>9665</c:v>
                </c:pt>
                <c:pt idx="9">
                  <c:v>11100</c:v>
                </c:pt>
                <c:pt idx="10">
                  <c:v>11900</c:v>
                </c:pt>
                <c:pt idx="11">
                  <c:v>4650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3E-4B6D-A36E-276083BCC42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7"/>
        <c:axId val="531855264"/>
        <c:axId val="531837792"/>
      </c:barChart>
      <c:catAx>
        <c:axId val="53185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531837792"/>
        <c:crosses val="autoZero"/>
        <c:auto val="1"/>
        <c:lblAlgn val="ctr"/>
        <c:lblOffset val="100"/>
        <c:noMultiLvlLbl val="0"/>
      </c:catAx>
      <c:valAx>
        <c:axId val="531837792"/>
        <c:scaling>
          <c:orientation val="minMax"/>
        </c:scaling>
        <c:delete val="1"/>
        <c:axPos val="l"/>
        <c:numFmt formatCode="[$$-409]#,##0_ ;\-[$$-409]#,##0\ " sourceLinked="1"/>
        <c:majorTickMark val="out"/>
        <c:minorTickMark val="none"/>
        <c:tickLblPos val="nextTo"/>
        <c:crossAx val="531855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Income!A5"/><Relationship Id="rId3" Type="http://schemas.openxmlformats.org/officeDocument/2006/relationships/chart" Target="../charts/chart2.xml"/><Relationship Id="rId7" Type="http://schemas.openxmlformats.org/officeDocument/2006/relationships/image" Target="../media/image1.png"/><Relationship Id="rId12" Type="http://schemas.openxmlformats.org/officeDocument/2006/relationships/hyperlink" Target="#Dashboard!A5"/><Relationship Id="rId2" Type="http://schemas.openxmlformats.org/officeDocument/2006/relationships/chart" Target="../charts/chart1.xml"/><Relationship Id="rId16" Type="http://schemas.openxmlformats.org/officeDocument/2006/relationships/image" Target="../media/image4.png"/><Relationship Id="rId11" Type="http://schemas.openxmlformats.org/officeDocument/2006/relationships/image" Target="../media/image3.png"/><Relationship Id="rId5" Type="http://schemas.openxmlformats.org/officeDocument/2006/relationships/chart" Target="../charts/chart4.xml"/><Relationship Id="rId10" Type="http://schemas.microsoft.com/office/2007/relationships/hdphoto" Target="../media/hdphoto1.wdp"/><Relationship Id="rId4" Type="http://schemas.openxmlformats.org/officeDocument/2006/relationships/chart" Target="../charts/chart3.xml"/><Relationship Id="rId9" Type="http://schemas.openxmlformats.org/officeDocument/2006/relationships/image" Target="../media/image2.png"/><Relationship Id="rId14" Type="http://schemas.openxmlformats.org/officeDocument/2006/relationships/hyperlink" Target="#Expenses!A9"/><Relationship Id="rId17" Type="http://schemas.openxmlformats.org/officeDocument/2006/relationships/image" Target="../media/image6.png"/><Relationship Id="rId18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chart" Target="../charts/chart5.xml"/><Relationship Id="rId6" Type="http://schemas.openxmlformats.org/officeDocument/2006/relationships/hyperlink" Target="#Expenses!A9"/><Relationship Id="rId5" Type="http://schemas.openxmlformats.org/officeDocument/2006/relationships/hyperlink" Target="#Income!A5"/><Relationship Id="rId10" Type="http://schemas.openxmlformats.org/officeDocument/2006/relationships/image" Target="../media/image1.png"/><Relationship Id="rId4" Type="http://schemas.openxmlformats.org/officeDocument/2006/relationships/hyperlink" Target="#Dashboard!A5"/><Relationship Id="rId11" Type="http://schemas.openxmlformats.org/officeDocument/2006/relationships/image" Target="../media/image7.png"/><Relationship Id="rId12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7" Type="http://schemas.openxmlformats.org/officeDocument/2006/relationships/image" Target="../media/image4.png"/><Relationship Id="rId2" Type="http://schemas.openxmlformats.org/officeDocument/2006/relationships/image" Target="../media/image3.png"/><Relationship Id="rId5" Type="http://schemas.openxmlformats.org/officeDocument/2006/relationships/hyperlink" Target="#Expenses!A9"/><Relationship Id="rId4" Type="http://schemas.openxmlformats.org/officeDocument/2006/relationships/hyperlink" Target="#Income!A5"/><Relationship Id="rId9" Type="http://schemas.openxmlformats.org/officeDocument/2006/relationships/image" Target="../media/image1.png"/><Relationship Id="rId10" Type="http://schemas.openxmlformats.org/officeDocument/2006/relationships/image" Target="../media/image8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1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247649</xdr:colOff>
      <xdr:row>14</xdr:row>
      <xdr:rowOff>0</xdr:rowOff>
    </xdr:from>
    <xdr:to>
      <xdr:col>5</xdr:col>
      <xdr:colOff>857249</xdr:colOff>
      <xdr:row>28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01D5B48-7795-45C8-9919-23D6F3F292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142875</xdr:colOff>
      <xdr:row>14</xdr:row>
      <xdr:rowOff>0</xdr:rowOff>
    </xdr:from>
    <xdr:to>
      <xdr:col>15</xdr:col>
      <xdr:colOff>885824</xdr:colOff>
      <xdr:row>28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C408421-2E3C-4132-81A5-764C422DDB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7</xdr:col>
      <xdr:colOff>161926</xdr:colOff>
      <xdr:row>30</xdr:row>
      <xdr:rowOff>104775</xdr:rowOff>
    </xdr:from>
    <xdr:to>
      <xdr:col>15</xdr:col>
      <xdr:colOff>876300</xdr:colOff>
      <xdr:row>47</xdr:row>
      <xdr:rowOff>228600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DA43C719-D35D-4C77-886B-B85ABD8FBD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51</xdr:row>
      <xdr:rowOff>0</xdr:rowOff>
    </xdr:from>
    <xdr:to>
      <xdr:col>16</xdr:col>
      <xdr:colOff>0</xdr:colOff>
      <xdr:row>67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DC6F4EF5-DE92-44A1-BB51-85E932DC11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184337</xdr:colOff>
      <xdr:row>1</xdr:row>
      <xdr:rowOff>60225</xdr:rowOff>
    </xdr:from>
    <xdr:to>
      <xdr:col>1</xdr:col>
      <xdr:colOff>616337</xdr:colOff>
      <xdr:row>2</xdr:row>
      <xdr:rowOff>244575</xdr:rowOff>
    </xdr:to>
    <xdr:pic>
      <xdr:nvPicPr>
        <xdr:cNvPr id="17" name="mainicon">
          <a:extLst>
            <a:ext uri="{FF2B5EF4-FFF2-40B4-BE49-F238E27FC236}">
              <a16:creationId xmlns:a16="http://schemas.microsoft.com/office/drawing/2014/main" id="{82925350-3D9C-4BBB-ACE2-2A3CF9B94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7</xdr:col>
      <xdr:colOff>857249</xdr:colOff>
      <xdr:row>1</xdr:row>
      <xdr:rowOff>66899</xdr:rowOff>
    </xdr:from>
    <xdr:to>
      <xdr:col>9</xdr:col>
      <xdr:colOff>466724</xdr:colOff>
      <xdr:row>2</xdr:row>
      <xdr:rowOff>218849</xdr:rowOff>
    </xdr:to>
    <xdr:sp macro="" textlink="">
      <xdr:nvSpPr>
        <xdr:cNvPr id="19" name="Rectangle: Rounded Corners 18">
          <a:hlinkClick xmlns:r="http://schemas.openxmlformats.org/officeDocument/2006/relationships" r:id="rId12" tooltip="Dashboard"/>
          <a:extLst>
            <a:ext uri="{FF2B5EF4-FFF2-40B4-BE49-F238E27FC236}">
              <a16:creationId xmlns:a16="http://schemas.microsoft.com/office/drawing/2014/main" id="{F576D2D4-8338-488D-AC18-85C669718B67}"/>
            </a:ext>
          </a:extLst>
        </xdr:cNvPr>
        <xdr:cNvSpPr/>
      </xdr:nvSpPr>
      <xdr:spPr>
        <a:xfrm>
          <a:off x="6010274" y="152624"/>
          <a:ext cx="1323975" cy="3996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9</xdr:col>
      <xdr:colOff>733425</xdr:colOff>
      <xdr:row>1</xdr:row>
      <xdr:rowOff>66899</xdr:rowOff>
    </xdr:from>
    <xdr:to>
      <xdr:col>11</xdr:col>
      <xdr:colOff>342900</xdr:colOff>
      <xdr:row>2</xdr:row>
      <xdr:rowOff>218849</xdr:rowOff>
    </xdr:to>
    <xdr:sp macro="" textlink="">
      <xdr:nvSpPr>
        <xdr:cNvPr id="20" name="Rectangle: Rounded Corners 19">
          <a:hlinkClick xmlns:r="http://schemas.openxmlformats.org/officeDocument/2006/relationships" r:id="rId13" tooltip="Income"/>
          <a:extLst>
            <a:ext uri="{FF2B5EF4-FFF2-40B4-BE49-F238E27FC236}">
              <a16:creationId xmlns:a16="http://schemas.microsoft.com/office/drawing/2014/main" id="{8B377001-A06F-4E67-B95A-3464F8C4EF34}"/>
            </a:ext>
          </a:extLst>
        </xdr:cNvPr>
        <xdr:cNvSpPr/>
      </xdr:nvSpPr>
      <xdr:spPr>
        <a:xfrm>
          <a:off x="7600950" y="152624"/>
          <a:ext cx="1323975" cy="3996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INCOME</a:t>
          </a:r>
        </a:p>
      </xdr:txBody>
    </xdr:sp>
    <xdr:clientData fPrintsWithSheet="0"/>
  </xdr:twoCellAnchor>
  <xdr:twoCellAnchor editAs="oneCell">
    <xdr:from>
      <xdr:col>11</xdr:col>
      <xdr:colOff>609600</xdr:colOff>
      <xdr:row>1</xdr:row>
      <xdr:rowOff>66899</xdr:rowOff>
    </xdr:from>
    <xdr:to>
      <xdr:col>13</xdr:col>
      <xdr:colOff>219075</xdr:colOff>
      <xdr:row>2</xdr:row>
      <xdr:rowOff>218849</xdr:rowOff>
    </xdr:to>
    <xdr:sp macro="" textlink="">
      <xdr:nvSpPr>
        <xdr:cNvPr id="21" name="Rectangle: Rounded Corners 20">
          <a:hlinkClick xmlns:r="http://schemas.openxmlformats.org/officeDocument/2006/relationships" r:id="rId14" tooltip="Expenses"/>
          <a:extLst>
            <a:ext uri="{FF2B5EF4-FFF2-40B4-BE49-F238E27FC236}">
              <a16:creationId xmlns:a16="http://schemas.microsoft.com/office/drawing/2014/main" id="{865F710F-C3CA-4CC8-A84A-AB40B982FA0A}"/>
            </a:ext>
          </a:extLst>
        </xdr:cNvPr>
        <xdr:cNvSpPr/>
      </xdr:nvSpPr>
      <xdr:spPr>
        <a:xfrm>
          <a:off x="9191625" y="152624"/>
          <a:ext cx="1323975" cy="3996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EXPENSES</a:t>
          </a:r>
        </a:p>
      </xdr:txBody>
    </xdr:sp>
    <xdr:clientData fPrintsWithSheet="0"/>
  </xdr:twoCellAnchor>
  <xdr:oneCellAnchor>
    <xdr:from>
      <xdr:col>14</xdr:col>
      <xdr:colOff>333375</xdr:colOff>
      <xdr:row>1</xdr:row>
      <xdr:rowOff>47624</xdr:rowOff>
    </xdr:from>
    <xdr:ext cx="1325166" cy="381000"/>
    <xdr:pic>
      <xdr:nvPicPr>
        <xdr:cNvPr id="1021" name="mpkLogo">
          <a:hlinkClick xmlns:a="http://schemas.openxmlformats.org/drawingml/2006/main" xmlns:r="http://schemas.openxmlformats.org/officeDocument/2006/relationships" r:id="rId1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21</xdr:row>
      <xdr:rowOff>0</xdr:rowOff>
    </xdr:from>
    <xdr:to>
      <xdr:col>15</xdr:col>
      <xdr:colOff>0</xdr:colOff>
      <xdr:row>36</xdr:row>
      <xdr:rowOff>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78066CFF-7998-41AE-989B-373F55D991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184337</xdr:colOff>
      <xdr:row>1</xdr:row>
      <xdr:rowOff>60225</xdr:rowOff>
    </xdr:from>
    <xdr:to>
      <xdr:col>1</xdr:col>
      <xdr:colOff>616337</xdr:colOff>
      <xdr:row>2</xdr:row>
      <xdr:rowOff>244575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13210470-9AB5-470E-ADAE-58EF2539A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7</xdr:col>
      <xdr:colOff>342899</xdr:colOff>
      <xdr:row>1</xdr:row>
      <xdr:rowOff>66899</xdr:rowOff>
    </xdr:from>
    <xdr:to>
      <xdr:col>8</xdr:col>
      <xdr:colOff>761999</xdr:colOff>
      <xdr:row>2</xdr:row>
      <xdr:rowOff>218849</xdr:rowOff>
    </xdr:to>
    <xdr:sp macro="" textlink="">
      <xdr:nvSpPr>
        <xdr:cNvPr id="17" name="Rectangle: Rounded Corners 16">
          <a:hlinkClick xmlns:r="http://schemas.openxmlformats.org/officeDocument/2006/relationships" r:id="rId4" tooltip="Dashboard"/>
          <a:extLst>
            <a:ext uri="{FF2B5EF4-FFF2-40B4-BE49-F238E27FC236}">
              <a16:creationId xmlns:a16="http://schemas.microsoft.com/office/drawing/2014/main" id="{FEC085DF-AF09-43AA-AA00-843044CD76B9}"/>
            </a:ext>
          </a:extLst>
        </xdr:cNvPr>
        <xdr:cNvSpPr/>
      </xdr:nvSpPr>
      <xdr:spPr>
        <a:xfrm>
          <a:off x="6010274" y="152624"/>
          <a:ext cx="1323975" cy="3996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9</xdr:col>
      <xdr:colOff>123825</xdr:colOff>
      <xdr:row>1</xdr:row>
      <xdr:rowOff>66899</xdr:rowOff>
    </xdr:from>
    <xdr:to>
      <xdr:col>10</xdr:col>
      <xdr:colOff>542925</xdr:colOff>
      <xdr:row>2</xdr:row>
      <xdr:rowOff>218849</xdr:rowOff>
    </xdr:to>
    <xdr:sp macro="" textlink="">
      <xdr:nvSpPr>
        <xdr:cNvPr id="18" name="Rectangle: Rounded Corners 17">
          <a:hlinkClick xmlns:r="http://schemas.openxmlformats.org/officeDocument/2006/relationships" r:id="rId5" tooltip="Income"/>
          <a:extLst>
            <a:ext uri="{FF2B5EF4-FFF2-40B4-BE49-F238E27FC236}">
              <a16:creationId xmlns:a16="http://schemas.microsoft.com/office/drawing/2014/main" id="{7D1AE74D-82EE-4020-A331-F95BB778C1AF}"/>
            </a:ext>
          </a:extLst>
        </xdr:cNvPr>
        <xdr:cNvSpPr/>
      </xdr:nvSpPr>
      <xdr:spPr>
        <a:xfrm>
          <a:off x="7600950" y="152624"/>
          <a:ext cx="1323975" cy="3996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INCOME</a:t>
          </a:r>
        </a:p>
      </xdr:txBody>
    </xdr:sp>
    <xdr:clientData fPrintsWithSheet="0"/>
  </xdr:twoCellAnchor>
  <xdr:twoCellAnchor editAs="oneCell">
    <xdr:from>
      <xdr:col>10</xdr:col>
      <xdr:colOff>809625</xdr:colOff>
      <xdr:row>1</xdr:row>
      <xdr:rowOff>66899</xdr:rowOff>
    </xdr:from>
    <xdr:to>
      <xdr:col>12</xdr:col>
      <xdr:colOff>323850</xdr:colOff>
      <xdr:row>2</xdr:row>
      <xdr:rowOff>218849</xdr:rowOff>
    </xdr:to>
    <xdr:sp macro="" textlink="">
      <xdr:nvSpPr>
        <xdr:cNvPr id="19" name="Rectangle: Rounded Corners 18">
          <a:hlinkClick xmlns:r="http://schemas.openxmlformats.org/officeDocument/2006/relationships" r:id="rId6" tooltip="Expenses"/>
          <a:extLst>
            <a:ext uri="{FF2B5EF4-FFF2-40B4-BE49-F238E27FC236}">
              <a16:creationId xmlns:a16="http://schemas.microsoft.com/office/drawing/2014/main" id="{BAA9AB86-FAAF-4C7D-A29F-B118CC30719A}"/>
            </a:ext>
          </a:extLst>
        </xdr:cNvPr>
        <xdr:cNvSpPr/>
      </xdr:nvSpPr>
      <xdr:spPr>
        <a:xfrm>
          <a:off x="9191625" y="152624"/>
          <a:ext cx="1323975" cy="3996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EXPENSES</a:t>
          </a:r>
        </a:p>
      </xdr:txBody>
    </xdr:sp>
    <xdr:clientData fPrintsWithSheet="0"/>
  </xdr:twoCellAnchor>
  <xdr:oneCellAnchor>
    <xdr:from>
      <xdr:col>13</xdr:col>
      <xdr:colOff>400050</xdr:colOff>
      <xdr:row>1</xdr:row>
      <xdr:rowOff>47624</xdr:rowOff>
    </xdr:from>
    <xdr:ext cx="1325166" cy="381000"/>
    <xdr:pic>
      <xdr:nvPicPr>
        <xdr:cNvPr id="1023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60225</xdr:rowOff>
    </xdr:from>
    <xdr:to>
      <xdr:col>1</xdr:col>
      <xdr:colOff>616337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0F83A187-074F-4084-AED5-1F44FB9D1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7</xdr:col>
      <xdr:colOff>590549</xdr:colOff>
      <xdr:row>1</xdr:row>
      <xdr:rowOff>66899</xdr:rowOff>
    </xdr:from>
    <xdr:to>
      <xdr:col>9</xdr:col>
      <xdr:colOff>295274</xdr:colOff>
      <xdr:row>2</xdr:row>
      <xdr:rowOff>218849</xdr:rowOff>
    </xdr:to>
    <xdr:sp macro="" textlink="">
      <xdr:nvSpPr>
        <xdr:cNvPr id="37" name="Rectangle: Rounded Corners 36">
          <a:hlinkClick xmlns:r="http://schemas.openxmlformats.org/officeDocument/2006/relationships" r:id="rId3" tooltip="Dashboard"/>
          <a:extLst>
            <a:ext uri="{FF2B5EF4-FFF2-40B4-BE49-F238E27FC236}">
              <a16:creationId xmlns:a16="http://schemas.microsoft.com/office/drawing/2014/main" id="{CFEB9B3F-4EBC-474E-9C09-5D7C1AFFB352}"/>
            </a:ext>
          </a:extLst>
        </xdr:cNvPr>
        <xdr:cNvSpPr/>
      </xdr:nvSpPr>
      <xdr:spPr>
        <a:xfrm>
          <a:off x="6010274" y="152624"/>
          <a:ext cx="1323975" cy="3996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9</xdr:col>
      <xdr:colOff>561975</xdr:colOff>
      <xdr:row>1</xdr:row>
      <xdr:rowOff>66899</xdr:rowOff>
    </xdr:from>
    <xdr:to>
      <xdr:col>11</xdr:col>
      <xdr:colOff>266700</xdr:colOff>
      <xdr:row>2</xdr:row>
      <xdr:rowOff>218849</xdr:rowOff>
    </xdr:to>
    <xdr:sp macro="" textlink="">
      <xdr:nvSpPr>
        <xdr:cNvPr id="38" name="Rectangle: Rounded Corners 37">
          <a:hlinkClick xmlns:r="http://schemas.openxmlformats.org/officeDocument/2006/relationships" r:id="rId4" tooltip="Income"/>
          <a:extLst>
            <a:ext uri="{FF2B5EF4-FFF2-40B4-BE49-F238E27FC236}">
              <a16:creationId xmlns:a16="http://schemas.microsoft.com/office/drawing/2014/main" id="{092CF0E3-8C95-42E5-BC2A-BF23BBCD56B2}"/>
            </a:ext>
          </a:extLst>
        </xdr:cNvPr>
        <xdr:cNvSpPr/>
      </xdr:nvSpPr>
      <xdr:spPr>
        <a:xfrm>
          <a:off x="7600950" y="152624"/>
          <a:ext cx="1323975" cy="3996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INCOME</a:t>
          </a:r>
        </a:p>
      </xdr:txBody>
    </xdr:sp>
    <xdr:clientData fPrintsWithSheet="0"/>
  </xdr:twoCellAnchor>
  <xdr:twoCellAnchor editAs="oneCell">
    <xdr:from>
      <xdr:col>11</xdr:col>
      <xdr:colOff>533400</xdr:colOff>
      <xdr:row>1</xdr:row>
      <xdr:rowOff>66899</xdr:rowOff>
    </xdr:from>
    <xdr:to>
      <xdr:col>13</xdr:col>
      <xdr:colOff>238125</xdr:colOff>
      <xdr:row>2</xdr:row>
      <xdr:rowOff>218849</xdr:rowOff>
    </xdr:to>
    <xdr:sp macro="" textlink="">
      <xdr:nvSpPr>
        <xdr:cNvPr id="39" name="Rectangle: Rounded Corners 38">
          <a:hlinkClick xmlns:r="http://schemas.openxmlformats.org/officeDocument/2006/relationships" r:id="rId5" tooltip="Expenses"/>
          <a:extLst>
            <a:ext uri="{FF2B5EF4-FFF2-40B4-BE49-F238E27FC236}">
              <a16:creationId xmlns:a16="http://schemas.microsoft.com/office/drawing/2014/main" id="{0EC67042-6D08-41A5-8A16-A6A9AB1EE1D7}"/>
            </a:ext>
          </a:extLst>
        </xdr:cNvPr>
        <xdr:cNvSpPr/>
      </xdr:nvSpPr>
      <xdr:spPr>
        <a:xfrm>
          <a:off x="9191625" y="152624"/>
          <a:ext cx="1323975" cy="3996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EXPENSES</a:t>
          </a:r>
        </a:p>
      </xdr:txBody>
    </xdr:sp>
    <xdr:clientData fPrintsWithSheet="0"/>
  </xdr:twoCellAnchor>
  <xdr:oneCellAnchor>
    <xdr:from>
      <xdr:col>14</xdr:col>
      <xdr:colOff>400050</xdr:colOff>
      <xdr:row>1</xdr:row>
      <xdr:rowOff>47624</xdr:rowOff>
    </xdr:from>
    <xdr:ext cx="1325166" cy="381000"/>
    <xdr:pic>
      <xdr:nvPicPr>
        <xdr:cNvPr id="1039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Q6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12" customWidth="1"/>
    <col min="2" max="2" width="20.42578125" style="12" bestFit="1" customWidth="1"/>
    <col min="3" max="3" width="1.7109375" style="12" customWidth="1"/>
    <col min="4" max="15" width="12.85546875" style="12" customWidth="1"/>
    <col min="16" max="16" width="13.28515625" style="12" customWidth="1"/>
    <col min="17" max="17" width="3.7109375" style="12" customWidth="1"/>
    <col min="18" max="16384" width="8.85546875" style="12"/>
  </cols>
  <sheetData>
    <row r="1" spans="1:17" s="1" customFormat="1" ht="6.75" customHeight="1" x14ac:dyDescent="0.25">
      <c r="B1" s="2"/>
      <c r="C1" s="2"/>
      <c r="E1" s="3"/>
      <c r="F1" s="3"/>
      <c r="G1" s="3"/>
      <c r="H1" s="3"/>
      <c r="I1" s="3"/>
      <c r="J1" s="3"/>
    </row>
    <row r="2" spans="1:17" s="24" customFormat="1" ht="20.100000000000001" customHeight="1" x14ac:dyDescent="0.25">
      <c r="B2" s="64" t="s">
        <v>168</v>
      </c>
      <c r="C2" s="21"/>
      <c r="D2" s="25"/>
      <c r="E2" s="25"/>
      <c r="F2" s="25"/>
      <c r="G2" s="25"/>
      <c r="H2" s="25"/>
      <c r="I2" s="25"/>
      <c r="J2" s="25"/>
      <c r="K2" s="25"/>
      <c r="L2" s="25"/>
      <c r="M2" s="25"/>
      <c r="N2" s="22"/>
      <c r="O2" s="22"/>
      <c r="P2" s="25"/>
      <c r="Q2" s="26"/>
    </row>
    <row r="3" spans="1:17" s="4" customFormat="1" ht="24" customHeight="1" x14ac:dyDescent="0.25">
      <c r="B3" s="65" t="s">
        <v>0</v>
      </c>
      <c r="C3" s="5"/>
      <c r="D3" s="7"/>
      <c r="E3" s="7"/>
      <c r="F3" s="7"/>
      <c r="G3" s="7"/>
      <c r="H3" s="7"/>
      <c r="I3" s="7"/>
      <c r="J3" s="7"/>
      <c r="K3" s="7"/>
      <c r="L3" s="7"/>
      <c r="M3" s="7"/>
      <c r="N3" s="23"/>
      <c r="O3" s="23"/>
      <c r="P3" s="7"/>
      <c r="Q3" s="8"/>
    </row>
    <row r="4" spans="1:17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s="10" customFormat="1" ht="4.9000000000000004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s="10" customFormat="1" ht="24.95" customHeight="1" x14ac:dyDescent="0.25">
      <c r="A6" s="9"/>
      <c r="B6" s="50" t="s">
        <v>145</v>
      </c>
      <c r="C6" s="53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2"/>
      <c r="Q6" s="9"/>
    </row>
    <row r="7" spans="1:17" s="10" customFormat="1" ht="9.9499999999999993" customHeight="1" x14ac:dyDescent="0.25"/>
    <row r="8" spans="1:17" s="10" customFormat="1" ht="20.100000000000001" customHeight="1" x14ac:dyDescent="0.25">
      <c r="D8" s="96" t="s">
        <v>10</v>
      </c>
      <c r="E8" s="96" t="s">
        <v>11</v>
      </c>
      <c r="F8" s="96" t="s">
        <v>12</v>
      </c>
      <c r="G8" s="96" t="s">
        <v>13</v>
      </c>
      <c r="H8" s="96" t="s">
        <v>14</v>
      </c>
      <c r="I8" s="96" t="s">
        <v>15</v>
      </c>
      <c r="J8" s="96" t="s">
        <v>16</v>
      </c>
      <c r="K8" s="96" t="s">
        <v>17</v>
      </c>
      <c r="L8" s="96" t="s">
        <v>18</v>
      </c>
      <c r="M8" s="96" t="s">
        <v>19</v>
      </c>
      <c r="N8" s="96" t="s">
        <v>20</v>
      </c>
      <c r="O8" s="96" t="s">
        <v>21</v>
      </c>
      <c r="P8" s="97" t="s">
        <v>34</v>
      </c>
    </row>
    <row r="9" spans="1:17" s="10" customFormat="1" x14ac:dyDescent="0.25">
      <c r="B9" s="55" t="s">
        <v>146</v>
      </c>
      <c r="C9" s="57" t="s">
        <v>147</v>
      </c>
      <c r="D9" s="106">
        <f>Income!D$20</f>
        <v>9750</v>
      </c>
      <c r="E9" s="106">
        <f>Income!E$20</f>
        <v>12350</v>
      </c>
      <c r="F9" s="106">
        <f>Income!F$20</f>
        <v>10650</v>
      </c>
      <c r="G9" s="106">
        <f>Income!G$20</f>
        <v>8600</v>
      </c>
      <c r="H9" s="106">
        <f>Income!H$20</f>
        <v>10150</v>
      </c>
      <c r="I9" s="106">
        <f>Income!I$20</f>
        <v>8400</v>
      </c>
      <c r="J9" s="106">
        <f>Income!J$20</f>
        <v>10350</v>
      </c>
      <c r="K9" s="106">
        <f>Income!K$20</f>
        <v>10450</v>
      </c>
      <c r="L9" s="106">
        <f>Income!L$20</f>
        <v>9665</v>
      </c>
      <c r="M9" s="106">
        <f>Income!M$20</f>
        <v>11100</v>
      </c>
      <c r="N9" s="106">
        <f>Income!N$20</f>
        <v>11900</v>
      </c>
      <c r="O9" s="106">
        <f>Income!O$20</f>
        <v>4650</v>
      </c>
      <c r="P9" s="106">
        <f>SUM(D9:O9)</f>
        <v>118015</v>
      </c>
    </row>
    <row r="10" spans="1:17" s="10" customFormat="1" x14ac:dyDescent="0.25">
      <c r="B10" s="56" t="s">
        <v>148</v>
      </c>
      <c r="C10" s="58" t="s">
        <v>147</v>
      </c>
      <c r="D10" s="107">
        <f>Expenses!D$7</f>
        <v>4620</v>
      </c>
      <c r="E10" s="107">
        <f>Expenses!E$7</f>
        <v>2945</v>
      </c>
      <c r="F10" s="107">
        <f>Expenses!F$7</f>
        <v>3330</v>
      </c>
      <c r="G10" s="107">
        <f>Expenses!G$7</f>
        <v>3650</v>
      </c>
      <c r="H10" s="107">
        <f>Expenses!H$7</f>
        <v>4005</v>
      </c>
      <c r="I10" s="107">
        <f>Expenses!I$7</f>
        <v>6245</v>
      </c>
      <c r="J10" s="107">
        <f>Expenses!J$7</f>
        <v>4120</v>
      </c>
      <c r="K10" s="107">
        <f>Expenses!K$7</f>
        <v>3980</v>
      </c>
      <c r="L10" s="107">
        <f>Expenses!L$7</f>
        <v>3845</v>
      </c>
      <c r="M10" s="107">
        <f>Expenses!M$7</f>
        <v>4145</v>
      </c>
      <c r="N10" s="107">
        <f>Expenses!N$7</f>
        <v>3610</v>
      </c>
      <c r="O10" s="107">
        <f>Expenses!O$7</f>
        <v>3950</v>
      </c>
      <c r="P10" s="107">
        <f>SUM(D10:O10)</f>
        <v>48445</v>
      </c>
    </row>
    <row r="11" spans="1:17" s="10" customFormat="1" x14ac:dyDescent="0.25">
      <c r="B11" s="60" t="s">
        <v>150</v>
      </c>
      <c r="C11" s="59" t="s">
        <v>147</v>
      </c>
      <c r="D11" s="108">
        <f>D9-D10</f>
        <v>5130</v>
      </c>
      <c r="E11" s="108">
        <f>E9-E10</f>
        <v>9405</v>
      </c>
      <c r="F11" s="108">
        <f t="shared" ref="F11:O11" si="0">F9-F10</f>
        <v>7320</v>
      </c>
      <c r="G11" s="108">
        <f t="shared" si="0"/>
        <v>4950</v>
      </c>
      <c r="H11" s="108">
        <f t="shared" si="0"/>
        <v>6145</v>
      </c>
      <c r="I11" s="108">
        <f t="shared" si="0"/>
        <v>2155</v>
      </c>
      <c r="J11" s="108">
        <f t="shared" si="0"/>
        <v>6230</v>
      </c>
      <c r="K11" s="108">
        <f t="shared" si="0"/>
        <v>6470</v>
      </c>
      <c r="L11" s="108">
        <f t="shared" si="0"/>
        <v>5820</v>
      </c>
      <c r="M11" s="108">
        <f t="shared" si="0"/>
        <v>6955</v>
      </c>
      <c r="N11" s="108">
        <f t="shared" si="0"/>
        <v>8290</v>
      </c>
      <c r="O11" s="108">
        <f t="shared" si="0"/>
        <v>700</v>
      </c>
      <c r="P11" s="109">
        <f>P9-P10</f>
        <v>69570</v>
      </c>
    </row>
    <row r="12" spans="1:17" ht="9.9499999999999993" customHeight="1" x14ac:dyDescent="0.25"/>
    <row r="13" spans="1:17" ht="24.95" customHeight="1" x14ac:dyDescent="0.25">
      <c r="B13" s="50" t="s">
        <v>149</v>
      </c>
      <c r="C13" s="53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2"/>
    </row>
    <row r="14" spans="1:17" ht="9.9499999999999993" customHeight="1" x14ac:dyDescent="0.25"/>
    <row r="29" spans="2:16" ht="9.9499999999999993" customHeight="1" x14ac:dyDescent="0.25"/>
    <row r="30" spans="2:16" ht="24.95" customHeight="1" x14ac:dyDescent="0.25">
      <c r="B30" s="50" t="s">
        <v>151</v>
      </c>
      <c r="C30" s="53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2"/>
    </row>
    <row r="31" spans="2:16" ht="9.9499999999999993" customHeight="1" x14ac:dyDescent="0.25"/>
    <row r="32" spans="2:16" x14ac:dyDescent="0.25">
      <c r="B32" s="55" t="s">
        <v>152</v>
      </c>
      <c r="C32" s="69" t="s">
        <v>147</v>
      </c>
      <c r="D32" s="110">
        <f>Expenses!$Q$10</f>
        <v>11060</v>
      </c>
      <c r="E32" s="72"/>
      <c r="F32" s="73">
        <f>IFERROR(D32/$D$48,"-")</f>
        <v>0.22830013417277326</v>
      </c>
      <c r="G32" s="74"/>
    </row>
    <row r="33" spans="2:7" x14ac:dyDescent="0.25">
      <c r="B33" s="56" t="s">
        <v>153</v>
      </c>
      <c r="C33" s="70" t="s">
        <v>147</v>
      </c>
      <c r="D33" s="111">
        <f>Expenses!$Q$27</f>
        <v>3340</v>
      </c>
      <c r="E33" s="75"/>
      <c r="F33" s="76">
        <f t="shared" ref="F33:F47" si="1">IFERROR(D33/$D$48,"-")</f>
        <v>6.8944163484363705E-2</v>
      </c>
      <c r="G33" s="77"/>
    </row>
    <row r="34" spans="2:7" x14ac:dyDescent="0.25">
      <c r="B34" s="56" t="s">
        <v>154</v>
      </c>
      <c r="C34" s="70" t="s">
        <v>147</v>
      </c>
      <c r="D34" s="111">
        <f>Expenses!$Q$39</f>
        <v>2920</v>
      </c>
      <c r="E34" s="75"/>
      <c r="F34" s="76">
        <f t="shared" si="1"/>
        <v>6.027453813603055E-2</v>
      </c>
      <c r="G34" s="77"/>
    </row>
    <row r="35" spans="2:7" x14ac:dyDescent="0.25">
      <c r="B35" s="56" t="s">
        <v>155</v>
      </c>
      <c r="C35" s="70" t="s">
        <v>147</v>
      </c>
      <c r="D35" s="111">
        <f>Expenses!$Q$49</f>
        <v>5360</v>
      </c>
      <c r="E35" s="75"/>
      <c r="F35" s="76">
        <f t="shared" si="1"/>
        <v>0.11064093301682321</v>
      </c>
      <c r="G35" s="77"/>
    </row>
    <row r="36" spans="2:7" x14ac:dyDescent="0.25">
      <c r="B36" s="56" t="s">
        <v>156</v>
      </c>
      <c r="C36" s="70" t="s">
        <v>147</v>
      </c>
      <c r="D36" s="111">
        <f>Expenses!$Q$59</f>
        <v>1840</v>
      </c>
      <c r="E36" s="75"/>
      <c r="F36" s="76">
        <f t="shared" si="1"/>
        <v>3.7981215811745281E-2</v>
      </c>
      <c r="G36" s="77"/>
    </row>
    <row r="37" spans="2:7" x14ac:dyDescent="0.25">
      <c r="B37" s="56" t="s">
        <v>157</v>
      </c>
      <c r="C37" s="70" t="s">
        <v>147</v>
      </c>
      <c r="D37" s="111">
        <f>Expenses!$Q$68</f>
        <v>1595</v>
      </c>
      <c r="E37" s="75"/>
      <c r="F37" s="76">
        <f t="shared" si="1"/>
        <v>3.2923934358550934E-2</v>
      </c>
      <c r="G37" s="77"/>
    </row>
    <row r="38" spans="2:7" x14ac:dyDescent="0.25">
      <c r="B38" s="56" t="s">
        <v>158</v>
      </c>
      <c r="C38" s="70" t="s">
        <v>147</v>
      </c>
      <c r="D38" s="111">
        <f>Expenses!$Q$75</f>
        <v>325</v>
      </c>
      <c r="E38" s="75"/>
      <c r="F38" s="76">
        <f t="shared" si="1"/>
        <v>6.7086386624006606E-3</v>
      </c>
      <c r="G38" s="77"/>
    </row>
    <row r="39" spans="2:7" x14ac:dyDescent="0.25">
      <c r="B39" s="56" t="s">
        <v>159</v>
      </c>
      <c r="C39" s="70" t="s">
        <v>147</v>
      </c>
      <c r="D39" s="111">
        <f>Expenses!$Q$81</f>
        <v>595</v>
      </c>
      <c r="E39" s="75"/>
      <c r="F39" s="76">
        <f t="shared" si="1"/>
        <v>1.2281969243471979E-2</v>
      </c>
      <c r="G39" s="77"/>
    </row>
    <row r="40" spans="2:7" x14ac:dyDescent="0.25">
      <c r="B40" s="56" t="s">
        <v>160</v>
      </c>
      <c r="C40" s="70" t="s">
        <v>147</v>
      </c>
      <c r="D40" s="111">
        <f>Expenses!$Q$87</f>
        <v>5400</v>
      </c>
      <c r="E40" s="75"/>
      <c r="F40" s="76">
        <f t="shared" si="1"/>
        <v>0.11146661162142636</v>
      </c>
      <c r="G40" s="77"/>
    </row>
    <row r="41" spans="2:7" x14ac:dyDescent="0.25">
      <c r="B41" s="56" t="s">
        <v>161</v>
      </c>
      <c r="C41" s="70" t="s">
        <v>147</v>
      </c>
      <c r="D41" s="111">
        <f>Expenses!$Q$95</f>
        <v>10550</v>
      </c>
      <c r="E41" s="75"/>
      <c r="F41" s="76">
        <f t="shared" si="1"/>
        <v>0.21777273196408298</v>
      </c>
      <c r="G41" s="77"/>
    </row>
    <row r="42" spans="2:7" x14ac:dyDescent="0.25">
      <c r="B42" s="56" t="s">
        <v>162</v>
      </c>
      <c r="C42" s="70" t="s">
        <v>147</v>
      </c>
      <c r="D42" s="111">
        <f>Expenses!$Q$106</f>
        <v>180</v>
      </c>
      <c r="E42" s="75"/>
      <c r="F42" s="76">
        <f t="shared" si="1"/>
        <v>3.7155537207142122E-3</v>
      </c>
      <c r="G42" s="77"/>
    </row>
    <row r="43" spans="2:7" x14ac:dyDescent="0.25">
      <c r="B43" s="56" t="s">
        <v>141</v>
      </c>
      <c r="C43" s="70" t="s">
        <v>147</v>
      </c>
      <c r="D43" s="111">
        <f>Expenses!$Q$112</f>
        <v>1850</v>
      </c>
      <c r="E43" s="75"/>
      <c r="F43" s="76">
        <f t="shared" si="1"/>
        <v>3.8187635462896066E-2</v>
      </c>
      <c r="G43" s="77"/>
    </row>
    <row r="44" spans="2:7" x14ac:dyDescent="0.25">
      <c r="B44" s="56" t="s">
        <v>163</v>
      </c>
      <c r="C44" s="70" t="s">
        <v>147</v>
      </c>
      <c r="D44" s="111">
        <f>Expenses!$Q$127</f>
        <v>1420</v>
      </c>
      <c r="E44" s="75"/>
      <c r="F44" s="76">
        <f t="shared" si="1"/>
        <v>2.9311590463412116E-2</v>
      </c>
      <c r="G44" s="77"/>
    </row>
    <row r="45" spans="2:7" x14ac:dyDescent="0.25">
      <c r="B45" s="56" t="s">
        <v>164</v>
      </c>
      <c r="C45" s="70" t="s">
        <v>147</v>
      </c>
      <c r="D45" s="111">
        <f>Expenses!$Q$133</f>
        <v>270</v>
      </c>
      <c r="E45" s="75"/>
      <c r="F45" s="76">
        <f t="shared" si="1"/>
        <v>5.5733305810713183E-3</v>
      </c>
      <c r="G45" s="77"/>
    </row>
    <row r="46" spans="2:7" x14ac:dyDescent="0.25">
      <c r="B46" s="56" t="s">
        <v>165</v>
      </c>
      <c r="C46" s="70" t="s">
        <v>147</v>
      </c>
      <c r="D46" s="111">
        <f>Expenses!$Q$142</f>
        <v>1300</v>
      </c>
      <c r="E46" s="75"/>
      <c r="F46" s="76">
        <f t="shared" si="1"/>
        <v>2.6834554649602643E-2</v>
      </c>
      <c r="G46" s="77"/>
    </row>
    <row r="47" spans="2:7" x14ac:dyDescent="0.25">
      <c r="B47" s="81" t="s">
        <v>166</v>
      </c>
      <c r="C47" s="82" t="s">
        <v>147</v>
      </c>
      <c r="D47" s="112">
        <f>Expenses!$Q$150</f>
        <v>440</v>
      </c>
      <c r="E47" s="78"/>
      <c r="F47" s="79">
        <f t="shared" si="1"/>
        <v>9.0824646506347407E-3</v>
      </c>
      <c r="G47" s="80"/>
    </row>
    <row r="48" spans="2:7" ht="20.100000000000001" customHeight="1" x14ac:dyDescent="0.25">
      <c r="B48" s="54" t="s">
        <v>34</v>
      </c>
      <c r="C48" s="71" t="s">
        <v>147</v>
      </c>
      <c r="D48" s="113">
        <f>SUM(D32:E47)</f>
        <v>48445</v>
      </c>
      <c r="E48" s="66"/>
      <c r="F48" s="67">
        <f>SUM(F32:F47)</f>
        <v>1</v>
      </c>
      <c r="G48" s="68"/>
    </row>
    <row r="49" spans="2:16" ht="9.9499999999999993" customHeight="1" x14ac:dyDescent="0.25"/>
    <row r="50" spans="2:16" ht="24.95" customHeight="1" x14ac:dyDescent="0.25">
      <c r="B50" s="50" t="s">
        <v>167</v>
      </c>
      <c r="C50" s="53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2"/>
    </row>
    <row r="51" spans="2:16" ht="9.9499999999999993" customHeight="1" x14ac:dyDescent="0.25"/>
    <row r="68" spans="2:16" ht="9.9499999999999993" customHeight="1" x14ac:dyDescent="0.25"/>
    <row r="69" spans="2:16" s="13" customFormat="1" ht="22.9" customHeight="1" x14ac:dyDescent="0.25">
      <c r="B69" s="14"/>
      <c r="C69" s="14"/>
      <c r="D69" s="15"/>
      <c r="E69" s="16"/>
      <c r="F69" s="16"/>
      <c r="G69" s="16"/>
      <c r="H69" s="16"/>
      <c r="I69" s="16"/>
      <c r="J69" s="16"/>
      <c r="K69" s="14"/>
      <c r="L69" s="14"/>
      <c r="M69" s="14"/>
      <c r="N69" s="14"/>
      <c r="O69" s="14"/>
      <c r="P69" s="14"/>
    </row>
  </sheetData>
  <sheetProtection algorithmName="SHA-512" hashValue="aCgWEmI1ooN9jU32rcjBOwiLwARmnGRSbfFtaAguoSsw4jhVZVVcwkTIG8SgLzIgUzPL7yhuDvV+CasUZ0egQQ==" saltValue="7PAPXUEfFEyD+t3JOrR/IQ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9F168-BEEB-4262-8F77-E1B805EA8BDE}">
  <sheetPr>
    <pageSetUpPr autoPageBreaks="0" fitToPage="1"/>
  </sheetPr>
  <dimension ref="A1:AH38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12" customWidth="1"/>
    <col min="2" max="2" width="11.7109375" style="12" customWidth="1"/>
    <col min="3" max="3" width="15.28515625" style="12" customWidth="1"/>
    <col min="4" max="15" width="13.5703125" style="12" customWidth="1"/>
    <col min="16" max="16" width="3.7109375" style="12" customWidth="1"/>
    <col min="17" max="16384" width="8.85546875" style="12"/>
  </cols>
  <sheetData>
    <row r="1" spans="1:16" s="1" customFormat="1" ht="6.75" customHeight="1" x14ac:dyDescent="0.25">
      <c r="B1" s="2"/>
      <c r="E1" s="3"/>
      <c r="F1" s="3"/>
      <c r="G1" s="3"/>
    </row>
    <row r="2" spans="1:16" s="24" customFormat="1" ht="20.100000000000001" customHeight="1" x14ac:dyDescent="0.25">
      <c r="B2" s="21"/>
      <c r="C2" s="17" t="s">
        <v>168</v>
      </c>
      <c r="D2" s="25"/>
      <c r="E2" s="25"/>
      <c r="F2" s="25"/>
      <c r="G2" s="25"/>
      <c r="H2" s="25"/>
      <c r="I2" s="25"/>
      <c r="J2" s="25"/>
      <c r="K2" s="25"/>
      <c r="L2" s="25"/>
      <c r="M2" s="22"/>
      <c r="N2" s="22"/>
      <c r="O2" s="25"/>
      <c r="P2" s="26"/>
    </row>
    <row r="3" spans="1:16" s="4" customFormat="1" ht="24" customHeight="1" x14ac:dyDescent="0.25">
      <c r="B3" s="5"/>
      <c r="C3" s="6" t="s">
        <v>169</v>
      </c>
      <c r="D3" s="7"/>
      <c r="E3" s="7"/>
      <c r="F3" s="7"/>
      <c r="G3" s="7"/>
      <c r="H3" s="7"/>
      <c r="I3" s="7"/>
      <c r="J3" s="7"/>
      <c r="K3" s="7"/>
      <c r="L3" s="7"/>
      <c r="M3" s="23"/>
      <c r="N3" s="23"/>
      <c r="O3" s="7"/>
      <c r="P3" s="8"/>
    </row>
    <row r="4" spans="1:16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s="10" customFormat="1" ht="4.9000000000000004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s="10" customFormat="1" ht="20.100000000000001" customHeight="1" x14ac:dyDescent="0.25">
      <c r="A6" s="9"/>
      <c r="B6" s="40"/>
      <c r="C6" s="40"/>
      <c r="D6" s="95" t="s">
        <v>10</v>
      </c>
      <c r="E6" s="95" t="s">
        <v>11</v>
      </c>
      <c r="F6" s="95" t="s">
        <v>12</v>
      </c>
      <c r="G6" s="95" t="s">
        <v>13</v>
      </c>
      <c r="H6" s="95" t="s">
        <v>14</v>
      </c>
      <c r="I6" s="95" t="s">
        <v>15</v>
      </c>
      <c r="J6" s="95" t="s">
        <v>16</v>
      </c>
      <c r="K6" s="95" t="s">
        <v>17</v>
      </c>
      <c r="L6" s="95" t="s">
        <v>18</v>
      </c>
      <c r="M6" s="95" t="s">
        <v>19</v>
      </c>
      <c r="N6" s="95" t="s">
        <v>20</v>
      </c>
      <c r="O6" s="95" t="s">
        <v>21</v>
      </c>
      <c r="P6" s="9"/>
    </row>
    <row r="7" spans="1:16" s="10" customFormat="1" x14ac:dyDescent="0.25">
      <c r="B7" s="137" t="s">
        <v>22</v>
      </c>
      <c r="C7" s="98" t="s">
        <v>23</v>
      </c>
      <c r="D7" s="83">
        <v>4500</v>
      </c>
      <c r="E7" s="83">
        <v>4500</v>
      </c>
      <c r="F7" s="83">
        <v>4500</v>
      </c>
      <c r="G7" s="83">
        <v>4500</v>
      </c>
      <c r="H7" s="83">
        <v>4500</v>
      </c>
      <c r="I7" s="83">
        <v>4500</v>
      </c>
      <c r="J7" s="83">
        <v>4500</v>
      </c>
      <c r="K7" s="83">
        <v>4500</v>
      </c>
      <c r="L7" s="83">
        <v>4500</v>
      </c>
      <c r="M7" s="83">
        <v>4500</v>
      </c>
      <c r="N7" s="83">
        <v>4500</v>
      </c>
      <c r="O7" s="83">
        <v>0</v>
      </c>
    </row>
    <row r="8" spans="1:16" s="10" customFormat="1" x14ac:dyDescent="0.25">
      <c r="B8" s="138"/>
      <c r="C8" s="99" t="s">
        <v>24</v>
      </c>
      <c r="D8" s="84">
        <v>3500</v>
      </c>
      <c r="E8" s="84">
        <v>3500</v>
      </c>
      <c r="F8" s="84">
        <v>3500</v>
      </c>
      <c r="G8" s="84">
        <v>3500</v>
      </c>
      <c r="H8" s="84">
        <v>3500</v>
      </c>
      <c r="I8" s="84">
        <v>1500</v>
      </c>
      <c r="J8" s="84">
        <v>3500</v>
      </c>
      <c r="K8" s="84">
        <v>3500</v>
      </c>
      <c r="L8" s="84">
        <v>3500</v>
      </c>
      <c r="M8" s="84">
        <v>3500</v>
      </c>
      <c r="N8" s="84">
        <v>3500</v>
      </c>
      <c r="O8" s="84">
        <v>3500</v>
      </c>
    </row>
    <row r="9" spans="1:16" s="10" customFormat="1" x14ac:dyDescent="0.25">
      <c r="B9" s="138"/>
      <c r="C9" s="99" t="s">
        <v>25</v>
      </c>
      <c r="D9" s="84"/>
      <c r="E9" s="84">
        <v>0</v>
      </c>
      <c r="F9" s="84">
        <v>0</v>
      </c>
      <c r="G9" s="84">
        <v>0</v>
      </c>
      <c r="H9" s="84">
        <v>0</v>
      </c>
      <c r="I9" s="84">
        <v>0</v>
      </c>
      <c r="J9" s="84">
        <v>0</v>
      </c>
      <c r="K9" s="84">
        <v>0</v>
      </c>
      <c r="L9" s="84">
        <v>0</v>
      </c>
      <c r="M9" s="84">
        <v>0</v>
      </c>
      <c r="N9" s="84">
        <v>0</v>
      </c>
      <c r="O9" s="84">
        <v>0</v>
      </c>
    </row>
    <row r="10" spans="1:16" s="10" customFormat="1" x14ac:dyDescent="0.25">
      <c r="B10" s="138"/>
      <c r="C10" s="99" t="s">
        <v>26</v>
      </c>
      <c r="D10" s="84">
        <v>0</v>
      </c>
      <c r="E10" s="84">
        <v>0</v>
      </c>
      <c r="F10" s="84">
        <v>0</v>
      </c>
      <c r="G10" s="84">
        <v>0</v>
      </c>
      <c r="H10" s="84">
        <v>0</v>
      </c>
      <c r="I10" s="84">
        <v>0</v>
      </c>
      <c r="J10" s="84">
        <v>0</v>
      </c>
      <c r="K10" s="84">
        <v>0</v>
      </c>
      <c r="L10" s="84">
        <v>15</v>
      </c>
      <c r="M10" s="84">
        <v>0</v>
      </c>
      <c r="N10" s="84">
        <v>0</v>
      </c>
      <c r="O10" s="84">
        <v>0</v>
      </c>
    </row>
    <row r="11" spans="1:16" s="10" customFormat="1" x14ac:dyDescent="0.25">
      <c r="B11" s="138"/>
      <c r="C11" s="100" t="s">
        <v>27</v>
      </c>
      <c r="D11" s="84">
        <v>0</v>
      </c>
      <c r="E11" s="84">
        <v>3250</v>
      </c>
      <c r="F11" s="84">
        <v>0</v>
      </c>
      <c r="G11" s="84">
        <v>0</v>
      </c>
      <c r="H11" s="84">
        <v>0</v>
      </c>
      <c r="I11" s="84">
        <v>0</v>
      </c>
      <c r="J11" s="84">
        <v>0</v>
      </c>
      <c r="K11" s="84">
        <v>0</v>
      </c>
      <c r="L11" s="84">
        <v>0</v>
      </c>
      <c r="M11" s="84">
        <v>0</v>
      </c>
      <c r="N11" s="84">
        <v>0</v>
      </c>
      <c r="O11" s="84">
        <v>0</v>
      </c>
    </row>
    <row r="12" spans="1:16" s="10" customFormat="1" x14ac:dyDescent="0.25">
      <c r="B12" s="139"/>
      <c r="C12" s="101" t="s">
        <v>28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</row>
    <row r="13" spans="1:16" s="10" customFormat="1" ht="5.0999999999999996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</row>
    <row r="14" spans="1:16" s="10" customFormat="1" x14ac:dyDescent="0.25">
      <c r="B14" s="137" t="s">
        <v>29</v>
      </c>
      <c r="C14" s="98" t="s">
        <v>30</v>
      </c>
      <c r="D14" s="83">
        <v>1000</v>
      </c>
      <c r="E14" s="83">
        <v>1000</v>
      </c>
      <c r="F14" s="83">
        <v>1000</v>
      </c>
      <c r="G14" s="83">
        <v>500</v>
      </c>
      <c r="H14" s="83">
        <v>1500</v>
      </c>
      <c r="I14" s="83">
        <v>2250</v>
      </c>
      <c r="J14" s="83">
        <v>1000</v>
      </c>
      <c r="K14" s="83">
        <v>1500</v>
      </c>
      <c r="L14" s="83">
        <v>1500</v>
      </c>
      <c r="M14" s="83">
        <v>3000</v>
      </c>
      <c r="N14" s="83">
        <v>1500</v>
      </c>
      <c r="O14" s="83">
        <v>1000</v>
      </c>
    </row>
    <row r="15" spans="1:16" s="10" customFormat="1" x14ac:dyDescent="0.25">
      <c r="B15" s="138"/>
      <c r="C15" s="99" t="s">
        <v>31</v>
      </c>
      <c r="D15" s="84">
        <v>0</v>
      </c>
      <c r="E15" s="84">
        <v>0</v>
      </c>
      <c r="F15" s="84">
        <v>1500</v>
      </c>
      <c r="G15" s="84">
        <v>0</v>
      </c>
      <c r="H15" s="84">
        <v>500</v>
      </c>
      <c r="I15" s="84">
        <v>0</v>
      </c>
      <c r="J15" s="84">
        <v>1250</v>
      </c>
      <c r="K15" s="84">
        <v>0</v>
      </c>
      <c r="L15" s="84">
        <v>0</v>
      </c>
      <c r="M15" s="84">
        <v>0</v>
      </c>
      <c r="N15" s="84">
        <v>2250</v>
      </c>
      <c r="O15" s="84">
        <v>0</v>
      </c>
    </row>
    <row r="16" spans="1:16" s="10" customFormat="1" x14ac:dyDescent="0.25">
      <c r="B16" s="138"/>
      <c r="C16" s="99" t="s">
        <v>32</v>
      </c>
      <c r="D16" s="84">
        <v>500</v>
      </c>
      <c r="E16" s="84">
        <v>0</v>
      </c>
      <c r="F16" s="84">
        <v>0</v>
      </c>
      <c r="G16" s="84">
        <v>0</v>
      </c>
      <c r="H16" s="84">
        <v>0</v>
      </c>
      <c r="I16" s="84">
        <v>0</v>
      </c>
      <c r="J16" s="84">
        <v>0</v>
      </c>
      <c r="K16" s="84">
        <v>750</v>
      </c>
      <c r="L16" s="84">
        <v>0</v>
      </c>
      <c r="M16" s="84">
        <v>0</v>
      </c>
      <c r="N16" s="84">
        <v>0</v>
      </c>
      <c r="O16" s="84">
        <v>0</v>
      </c>
    </row>
    <row r="17" spans="2:34" s="10" customFormat="1" x14ac:dyDescent="0.25">
      <c r="B17" s="138"/>
      <c r="C17" s="99" t="s">
        <v>27</v>
      </c>
      <c r="D17" s="84">
        <v>250</v>
      </c>
      <c r="E17" s="84">
        <v>100</v>
      </c>
      <c r="F17" s="84">
        <v>150</v>
      </c>
      <c r="G17" s="84">
        <v>100</v>
      </c>
      <c r="H17" s="84">
        <v>150</v>
      </c>
      <c r="I17" s="84">
        <v>150</v>
      </c>
      <c r="J17" s="84">
        <v>100</v>
      </c>
      <c r="K17" s="84">
        <v>200</v>
      </c>
      <c r="L17" s="84">
        <v>150</v>
      </c>
      <c r="M17" s="84">
        <v>100</v>
      </c>
      <c r="N17" s="84">
        <v>150</v>
      </c>
      <c r="O17" s="84">
        <v>150</v>
      </c>
    </row>
    <row r="18" spans="2:34" x14ac:dyDescent="0.25">
      <c r="B18" s="139"/>
      <c r="C18" s="102" t="s">
        <v>28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</row>
    <row r="19" spans="2:34" ht="5.0999999999999996" customHeight="1" x14ac:dyDescent="0.25">
      <c r="B19" s="46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</row>
    <row r="20" spans="2:34" ht="15.75" x14ac:dyDescent="0.25">
      <c r="B20" s="61" t="s">
        <v>33</v>
      </c>
      <c r="C20" s="61"/>
      <c r="D20" s="63">
        <f>SUM(D7:D12,D14:D18)</f>
        <v>9750</v>
      </c>
      <c r="E20" s="63">
        <f t="shared" ref="E20:O20" si="0">SUM(E7:E12,E14:E18)</f>
        <v>12350</v>
      </c>
      <c r="F20" s="63">
        <f t="shared" si="0"/>
        <v>10650</v>
      </c>
      <c r="G20" s="63">
        <f t="shared" si="0"/>
        <v>8600</v>
      </c>
      <c r="H20" s="63">
        <f t="shared" si="0"/>
        <v>10150</v>
      </c>
      <c r="I20" s="63">
        <f t="shared" si="0"/>
        <v>8400</v>
      </c>
      <c r="J20" s="63">
        <f t="shared" si="0"/>
        <v>10350</v>
      </c>
      <c r="K20" s="63">
        <f t="shared" si="0"/>
        <v>10450</v>
      </c>
      <c r="L20" s="63">
        <f t="shared" si="0"/>
        <v>9665</v>
      </c>
      <c r="M20" s="63">
        <f t="shared" si="0"/>
        <v>11100</v>
      </c>
      <c r="N20" s="63">
        <f t="shared" si="0"/>
        <v>11900</v>
      </c>
      <c r="O20" s="63">
        <f t="shared" si="0"/>
        <v>4650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</row>
    <row r="21" spans="2:34" ht="9.9499999999999993" customHeight="1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</row>
    <row r="22" spans="2:34" x14ac:dyDescent="0.25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</row>
    <row r="23" spans="2:34" x14ac:dyDescent="0.25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</row>
    <row r="24" spans="2:34" x14ac:dyDescent="0.25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</row>
    <row r="25" spans="2:34" x14ac:dyDescent="0.25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</row>
    <row r="26" spans="2:34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</row>
    <row r="27" spans="2:34" x14ac:dyDescent="0.25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</row>
    <row r="28" spans="2:34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</row>
    <row r="29" spans="2:34" x14ac:dyDescent="0.25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</row>
    <row r="30" spans="2:34" x14ac:dyDescent="0.25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</row>
    <row r="31" spans="2:34" x14ac:dyDescent="0.2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</row>
    <row r="32" spans="2:34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</row>
    <row r="33" spans="2:34" x14ac:dyDescent="0.25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</row>
    <row r="34" spans="2:34" x14ac:dyDescent="0.25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</row>
    <row r="35" spans="2:34" x14ac:dyDescent="0.2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</row>
    <row r="36" spans="2:34" x14ac:dyDescent="0.25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</row>
    <row r="37" spans="2:34" ht="9.9499999999999993" customHeight="1" x14ac:dyDescent="0.25"/>
    <row r="38" spans="2:34" s="13" customFormat="1" ht="22.9" customHeight="1" x14ac:dyDescent="0.25">
      <c r="B38" s="14"/>
      <c r="C38" s="14"/>
      <c r="D38" s="15"/>
      <c r="E38" s="16"/>
      <c r="F38" s="16"/>
      <c r="G38" s="16"/>
      <c r="H38" s="14"/>
      <c r="I38" s="14"/>
      <c r="J38" s="14"/>
      <c r="K38" s="14"/>
      <c r="L38" s="14"/>
      <c r="M38" s="14"/>
      <c r="N38" s="14"/>
      <c r="O38" s="14"/>
    </row>
  </sheetData>
  <sheetProtection algorithmName="SHA-512" hashValue="6/1Fn9PJCWPyR/jfXZ794i3ecFp6M+02RAiakAVqZ4wiw67cIHzBdlC5tvojqdYtmNrmmOVPyMLwl3h2GfTuig==" saltValue="NmrBR5mEI28BJpJ/RHBdPQ==" spinCount="100000" sheet="1" objects="1" scenarios="1"/>
  <mergeCells count="2">
    <mergeCell ref="B7:B12"/>
    <mergeCell ref="B14:B18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2F976-0F4F-415F-9BBB-253440CB11DF}">
  <sheetPr>
    <pageSetUpPr autoPageBreaks="0" fitToPage="1"/>
  </sheetPr>
  <dimension ref="A1:S156"/>
  <sheetViews>
    <sheetView showGridLines="0" showRowColHeaders="0" zoomScaleNormal="100" zoomScaleSheetLayoutView="85" workbookViewId="0">
      <pane ySplit="8" topLeftCell="A9" activePane="bottomLeft" state="frozen"/>
      <selection pane="bottomLeft" activeCell="A9" sqref="A9"/>
    </sheetView>
  </sheetViews>
  <sheetFormatPr defaultColWidth="8.85546875" defaultRowHeight="15" outlineLevelRow="1" x14ac:dyDescent="0.25"/>
  <cols>
    <col min="1" max="1" width="3.7109375" style="12" customWidth="1"/>
    <col min="2" max="2" width="27.28515625" style="12" customWidth="1"/>
    <col min="3" max="3" width="1.7109375" style="12" customWidth="1"/>
    <col min="4" max="15" width="12.140625" style="12" customWidth="1"/>
    <col min="16" max="16" width="1.7109375" style="12" customWidth="1"/>
    <col min="17" max="17" width="13.28515625" style="12" customWidth="1"/>
    <col min="18" max="18" width="3.7109375" style="12" customWidth="1"/>
    <col min="19" max="16384" width="8.85546875" style="12"/>
  </cols>
  <sheetData>
    <row r="1" spans="1:19" s="1" customFormat="1" ht="6.75" customHeight="1" x14ac:dyDescent="0.25">
      <c r="B1" s="2"/>
      <c r="C1" s="2"/>
      <c r="F1" s="3"/>
      <c r="G1" s="3"/>
      <c r="H1" s="3"/>
      <c r="I1" s="3"/>
      <c r="J1" s="3"/>
    </row>
    <row r="2" spans="1:19" s="24" customFormat="1" ht="20.100000000000001" customHeight="1" x14ac:dyDescent="0.25">
      <c r="B2" s="64" t="s">
        <v>168</v>
      </c>
      <c r="C2" s="21"/>
      <c r="D2" s="17"/>
      <c r="E2" s="25"/>
      <c r="F2" s="25"/>
      <c r="G2" s="25"/>
      <c r="H2" s="25"/>
      <c r="I2" s="25"/>
      <c r="J2" s="25"/>
      <c r="K2" s="25"/>
      <c r="L2" s="25"/>
      <c r="M2" s="25"/>
      <c r="N2" s="22"/>
      <c r="O2" s="22"/>
      <c r="P2" s="22"/>
      <c r="Q2" s="25"/>
      <c r="R2" s="26"/>
    </row>
    <row r="3" spans="1:19" s="4" customFormat="1" ht="24" customHeight="1" x14ac:dyDescent="0.25">
      <c r="B3" s="65" t="s">
        <v>170</v>
      </c>
      <c r="C3" s="5"/>
      <c r="D3" s="6"/>
      <c r="E3" s="7"/>
      <c r="F3" s="7"/>
      <c r="G3" s="7"/>
      <c r="H3" s="7"/>
      <c r="I3" s="7"/>
      <c r="J3" s="7"/>
      <c r="K3" s="7"/>
      <c r="L3" s="7"/>
      <c r="M3" s="7"/>
      <c r="N3" s="23"/>
      <c r="O3" s="23"/>
      <c r="P3" s="23"/>
      <c r="Q3" s="7"/>
      <c r="R3" s="8"/>
    </row>
    <row r="4" spans="1:19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9" s="10" customFormat="1" ht="4.9000000000000004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9"/>
      <c r="Q5" s="11"/>
      <c r="R5" s="11"/>
    </row>
    <row r="6" spans="1:19" s="10" customFormat="1" ht="20.100000000000001" customHeight="1" x14ac:dyDescent="0.25">
      <c r="A6" s="9"/>
      <c r="B6" s="41"/>
      <c r="C6" s="41"/>
      <c r="D6" s="47" t="s">
        <v>10</v>
      </c>
      <c r="E6" s="47" t="s">
        <v>11</v>
      </c>
      <c r="F6" s="47" t="s">
        <v>12</v>
      </c>
      <c r="G6" s="47" t="s">
        <v>13</v>
      </c>
      <c r="H6" s="47" t="s">
        <v>14</v>
      </c>
      <c r="I6" s="47" t="s">
        <v>15</v>
      </c>
      <c r="J6" s="47" t="s">
        <v>16</v>
      </c>
      <c r="K6" s="47" t="s">
        <v>17</v>
      </c>
      <c r="L6" s="47" t="s">
        <v>18</v>
      </c>
      <c r="M6" s="47" t="s">
        <v>19</v>
      </c>
      <c r="N6" s="47" t="s">
        <v>20</v>
      </c>
      <c r="O6" s="47" t="s">
        <v>21</v>
      </c>
      <c r="P6" s="9"/>
      <c r="Q6" s="62" t="s">
        <v>34</v>
      </c>
      <c r="R6" s="9"/>
    </row>
    <row r="7" spans="1:19" s="10" customFormat="1" ht="20.100000000000001" customHeight="1" x14ac:dyDescent="0.25">
      <c r="A7" s="9"/>
      <c r="B7" s="62" t="s">
        <v>35</v>
      </c>
      <c r="C7" s="41"/>
      <c r="D7" s="63">
        <f>SUM(D10,D27,D39,D49,D59,D68,D75,D81,D87,D95,D106,D112,D127,D133,D142,D150)</f>
        <v>4620</v>
      </c>
      <c r="E7" s="63">
        <f t="shared" ref="E7:O7" si="0">SUM(E10,E27,E39,E49,E59,E68,E75,E81,E87,E95,E106,E112,E127,E133,E142,E150)</f>
        <v>2945</v>
      </c>
      <c r="F7" s="63">
        <f t="shared" si="0"/>
        <v>3330</v>
      </c>
      <c r="G7" s="63">
        <f t="shared" si="0"/>
        <v>3650</v>
      </c>
      <c r="H7" s="63">
        <f t="shared" si="0"/>
        <v>4005</v>
      </c>
      <c r="I7" s="63">
        <f t="shared" si="0"/>
        <v>6245</v>
      </c>
      <c r="J7" s="63">
        <f t="shared" si="0"/>
        <v>4120</v>
      </c>
      <c r="K7" s="63">
        <f t="shared" si="0"/>
        <v>3980</v>
      </c>
      <c r="L7" s="63">
        <f t="shared" si="0"/>
        <v>3845</v>
      </c>
      <c r="M7" s="63">
        <f t="shared" si="0"/>
        <v>4145</v>
      </c>
      <c r="N7" s="63">
        <f t="shared" si="0"/>
        <v>3610</v>
      </c>
      <c r="O7" s="63">
        <f t="shared" si="0"/>
        <v>3950</v>
      </c>
      <c r="P7" s="9"/>
      <c r="Q7" s="114">
        <f>SUM(D7:O7)</f>
        <v>48445</v>
      </c>
      <c r="R7" s="9"/>
    </row>
    <row r="8" spans="1:19" s="10" customFormat="1" ht="5.099999999999999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s="10" customFormat="1" ht="5.0999999999999996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s="10" customFormat="1" ht="20.100000000000001" customHeight="1" x14ac:dyDescent="0.25">
      <c r="A10" s="9"/>
      <c r="B10" s="103" t="s">
        <v>36</v>
      </c>
      <c r="C10" s="41"/>
      <c r="D10" s="115">
        <f>SUM(D11:D25)</f>
        <v>965</v>
      </c>
      <c r="E10" s="115">
        <f>SUM(E11:E25)</f>
        <v>965</v>
      </c>
      <c r="F10" s="115">
        <f t="shared" ref="F10:O10" si="1">SUM(F11:F25)</f>
        <v>965</v>
      </c>
      <c r="G10" s="115">
        <f t="shared" si="1"/>
        <v>1060</v>
      </c>
      <c r="H10" s="115">
        <f t="shared" si="1"/>
        <v>1030</v>
      </c>
      <c r="I10" s="115">
        <f t="shared" si="1"/>
        <v>850</v>
      </c>
      <c r="J10" s="115">
        <f t="shared" si="1"/>
        <v>850</v>
      </c>
      <c r="K10" s="115">
        <f t="shared" si="1"/>
        <v>805</v>
      </c>
      <c r="L10" s="115">
        <f t="shared" si="1"/>
        <v>805</v>
      </c>
      <c r="M10" s="115">
        <f t="shared" si="1"/>
        <v>1095</v>
      </c>
      <c r="N10" s="115">
        <f t="shared" si="1"/>
        <v>835</v>
      </c>
      <c r="O10" s="115">
        <f t="shared" si="1"/>
        <v>835</v>
      </c>
      <c r="P10" s="9"/>
      <c r="Q10" s="140">
        <f>SUM(D10:O10)</f>
        <v>11060</v>
      </c>
      <c r="R10" s="9"/>
    </row>
    <row r="11" spans="1:19" s="10" customFormat="1" outlineLevel="1" x14ac:dyDescent="0.25">
      <c r="A11" s="9"/>
      <c r="B11" s="86" t="s">
        <v>37</v>
      </c>
      <c r="C11" s="41"/>
      <c r="D11" s="116">
        <v>750</v>
      </c>
      <c r="E11" s="116">
        <v>750</v>
      </c>
      <c r="F11" s="116">
        <v>750</v>
      </c>
      <c r="G11" s="116">
        <v>750</v>
      </c>
      <c r="H11" s="116">
        <v>750</v>
      </c>
      <c r="I11" s="116">
        <v>750</v>
      </c>
      <c r="J11" s="116">
        <v>750</v>
      </c>
      <c r="K11" s="116">
        <v>750</v>
      </c>
      <c r="L11" s="116">
        <v>750</v>
      </c>
      <c r="M11" s="116">
        <v>750</v>
      </c>
      <c r="N11" s="116">
        <v>750</v>
      </c>
      <c r="O11" s="116">
        <v>750</v>
      </c>
      <c r="P11" s="9"/>
      <c r="Q11" s="141"/>
      <c r="R11" s="9"/>
    </row>
    <row r="12" spans="1:19" s="10" customFormat="1" outlineLevel="1" x14ac:dyDescent="0.25">
      <c r="A12" s="9"/>
      <c r="B12" s="87" t="s">
        <v>38</v>
      </c>
      <c r="C12" s="41"/>
      <c r="D12" s="117">
        <v>55</v>
      </c>
      <c r="E12" s="117">
        <v>55</v>
      </c>
      <c r="F12" s="117">
        <v>55</v>
      </c>
      <c r="G12" s="117">
        <v>65</v>
      </c>
      <c r="H12" s="117">
        <v>55</v>
      </c>
      <c r="I12" s="117">
        <v>55</v>
      </c>
      <c r="J12" s="117">
        <v>55</v>
      </c>
      <c r="K12" s="117">
        <v>55</v>
      </c>
      <c r="L12" s="117">
        <v>55</v>
      </c>
      <c r="M12" s="117">
        <v>55</v>
      </c>
      <c r="N12" s="117"/>
      <c r="O12" s="117"/>
      <c r="P12" s="9"/>
      <c r="Q12" s="141"/>
      <c r="R12" s="9"/>
    </row>
    <row r="13" spans="1:19" s="10" customFormat="1" outlineLevel="1" x14ac:dyDescent="0.25">
      <c r="A13" s="9"/>
      <c r="B13" s="87" t="s">
        <v>39</v>
      </c>
      <c r="C13" s="41"/>
      <c r="D13" s="117">
        <v>120</v>
      </c>
      <c r="E13" s="117">
        <v>120</v>
      </c>
      <c r="F13" s="117">
        <v>120</v>
      </c>
      <c r="G13" s="117">
        <v>120</v>
      </c>
      <c r="H13" s="117">
        <v>120</v>
      </c>
      <c r="I13" s="117"/>
      <c r="J13" s="117"/>
      <c r="K13" s="117"/>
      <c r="L13" s="117"/>
      <c r="M13" s="117">
        <v>120</v>
      </c>
      <c r="N13" s="117"/>
      <c r="O13" s="117"/>
      <c r="P13" s="9"/>
      <c r="Q13" s="141"/>
      <c r="R13" s="9"/>
    </row>
    <row r="14" spans="1:19" s="10" customFormat="1" outlineLevel="1" x14ac:dyDescent="0.25">
      <c r="A14" s="9"/>
      <c r="B14" s="87" t="s">
        <v>40</v>
      </c>
      <c r="C14" s="41"/>
      <c r="D14" s="117">
        <v>40</v>
      </c>
      <c r="E14" s="117">
        <v>40</v>
      </c>
      <c r="F14" s="117">
        <v>40</v>
      </c>
      <c r="G14" s="117">
        <v>55</v>
      </c>
      <c r="H14" s="117">
        <v>40</v>
      </c>
      <c r="I14" s="117"/>
      <c r="J14" s="117"/>
      <c r="K14" s="117"/>
      <c r="L14" s="117"/>
      <c r="M14" s="117">
        <v>40</v>
      </c>
      <c r="N14" s="117"/>
      <c r="O14" s="117"/>
      <c r="P14" s="9"/>
      <c r="Q14" s="141"/>
      <c r="R14" s="9"/>
    </row>
    <row r="15" spans="1:19" s="10" customFormat="1" outlineLevel="1" x14ac:dyDescent="0.25">
      <c r="A15" s="9"/>
      <c r="B15" s="88" t="s">
        <v>41</v>
      </c>
      <c r="C15" s="41"/>
      <c r="D15" s="117"/>
      <c r="E15" s="117"/>
      <c r="F15" s="117"/>
      <c r="G15" s="117">
        <v>25</v>
      </c>
      <c r="H15" s="117">
        <v>20</v>
      </c>
      <c r="I15" s="117"/>
      <c r="J15" s="117"/>
      <c r="K15" s="117"/>
      <c r="L15" s="117"/>
      <c r="M15" s="117">
        <v>45</v>
      </c>
      <c r="N15" s="117"/>
      <c r="O15" s="117"/>
      <c r="P15" s="9"/>
      <c r="Q15" s="141"/>
      <c r="R15" s="9"/>
    </row>
    <row r="16" spans="1:19" s="10" customFormat="1" outlineLevel="1" x14ac:dyDescent="0.25">
      <c r="A16" s="9"/>
      <c r="B16" s="88" t="s">
        <v>42</v>
      </c>
      <c r="C16" s="41"/>
      <c r="D16" s="126"/>
      <c r="E16" s="126"/>
      <c r="F16" s="126"/>
      <c r="G16" s="126">
        <v>45</v>
      </c>
      <c r="H16" s="126">
        <v>45</v>
      </c>
      <c r="I16" s="126">
        <v>45</v>
      </c>
      <c r="J16" s="126">
        <v>45</v>
      </c>
      <c r="K16" s="126"/>
      <c r="L16" s="126"/>
      <c r="M16" s="126">
        <v>85</v>
      </c>
      <c r="N16" s="126">
        <v>85</v>
      </c>
      <c r="O16" s="126">
        <v>85</v>
      </c>
      <c r="P16" s="9"/>
      <c r="Q16" s="141"/>
      <c r="R16" s="9"/>
    </row>
    <row r="17" spans="1:18" s="10" customFormat="1" outlineLevel="1" x14ac:dyDescent="0.25">
      <c r="A17" s="9"/>
      <c r="B17" s="87" t="s">
        <v>43</v>
      </c>
      <c r="C17" s="41"/>
      <c r="D17" s="127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9"/>
      <c r="P17" s="9"/>
      <c r="Q17" s="141"/>
      <c r="R17" s="9"/>
    </row>
    <row r="18" spans="1:18" s="10" customFormat="1" outlineLevel="1" x14ac:dyDescent="0.25">
      <c r="A18" s="9"/>
      <c r="B18" s="87" t="s">
        <v>44</v>
      </c>
      <c r="C18" s="41"/>
      <c r="D18" s="120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2"/>
      <c r="P18" s="9"/>
      <c r="Q18" s="141"/>
      <c r="R18" s="9"/>
    </row>
    <row r="19" spans="1:18" s="10" customFormat="1" outlineLevel="1" x14ac:dyDescent="0.25">
      <c r="A19" s="9"/>
      <c r="B19" s="87" t="s">
        <v>45</v>
      </c>
      <c r="C19" s="41"/>
      <c r="D19" s="120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2"/>
      <c r="P19" s="9"/>
      <c r="Q19" s="141"/>
      <c r="R19" s="9"/>
    </row>
    <row r="20" spans="1:18" s="10" customFormat="1" outlineLevel="1" x14ac:dyDescent="0.25">
      <c r="A20" s="9"/>
      <c r="B20" s="87" t="s">
        <v>46</v>
      </c>
      <c r="C20" s="41"/>
      <c r="D20" s="120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2"/>
      <c r="P20" s="9"/>
      <c r="Q20" s="141"/>
      <c r="R20" s="9"/>
    </row>
    <row r="21" spans="1:18" s="10" customFormat="1" outlineLevel="1" x14ac:dyDescent="0.25">
      <c r="A21" s="9"/>
      <c r="B21" s="87" t="s">
        <v>47</v>
      </c>
      <c r="C21" s="41"/>
      <c r="D21" s="120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2"/>
      <c r="P21" s="9"/>
      <c r="Q21" s="141"/>
      <c r="R21" s="9"/>
    </row>
    <row r="22" spans="1:18" s="10" customFormat="1" outlineLevel="1" x14ac:dyDescent="0.25">
      <c r="A22" s="9"/>
      <c r="B22" s="87" t="s">
        <v>48</v>
      </c>
      <c r="C22" s="41"/>
      <c r="D22" s="120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2"/>
      <c r="P22" s="9"/>
      <c r="Q22" s="141"/>
      <c r="R22" s="9"/>
    </row>
    <row r="23" spans="1:18" s="10" customFormat="1" outlineLevel="1" x14ac:dyDescent="0.25">
      <c r="A23" s="9"/>
      <c r="B23" s="87" t="s">
        <v>49</v>
      </c>
      <c r="C23" s="41"/>
      <c r="D23" s="120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2"/>
      <c r="P23" s="9"/>
      <c r="Q23" s="141"/>
      <c r="R23" s="9"/>
    </row>
    <row r="24" spans="1:18" s="10" customFormat="1" outlineLevel="1" x14ac:dyDescent="0.25">
      <c r="A24" s="9"/>
      <c r="B24" s="88" t="s">
        <v>50</v>
      </c>
      <c r="C24" s="41"/>
      <c r="D24" s="120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2"/>
      <c r="P24" s="9"/>
      <c r="Q24" s="141"/>
      <c r="R24" s="9"/>
    </row>
    <row r="25" spans="1:18" s="10" customFormat="1" outlineLevel="1" x14ac:dyDescent="0.25">
      <c r="A25" s="9"/>
      <c r="B25" s="89" t="s">
        <v>51</v>
      </c>
      <c r="C25" s="41"/>
      <c r="D25" s="123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5"/>
      <c r="P25" s="9"/>
      <c r="Q25" s="142"/>
      <c r="R25" s="9"/>
    </row>
    <row r="26" spans="1:18" s="10" customFormat="1" ht="15" customHeight="1" x14ac:dyDescent="0.25">
      <c r="A26" s="9"/>
      <c r="B26" s="42"/>
      <c r="C26" s="41"/>
      <c r="D26" s="45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9"/>
      <c r="Q26" s="44"/>
      <c r="R26" s="9"/>
    </row>
    <row r="27" spans="1:18" s="10" customFormat="1" ht="20.100000000000001" customHeight="1" x14ac:dyDescent="0.25">
      <c r="A27" s="9"/>
      <c r="B27" s="105" t="s">
        <v>52</v>
      </c>
      <c r="C27" s="41"/>
      <c r="D27" s="118">
        <f>SUM(D28:D37)</f>
        <v>10</v>
      </c>
      <c r="E27" s="118">
        <f t="shared" ref="E27:O27" si="2">SUM(E28:E37)</f>
        <v>35</v>
      </c>
      <c r="F27" s="118">
        <f t="shared" si="2"/>
        <v>10</v>
      </c>
      <c r="G27" s="118">
        <f t="shared" si="2"/>
        <v>325</v>
      </c>
      <c r="H27" s="118">
        <f t="shared" si="2"/>
        <v>45</v>
      </c>
      <c r="I27" s="118">
        <f t="shared" si="2"/>
        <v>2250</v>
      </c>
      <c r="J27" s="118">
        <f t="shared" si="2"/>
        <v>75</v>
      </c>
      <c r="K27" s="118">
        <f t="shared" si="2"/>
        <v>0</v>
      </c>
      <c r="L27" s="118">
        <f t="shared" si="2"/>
        <v>0</v>
      </c>
      <c r="M27" s="118">
        <f t="shared" si="2"/>
        <v>95</v>
      </c>
      <c r="N27" s="118">
        <f t="shared" si="2"/>
        <v>375</v>
      </c>
      <c r="O27" s="118">
        <f t="shared" si="2"/>
        <v>120</v>
      </c>
      <c r="P27" s="9"/>
      <c r="Q27" s="143">
        <f>SUM(D27:O27)</f>
        <v>3340</v>
      </c>
      <c r="R27" s="9"/>
    </row>
    <row r="28" spans="1:18" s="10" customFormat="1" hidden="1" outlineLevel="1" x14ac:dyDescent="0.25">
      <c r="A28" s="9"/>
      <c r="B28" s="90" t="s">
        <v>53</v>
      </c>
      <c r="C28" s="41"/>
      <c r="D28" s="116">
        <v>10</v>
      </c>
      <c r="E28" s="116">
        <v>35</v>
      </c>
      <c r="F28" s="116">
        <v>10</v>
      </c>
      <c r="G28" s="116">
        <v>35</v>
      </c>
      <c r="H28" s="116">
        <v>10</v>
      </c>
      <c r="I28" s="116">
        <v>35</v>
      </c>
      <c r="J28" s="116">
        <v>10</v>
      </c>
      <c r="K28" s="116"/>
      <c r="L28" s="116"/>
      <c r="M28" s="116">
        <v>10</v>
      </c>
      <c r="N28" s="116">
        <v>35</v>
      </c>
      <c r="O28" s="116">
        <v>10</v>
      </c>
      <c r="P28" s="9"/>
      <c r="Q28" s="144"/>
      <c r="R28" s="9"/>
    </row>
    <row r="29" spans="1:18" s="10" customFormat="1" hidden="1" outlineLevel="1" x14ac:dyDescent="0.25">
      <c r="A29" s="9"/>
      <c r="B29" s="91" t="s">
        <v>54</v>
      </c>
      <c r="C29" s="41"/>
      <c r="D29" s="117"/>
      <c r="E29" s="117"/>
      <c r="F29" s="117"/>
      <c r="G29" s="117">
        <v>65</v>
      </c>
      <c r="H29" s="117">
        <v>15</v>
      </c>
      <c r="I29" s="117">
        <v>65</v>
      </c>
      <c r="J29" s="117">
        <v>15</v>
      </c>
      <c r="K29" s="117"/>
      <c r="L29" s="117"/>
      <c r="M29" s="117">
        <v>15</v>
      </c>
      <c r="N29" s="117">
        <v>65</v>
      </c>
      <c r="O29" s="117">
        <v>15</v>
      </c>
      <c r="P29" s="9"/>
      <c r="Q29" s="144"/>
      <c r="R29" s="9"/>
    </row>
    <row r="30" spans="1:18" s="10" customFormat="1" hidden="1" outlineLevel="1" x14ac:dyDescent="0.25">
      <c r="A30" s="9"/>
      <c r="B30" s="91" t="s">
        <v>55</v>
      </c>
      <c r="C30" s="41"/>
      <c r="D30" s="117"/>
      <c r="E30" s="117"/>
      <c r="F30" s="117"/>
      <c r="G30" s="117">
        <v>225</v>
      </c>
      <c r="H30" s="117">
        <v>20</v>
      </c>
      <c r="I30" s="117">
        <v>150</v>
      </c>
      <c r="J30" s="117">
        <v>20</v>
      </c>
      <c r="K30" s="117"/>
      <c r="L30" s="117"/>
      <c r="M30" s="117">
        <v>20</v>
      </c>
      <c r="N30" s="117">
        <v>225</v>
      </c>
      <c r="O30" s="117">
        <v>20</v>
      </c>
      <c r="P30" s="9"/>
      <c r="Q30" s="144"/>
      <c r="R30" s="9"/>
    </row>
    <row r="31" spans="1:18" s="10" customFormat="1" hidden="1" outlineLevel="1" x14ac:dyDescent="0.25">
      <c r="A31" s="9"/>
      <c r="B31" s="91" t="s">
        <v>56</v>
      </c>
      <c r="C31" s="41"/>
      <c r="D31" s="126"/>
      <c r="E31" s="126"/>
      <c r="F31" s="126"/>
      <c r="G31" s="126"/>
      <c r="H31" s="126"/>
      <c r="I31" s="126">
        <v>2000</v>
      </c>
      <c r="J31" s="126">
        <v>30</v>
      </c>
      <c r="K31" s="126"/>
      <c r="L31" s="126"/>
      <c r="M31" s="126">
        <v>50</v>
      </c>
      <c r="N31" s="126">
        <v>50</v>
      </c>
      <c r="O31" s="126">
        <v>75</v>
      </c>
      <c r="P31" s="9"/>
      <c r="Q31" s="144"/>
      <c r="R31" s="9"/>
    </row>
    <row r="32" spans="1:18" s="10" customFormat="1" hidden="1" outlineLevel="1" x14ac:dyDescent="0.25">
      <c r="A32" s="9"/>
      <c r="B32" s="91" t="s">
        <v>57</v>
      </c>
      <c r="C32" s="41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9"/>
      <c r="Q32" s="144"/>
      <c r="R32" s="9"/>
    </row>
    <row r="33" spans="1:18" s="10" customFormat="1" hidden="1" outlineLevel="1" x14ac:dyDescent="0.25">
      <c r="A33" s="9"/>
      <c r="B33" s="91" t="s">
        <v>58</v>
      </c>
      <c r="C33" s="4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9"/>
      <c r="Q33" s="144"/>
      <c r="R33" s="9"/>
    </row>
    <row r="34" spans="1:18" s="10" customFormat="1" hidden="1" outlineLevel="1" x14ac:dyDescent="0.25">
      <c r="A34" s="9"/>
      <c r="B34" s="91" t="s">
        <v>59</v>
      </c>
      <c r="C34" s="4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9"/>
      <c r="Q34" s="144"/>
      <c r="R34" s="9"/>
    </row>
    <row r="35" spans="1:18" s="10" customFormat="1" hidden="1" outlineLevel="1" x14ac:dyDescent="0.25">
      <c r="A35" s="9"/>
      <c r="B35" s="92" t="s">
        <v>60</v>
      </c>
      <c r="C35" s="4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9"/>
      <c r="Q35" s="144"/>
      <c r="R35" s="9"/>
    </row>
    <row r="36" spans="1:18" s="10" customFormat="1" hidden="1" outlineLevel="1" x14ac:dyDescent="0.25">
      <c r="A36" s="9"/>
      <c r="B36" s="91" t="s">
        <v>27</v>
      </c>
      <c r="C36" s="4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9"/>
      <c r="Q36" s="144"/>
      <c r="R36" s="9"/>
    </row>
    <row r="37" spans="1:18" s="10" customFormat="1" hidden="1" outlineLevel="1" x14ac:dyDescent="0.25">
      <c r="A37" s="9"/>
      <c r="B37" s="93" t="s">
        <v>28</v>
      </c>
      <c r="C37" s="41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9"/>
      <c r="Q37" s="145"/>
      <c r="R37" s="9"/>
    </row>
    <row r="38" spans="1:18" s="10" customFormat="1" ht="15" customHeight="1" collapsed="1" x14ac:dyDescent="0.25">
      <c r="A38" s="9"/>
      <c r="B38" s="42"/>
      <c r="C38" s="41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9"/>
      <c r="Q38" s="44"/>
      <c r="R38" s="9"/>
    </row>
    <row r="39" spans="1:18" s="10" customFormat="1" ht="20.100000000000001" customHeight="1" x14ac:dyDescent="0.25">
      <c r="A39" s="9"/>
      <c r="B39" s="104" t="s">
        <v>61</v>
      </c>
      <c r="C39" s="41"/>
      <c r="D39" s="119">
        <f>SUM(D40:D47)</f>
        <v>290</v>
      </c>
      <c r="E39" s="119">
        <f t="shared" ref="E39:O39" si="3">SUM(E40:E47)</f>
        <v>150</v>
      </c>
      <c r="F39" s="119">
        <f t="shared" si="3"/>
        <v>150</v>
      </c>
      <c r="G39" s="119">
        <f t="shared" si="3"/>
        <v>290</v>
      </c>
      <c r="H39" s="119">
        <f t="shared" si="3"/>
        <v>290</v>
      </c>
      <c r="I39" s="119">
        <f t="shared" si="3"/>
        <v>290</v>
      </c>
      <c r="J39" s="119">
        <f t="shared" si="3"/>
        <v>290</v>
      </c>
      <c r="K39" s="119">
        <f t="shared" si="3"/>
        <v>290</v>
      </c>
      <c r="L39" s="119">
        <f t="shared" si="3"/>
        <v>290</v>
      </c>
      <c r="M39" s="119">
        <f t="shared" si="3"/>
        <v>150</v>
      </c>
      <c r="N39" s="119">
        <f t="shared" si="3"/>
        <v>150</v>
      </c>
      <c r="O39" s="119">
        <f t="shared" si="3"/>
        <v>290</v>
      </c>
      <c r="P39" s="9"/>
      <c r="Q39" s="146">
        <f>SUM(D39:O39)</f>
        <v>2920</v>
      </c>
      <c r="R39" s="9"/>
    </row>
    <row r="40" spans="1:18" s="10" customFormat="1" outlineLevel="1" x14ac:dyDescent="0.25">
      <c r="A40" s="9"/>
      <c r="B40" s="90" t="s">
        <v>62</v>
      </c>
      <c r="C40" s="41"/>
      <c r="D40" s="116">
        <v>20</v>
      </c>
      <c r="E40" s="116">
        <v>20</v>
      </c>
      <c r="F40" s="116">
        <v>20</v>
      </c>
      <c r="G40" s="116">
        <v>20</v>
      </c>
      <c r="H40" s="116">
        <v>20</v>
      </c>
      <c r="I40" s="116">
        <v>20</v>
      </c>
      <c r="J40" s="116">
        <v>20</v>
      </c>
      <c r="K40" s="116">
        <v>20</v>
      </c>
      <c r="L40" s="116">
        <v>20</v>
      </c>
      <c r="M40" s="116">
        <v>20</v>
      </c>
      <c r="N40" s="116">
        <v>20</v>
      </c>
      <c r="O40" s="116">
        <v>20</v>
      </c>
      <c r="P40" s="9"/>
      <c r="Q40" s="147"/>
      <c r="R40" s="9"/>
    </row>
    <row r="41" spans="1:18" s="10" customFormat="1" outlineLevel="1" x14ac:dyDescent="0.25">
      <c r="A41" s="9"/>
      <c r="B41" s="91" t="s">
        <v>63</v>
      </c>
      <c r="C41" s="41"/>
      <c r="D41" s="117">
        <v>130</v>
      </c>
      <c r="E41" s="117">
        <v>130</v>
      </c>
      <c r="F41" s="117">
        <v>130</v>
      </c>
      <c r="G41" s="117">
        <v>130</v>
      </c>
      <c r="H41" s="117">
        <v>130</v>
      </c>
      <c r="I41" s="117">
        <v>130</v>
      </c>
      <c r="J41" s="117">
        <v>130</v>
      </c>
      <c r="K41" s="117">
        <v>130</v>
      </c>
      <c r="L41" s="117">
        <v>130</v>
      </c>
      <c r="M41" s="117">
        <v>130</v>
      </c>
      <c r="N41" s="117">
        <v>130</v>
      </c>
      <c r="O41" s="117">
        <v>130</v>
      </c>
      <c r="P41" s="9"/>
      <c r="Q41" s="147"/>
      <c r="R41" s="9"/>
    </row>
    <row r="42" spans="1:18" s="10" customFormat="1" outlineLevel="1" x14ac:dyDescent="0.25">
      <c r="A42" s="9"/>
      <c r="B42" s="91" t="s">
        <v>64</v>
      </c>
      <c r="C42" s="41"/>
      <c r="D42" s="126">
        <v>140</v>
      </c>
      <c r="E42" s="126"/>
      <c r="F42" s="126"/>
      <c r="G42" s="126">
        <v>140</v>
      </c>
      <c r="H42" s="126">
        <v>140</v>
      </c>
      <c r="I42" s="126">
        <v>140</v>
      </c>
      <c r="J42" s="126">
        <v>140</v>
      </c>
      <c r="K42" s="126">
        <v>140</v>
      </c>
      <c r="L42" s="126">
        <v>140</v>
      </c>
      <c r="M42" s="126"/>
      <c r="N42" s="126"/>
      <c r="O42" s="126">
        <v>140</v>
      </c>
      <c r="P42" s="9"/>
      <c r="Q42" s="147"/>
      <c r="R42" s="9"/>
    </row>
    <row r="43" spans="1:18" s="10" customFormat="1" outlineLevel="1" x14ac:dyDescent="0.25">
      <c r="A43" s="9"/>
      <c r="B43" s="91" t="s">
        <v>65</v>
      </c>
      <c r="C43" s="41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9"/>
      <c r="Q43" s="147"/>
      <c r="R43" s="9"/>
    </row>
    <row r="44" spans="1:18" s="10" customFormat="1" outlineLevel="1" x14ac:dyDescent="0.25">
      <c r="A44" s="9"/>
      <c r="B44" s="91" t="s">
        <v>66</v>
      </c>
      <c r="C44" s="4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9"/>
      <c r="Q44" s="147"/>
      <c r="R44" s="9"/>
    </row>
    <row r="45" spans="1:18" s="10" customFormat="1" outlineLevel="1" x14ac:dyDescent="0.25">
      <c r="A45" s="9"/>
      <c r="B45" s="92" t="s">
        <v>67</v>
      </c>
      <c r="C45" s="4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9"/>
      <c r="Q45" s="147"/>
      <c r="R45" s="9"/>
    </row>
    <row r="46" spans="1:18" s="10" customFormat="1" outlineLevel="1" x14ac:dyDescent="0.25">
      <c r="A46" s="9"/>
      <c r="B46" s="92" t="s">
        <v>68</v>
      </c>
      <c r="C46" s="4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9"/>
      <c r="Q46" s="147"/>
      <c r="R46" s="9"/>
    </row>
    <row r="47" spans="1:18" s="10" customFormat="1" outlineLevel="1" x14ac:dyDescent="0.25">
      <c r="A47" s="9"/>
      <c r="B47" s="93" t="s">
        <v>51</v>
      </c>
      <c r="C47" s="41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9"/>
      <c r="Q47" s="148"/>
      <c r="R47" s="9"/>
    </row>
    <row r="48" spans="1:18" s="10" customFormat="1" ht="15" customHeight="1" x14ac:dyDescent="0.25">
      <c r="A48" s="9"/>
      <c r="B48" s="48"/>
      <c r="C48" s="41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9"/>
      <c r="Q48" s="44"/>
      <c r="R48" s="9"/>
    </row>
    <row r="49" spans="1:18" s="10" customFormat="1" ht="20.100000000000001" customHeight="1" x14ac:dyDescent="0.25">
      <c r="A49" s="9"/>
      <c r="B49" s="103" t="s">
        <v>69</v>
      </c>
      <c r="C49" s="41"/>
      <c r="D49" s="115">
        <f>SUM(D50:D57)</f>
        <v>540</v>
      </c>
      <c r="E49" s="115">
        <f t="shared" ref="E49:O49" si="4">SUM(E50:E57)</f>
        <v>380</v>
      </c>
      <c r="F49" s="115">
        <f t="shared" si="4"/>
        <v>60</v>
      </c>
      <c r="G49" s="115">
        <f t="shared" si="4"/>
        <v>60</v>
      </c>
      <c r="H49" s="115">
        <f t="shared" si="4"/>
        <v>540</v>
      </c>
      <c r="I49" s="115">
        <f t="shared" si="4"/>
        <v>540</v>
      </c>
      <c r="J49" s="115">
        <f t="shared" si="4"/>
        <v>540</v>
      </c>
      <c r="K49" s="115">
        <f t="shared" si="4"/>
        <v>540</v>
      </c>
      <c r="L49" s="115">
        <f t="shared" si="4"/>
        <v>540</v>
      </c>
      <c r="M49" s="115">
        <f t="shared" si="4"/>
        <v>540</v>
      </c>
      <c r="N49" s="115">
        <f t="shared" si="4"/>
        <v>540</v>
      </c>
      <c r="O49" s="115">
        <f t="shared" si="4"/>
        <v>540</v>
      </c>
      <c r="P49" s="9"/>
      <c r="Q49" s="140">
        <f>SUM(D49:O49)</f>
        <v>5360</v>
      </c>
      <c r="R49" s="9"/>
    </row>
    <row r="50" spans="1:18" s="10" customFormat="1" hidden="1" outlineLevel="1" x14ac:dyDescent="0.25">
      <c r="A50" s="9"/>
      <c r="B50" s="90" t="s">
        <v>70</v>
      </c>
      <c r="C50" s="41"/>
      <c r="D50" s="116">
        <v>60</v>
      </c>
      <c r="E50" s="116">
        <v>60</v>
      </c>
      <c r="F50" s="116">
        <v>60</v>
      </c>
      <c r="G50" s="116">
        <v>60</v>
      </c>
      <c r="H50" s="116">
        <v>60</v>
      </c>
      <c r="I50" s="116">
        <v>60</v>
      </c>
      <c r="J50" s="116">
        <v>60</v>
      </c>
      <c r="K50" s="116">
        <v>60</v>
      </c>
      <c r="L50" s="116">
        <v>60</v>
      </c>
      <c r="M50" s="116">
        <v>60</v>
      </c>
      <c r="N50" s="116">
        <v>60</v>
      </c>
      <c r="O50" s="116">
        <v>60</v>
      </c>
      <c r="P50" s="9"/>
      <c r="Q50" s="141"/>
      <c r="R50" s="9"/>
    </row>
    <row r="51" spans="1:18" s="10" customFormat="1" hidden="1" outlineLevel="1" x14ac:dyDescent="0.25">
      <c r="A51" s="9"/>
      <c r="B51" s="91" t="s">
        <v>55</v>
      </c>
      <c r="C51" s="41"/>
      <c r="D51" s="117">
        <v>360</v>
      </c>
      <c r="E51" s="117">
        <v>200</v>
      </c>
      <c r="F51" s="117"/>
      <c r="G51" s="117"/>
      <c r="H51" s="117">
        <v>360</v>
      </c>
      <c r="I51" s="117">
        <v>360</v>
      </c>
      <c r="J51" s="117">
        <v>360</v>
      </c>
      <c r="K51" s="117">
        <v>360</v>
      </c>
      <c r="L51" s="117">
        <v>360</v>
      </c>
      <c r="M51" s="117">
        <v>360</v>
      </c>
      <c r="N51" s="117">
        <v>360</v>
      </c>
      <c r="O51" s="117">
        <v>360</v>
      </c>
      <c r="P51" s="9"/>
      <c r="Q51" s="141"/>
      <c r="R51" s="9"/>
    </row>
    <row r="52" spans="1:18" s="10" customFormat="1" hidden="1" outlineLevel="1" x14ac:dyDescent="0.25">
      <c r="A52" s="9"/>
      <c r="B52" s="91" t="s">
        <v>71</v>
      </c>
      <c r="C52" s="41"/>
      <c r="D52" s="126">
        <v>120</v>
      </c>
      <c r="E52" s="126">
        <v>120</v>
      </c>
      <c r="F52" s="126"/>
      <c r="G52" s="126"/>
      <c r="H52" s="126">
        <v>120</v>
      </c>
      <c r="I52" s="126">
        <v>120</v>
      </c>
      <c r="J52" s="126">
        <v>120</v>
      </c>
      <c r="K52" s="126">
        <v>120</v>
      </c>
      <c r="L52" s="126">
        <v>120</v>
      </c>
      <c r="M52" s="126">
        <v>120</v>
      </c>
      <c r="N52" s="126">
        <v>120</v>
      </c>
      <c r="O52" s="126">
        <v>120</v>
      </c>
      <c r="P52" s="9"/>
      <c r="Q52" s="141"/>
      <c r="R52" s="9"/>
    </row>
    <row r="53" spans="1:18" s="10" customFormat="1" hidden="1" outlineLevel="1" x14ac:dyDescent="0.25">
      <c r="A53" s="9"/>
      <c r="B53" s="91" t="s">
        <v>72</v>
      </c>
      <c r="C53" s="41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9"/>
      <c r="Q53" s="141"/>
      <c r="R53" s="9"/>
    </row>
    <row r="54" spans="1:18" s="10" customFormat="1" hidden="1" outlineLevel="1" x14ac:dyDescent="0.25">
      <c r="A54" s="9"/>
      <c r="B54" s="91" t="s">
        <v>73</v>
      </c>
      <c r="C54" s="4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9"/>
      <c r="Q54" s="141"/>
      <c r="R54" s="9"/>
    </row>
    <row r="55" spans="1:18" s="10" customFormat="1" hidden="1" outlineLevel="1" x14ac:dyDescent="0.25">
      <c r="A55" s="9"/>
      <c r="B55" s="91" t="s">
        <v>74</v>
      </c>
      <c r="C55" s="4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9"/>
      <c r="Q55" s="141"/>
      <c r="R55" s="9"/>
    </row>
    <row r="56" spans="1:18" s="10" customFormat="1" hidden="1" outlineLevel="1" x14ac:dyDescent="0.25">
      <c r="A56" s="9"/>
      <c r="B56" s="91" t="s">
        <v>75</v>
      </c>
      <c r="C56" s="4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9"/>
      <c r="Q56" s="141"/>
      <c r="R56" s="9"/>
    </row>
    <row r="57" spans="1:18" s="10" customFormat="1" hidden="1" outlineLevel="1" x14ac:dyDescent="0.25">
      <c r="A57" s="9"/>
      <c r="B57" s="93" t="s">
        <v>51</v>
      </c>
      <c r="C57" s="41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9"/>
      <c r="Q57" s="142"/>
      <c r="R57" s="9"/>
    </row>
    <row r="58" spans="1:18" s="10" customFormat="1" ht="15" customHeight="1" collapsed="1" x14ac:dyDescent="0.25">
      <c r="A58" s="9"/>
      <c r="B58" s="42"/>
      <c r="C58" s="41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9"/>
      <c r="Q58" s="44"/>
      <c r="R58" s="9"/>
    </row>
    <row r="59" spans="1:18" s="10" customFormat="1" ht="20.100000000000001" customHeight="1" x14ac:dyDescent="0.25">
      <c r="A59" s="9"/>
      <c r="B59" s="105" t="s">
        <v>76</v>
      </c>
      <c r="C59" s="41"/>
      <c r="D59" s="118">
        <f>SUM(D60:D66)</f>
        <v>150</v>
      </c>
      <c r="E59" s="118">
        <f t="shared" ref="E59:O59" si="5">SUM(E60:E66)</f>
        <v>150</v>
      </c>
      <c r="F59" s="118">
        <f t="shared" si="5"/>
        <v>150</v>
      </c>
      <c r="G59" s="118">
        <f t="shared" si="5"/>
        <v>150</v>
      </c>
      <c r="H59" s="118">
        <f t="shared" si="5"/>
        <v>150</v>
      </c>
      <c r="I59" s="118">
        <f t="shared" si="5"/>
        <v>205</v>
      </c>
      <c r="J59" s="118">
        <f t="shared" si="5"/>
        <v>135</v>
      </c>
      <c r="K59" s="118">
        <f t="shared" si="5"/>
        <v>150</v>
      </c>
      <c r="L59" s="118">
        <f t="shared" si="5"/>
        <v>150</v>
      </c>
      <c r="M59" s="118">
        <f t="shared" si="5"/>
        <v>150</v>
      </c>
      <c r="N59" s="118">
        <f t="shared" si="5"/>
        <v>150</v>
      </c>
      <c r="O59" s="118">
        <f t="shared" si="5"/>
        <v>150</v>
      </c>
      <c r="P59" s="9"/>
      <c r="Q59" s="143">
        <f>SUM(D59:O59)</f>
        <v>1840</v>
      </c>
      <c r="R59" s="9"/>
    </row>
    <row r="60" spans="1:18" s="10" customFormat="1" hidden="1" outlineLevel="1" x14ac:dyDescent="0.25">
      <c r="A60" s="9"/>
      <c r="B60" s="90" t="s">
        <v>77</v>
      </c>
      <c r="C60" s="41"/>
      <c r="D60" s="116">
        <v>100</v>
      </c>
      <c r="E60" s="116">
        <v>100</v>
      </c>
      <c r="F60" s="116">
        <v>100</v>
      </c>
      <c r="G60" s="116">
        <v>100</v>
      </c>
      <c r="H60" s="116">
        <v>100</v>
      </c>
      <c r="I60" s="116">
        <v>100</v>
      </c>
      <c r="J60" s="116">
        <v>100</v>
      </c>
      <c r="K60" s="116">
        <v>100</v>
      </c>
      <c r="L60" s="116">
        <v>100</v>
      </c>
      <c r="M60" s="116">
        <v>100</v>
      </c>
      <c r="N60" s="116">
        <v>100</v>
      </c>
      <c r="O60" s="116">
        <v>100</v>
      </c>
      <c r="P60" s="9"/>
      <c r="Q60" s="144"/>
      <c r="R60" s="9"/>
    </row>
    <row r="61" spans="1:18" s="10" customFormat="1" hidden="1" outlineLevel="1" x14ac:dyDescent="0.25">
      <c r="A61" s="9"/>
      <c r="B61" s="91" t="s">
        <v>78</v>
      </c>
      <c r="C61" s="41"/>
      <c r="D61" s="117">
        <v>50</v>
      </c>
      <c r="E61" s="117">
        <v>50</v>
      </c>
      <c r="F61" s="117">
        <v>50</v>
      </c>
      <c r="G61" s="117">
        <v>50</v>
      </c>
      <c r="H61" s="117">
        <v>50</v>
      </c>
      <c r="I61" s="117">
        <v>50</v>
      </c>
      <c r="J61" s="117">
        <v>35</v>
      </c>
      <c r="K61" s="117">
        <v>50</v>
      </c>
      <c r="L61" s="117">
        <v>50</v>
      </c>
      <c r="M61" s="117">
        <v>50</v>
      </c>
      <c r="N61" s="117">
        <v>50</v>
      </c>
      <c r="O61" s="117">
        <v>50</v>
      </c>
      <c r="P61" s="9"/>
      <c r="Q61" s="144"/>
      <c r="R61" s="9"/>
    </row>
    <row r="62" spans="1:18" s="10" customFormat="1" hidden="1" outlineLevel="1" x14ac:dyDescent="0.25">
      <c r="A62" s="9"/>
      <c r="B62" s="91" t="s">
        <v>79</v>
      </c>
      <c r="C62" s="41"/>
      <c r="D62" s="126"/>
      <c r="E62" s="126"/>
      <c r="F62" s="126"/>
      <c r="G62" s="126">
        <v>0</v>
      </c>
      <c r="H62" s="126">
        <v>0</v>
      </c>
      <c r="I62" s="126">
        <v>55</v>
      </c>
      <c r="J62" s="126">
        <v>0</v>
      </c>
      <c r="K62" s="126">
        <v>0</v>
      </c>
      <c r="L62" s="126">
        <v>0</v>
      </c>
      <c r="M62" s="126">
        <v>0</v>
      </c>
      <c r="N62" s="126"/>
      <c r="O62" s="126"/>
      <c r="P62" s="9"/>
      <c r="Q62" s="144"/>
      <c r="R62" s="9"/>
    </row>
    <row r="63" spans="1:18" s="10" customFormat="1" hidden="1" outlineLevel="1" x14ac:dyDescent="0.25">
      <c r="A63" s="9"/>
      <c r="B63" s="91" t="s">
        <v>80</v>
      </c>
      <c r="C63" s="41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9"/>
      <c r="Q63" s="144"/>
      <c r="R63" s="9"/>
    </row>
    <row r="64" spans="1:18" s="10" customFormat="1" hidden="1" outlineLevel="1" x14ac:dyDescent="0.25">
      <c r="A64" s="9"/>
      <c r="B64" s="92" t="s">
        <v>81</v>
      </c>
      <c r="C64" s="41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9"/>
      <c r="Q64" s="144"/>
      <c r="R64" s="9"/>
    </row>
    <row r="65" spans="1:18" s="10" customFormat="1" hidden="1" outlineLevel="1" x14ac:dyDescent="0.25">
      <c r="A65" s="9"/>
      <c r="B65" s="92" t="s">
        <v>82</v>
      </c>
      <c r="C65" s="41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9"/>
      <c r="Q65" s="144"/>
      <c r="R65" s="9"/>
    </row>
    <row r="66" spans="1:18" s="10" customFormat="1" hidden="1" outlineLevel="1" x14ac:dyDescent="0.25">
      <c r="A66" s="9"/>
      <c r="B66" s="94" t="s">
        <v>83</v>
      </c>
      <c r="C66" s="41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9"/>
      <c r="Q66" s="145"/>
      <c r="R66" s="9"/>
    </row>
    <row r="67" spans="1:18" s="10" customFormat="1" collapsed="1" x14ac:dyDescent="0.25">
      <c r="A67" s="9"/>
      <c r="B67" s="49"/>
      <c r="C67" s="41"/>
      <c r="D67" s="45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9"/>
      <c r="Q67" s="44"/>
      <c r="R67" s="9"/>
    </row>
    <row r="68" spans="1:18" s="10" customFormat="1" ht="20.100000000000001" customHeight="1" x14ac:dyDescent="0.25">
      <c r="A68" s="9"/>
      <c r="B68" s="104" t="s">
        <v>84</v>
      </c>
      <c r="C68" s="41"/>
      <c r="D68" s="119">
        <f>SUM(D69:D73)</f>
        <v>165</v>
      </c>
      <c r="E68" s="119">
        <f t="shared" ref="E68:O68" si="6">SUM(E69:E73)</f>
        <v>110</v>
      </c>
      <c r="F68" s="119">
        <f t="shared" si="6"/>
        <v>110</v>
      </c>
      <c r="G68" s="119">
        <f t="shared" si="6"/>
        <v>165</v>
      </c>
      <c r="H68" s="119">
        <f t="shared" si="6"/>
        <v>165</v>
      </c>
      <c r="I68" s="119">
        <f t="shared" si="6"/>
        <v>110</v>
      </c>
      <c r="J68" s="119">
        <f t="shared" si="6"/>
        <v>110</v>
      </c>
      <c r="K68" s="119">
        <f t="shared" si="6"/>
        <v>110</v>
      </c>
      <c r="L68" s="119">
        <f t="shared" si="6"/>
        <v>165</v>
      </c>
      <c r="M68" s="119">
        <f t="shared" si="6"/>
        <v>165</v>
      </c>
      <c r="N68" s="119">
        <f t="shared" si="6"/>
        <v>110</v>
      </c>
      <c r="O68" s="119">
        <f t="shared" si="6"/>
        <v>110</v>
      </c>
      <c r="P68" s="9"/>
      <c r="Q68" s="146">
        <f>SUM(D68:O68)</f>
        <v>1595</v>
      </c>
      <c r="R68" s="9"/>
    </row>
    <row r="69" spans="1:18" s="10" customFormat="1" hidden="1" outlineLevel="1" x14ac:dyDescent="0.25">
      <c r="A69" s="9"/>
      <c r="B69" s="90" t="s">
        <v>85</v>
      </c>
      <c r="C69" s="41"/>
      <c r="D69" s="116">
        <v>110</v>
      </c>
      <c r="E69" s="116">
        <v>110</v>
      </c>
      <c r="F69" s="116">
        <v>110</v>
      </c>
      <c r="G69" s="116">
        <v>110</v>
      </c>
      <c r="H69" s="116">
        <v>110</v>
      </c>
      <c r="I69" s="116">
        <v>110</v>
      </c>
      <c r="J69" s="116">
        <v>110</v>
      </c>
      <c r="K69" s="116">
        <v>110</v>
      </c>
      <c r="L69" s="116">
        <v>110</v>
      </c>
      <c r="M69" s="116">
        <v>110</v>
      </c>
      <c r="N69" s="116">
        <v>110</v>
      </c>
      <c r="O69" s="116">
        <v>110</v>
      </c>
      <c r="P69" s="9"/>
      <c r="Q69" s="147"/>
      <c r="R69" s="9"/>
    </row>
    <row r="70" spans="1:18" s="10" customFormat="1" hidden="1" outlineLevel="1" x14ac:dyDescent="0.25">
      <c r="A70" s="9"/>
      <c r="B70" s="91" t="s">
        <v>86</v>
      </c>
      <c r="C70" s="41"/>
      <c r="D70" s="126">
        <v>55</v>
      </c>
      <c r="E70" s="126"/>
      <c r="F70" s="126"/>
      <c r="G70" s="126">
        <v>55</v>
      </c>
      <c r="H70" s="126">
        <v>55</v>
      </c>
      <c r="I70" s="126"/>
      <c r="J70" s="126"/>
      <c r="K70" s="126"/>
      <c r="L70" s="126">
        <v>55</v>
      </c>
      <c r="M70" s="126">
        <v>55</v>
      </c>
      <c r="N70" s="126"/>
      <c r="O70" s="126"/>
      <c r="P70" s="9"/>
      <c r="Q70" s="147"/>
      <c r="R70" s="9"/>
    </row>
    <row r="71" spans="1:18" s="10" customFormat="1" hidden="1" outlineLevel="1" x14ac:dyDescent="0.25">
      <c r="A71" s="9"/>
      <c r="B71" s="91" t="s">
        <v>87</v>
      </c>
      <c r="C71" s="41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9"/>
      <c r="Q71" s="147"/>
      <c r="R71" s="9"/>
    </row>
    <row r="72" spans="1:18" s="10" customFormat="1" hidden="1" outlineLevel="1" x14ac:dyDescent="0.25">
      <c r="A72" s="9"/>
      <c r="B72" s="91" t="s">
        <v>88</v>
      </c>
      <c r="C72" s="4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9"/>
      <c r="Q72" s="147"/>
      <c r="R72" s="9"/>
    </row>
    <row r="73" spans="1:18" s="10" customFormat="1" hidden="1" outlineLevel="1" x14ac:dyDescent="0.25">
      <c r="A73" s="9"/>
      <c r="B73" s="93" t="s">
        <v>51</v>
      </c>
      <c r="C73" s="41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9"/>
      <c r="Q73" s="148"/>
      <c r="R73" s="9"/>
    </row>
    <row r="74" spans="1:18" s="10" customFormat="1" collapsed="1" x14ac:dyDescent="0.25">
      <c r="A74" s="9"/>
      <c r="B74" s="42"/>
      <c r="C74" s="41"/>
      <c r="D74" s="45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9"/>
      <c r="Q74" s="44"/>
      <c r="R74" s="9"/>
    </row>
    <row r="75" spans="1:18" s="10" customFormat="1" ht="20.100000000000001" customHeight="1" x14ac:dyDescent="0.25">
      <c r="A75" s="9"/>
      <c r="B75" s="103" t="s">
        <v>89</v>
      </c>
      <c r="C75" s="41"/>
      <c r="D75" s="115">
        <f>SUM(D76:D79)</f>
        <v>0</v>
      </c>
      <c r="E75" s="115">
        <f t="shared" ref="E75:O75" si="7">SUM(E76:E79)</f>
        <v>15</v>
      </c>
      <c r="F75" s="115">
        <f t="shared" si="7"/>
        <v>0</v>
      </c>
      <c r="G75" s="115">
        <f t="shared" si="7"/>
        <v>10</v>
      </c>
      <c r="H75" s="115">
        <f t="shared" si="7"/>
        <v>25</v>
      </c>
      <c r="I75" s="115">
        <f t="shared" si="7"/>
        <v>35</v>
      </c>
      <c r="J75" s="115">
        <f t="shared" si="7"/>
        <v>70</v>
      </c>
      <c r="K75" s="115">
        <f t="shared" si="7"/>
        <v>25</v>
      </c>
      <c r="L75" s="115">
        <f t="shared" si="7"/>
        <v>15</v>
      </c>
      <c r="M75" s="115">
        <f t="shared" si="7"/>
        <v>15</v>
      </c>
      <c r="N75" s="115">
        <f t="shared" si="7"/>
        <v>30</v>
      </c>
      <c r="O75" s="115">
        <f t="shared" si="7"/>
        <v>85</v>
      </c>
      <c r="P75" s="9"/>
      <c r="Q75" s="140">
        <f>SUM(D75:O75)</f>
        <v>325</v>
      </c>
      <c r="R75" s="9"/>
    </row>
    <row r="76" spans="1:18" s="10" customFormat="1" hidden="1" outlineLevel="1" x14ac:dyDescent="0.25">
      <c r="A76" s="9"/>
      <c r="B76" s="90" t="s">
        <v>90</v>
      </c>
      <c r="C76" s="41"/>
      <c r="D76" s="116">
        <v>0</v>
      </c>
      <c r="E76" s="116">
        <v>15</v>
      </c>
      <c r="F76" s="116">
        <v>0</v>
      </c>
      <c r="G76" s="116">
        <v>10</v>
      </c>
      <c r="H76" s="116">
        <v>25</v>
      </c>
      <c r="I76" s="116">
        <v>25</v>
      </c>
      <c r="J76" s="116">
        <v>20</v>
      </c>
      <c r="K76" s="116">
        <v>25</v>
      </c>
      <c r="L76" s="116">
        <v>15</v>
      </c>
      <c r="M76" s="116">
        <v>15</v>
      </c>
      <c r="N76" s="116">
        <v>20</v>
      </c>
      <c r="O76" s="116">
        <v>40</v>
      </c>
      <c r="P76" s="9"/>
      <c r="Q76" s="141"/>
      <c r="R76" s="9"/>
    </row>
    <row r="77" spans="1:18" s="10" customFormat="1" hidden="1" outlineLevel="1" x14ac:dyDescent="0.25">
      <c r="A77" s="9"/>
      <c r="B77" s="91" t="s">
        <v>91</v>
      </c>
      <c r="C77" s="41"/>
      <c r="D77" s="126">
        <v>0</v>
      </c>
      <c r="E77" s="126">
        <v>0</v>
      </c>
      <c r="F77" s="126"/>
      <c r="G77" s="126"/>
      <c r="H77" s="126"/>
      <c r="I77" s="126">
        <v>10</v>
      </c>
      <c r="J77" s="126">
        <v>50</v>
      </c>
      <c r="K77" s="126"/>
      <c r="L77" s="126"/>
      <c r="M77" s="126"/>
      <c r="N77" s="126">
        <v>10</v>
      </c>
      <c r="O77" s="126">
        <v>45</v>
      </c>
      <c r="P77" s="9"/>
      <c r="Q77" s="141"/>
      <c r="R77" s="9"/>
    </row>
    <row r="78" spans="1:18" s="10" customFormat="1" hidden="1" outlineLevel="1" x14ac:dyDescent="0.25">
      <c r="A78" s="9"/>
      <c r="B78" s="92" t="s">
        <v>92</v>
      </c>
      <c r="C78" s="41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9"/>
      <c r="Q78" s="141"/>
      <c r="R78" s="9"/>
    </row>
    <row r="79" spans="1:18" s="10" customFormat="1" hidden="1" outlineLevel="1" x14ac:dyDescent="0.25">
      <c r="A79" s="9"/>
      <c r="B79" s="93" t="s">
        <v>51</v>
      </c>
      <c r="C79" s="41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9"/>
      <c r="Q79" s="142"/>
      <c r="R79" s="9"/>
    </row>
    <row r="80" spans="1:18" s="10" customFormat="1" collapsed="1" x14ac:dyDescent="0.25">
      <c r="A80" s="9"/>
      <c r="B80" s="48"/>
      <c r="C80" s="41"/>
      <c r="D80" s="45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9"/>
      <c r="Q80" s="44"/>
      <c r="R80" s="9"/>
    </row>
    <row r="81" spans="1:18" s="10" customFormat="1" ht="20.100000000000001" customHeight="1" x14ac:dyDescent="0.25">
      <c r="A81" s="9"/>
      <c r="B81" s="105" t="s">
        <v>93</v>
      </c>
      <c r="C81" s="41"/>
      <c r="D81" s="118">
        <f>SUM(D82:D85)</f>
        <v>50</v>
      </c>
      <c r="E81" s="118">
        <f t="shared" ref="E81:O81" si="8">SUM(E82:E85)</f>
        <v>0</v>
      </c>
      <c r="F81" s="118">
        <f t="shared" si="8"/>
        <v>0</v>
      </c>
      <c r="G81" s="118">
        <f t="shared" si="8"/>
        <v>0</v>
      </c>
      <c r="H81" s="118">
        <f t="shared" si="8"/>
        <v>65</v>
      </c>
      <c r="I81" s="118">
        <f t="shared" si="8"/>
        <v>60</v>
      </c>
      <c r="J81" s="118">
        <f t="shared" si="8"/>
        <v>70</v>
      </c>
      <c r="K81" s="118">
        <f t="shared" si="8"/>
        <v>80</v>
      </c>
      <c r="L81" s="118">
        <f t="shared" si="8"/>
        <v>65</v>
      </c>
      <c r="M81" s="118">
        <f t="shared" si="8"/>
        <v>85</v>
      </c>
      <c r="N81" s="118">
        <f t="shared" si="8"/>
        <v>65</v>
      </c>
      <c r="O81" s="118">
        <f t="shared" si="8"/>
        <v>55</v>
      </c>
      <c r="P81" s="9"/>
      <c r="Q81" s="143">
        <f>SUM(D81:O81)</f>
        <v>595</v>
      </c>
      <c r="R81" s="9"/>
    </row>
    <row r="82" spans="1:18" s="10" customFormat="1" hidden="1" outlineLevel="1" x14ac:dyDescent="0.25">
      <c r="A82" s="9"/>
      <c r="B82" s="90" t="s">
        <v>94</v>
      </c>
      <c r="C82" s="41"/>
      <c r="D82" s="116">
        <v>40</v>
      </c>
      <c r="E82" s="116"/>
      <c r="F82" s="116"/>
      <c r="G82" s="116"/>
      <c r="H82" s="116">
        <v>40</v>
      </c>
      <c r="I82" s="116">
        <v>40</v>
      </c>
      <c r="J82" s="116">
        <v>40</v>
      </c>
      <c r="K82" s="116">
        <v>40</v>
      </c>
      <c r="L82" s="116">
        <v>40</v>
      </c>
      <c r="M82" s="116">
        <v>40</v>
      </c>
      <c r="N82" s="116">
        <v>40</v>
      </c>
      <c r="O82" s="116">
        <v>40</v>
      </c>
      <c r="P82" s="9"/>
      <c r="Q82" s="144"/>
      <c r="R82" s="9"/>
    </row>
    <row r="83" spans="1:18" s="10" customFormat="1" hidden="1" outlineLevel="1" x14ac:dyDescent="0.25">
      <c r="A83" s="9"/>
      <c r="B83" s="91" t="s">
        <v>95</v>
      </c>
      <c r="C83" s="41"/>
      <c r="D83" s="126">
        <v>10</v>
      </c>
      <c r="E83" s="126"/>
      <c r="F83" s="126"/>
      <c r="G83" s="126"/>
      <c r="H83" s="126">
        <v>25</v>
      </c>
      <c r="I83" s="126">
        <v>20</v>
      </c>
      <c r="J83" s="126">
        <v>30</v>
      </c>
      <c r="K83" s="126">
        <v>40</v>
      </c>
      <c r="L83" s="126">
        <v>25</v>
      </c>
      <c r="M83" s="126">
        <v>45</v>
      </c>
      <c r="N83" s="126">
        <v>25</v>
      </c>
      <c r="O83" s="126">
        <v>15</v>
      </c>
      <c r="P83" s="9"/>
      <c r="Q83" s="144"/>
      <c r="R83" s="9"/>
    </row>
    <row r="84" spans="1:18" s="10" customFormat="1" hidden="1" outlineLevel="1" x14ac:dyDescent="0.25">
      <c r="A84" s="9"/>
      <c r="B84" s="91" t="s">
        <v>96</v>
      </c>
      <c r="C84" s="41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9"/>
      <c r="Q84" s="144"/>
      <c r="R84" s="9"/>
    </row>
    <row r="85" spans="1:18" s="10" customFormat="1" hidden="1" outlineLevel="1" x14ac:dyDescent="0.25">
      <c r="A85" s="9"/>
      <c r="B85" s="93" t="s">
        <v>51</v>
      </c>
      <c r="C85" s="41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9"/>
      <c r="Q85" s="145"/>
      <c r="R85" s="9"/>
    </row>
    <row r="86" spans="1:18" s="10" customFormat="1" collapsed="1" x14ac:dyDescent="0.25">
      <c r="A86" s="9"/>
      <c r="B86" s="48"/>
      <c r="C86" s="41"/>
      <c r="D86" s="45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9"/>
      <c r="Q86" s="44"/>
      <c r="R86" s="9"/>
    </row>
    <row r="87" spans="1:18" s="10" customFormat="1" ht="20.100000000000001" customHeight="1" x14ac:dyDescent="0.25">
      <c r="A87" s="9"/>
      <c r="B87" s="104" t="s">
        <v>97</v>
      </c>
      <c r="C87" s="41"/>
      <c r="D87" s="119">
        <f>SUM(D88:D93)</f>
        <v>25</v>
      </c>
      <c r="E87" s="119">
        <f t="shared" ref="E87:O87" si="9">SUM(E88:E93)</f>
        <v>25</v>
      </c>
      <c r="F87" s="119">
        <f t="shared" si="9"/>
        <v>625</v>
      </c>
      <c r="G87" s="119">
        <f t="shared" si="9"/>
        <v>525</v>
      </c>
      <c r="H87" s="119">
        <f t="shared" si="9"/>
        <v>525</v>
      </c>
      <c r="I87" s="119">
        <f t="shared" si="9"/>
        <v>525</v>
      </c>
      <c r="J87" s="119">
        <f t="shared" si="9"/>
        <v>625</v>
      </c>
      <c r="K87" s="119">
        <f t="shared" si="9"/>
        <v>625</v>
      </c>
      <c r="L87" s="119">
        <f t="shared" si="9"/>
        <v>625</v>
      </c>
      <c r="M87" s="119">
        <f t="shared" si="9"/>
        <v>625</v>
      </c>
      <c r="N87" s="119">
        <f t="shared" si="9"/>
        <v>25</v>
      </c>
      <c r="O87" s="119">
        <f t="shared" si="9"/>
        <v>625</v>
      </c>
      <c r="P87" s="9"/>
      <c r="Q87" s="146">
        <f>SUM(D87:O87)</f>
        <v>5400</v>
      </c>
      <c r="R87" s="9"/>
    </row>
    <row r="88" spans="1:18" s="10" customFormat="1" hidden="1" outlineLevel="1" x14ac:dyDescent="0.25">
      <c r="A88" s="9"/>
      <c r="B88" s="90" t="s">
        <v>98</v>
      </c>
      <c r="C88" s="41"/>
      <c r="D88" s="116">
        <v>25</v>
      </c>
      <c r="E88" s="116">
        <v>25</v>
      </c>
      <c r="F88" s="116">
        <v>25</v>
      </c>
      <c r="G88" s="116">
        <v>25</v>
      </c>
      <c r="H88" s="116">
        <v>25</v>
      </c>
      <c r="I88" s="116">
        <v>25</v>
      </c>
      <c r="J88" s="116">
        <v>25</v>
      </c>
      <c r="K88" s="116">
        <v>25</v>
      </c>
      <c r="L88" s="116">
        <v>25</v>
      </c>
      <c r="M88" s="116">
        <v>25</v>
      </c>
      <c r="N88" s="116">
        <v>25</v>
      </c>
      <c r="O88" s="116">
        <v>25</v>
      </c>
      <c r="P88" s="9"/>
      <c r="Q88" s="147"/>
      <c r="R88" s="9"/>
    </row>
    <row r="89" spans="1:18" s="10" customFormat="1" hidden="1" outlineLevel="1" x14ac:dyDescent="0.25">
      <c r="A89" s="9"/>
      <c r="B89" s="91" t="s">
        <v>99</v>
      </c>
      <c r="C89" s="41"/>
      <c r="D89" s="117"/>
      <c r="E89" s="117"/>
      <c r="F89" s="117">
        <v>500</v>
      </c>
      <c r="G89" s="117">
        <v>500</v>
      </c>
      <c r="H89" s="117">
        <v>500</v>
      </c>
      <c r="I89" s="117">
        <v>500</v>
      </c>
      <c r="J89" s="117">
        <v>500</v>
      </c>
      <c r="K89" s="117">
        <v>500</v>
      </c>
      <c r="L89" s="117">
        <v>500</v>
      </c>
      <c r="M89" s="117">
        <v>500</v>
      </c>
      <c r="N89" s="117"/>
      <c r="O89" s="117">
        <v>500</v>
      </c>
      <c r="P89" s="9"/>
      <c r="Q89" s="147"/>
      <c r="R89" s="9"/>
    </row>
    <row r="90" spans="1:18" s="10" customFormat="1" hidden="1" outlineLevel="1" x14ac:dyDescent="0.25">
      <c r="A90" s="9"/>
      <c r="B90" s="91" t="s">
        <v>100</v>
      </c>
      <c r="C90" s="41"/>
      <c r="D90" s="126"/>
      <c r="E90" s="126"/>
      <c r="F90" s="126">
        <v>100</v>
      </c>
      <c r="G90" s="126"/>
      <c r="H90" s="126"/>
      <c r="I90" s="126"/>
      <c r="J90" s="126">
        <v>100</v>
      </c>
      <c r="K90" s="126">
        <v>100</v>
      </c>
      <c r="L90" s="126">
        <v>100</v>
      </c>
      <c r="M90" s="126">
        <v>100</v>
      </c>
      <c r="N90" s="126"/>
      <c r="O90" s="126">
        <v>100</v>
      </c>
      <c r="P90" s="9"/>
      <c r="Q90" s="147"/>
      <c r="R90" s="9"/>
    </row>
    <row r="91" spans="1:18" s="10" customFormat="1" hidden="1" outlineLevel="1" x14ac:dyDescent="0.25">
      <c r="A91" s="9"/>
      <c r="B91" s="91" t="s">
        <v>101</v>
      </c>
      <c r="C91" s="41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9"/>
      <c r="Q91" s="147"/>
      <c r="R91" s="9"/>
    </row>
    <row r="92" spans="1:18" s="10" customFormat="1" hidden="1" outlineLevel="1" x14ac:dyDescent="0.25">
      <c r="A92" s="9"/>
      <c r="B92" s="91" t="s">
        <v>102</v>
      </c>
      <c r="C92" s="4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9"/>
      <c r="Q92" s="147"/>
      <c r="R92" s="9"/>
    </row>
    <row r="93" spans="1:18" s="10" customFormat="1" hidden="1" outlineLevel="1" x14ac:dyDescent="0.25">
      <c r="A93" s="9"/>
      <c r="B93" s="93" t="s">
        <v>51</v>
      </c>
      <c r="C93" s="41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9"/>
      <c r="Q93" s="148"/>
      <c r="R93" s="9"/>
    </row>
    <row r="94" spans="1:18" s="10" customFormat="1" collapsed="1" x14ac:dyDescent="0.25">
      <c r="A94" s="9"/>
      <c r="B94" s="42"/>
      <c r="C94" s="41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9"/>
      <c r="Q94" s="44"/>
      <c r="R94" s="9"/>
    </row>
    <row r="95" spans="1:18" s="10" customFormat="1" ht="20.100000000000001" customHeight="1" x14ac:dyDescent="0.25">
      <c r="A95" s="9"/>
      <c r="B95" s="103" t="s">
        <v>103</v>
      </c>
      <c r="C95" s="41"/>
      <c r="D95" s="115">
        <f>SUM(D96:D104)</f>
        <v>900</v>
      </c>
      <c r="E95" s="115">
        <f t="shared" ref="E95:O95" si="10">SUM(E96:E104)</f>
        <v>900</v>
      </c>
      <c r="F95" s="115">
        <f t="shared" si="10"/>
        <v>900</v>
      </c>
      <c r="G95" s="115">
        <f t="shared" si="10"/>
        <v>900</v>
      </c>
      <c r="H95" s="115">
        <f t="shared" si="10"/>
        <v>900</v>
      </c>
      <c r="I95" s="115">
        <f t="shared" si="10"/>
        <v>900</v>
      </c>
      <c r="J95" s="115">
        <f t="shared" si="10"/>
        <v>900</v>
      </c>
      <c r="K95" s="115">
        <f t="shared" si="10"/>
        <v>900</v>
      </c>
      <c r="L95" s="115">
        <f t="shared" si="10"/>
        <v>900</v>
      </c>
      <c r="M95" s="115">
        <f t="shared" si="10"/>
        <v>900</v>
      </c>
      <c r="N95" s="115">
        <f t="shared" si="10"/>
        <v>900</v>
      </c>
      <c r="O95" s="115">
        <f t="shared" si="10"/>
        <v>650</v>
      </c>
      <c r="P95" s="9"/>
      <c r="Q95" s="140">
        <f>SUM(D95:O95)</f>
        <v>10550</v>
      </c>
      <c r="R95" s="9"/>
    </row>
    <row r="96" spans="1:18" s="10" customFormat="1" hidden="1" outlineLevel="1" x14ac:dyDescent="0.25">
      <c r="A96" s="9"/>
      <c r="B96" s="90" t="s">
        <v>104</v>
      </c>
      <c r="C96" s="41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9"/>
      <c r="Q96" s="141"/>
      <c r="R96" s="9"/>
    </row>
    <row r="97" spans="1:18" s="10" customFormat="1" hidden="1" outlineLevel="1" x14ac:dyDescent="0.25">
      <c r="A97" s="9"/>
      <c r="B97" s="91" t="s">
        <v>105</v>
      </c>
      <c r="C97" s="41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9"/>
      <c r="Q97" s="141"/>
      <c r="R97" s="9"/>
    </row>
    <row r="98" spans="1:18" s="10" customFormat="1" hidden="1" outlineLevel="1" x14ac:dyDescent="0.25">
      <c r="A98" s="9"/>
      <c r="B98" s="91" t="s">
        <v>106</v>
      </c>
      <c r="C98" s="41"/>
      <c r="D98" s="117">
        <v>650</v>
      </c>
      <c r="E98" s="117">
        <v>650</v>
      </c>
      <c r="F98" s="117">
        <v>650</v>
      </c>
      <c r="G98" s="117">
        <v>650</v>
      </c>
      <c r="H98" s="117">
        <v>650</v>
      </c>
      <c r="I98" s="117">
        <v>650</v>
      </c>
      <c r="J98" s="117">
        <v>650</v>
      </c>
      <c r="K98" s="117">
        <v>650</v>
      </c>
      <c r="L98" s="117">
        <v>650</v>
      </c>
      <c r="M98" s="117">
        <v>650</v>
      </c>
      <c r="N98" s="117">
        <v>650</v>
      </c>
      <c r="O98" s="117">
        <v>650</v>
      </c>
      <c r="P98" s="9"/>
      <c r="Q98" s="141"/>
      <c r="R98" s="9"/>
    </row>
    <row r="99" spans="1:18" s="10" customFormat="1" hidden="1" outlineLevel="1" x14ac:dyDescent="0.25">
      <c r="A99" s="9"/>
      <c r="B99" s="91" t="s">
        <v>107</v>
      </c>
      <c r="C99" s="41"/>
      <c r="D99" s="126">
        <v>250</v>
      </c>
      <c r="E99" s="126">
        <v>250</v>
      </c>
      <c r="F99" s="126">
        <v>250</v>
      </c>
      <c r="G99" s="126">
        <v>250</v>
      </c>
      <c r="H99" s="126">
        <v>250</v>
      </c>
      <c r="I99" s="126">
        <v>250</v>
      </c>
      <c r="J99" s="126">
        <v>250</v>
      </c>
      <c r="K99" s="126">
        <v>250</v>
      </c>
      <c r="L99" s="126">
        <v>250</v>
      </c>
      <c r="M99" s="126">
        <v>250</v>
      </c>
      <c r="N99" s="126">
        <v>250</v>
      </c>
      <c r="O99" s="126"/>
      <c r="P99" s="9"/>
      <c r="Q99" s="141"/>
      <c r="R99" s="9"/>
    </row>
    <row r="100" spans="1:18" s="10" customFormat="1" hidden="1" outlineLevel="1" x14ac:dyDescent="0.25">
      <c r="A100" s="9"/>
      <c r="B100" s="91" t="s">
        <v>108</v>
      </c>
      <c r="C100" s="41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9"/>
      <c r="Q100" s="141"/>
      <c r="R100" s="9"/>
    </row>
    <row r="101" spans="1:18" s="10" customFormat="1" hidden="1" outlineLevel="1" x14ac:dyDescent="0.25">
      <c r="A101" s="9"/>
      <c r="B101" s="91" t="s">
        <v>109</v>
      </c>
      <c r="C101" s="4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9"/>
      <c r="Q101" s="141"/>
      <c r="R101" s="9"/>
    </row>
    <row r="102" spans="1:18" s="10" customFormat="1" hidden="1" outlineLevel="1" x14ac:dyDescent="0.25">
      <c r="A102" s="9"/>
      <c r="B102" s="91" t="s">
        <v>110</v>
      </c>
      <c r="C102" s="4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9"/>
      <c r="Q102" s="141"/>
      <c r="R102" s="9"/>
    </row>
    <row r="103" spans="1:18" s="10" customFormat="1" hidden="1" outlineLevel="1" x14ac:dyDescent="0.25">
      <c r="A103" s="9"/>
      <c r="B103" s="91" t="s">
        <v>111</v>
      </c>
      <c r="C103" s="4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9"/>
      <c r="Q103" s="141"/>
      <c r="R103" s="9"/>
    </row>
    <row r="104" spans="1:18" s="10" customFormat="1" hidden="1" outlineLevel="1" x14ac:dyDescent="0.25">
      <c r="A104" s="9"/>
      <c r="B104" s="93" t="s">
        <v>51</v>
      </c>
      <c r="C104" s="41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9"/>
      <c r="Q104" s="142"/>
      <c r="R104" s="9"/>
    </row>
    <row r="105" spans="1:18" s="10" customFormat="1" collapsed="1" x14ac:dyDescent="0.25">
      <c r="A105" s="9"/>
      <c r="B105" s="42"/>
      <c r="C105" s="41"/>
      <c r="D105" s="45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9"/>
      <c r="Q105" s="44"/>
      <c r="R105" s="9"/>
    </row>
    <row r="106" spans="1:18" s="10" customFormat="1" ht="20.100000000000001" customHeight="1" x14ac:dyDescent="0.25">
      <c r="A106" s="9"/>
      <c r="B106" s="105" t="s">
        <v>112</v>
      </c>
      <c r="C106" s="41"/>
      <c r="D106" s="118">
        <f>SUM(D107:D110)</f>
        <v>0</v>
      </c>
      <c r="E106" s="118">
        <f t="shared" ref="E106:O106" si="11">SUM(E107:E110)</f>
        <v>0</v>
      </c>
      <c r="F106" s="118">
        <f t="shared" si="11"/>
        <v>20</v>
      </c>
      <c r="G106" s="118">
        <f t="shared" si="11"/>
        <v>20</v>
      </c>
      <c r="H106" s="118">
        <f t="shared" si="11"/>
        <v>20</v>
      </c>
      <c r="I106" s="118">
        <f t="shared" si="11"/>
        <v>10</v>
      </c>
      <c r="J106" s="118">
        <f t="shared" si="11"/>
        <v>10</v>
      </c>
      <c r="K106" s="118">
        <f t="shared" si="11"/>
        <v>20</v>
      </c>
      <c r="L106" s="118">
        <f t="shared" si="11"/>
        <v>20</v>
      </c>
      <c r="M106" s="118">
        <f t="shared" si="11"/>
        <v>20</v>
      </c>
      <c r="N106" s="118">
        <f t="shared" si="11"/>
        <v>20</v>
      </c>
      <c r="O106" s="118">
        <f t="shared" si="11"/>
        <v>20</v>
      </c>
      <c r="P106" s="9"/>
      <c r="Q106" s="143">
        <f>SUM(D106:O106)</f>
        <v>180</v>
      </c>
      <c r="R106" s="9"/>
    </row>
    <row r="107" spans="1:18" s="10" customFormat="1" hidden="1" outlineLevel="1" x14ac:dyDescent="0.25">
      <c r="A107" s="9"/>
      <c r="B107" s="90" t="s">
        <v>113</v>
      </c>
      <c r="C107" s="41"/>
      <c r="D107" s="116"/>
      <c r="E107" s="116"/>
      <c r="F107" s="116">
        <v>10</v>
      </c>
      <c r="G107" s="116">
        <v>10</v>
      </c>
      <c r="H107" s="116">
        <v>10</v>
      </c>
      <c r="I107" s="116">
        <v>10</v>
      </c>
      <c r="J107" s="116">
        <v>10</v>
      </c>
      <c r="K107" s="116">
        <v>10</v>
      </c>
      <c r="L107" s="116">
        <v>10</v>
      </c>
      <c r="M107" s="116">
        <v>10</v>
      </c>
      <c r="N107" s="116">
        <v>10</v>
      </c>
      <c r="O107" s="116">
        <v>10</v>
      </c>
      <c r="P107" s="9"/>
      <c r="Q107" s="144"/>
      <c r="R107" s="9"/>
    </row>
    <row r="108" spans="1:18" s="10" customFormat="1" hidden="1" outlineLevel="1" x14ac:dyDescent="0.25">
      <c r="A108" s="9"/>
      <c r="B108" s="91" t="s">
        <v>114</v>
      </c>
      <c r="C108" s="41"/>
      <c r="D108" s="126"/>
      <c r="E108" s="126"/>
      <c r="F108" s="126">
        <v>10</v>
      </c>
      <c r="G108" s="126">
        <v>10</v>
      </c>
      <c r="H108" s="126">
        <v>10</v>
      </c>
      <c r="I108" s="126"/>
      <c r="J108" s="126"/>
      <c r="K108" s="126">
        <v>10</v>
      </c>
      <c r="L108" s="126">
        <v>10</v>
      </c>
      <c r="M108" s="126">
        <v>10</v>
      </c>
      <c r="N108" s="126">
        <v>10</v>
      </c>
      <c r="O108" s="126">
        <v>10</v>
      </c>
      <c r="P108" s="9"/>
      <c r="Q108" s="144"/>
      <c r="R108" s="9"/>
    </row>
    <row r="109" spans="1:18" s="10" customFormat="1" hidden="1" outlineLevel="1" x14ac:dyDescent="0.25">
      <c r="A109" s="9"/>
      <c r="B109" s="91" t="s">
        <v>51</v>
      </c>
      <c r="C109" s="41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9"/>
      <c r="Q109" s="144"/>
      <c r="R109" s="9"/>
    </row>
    <row r="110" spans="1:18" s="10" customFormat="1" hidden="1" outlineLevel="1" x14ac:dyDescent="0.25">
      <c r="A110" s="9"/>
      <c r="B110" s="93" t="s">
        <v>51</v>
      </c>
      <c r="C110" s="41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9"/>
      <c r="Q110" s="145"/>
      <c r="R110" s="9"/>
    </row>
    <row r="111" spans="1:18" s="10" customFormat="1" collapsed="1" x14ac:dyDescent="0.25">
      <c r="A111" s="9"/>
      <c r="B111" s="42"/>
      <c r="C111" s="41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9"/>
      <c r="Q111" s="44"/>
      <c r="R111" s="9"/>
    </row>
    <row r="112" spans="1:18" s="10" customFormat="1" ht="20.100000000000001" customHeight="1" x14ac:dyDescent="0.25">
      <c r="A112" s="9"/>
      <c r="B112" s="104" t="s">
        <v>115</v>
      </c>
      <c r="C112" s="41"/>
      <c r="D112" s="119">
        <f>SUM(D113:D125)</f>
        <v>25</v>
      </c>
      <c r="E112" s="119">
        <f t="shared" ref="E112:O112" si="12">SUM(E113:E125)</f>
        <v>25</v>
      </c>
      <c r="F112" s="119">
        <f t="shared" si="12"/>
        <v>245</v>
      </c>
      <c r="G112" s="119">
        <f t="shared" si="12"/>
        <v>25</v>
      </c>
      <c r="H112" s="119">
        <f t="shared" si="12"/>
        <v>25</v>
      </c>
      <c r="I112" s="119">
        <f t="shared" si="12"/>
        <v>245</v>
      </c>
      <c r="J112" s="119">
        <f t="shared" si="12"/>
        <v>245</v>
      </c>
      <c r="K112" s="119">
        <f t="shared" si="12"/>
        <v>245</v>
      </c>
      <c r="L112" s="119">
        <f t="shared" si="12"/>
        <v>175</v>
      </c>
      <c r="M112" s="119">
        <f t="shared" si="12"/>
        <v>175</v>
      </c>
      <c r="N112" s="119">
        <f t="shared" si="12"/>
        <v>175</v>
      </c>
      <c r="O112" s="119">
        <f t="shared" si="12"/>
        <v>245</v>
      </c>
      <c r="P112" s="9"/>
      <c r="Q112" s="146">
        <f>SUM(D112:O112)</f>
        <v>1850</v>
      </c>
      <c r="R112" s="9"/>
    </row>
    <row r="113" spans="1:18" s="10" customFormat="1" hidden="1" outlineLevel="1" x14ac:dyDescent="0.25">
      <c r="A113" s="9"/>
      <c r="B113" s="90" t="s">
        <v>116</v>
      </c>
      <c r="C113" s="41"/>
      <c r="D113" s="116">
        <v>25</v>
      </c>
      <c r="E113" s="116">
        <v>25</v>
      </c>
      <c r="F113" s="116">
        <v>25</v>
      </c>
      <c r="G113" s="116">
        <v>25</v>
      </c>
      <c r="H113" s="116">
        <v>25</v>
      </c>
      <c r="I113" s="116">
        <v>25</v>
      </c>
      <c r="J113" s="116">
        <v>25</v>
      </c>
      <c r="K113" s="116">
        <v>25</v>
      </c>
      <c r="L113" s="116">
        <v>25</v>
      </c>
      <c r="M113" s="116">
        <v>25</v>
      </c>
      <c r="N113" s="116">
        <v>25</v>
      </c>
      <c r="O113" s="116">
        <v>25</v>
      </c>
      <c r="P113" s="9"/>
      <c r="Q113" s="147"/>
      <c r="R113" s="9"/>
    </row>
    <row r="114" spans="1:18" s="10" customFormat="1" hidden="1" outlineLevel="1" x14ac:dyDescent="0.25">
      <c r="A114" s="9"/>
      <c r="B114" s="91" t="s">
        <v>117</v>
      </c>
      <c r="C114" s="41"/>
      <c r="D114" s="117"/>
      <c r="E114" s="117"/>
      <c r="F114" s="117">
        <v>30</v>
      </c>
      <c r="G114" s="117"/>
      <c r="H114" s="117"/>
      <c r="I114" s="117">
        <v>30</v>
      </c>
      <c r="J114" s="117">
        <v>30</v>
      </c>
      <c r="K114" s="117">
        <v>30</v>
      </c>
      <c r="L114" s="117">
        <v>30</v>
      </c>
      <c r="M114" s="117">
        <v>30</v>
      </c>
      <c r="N114" s="117">
        <v>30</v>
      </c>
      <c r="O114" s="117">
        <v>30</v>
      </c>
      <c r="P114" s="9"/>
      <c r="Q114" s="147"/>
      <c r="R114" s="9"/>
    </row>
    <row r="115" spans="1:18" s="10" customFormat="1" hidden="1" outlineLevel="1" x14ac:dyDescent="0.25">
      <c r="A115" s="9"/>
      <c r="B115" s="91" t="s">
        <v>118</v>
      </c>
      <c r="C115" s="41"/>
      <c r="D115" s="117"/>
      <c r="E115" s="117"/>
      <c r="F115" s="117">
        <v>55</v>
      </c>
      <c r="G115" s="117"/>
      <c r="H115" s="117"/>
      <c r="I115" s="117">
        <v>55</v>
      </c>
      <c r="J115" s="117">
        <v>55</v>
      </c>
      <c r="K115" s="117">
        <v>55</v>
      </c>
      <c r="L115" s="117"/>
      <c r="M115" s="117"/>
      <c r="N115" s="117"/>
      <c r="O115" s="117">
        <v>55</v>
      </c>
      <c r="P115" s="9"/>
      <c r="Q115" s="147"/>
      <c r="R115" s="9"/>
    </row>
    <row r="116" spans="1:18" s="10" customFormat="1" hidden="1" outlineLevel="1" x14ac:dyDescent="0.25">
      <c r="A116" s="9"/>
      <c r="B116" s="91" t="s">
        <v>119</v>
      </c>
      <c r="C116" s="41"/>
      <c r="D116" s="117"/>
      <c r="E116" s="117"/>
      <c r="F116" s="117">
        <v>15</v>
      </c>
      <c r="G116" s="117"/>
      <c r="H116" s="117"/>
      <c r="I116" s="117">
        <v>15</v>
      </c>
      <c r="J116" s="117">
        <v>15</v>
      </c>
      <c r="K116" s="117">
        <v>15</v>
      </c>
      <c r="L116" s="117"/>
      <c r="M116" s="117"/>
      <c r="N116" s="117"/>
      <c r="O116" s="117">
        <v>15</v>
      </c>
      <c r="P116" s="9"/>
      <c r="Q116" s="147"/>
      <c r="R116" s="9"/>
    </row>
    <row r="117" spans="1:18" s="10" customFormat="1" hidden="1" outlineLevel="1" x14ac:dyDescent="0.25">
      <c r="A117" s="9"/>
      <c r="B117" s="91" t="s">
        <v>120</v>
      </c>
      <c r="C117" s="41"/>
      <c r="D117" s="126"/>
      <c r="E117" s="126"/>
      <c r="F117" s="126">
        <v>120</v>
      </c>
      <c r="G117" s="126"/>
      <c r="H117" s="126"/>
      <c r="I117" s="126">
        <v>120</v>
      </c>
      <c r="J117" s="126">
        <v>120</v>
      </c>
      <c r="K117" s="126">
        <v>120</v>
      </c>
      <c r="L117" s="126">
        <v>120</v>
      </c>
      <c r="M117" s="126">
        <v>120</v>
      </c>
      <c r="N117" s="126">
        <v>120</v>
      </c>
      <c r="O117" s="126">
        <v>120</v>
      </c>
      <c r="P117" s="9"/>
      <c r="Q117" s="147"/>
      <c r="R117" s="9"/>
    </row>
    <row r="118" spans="1:18" s="10" customFormat="1" hidden="1" outlineLevel="1" x14ac:dyDescent="0.25">
      <c r="A118" s="9"/>
      <c r="B118" s="91" t="s">
        <v>121</v>
      </c>
      <c r="C118" s="41"/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9"/>
      <c r="Q118" s="147"/>
      <c r="R118" s="9"/>
    </row>
    <row r="119" spans="1:18" s="10" customFormat="1" hidden="1" outlineLevel="1" x14ac:dyDescent="0.25">
      <c r="A119" s="9"/>
      <c r="B119" s="91" t="s">
        <v>92</v>
      </c>
      <c r="C119" s="4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9"/>
      <c r="Q119" s="147"/>
      <c r="R119" s="9"/>
    </row>
    <row r="120" spans="1:18" s="10" customFormat="1" hidden="1" outlineLevel="1" x14ac:dyDescent="0.25">
      <c r="A120" s="9"/>
      <c r="B120" s="91" t="s">
        <v>122</v>
      </c>
      <c r="C120" s="4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9"/>
      <c r="Q120" s="147"/>
      <c r="R120" s="9"/>
    </row>
    <row r="121" spans="1:18" s="10" customFormat="1" hidden="1" outlineLevel="1" x14ac:dyDescent="0.25">
      <c r="A121" s="9"/>
      <c r="B121" s="91" t="s">
        <v>123</v>
      </c>
      <c r="C121" s="4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9"/>
      <c r="Q121" s="147"/>
      <c r="R121" s="9"/>
    </row>
    <row r="122" spans="1:18" s="10" customFormat="1" hidden="1" outlineLevel="1" x14ac:dyDescent="0.25">
      <c r="A122" s="9"/>
      <c r="B122" s="91" t="s">
        <v>124</v>
      </c>
      <c r="C122" s="4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9"/>
      <c r="Q122" s="147"/>
      <c r="R122" s="9"/>
    </row>
    <row r="123" spans="1:18" s="10" customFormat="1" hidden="1" outlineLevel="1" x14ac:dyDescent="0.25">
      <c r="A123" s="9"/>
      <c r="B123" s="91" t="s">
        <v>125</v>
      </c>
      <c r="C123" s="4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9"/>
      <c r="Q123" s="147"/>
      <c r="R123" s="9"/>
    </row>
    <row r="124" spans="1:18" s="10" customFormat="1" hidden="1" outlineLevel="1" x14ac:dyDescent="0.25">
      <c r="A124" s="9"/>
      <c r="B124" s="91" t="s">
        <v>126</v>
      </c>
      <c r="C124" s="4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9"/>
      <c r="Q124" s="147"/>
      <c r="R124" s="9"/>
    </row>
    <row r="125" spans="1:18" s="10" customFormat="1" hidden="1" outlineLevel="1" x14ac:dyDescent="0.25">
      <c r="A125" s="9"/>
      <c r="B125" s="93" t="s">
        <v>51</v>
      </c>
      <c r="C125" s="41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9"/>
      <c r="Q125" s="148"/>
      <c r="R125" s="9"/>
    </row>
    <row r="126" spans="1:18" s="10" customFormat="1" collapsed="1" x14ac:dyDescent="0.25">
      <c r="A126" s="9"/>
      <c r="B126" s="42"/>
      <c r="C126" s="41"/>
      <c r="D126" s="45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9"/>
      <c r="Q126" s="44"/>
      <c r="R126" s="9"/>
    </row>
    <row r="127" spans="1:18" s="10" customFormat="1" ht="20.100000000000001" customHeight="1" x14ac:dyDescent="0.25">
      <c r="A127" s="9"/>
      <c r="B127" s="103" t="s">
        <v>127</v>
      </c>
      <c r="C127" s="41"/>
      <c r="D127" s="115">
        <f>SUM(D128:D131)</f>
        <v>150</v>
      </c>
      <c r="E127" s="115">
        <f t="shared" ref="E127:O127" si="13">SUM(E128:E131)</f>
        <v>150</v>
      </c>
      <c r="F127" s="115">
        <f t="shared" si="13"/>
        <v>55</v>
      </c>
      <c r="G127" s="115">
        <f t="shared" si="13"/>
        <v>55</v>
      </c>
      <c r="H127" s="115">
        <f t="shared" si="13"/>
        <v>150</v>
      </c>
      <c r="I127" s="115">
        <f t="shared" si="13"/>
        <v>150</v>
      </c>
      <c r="J127" s="115">
        <f t="shared" si="13"/>
        <v>150</v>
      </c>
      <c r="K127" s="115">
        <f t="shared" si="13"/>
        <v>150</v>
      </c>
      <c r="L127" s="115">
        <f t="shared" si="13"/>
        <v>55</v>
      </c>
      <c r="M127" s="115">
        <f t="shared" si="13"/>
        <v>55</v>
      </c>
      <c r="N127" s="115">
        <f t="shared" si="13"/>
        <v>150</v>
      </c>
      <c r="O127" s="115">
        <f t="shared" si="13"/>
        <v>150</v>
      </c>
      <c r="P127" s="9"/>
      <c r="Q127" s="140">
        <f>SUM(D127:O127)</f>
        <v>1420</v>
      </c>
      <c r="R127" s="9"/>
    </row>
    <row r="128" spans="1:18" s="10" customFormat="1" hidden="1" outlineLevel="1" x14ac:dyDescent="0.25">
      <c r="A128" s="9"/>
      <c r="B128" s="90" t="s">
        <v>128</v>
      </c>
      <c r="C128" s="41"/>
      <c r="D128" s="116">
        <v>55</v>
      </c>
      <c r="E128" s="116">
        <v>55</v>
      </c>
      <c r="F128" s="116">
        <v>55</v>
      </c>
      <c r="G128" s="116">
        <v>55</v>
      </c>
      <c r="H128" s="116">
        <v>55</v>
      </c>
      <c r="I128" s="116">
        <v>55</v>
      </c>
      <c r="J128" s="116">
        <v>55</v>
      </c>
      <c r="K128" s="116">
        <v>55</v>
      </c>
      <c r="L128" s="116">
        <v>55</v>
      </c>
      <c r="M128" s="116">
        <v>55</v>
      </c>
      <c r="N128" s="116">
        <v>55</v>
      </c>
      <c r="O128" s="116">
        <v>55</v>
      </c>
      <c r="P128" s="9"/>
      <c r="Q128" s="141"/>
      <c r="R128" s="9"/>
    </row>
    <row r="129" spans="1:18" s="10" customFormat="1" hidden="1" outlineLevel="1" x14ac:dyDescent="0.25">
      <c r="A129" s="9"/>
      <c r="B129" s="91" t="s">
        <v>70</v>
      </c>
      <c r="C129" s="41"/>
      <c r="D129" s="126">
        <v>95</v>
      </c>
      <c r="E129" s="126">
        <v>95</v>
      </c>
      <c r="F129" s="126"/>
      <c r="G129" s="126"/>
      <c r="H129" s="126">
        <v>95</v>
      </c>
      <c r="I129" s="126">
        <v>95</v>
      </c>
      <c r="J129" s="126">
        <v>95</v>
      </c>
      <c r="K129" s="126">
        <v>95</v>
      </c>
      <c r="L129" s="126"/>
      <c r="M129" s="126"/>
      <c r="N129" s="126">
        <v>95</v>
      </c>
      <c r="O129" s="126">
        <v>95</v>
      </c>
      <c r="P129" s="9"/>
      <c r="Q129" s="141"/>
      <c r="R129" s="9"/>
    </row>
    <row r="130" spans="1:18" s="10" customFormat="1" hidden="1" outlineLevel="1" x14ac:dyDescent="0.25">
      <c r="A130" s="9"/>
      <c r="B130" s="91" t="s">
        <v>129</v>
      </c>
      <c r="C130" s="41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9"/>
      <c r="Q130" s="141"/>
      <c r="R130" s="9"/>
    </row>
    <row r="131" spans="1:18" s="10" customFormat="1" hidden="1" outlineLevel="1" x14ac:dyDescent="0.25">
      <c r="A131" s="9"/>
      <c r="B131" s="93" t="s">
        <v>51</v>
      </c>
      <c r="C131" s="41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9"/>
      <c r="Q131" s="142"/>
      <c r="R131" s="9"/>
    </row>
    <row r="132" spans="1:18" s="10" customFormat="1" collapsed="1" x14ac:dyDescent="0.25">
      <c r="A132" s="9"/>
      <c r="B132" s="42"/>
      <c r="C132" s="41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9"/>
      <c r="Q132" s="44"/>
      <c r="R132" s="9"/>
    </row>
    <row r="133" spans="1:18" s="10" customFormat="1" ht="20.100000000000001" customHeight="1" x14ac:dyDescent="0.25">
      <c r="A133" s="9"/>
      <c r="B133" s="105" t="s">
        <v>130</v>
      </c>
      <c r="C133" s="41"/>
      <c r="D133" s="118">
        <f>SUM(D134:D140)</f>
        <v>10</v>
      </c>
      <c r="E133" s="118">
        <f t="shared" ref="E133:O133" si="14">SUM(E134:E140)</f>
        <v>10</v>
      </c>
      <c r="F133" s="118">
        <f t="shared" si="14"/>
        <v>10</v>
      </c>
      <c r="G133" s="118">
        <f t="shared" si="14"/>
        <v>35</v>
      </c>
      <c r="H133" s="118">
        <f t="shared" si="14"/>
        <v>35</v>
      </c>
      <c r="I133" s="118">
        <f t="shared" si="14"/>
        <v>35</v>
      </c>
      <c r="J133" s="118">
        <f t="shared" si="14"/>
        <v>10</v>
      </c>
      <c r="K133" s="118">
        <f t="shared" si="14"/>
        <v>10</v>
      </c>
      <c r="L133" s="118">
        <f t="shared" si="14"/>
        <v>10</v>
      </c>
      <c r="M133" s="118">
        <f t="shared" si="14"/>
        <v>35</v>
      </c>
      <c r="N133" s="118">
        <f t="shared" si="14"/>
        <v>35</v>
      </c>
      <c r="O133" s="118">
        <f t="shared" si="14"/>
        <v>35</v>
      </c>
      <c r="P133" s="9"/>
      <c r="Q133" s="143">
        <f>SUM(D133:O133)</f>
        <v>270</v>
      </c>
      <c r="R133" s="9"/>
    </row>
    <row r="134" spans="1:18" s="10" customFormat="1" hidden="1" outlineLevel="1" x14ac:dyDescent="0.25">
      <c r="A134" s="9"/>
      <c r="B134" s="90" t="s">
        <v>131</v>
      </c>
      <c r="C134" s="41"/>
      <c r="D134" s="116">
        <v>10</v>
      </c>
      <c r="E134" s="116">
        <v>10</v>
      </c>
      <c r="F134" s="116">
        <v>10</v>
      </c>
      <c r="G134" s="116">
        <v>10</v>
      </c>
      <c r="H134" s="116">
        <v>10</v>
      </c>
      <c r="I134" s="116">
        <v>10</v>
      </c>
      <c r="J134" s="116">
        <v>10</v>
      </c>
      <c r="K134" s="116">
        <v>10</v>
      </c>
      <c r="L134" s="116">
        <v>10</v>
      </c>
      <c r="M134" s="116">
        <v>10</v>
      </c>
      <c r="N134" s="116">
        <v>10</v>
      </c>
      <c r="O134" s="116">
        <v>10</v>
      </c>
      <c r="P134" s="9"/>
      <c r="Q134" s="144"/>
      <c r="R134" s="9"/>
    </row>
    <row r="135" spans="1:18" s="10" customFormat="1" hidden="1" outlineLevel="1" x14ac:dyDescent="0.25">
      <c r="A135" s="9"/>
      <c r="B135" s="91" t="s">
        <v>132</v>
      </c>
      <c r="C135" s="41"/>
      <c r="D135" s="117"/>
      <c r="E135" s="117"/>
      <c r="F135" s="117"/>
      <c r="G135" s="117">
        <v>15</v>
      </c>
      <c r="H135" s="117">
        <v>15</v>
      </c>
      <c r="I135" s="117">
        <v>15</v>
      </c>
      <c r="J135" s="117"/>
      <c r="K135" s="117"/>
      <c r="L135" s="117"/>
      <c r="M135" s="117">
        <v>15</v>
      </c>
      <c r="N135" s="117">
        <v>15</v>
      </c>
      <c r="O135" s="117">
        <v>15</v>
      </c>
      <c r="P135" s="9"/>
      <c r="Q135" s="144"/>
      <c r="R135" s="9"/>
    </row>
    <row r="136" spans="1:18" s="10" customFormat="1" hidden="1" outlineLevel="1" x14ac:dyDescent="0.25">
      <c r="A136" s="9"/>
      <c r="B136" s="91" t="s">
        <v>133</v>
      </c>
      <c r="C136" s="41"/>
      <c r="D136" s="126"/>
      <c r="E136" s="126"/>
      <c r="F136" s="126"/>
      <c r="G136" s="126">
        <v>10</v>
      </c>
      <c r="H136" s="126">
        <v>10</v>
      </c>
      <c r="I136" s="126">
        <v>10</v>
      </c>
      <c r="J136" s="126"/>
      <c r="K136" s="126"/>
      <c r="L136" s="126"/>
      <c r="M136" s="126">
        <v>10</v>
      </c>
      <c r="N136" s="126">
        <v>10</v>
      </c>
      <c r="O136" s="126">
        <v>10</v>
      </c>
      <c r="P136" s="9"/>
      <c r="Q136" s="144"/>
      <c r="R136" s="9"/>
    </row>
    <row r="137" spans="1:18" s="10" customFormat="1" hidden="1" outlineLevel="1" x14ac:dyDescent="0.25">
      <c r="A137" s="9"/>
      <c r="B137" s="91" t="s">
        <v>134</v>
      </c>
      <c r="C137" s="41"/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9"/>
      <c r="Q137" s="144"/>
      <c r="R137" s="9"/>
    </row>
    <row r="138" spans="1:18" s="10" customFormat="1" hidden="1" outlineLevel="1" x14ac:dyDescent="0.25">
      <c r="A138" s="9"/>
      <c r="B138" s="92" t="s">
        <v>135</v>
      </c>
      <c r="C138" s="4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9"/>
      <c r="Q138" s="144"/>
      <c r="R138" s="9"/>
    </row>
    <row r="139" spans="1:18" s="10" customFormat="1" hidden="1" outlineLevel="1" x14ac:dyDescent="0.25">
      <c r="A139" s="9"/>
      <c r="B139" s="92" t="s">
        <v>136</v>
      </c>
      <c r="C139" s="4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9"/>
      <c r="Q139" s="144"/>
      <c r="R139" s="9"/>
    </row>
    <row r="140" spans="1:18" s="10" customFormat="1" hidden="1" outlineLevel="1" x14ac:dyDescent="0.25">
      <c r="A140" s="9"/>
      <c r="B140" s="93" t="s">
        <v>51</v>
      </c>
      <c r="C140" s="41"/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9"/>
      <c r="Q140" s="145"/>
      <c r="R140" s="9"/>
    </row>
    <row r="141" spans="1:18" s="10" customFormat="1" collapsed="1" x14ac:dyDescent="0.25">
      <c r="A141" s="9"/>
      <c r="B141" s="48"/>
      <c r="C141" s="41"/>
      <c r="D141" s="45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9"/>
      <c r="Q141" s="44"/>
      <c r="R141" s="9"/>
    </row>
    <row r="142" spans="1:18" s="10" customFormat="1" ht="20.100000000000001" customHeight="1" x14ac:dyDescent="0.25">
      <c r="A142" s="9"/>
      <c r="B142" s="104" t="s">
        <v>137</v>
      </c>
      <c r="C142" s="41"/>
      <c r="D142" s="119">
        <f>SUM(D143:D148)</f>
        <v>1300</v>
      </c>
      <c r="E142" s="119">
        <f t="shared" ref="E142:O142" si="15">SUM(E143:E148)</f>
        <v>0</v>
      </c>
      <c r="F142" s="119">
        <f t="shared" si="15"/>
        <v>0</v>
      </c>
      <c r="G142" s="119">
        <f t="shared" si="15"/>
        <v>0</v>
      </c>
      <c r="H142" s="119">
        <f t="shared" si="15"/>
        <v>0</v>
      </c>
      <c r="I142" s="119">
        <f t="shared" si="15"/>
        <v>0</v>
      </c>
      <c r="J142" s="119">
        <f t="shared" si="15"/>
        <v>0</v>
      </c>
      <c r="K142" s="119">
        <f t="shared" si="15"/>
        <v>0</v>
      </c>
      <c r="L142" s="119">
        <f t="shared" si="15"/>
        <v>0</v>
      </c>
      <c r="M142" s="119">
        <f t="shared" si="15"/>
        <v>0</v>
      </c>
      <c r="N142" s="119">
        <f t="shared" si="15"/>
        <v>0</v>
      </c>
      <c r="O142" s="119">
        <f t="shared" si="15"/>
        <v>0</v>
      </c>
      <c r="P142" s="9"/>
      <c r="Q142" s="146">
        <f>SUM(D142:O142)</f>
        <v>1300</v>
      </c>
      <c r="R142" s="9"/>
    </row>
    <row r="143" spans="1:18" s="10" customFormat="1" hidden="1" outlineLevel="1" x14ac:dyDescent="0.25">
      <c r="A143" s="9"/>
      <c r="B143" s="90" t="s">
        <v>138</v>
      </c>
      <c r="C143" s="41"/>
      <c r="D143" s="116">
        <v>250</v>
      </c>
      <c r="E143" s="116">
        <v>0</v>
      </c>
      <c r="F143" s="116">
        <v>0</v>
      </c>
      <c r="G143" s="116">
        <v>0</v>
      </c>
      <c r="H143" s="116">
        <v>0</v>
      </c>
      <c r="I143" s="116">
        <v>0</v>
      </c>
      <c r="J143" s="116">
        <v>0</v>
      </c>
      <c r="K143" s="116">
        <v>0</v>
      </c>
      <c r="L143" s="116">
        <v>0</v>
      </c>
      <c r="M143" s="116">
        <v>0</v>
      </c>
      <c r="N143" s="116">
        <v>0</v>
      </c>
      <c r="O143" s="116">
        <v>0</v>
      </c>
      <c r="P143" s="9"/>
      <c r="Q143" s="147"/>
      <c r="R143" s="9"/>
    </row>
    <row r="144" spans="1:18" s="10" customFormat="1" hidden="1" outlineLevel="1" x14ac:dyDescent="0.25">
      <c r="A144" s="9"/>
      <c r="B144" s="91" t="s">
        <v>139</v>
      </c>
      <c r="C144" s="41"/>
      <c r="D144" s="117">
        <v>950</v>
      </c>
      <c r="E144" s="117">
        <v>0</v>
      </c>
      <c r="F144" s="117">
        <v>0</v>
      </c>
      <c r="G144" s="117">
        <v>0</v>
      </c>
      <c r="H144" s="117">
        <v>0</v>
      </c>
      <c r="I144" s="117">
        <v>0</v>
      </c>
      <c r="J144" s="117">
        <v>0</v>
      </c>
      <c r="K144" s="117"/>
      <c r="L144" s="117"/>
      <c r="M144" s="117"/>
      <c r="N144" s="117">
        <v>0</v>
      </c>
      <c r="O144" s="117">
        <v>0</v>
      </c>
      <c r="P144" s="9"/>
      <c r="Q144" s="147"/>
      <c r="R144" s="9"/>
    </row>
    <row r="145" spans="1:18" s="10" customFormat="1" hidden="1" outlineLevel="1" x14ac:dyDescent="0.25">
      <c r="A145" s="9"/>
      <c r="B145" s="91" t="s">
        <v>128</v>
      </c>
      <c r="C145" s="41"/>
      <c r="D145" s="126">
        <v>100</v>
      </c>
      <c r="E145" s="126"/>
      <c r="F145" s="126"/>
      <c r="G145" s="126"/>
      <c r="H145" s="126"/>
      <c r="I145" s="126">
        <v>0</v>
      </c>
      <c r="J145" s="126">
        <v>0</v>
      </c>
      <c r="K145" s="126"/>
      <c r="L145" s="126"/>
      <c r="M145" s="126"/>
      <c r="N145" s="126">
        <v>0</v>
      </c>
      <c r="O145" s="126">
        <v>0</v>
      </c>
      <c r="P145" s="9"/>
      <c r="Q145" s="147"/>
      <c r="R145" s="9"/>
    </row>
    <row r="146" spans="1:18" s="10" customFormat="1" hidden="1" outlineLevel="1" x14ac:dyDescent="0.25">
      <c r="A146" s="9"/>
      <c r="B146" s="91" t="s">
        <v>140</v>
      </c>
      <c r="C146" s="41"/>
      <c r="D146" s="133"/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9"/>
      <c r="Q146" s="147"/>
      <c r="R146" s="9"/>
    </row>
    <row r="147" spans="1:18" s="10" customFormat="1" hidden="1" outlineLevel="1" x14ac:dyDescent="0.25">
      <c r="A147" s="9"/>
      <c r="B147" s="91" t="s">
        <v>141</v>
      </c>
      <c r="C147" s="4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9"/>
      <c r="Q147" s="147"/>
      <c r="R147" s="9"/>
    </row>
    <row r="148" spans="1:18" s="10" customFormat="1" hidden="1" outlineLevel="1" x14ac:dyDescent="0.25">
      <c r="A148" s="9"/>
      <c r="B148" s="93" t="s">
        <v>51</v>
      </c>
      <c r="C148" s="41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9"/>
      <c r="Q148" s="148"/>
      <c r="R148" s="9"/>
    </row>
    <row r="149" spans="1:18" s="10" customFormat="1" collapsed="1" x14ac:dyDescent="0.25">
      <c r="A149" s="9"/>
      <c r="B149" s="42"/>
      <c r="C149" s="41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9"/>
      <c r="Q149" s="44"/>
      <c r="R149" s="9"/>
    </row>
    <row r="150" spans="1:18" s="10" customFormat="1" ht="20.100000000000001" customHeight="1" x14ac:dyDescent="0.25">
      <c r="A150" s="9"/>
      <c r="B150" s="103" t="s">
        <v>142</v>
      </c>
      <c r="C150" s="41"/>
      <c r="D150" s="115">
        <f>SUM(D151:D154)</f>
        <v>40</v>
      </c>
      <c r="E150" s="115">
        <f t="shared" ref="E150:O150" si="16">SUM(E151:E154)</f>
        <v>30</v>
      </c>
      <c r="F150" s="115">
        <f t="shared" si="16"/>
        <v>30</v>
      </c>
      <c r="G150" s="115">
        <f t="shared" si="16"/>
        <v>30</v>
      </c>
      <c r="H150" s="115">
        <f t="shared" si="16"/>
        <v>40</v>
      </c>
      <c r="I150" s="115">
        <f t="shared" si="16"/>
        <v>40</v>
      </c>
      <c r="J150" s="115">
        <f t="shared" si="16"/>
        <v>40</v>
      </c>
      <c r="K150" s="115">
        <f t="shared" si="16"/>
        <v>30</v>
      </c>
      <c r="L150" s="115">
        <f t="shared" si="16"/>
        <v>30</v>
      </c>
      <c r="M150" s="115">
        <f t="shared" si="16"/>
        <v>40</v>
      </c>
      <c r="N150" s="115">
        <f t="shared" si="16"/>
        <v>50</v>
      </c>
      <c r="O150" s="115">
        <f t="shared" si="16"/>
        <v>40</v>
      </c>
      <c r="P150" s="9"/>
      <c r="Q150" s="140">
        <f>SUM(D150:O150)</f>
        <v>440</v>
      </c>
      <c r="R150" s="9"/>
    </row>
    <row r="151" spans="1:18" s="10" customFormat="1" hidden="1" outlineLevel="1" x14ac:dyDescent="0.25">
      <c r="A151" s="9"/>
      <c r="B151" s="90" t="s">
        <v>143</v>
      </c>
      <c r="C151" s="41"/>
      <c r="D151" s="116">
        <v>30</v>
      </c>
      <c r="E151" s="116">
        <v>30</v>
      </c>
      <c r="F151" s="116">
        <v>30</v>
      </c>
      <c r="G151" s="116">
        <v>30</v>
      </c>
      <c r="H151" s="116">
        <v>30</v>
      </c>
      <c r="I151" s="116">
        <v>30</v>
      </c>
      <c r="J151" s="116">
        <v>30</v>
      </c>
      <c r="K151" s="116">
        <v>30</v>
      </c>
      <c r="L151" s="116">
        <v>30</v>
      </c>
      <c r="M151" s="116">
        <v>30</v>
      </c>
      <c r="N151" s="116">
        <v>30</v>
      </c>
      <c r="O151" s="116">
        <v>30</v>
      </c>
      <c r="P151" s="9"/>
      <c r="Q151" s="141"/>
      <c r="R151" s="9"/>
    </row>
    <row r="152" spans="1:18" s="10" customFormat="1" hidden="1" outlineLevel="1" x14ac:dyDescent="0.25">
      <c r="A152" s="9"/>
      <c r="B152" s="91" t="s">
        <v>144</v>
      </c>
      <c r="C152" s="41"/>
      <c r="D152" s="126">
        <v>10</v>
      </c>
      <c r="E152" s="126"/>
      <c r="F152" s="126"/>
      <c r="G152" s="126"/>
      <c r="H152" s="126">
        <v>10</v>
      </c>
      <c r="I152" s="126">
        <v>10</v>
      </c>
      <c r="J152" s="126">
        <v>10</v>
      </c>
      <c r="K152" s="126"/>
      <c r="L152" s="126"/>
      <c r="M152" s="126">
        <v>10</v>
      </c>
      <c r="N152" s="126">
        <v>20</v>
      </c>
      <c r="O152" s="126">
        <v>10</v>
      </c>
      <c r="P152" s="9"/>
      <c r="Q152" s="141"/>
      <c r="R152" s="9"/>
    </row>
    <row r="153" spans="1:18" s="10" customFormat="1" hidden="1" outlineLevel="1" x14ac:dyDescent="0.25">
      <c r="A153" s="9"/>
      <c r="B153" s="91" t="s">
        <v>51</v>
      </c>
      <c r="C153" s="41"/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9"/>
      <c r="Q153" s="141"/>
      <c r="R153" s="9"/>
    </row>
    <row r="154" spans="1:18" s="10" customFormat="1" hidden="1" outlineLevel="1" x14ac:dyDescent="0.25">
      <c r="A154" s="9"/>
      <c r="B154" s="93" t="s">
        <v>51</v>
      </c>
      <c r="C154" s="41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9"/>
      <c r="Q154" s="142"/>
      <c r="R154" s="9"/>
    </row>
    <row r="155" spans="1:18" collapsed="1" x14ac:dyDescent="0.25"/>
    <row r="156" spans="1:18" s="13" customFormat="1" ht="22.9" customHeight="1" x14ac:dyDescent="0.25">
      <c r="B156" s="14"/>
      <c r="C156" s="14"/>
      <c r="D156" s="14"/>
      <c r="E156" s="15"/>
      <c r="F156" s="16"/>
      <c r="G156" s="16"/>
      <c r="H156" s="16"/>
      <c r="I156" s="16"/>
      <c r="J156" s="16"/>
      <c r="K156" s="14"/>
      <c r="L156" s="14"/>
      <c r="M156" s="14"/>
      <c r="N156" s="14"/>
      <c r="O156" s="14"/>
      <c r="P156" s="14"/>
      <c r="Q156" s="14"/>
    </row>
  </sheetData>
  <sheetProtection algorithmName="SHA-512" hashValue="Ud4AuXKxSQDhfnNTDZff9qp9+3VjkQ0zeG73EmcR1vb6FzekHzJLu5q/34lW7G7o2FTtz/wsScn0OgGze3Qmvg==" saltValue="3pUcdXtRgLBJY74sWL/dXA==" spinCount="100000" sheet="1" objects="1" scenarios="1" formatRows="0"/>
  <mergeCells count="16">
    <mergeCell ref="Q68:Q73"/>
    <mergeCell ref="Q10:Q25"/>
    <mergeCell ref="Q27:Q37"/>
    <mergeCell ref="Q39:Q47"/>
    <mergeCell ref="Q49:Q57"/>
    <mergeCell ref="Q59:Q66"/>
    <mergeCell ref="Q127:Q131"/>
    <mergeCell ref="Q133:Q140"/>
    <mergeCell ref="Q142:Q148"/>
    <mergeCell ref="Q150:Q154"/>
    <mergeCell ref="Q75:Q79"/>
    <mergeCell ref="Q81:Q85"/>
    <mergeCell ref="Q87:Q93"/>
    <mergeCell ref="Q95:Q104"/>
    <mergeCell ref="Q106:Q110"/>
    <mergeCell ref="Q112:Q125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Dashboard</vt:lpstr>
      <vt:lpstr>Income</vt:lpstr>
      <vt:lpstr>Expenses</vt:lpstr>
      <vt:lpstr>ToU</vt:lpstr>
      <vt:lpstr>Dashboard!Print_Area</vt:lpstr>
      <vt:lpstr>Expenses!Print_Area</vt:lpstr>
      <vt:lpstr>Income!Print_Area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2022-02-15T10:44:49Z</cp:lastPrinted>
  <dcterms:created xsi:type="dcterms:W3CDTF">2018-11-13T14:01:04Z</dcterms:created>
  <dcterms:modified xsi:type="dcterms:W3CDTF">2022-03-02T10:10:09Z</dcterms:modified>
  <dc:title>Family Budget Excel V10 Template</dc:title>
  <dc:subject>Family Budget Excel V10</dc:subject>
  <dc:description>Family Budget Excel V10 template by Master Productivity Kit — masterproductivitykit.com</dc:description>
  <cp:keywords>Master Productivity Kit, Excel template, Google Sheets template</cp:keywords>
  <cp:category>Business Template</cp:category>
</cp:coreProperties>
</file>