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510_Bi Weekly Budget Excel Template\"/>
    </mc:Choice>
  </mc:AlternateContent>
  <xr:revisionPtr revIDLastSave="0" documentId="13_ncr:1_{391EF07D-B644-4B1A-AA02-91A195987A17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Dashboard" sheetId="9" r:id="rId1"/>
    <sheet name="Expenses" sheetId="11" r:id="rId2"/>
    <sheet name="Calc" sheetId="12" state="hidden" r:id="rId3"/>
  </sheets>
  <definedNames>
    <definedName name="cat_dd">OFFSET(Calc!$C$6,,,Calc!$C$4)</definedName>
    <definedName name="ChartLabel">OFFSET(Calc!$G$6,,,Calc!$G$3)</definedName>
    <definedName name="ChartValues">OFFSET(Calc!$H$6,,,Calc!$H$3)</definedName>
    <definedName name="PieLabel">OFFSET(Calc!$J$30,,,Calc!$J$27)</definedName>
    <definedName name="PieValue">OFFSET(Calc!$K$30,,,Calc!$K$27)</definedName>
    <definedName name="_xlnm.Print_Area" localSheetId="0">Dashboard!$B$6:$Q$38</definedName>
    <definedName name="_xlnm.Print_Area" localSheetId="1">Expenses!$B$2:$AF$62</definedName>
    <definedName name="week_dd">OFFSET(Calc!$D$13,,,Calc!$B$13)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" i="12" l="1"/>
  <c r="H15" i="12"/>
  <c r="H16" i="12"/>
  <c r="H17" i="12"/>
  <c r="H13" i="12"/>
  <c r="H18" i="12" l="1"/>
  <c r="N13" i="9" s="1"/>
  <c r="L29" i="12"/>
  <c r="AN66" i="12"/>
  <c r="AM66" i="12"/>
  <c r="AL66" i="12"/>
  <c r="AK66" i="12"/>
  <c r="AJ66" i="12"/>
  <c r="AI66" i="12"/>
  <c r="AH66" i="12"/>
  <c r="AG66" i="12"/>
  <c r="AF66" i="12"/>
  <c r="AE66" i="12"/>
  <c r="AD66" i="12"/>
  <c r="AC66" i="12"/>
  <c r="AB66" i="12"/>
  <c r="AA66" i="12"/>
  <c r="Z66" i="12"/>
  <c r="Y66" i="12"/>
  <c r="X66" i="12"/>
  <c r="W66" i="12"/>
  <c r="V66" i="12"/>
  <c r="U66" i="12"/>
  <c r="T66" i="12"/>
  <c r="S66" i="12"/>
  <c r="R66" i="12"/>
  <c r="Q66" i="12"/>
  <c r="P66" i="12"/>
  <c r="O66" i="12"/>
  <c r="AN65" i="12"/>
  <c r="AM65" i="12"/>
  <c r="AL65" i="12"/>
  <c r="AK65" i="12"/>
  <c r="AJ65" i="12"/>
  <c r="AI65" i="12"/>
  <c r="AH65" i="12"/>
  <c r="AG65" i="12"/>
  <c r="AF65" i="12"/>
  <c r="AE65" i="12"/>
  <c r="AD65" i="12"/>
  <c r="AC65" i="12"/>
  <c r="AB65" i="12"/>
  <c r="AA65" i="12"/>
  <c r="Z65" i="12"/>
  <c r="Y65" i="12"/>
  <c r="X65" i="12"/>
  <c r="W65" i="12"/>
  <c r="V65" i="12"/>
  <c r="U65" i="12"/>
  <c r="T65" i="12"/>
  <c r="S65" i="12"/>
  <c r="R65" i="12"/>
  <c r="Q65" i="12"/>
  <c r="P65" i="12"/>
  <c r="O65" i="12"/>
  <c r="AN64" i="12"/>
  <c r="AM64" i="12"/>
  <c r="AL64" i="12"/>
  <c r="AK64" i="12"/>
  <c r="AJ64" i="12"/>
  <c r="AI64" i="12"/>
  <c r="AH64" i="12"/>
  <c r="AG64" i="12"/>
  <c r="AF64" i="12"/>
  <c r="AE64" i="12"/>
  <c r="AD64" i="12"/>
  <c r="AC64" i="12"/>
  <c r="AB64" i="12"/>
  <c r="AA64" i="12"/>
  <c r="Z64" i="12"/>
  <c r="Y64" i="12"/>
  <c r="X64" i="12"/>
  <c r="W64" i="12"/>
  <c r="V64" i="12"/>
  <c r="U64" i="12"/>
  <c r="T64" i="12"/>
  <c r="S64" i="12"/>
  <c r="R64" i="12"/>
  <c r="Q64" i="12"/>
  <c r="P64" i="12"/>
  <c r="O64" i="12"/>
  <c r="AN63" i="12"/>
  <c r="AM63" i="12"/>
  <c r="AL63" i="12"/>
  <c r="AK63" i="12"/>
  <c r="AJ63" i="12"/>
  <c r="AI63" i="12"/>
  <c r="AH63" i="12"/>
  <c r="AG63" i="12"/>
  <c r="AF63" i="12"/>
  <c r="AE63" i="12"/>
  <c r="AD63" i="12"/>
  <c r="AC63" i="12"/>
  <c r="AB63" i="12"/>
  <c r="AA63" i="12"/>
  <c r="Z63" i="12"/>
  <c r="Y63" i="12"/>
  <c r="X63" i="12"/>
  <c r="W63" i="12"/>
  <c r="V63" i="12"/>
  <c r="U63" i="12"/>
  <c r="T63" i="12"/>
  <c r="S63" i="12"/>
  <c r="R63" i="12"/>
  <c r="Q63" i="12"/>
  <c r="P63" i="12"/>
  <c r="O63" i="12"/>
  <c r="AN62" i="12"/>
  <c r="AM62" i="12"/>
  <c r="AL62" i="12"/>
  <c r="AK62" i="12"/>
  <c r="AJ62" i="12"/>
  <c r="AI62" i="12"/>
  <c r="AH62" i="12"/>
  <c r="AG62" i="12"/>
  <c r="AF62" i="12"/>
  <c r="AE62" i="12"/>
  <c r="AD62" i="12"/>
  <c r="AC62" i="12"/>
  <c r="AB62" i="12"/>
  <c r="AA62" i="12"/>
  <c r="Z62" i="12"/>
  <c r="Y62" i="12"/>
  <c r="X62" i="12"/>
  <c r="W62" i="12"/>
  <c r="V62" i="12"/>
  <c r="U62" i="12"/>
  <c r="T62" i="12"/>
  <c r="S62" i="12"/>
  <c r="R62" i="12"/>
  <c r="Q62" i="12"/>
  <c r="P62" i="12"/>
  <c r="O62" i="12"/>
  <c r="AN61" i="12"/>
  <c r="AM61" i="12"/>
  <c r="AL61" i="12"/>
  <c r="AK61" i="12"/>
  <c r="AJ61" i="12"/>
  <c r="AI61" i="12"/>
  <c r="AH61" i="12"/>
  <c r="AG61" i="12"/>
  <c r="AF61" i="12"/>
  <c r="AE61" i="12"/>
  <c r="AD61" i="12"/>
  <c r="AC61" i="12"/>
  <c r="AB61" i="12"/>
  <c r="AA61" i="12"/>
  <c r="Z61" i="12"/>
  <c r="Y61" i="12"/>
  <c r="X61" i="12"/>
  <c r="W61" i="12"/>
  <c r="V61" i="12"/>
  <c r="U61" i="12"/>
  <c r="T61" i="12"/>
  <c r="S61" i="12"/>
  <c r="R61" i="12"/>
  <c r="Q61" i="12"/>
  <c r="P61" i="12"/>
  <c r="O61" i="12"/>
  <c r="AN60" i="12"/>
  <c r="AM60" i="12"/>
  <c r="AL60" i="12"/>
  <c r="AK60" i="12"/>
  <c r="AJ60" i="12"/>
  <c r="AI60" i="12"/>
  <c r="AH60" i="12"/>
  <c r="AG60" i="12"/>
  <c r="AF60" i="12"/>
  <c r="AE60" i="12"/>
  <c r="AD60" i="12"/>
  <c r="AC60" i="12"/>
  <c r="AB60" i="12"/>
  <c r="AA60" i="12"/>
  <c r="Z60" i="12"/>
  <c r="Y60" i="12"/>
  <c r="X60" i="12"/>
  <c r="W60" i="12"/>
  <c r="V60" i="12"/>
  <c r="U60" i="12"/>
  <c r="T60" i="12"/>
  <c r="S60" i="12"/>
  <c r="R60" i="12"/>
  <c r="Q60" i="12"/>
  <c r="P60" i="12"/>
  <c r="O60" i="12"/>
  <c r="AN59" i="12"/>
  <c r="AM59" i="12"/>
  <c r="AL59" i="12"/>
  <c r="AK59" i="12"/>
  <c r="AJ59" i="12"/>
  <c r="AI59" i="12"/>
  <c r="AH59" i="12"/>
  <c r="AG59" i="12"/>
  <c r="AF59" i="12"/>
  <c r="AE59" i="12"/>
  <c r="AD59" i="12"/>
  <c r="AC59" i="12"/>
  <c r="AB59" i="12"/>
  <c r="AA59" i="12"/>
  <c r="Z59" i="12"/>
  <c r="Y59" i="12"/>
  <c r="X59" i="12"/>
  <c r="W59" i="12"/>
  <c r="V59" i="12"/>
  <c r="U59" i="12"/>
  <c r="T59" i="12"/>
  <c r="S59" i="12"/>
  <c r="R59" i="12"/>
  <c r="Q59" i="12"/>
  <c r="P59" i="12"/>
  <c r="O59" i="12"/>
  <c r="AN58" i="12"/>
  <c r="AM58" i="12"/>
  <c r="AL58" i="12"/>
  <c r="AK58" i="12"/>
  <c r="AJ58" i="12"/>
  <c r="AI58" i="12"/>
  <c r="AH58" i="12"/>
  <c r="AG58" i="12"/>
  <c r="AF58" i="12"/>
  <c r="AE58" i="12"/>
  <c r="AD58" i="12"/>
  <c r="AC58" i="12"/>
  <c r="AB58" i="12"/>
  <c r="AA58" i="12"/>
  <c r="Z58" i="12"/>
  <c r="Y58" i="12"/>
  <c r="X58" i="12"/>
  <c r="W58" i="12"/>
  <c r="V58" i="12"/>
  <c r="U58" i="12"/>
  <c r="T58" i="12"/>
  <c r="S58" i="12"/>
  <c r="R58" i="12"/>
  <c r="Q58" i="12"/>
  <c r="P58" i="12"/>
  <c r="O58" i="12"/>
  <c r="AN57" i="12"/>
  <c r="AM57" i="12"/>
  <c r="AL57" i="12"/>
  <c r="AK57" i="12"/>
  <c r="AJ57" i="12"/>
  <c r="AI57" i="12"/>
  <c r="AH57" i="12"/>
  <c r="AG57" i="12"/>
  <c r="AF57" i="12"/>
  <c r="AE57" i="12"/>
  <c r="AD57" i="12"/>
  <c r="AC57" i="12"/>
  <c r="AB57" i="12"/>
  <c r="AA57" i="12"/>
  <c r="Z57" i="12"/>
  <c r="Y57" i="12"/>
  <c r="X57" i="12"/>
  <c r="W57" i="12"/>
  <c r="V57" i="12"/>
  <c r="U57" i="12"/>
  <c r="T57" i="12"/>
  <c r="S57" i="12"/>
  <c r="R57" i="12"/>
  <c r="Q57" i="12"/>
  <c r="P57" i="12"/>
  <c r="O57" i="12"/>
  <c r="AN55" i="12"/>
  <c r="AM55" i="12"/>
  <c r="AL55" i="12"/>
  <c r="AK55" i="12"/>
  <c r="AJ55" i="12"/>
  <c r="AI55" i="12"/>
  <c r="AH55" i="12"/>
  <c r="AG55" i="12"/>
  <c r="AF55" i="12"/>
  <c r="AE55" i="12"/>
  <c r="AD55" i="12"/>
  <c r="AC55" i="12"/>
  <c r="AB55" i="12"/>
  <c r="AA55" i="12"/>
  <c r="Z55" i="12"/>
  <c r="Y55" i="12"/>
  <c r="X55" i="12"/>
  <c r="W55" i="12"/>
  <c r="V55" i="12"/>
  <c r="U55" i="12"/>
  <c r="T55" i="12"/>
  <c r="S55" i="12"/>
  <c r="R55" i="12"/>
  <c r="Q55" i="12"/>
  <c r="P55" i="12"/>
  <c r="O55" i="12"/>
  <c r="AN54" i="12"/>
  <c r="AM54" i="12"/>
  <c r="AL54" i="12"/>
  <c r="AK54" i="12"/>
  <c r="AJ54" i="12"/>
  <c r="AI54" i="12"/>
  <c r="AH54" i="12"/>
  <c r="AG54" i="12"/>
  <c r="AF54" i="12"/>
  <c r="AE54" i="12"/>
  <c r="AD54" i="12"/>
  <c r="AC54" i="12"/>
  <c r="AB54" i="12"/>
  <c r="AA54" i="12"/>
  <c r="Z54" i="12"/>
  <c r="Y54" i="12"/>
  <c r="X54" i="12"/>
  <c r="W54" i="12"/>
  <c r="V54" i="12"/>
  <c r="U54" i="12"/>
  <c r="T54" i="12"/>
  <c r="S54" i="12"/>
  <c r="R54" i="12"/>
  <c r="Q54" i="12"/>
  <c r="P54" i="12"/>
  <c r="O54" i="12"/>
  <c r="AN53" i="12"/>
  <c r="AM53" i="12"/>
  <c r="AL53" i="12"/>
  <c r="AK53" i="12"/>
  <c r="AJ53" i="12"/>
  <c r="AI53" i="12"/>
  <c r="AH53" i="12"/>
  <c r="AG53" i="12"/>
  <c r="AF53" i="12"/>
  <c r="AE53" i="12"/>
  <c r="AD53" i="12"/>
  <c r="AC53" i="12"/>
  <c r="AB53" i="12"/>
  <c r="AA53" i="12"/>
  <c r="Z53" i="12"/>
  <c r="Y53" i="12"/>
  <c r="X53" i="12"/>
  <c r="W53" i="12"/>
  <c r="V53" i="12"/>
  <c r="U53" i="12"/>
  <c r="T53" i="12"/>
  <c r="S53" i="12"/>
  <c r="R53" i="12"/>
  <c r="Q53" i="12"/>
  <c r="P53" i="12"/>
  <c r="O53" i="12"/>
  <c r="AN52" i="12"/>
  <c r="AM52" i="12"/>
  <c r="AL52" i="12"/>
  <c r="AK52" i="12"/>
  <c r="AJ52" i="12"/>
  <c r="AI52" i="12"/>
  <c r="AH52" i="12"/>
  <c r="AG52" i="12"/>
  <c r="AF52" i="12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AN51" i="12"/>
  <c r="AM51" i="12"/>
  <c r="AL51" i="12"/>
  <c r="AK51" i="12"/>
  <c r="AJ51" i="12"/>
  <c r="AI51" i="12"/>
  <c r="AH51" i="12"/>
  <c r="AG51" i="12"/>
  <c r="AF51" i="12"/>
  <c r="AE51" i="12"/>
  <c r="AD51" i="12"/>
  <c r="AC51" i="12"/>
  <c r="AB51" i="12"/>
  <c r="AA51" i="12"/>
  <c r="Z51" i="12"/>
  <c r="Y51" i="12"/>
  <c r="X51" i="12"/>
  <c r="W51" i="12"/>
  <c r="V51" i="12"/>
  <c r="U51" i="12"/>
  <c r="T51" i="12"/>
  <c r="S51" i="12"/>
  <c r="R51" i="12"/>
  <c r="Q51" i="12"/>
  <c r="P51" i="12"/>
  <c r="O51" i="12"/>
  <c r="AN50" i="12"/>
  <c r="AM50" i="12"/>
  <c r="AL50" i="12"/>
  <c r="AK50" i="12"/>
  <c r="AJ50" i="12"/>
  <c r="AI50" i="12"/>
  <c r="AH50" i="12"/>
  <c r="AG50" i="12"/>
  <c r="AF50" i="12"/>
  <c r="AE50" i="12"/>
  <c r="AD50" i="12"/>
  <c r="AC50" i="12"/>
  <c r="AB50" i="12"/>
  <c r="AA50" i="12"/>
  <c r="Z50" i="12"/>
  <c r="Y50" i="12"/>
  <c r="X50" i="12"/>
  <c r="W50" i="12"/>
  <c r="V50" i="12"/>
  <c r="U50" i="12"/>
  <c r="T50" i="12"/>
  <c r="S50" i="12"/>
  <c r="R50" i="12"/>
  <c r="Q50" i="12"/>
  <c r="P50" i="12"/>
  <c r="O50" i="12"/>
  <c r="AN49" i="12"/>
  <c r="AM49" i="12"/>
  <c r="AL49" i="12"/>
  <c r="AK49" i="12"/>
  <c r="AJ49" i="12"/>
  <c r="AI49" i="12"/>
  <c r="AH49" i="12"/>
  <c r="AG49" i="12"/>
  <c r="AF49" i="12"/>
  <c r="AE49" i="12"/>
  <c r="AD49" i="12"/>
  <c r="AC49" i="12"/>
  <c r="AB49" i="12"/>
  <c r="AA49" i="12"/>
  <c r="Z49" i="12"/>
  <c r="Y49" i="12"/>
  <c r="X49" i="12"/>
  <c r="W49" i="12"/>
  <c r="V49" i="12"/>
  <c r="U49" i="12"/>
  <c r="T49" i="12"/>
  <c r="S49" i="12"/>
  <c r="R49" i="12"/>
  <c r="Q49" i="12"/>
  <c r="P49" i="12"/>
  <c r="O49" i="12"/>
  <c r="AN48" i="12"/>
  <c r="AM48" i="12"/>
  <c r="AL48" i="12"/>
  <c r="AK48" i="12"/>
  <c r="AJ48" i="12"/>
  <c r="AI48" i="12"/>
  <c r="AH48" i="12"/>
  <c r="AG48" i="12"/>
  <c r="AF48" i="12"/>
  <c r="AE48" i="12"/>
  <c r="AD48" i="12"/>
  <c r="AC48" i="12"/>
  <c r="AB48" i="12"/>
  <c r="AA48" i="12"/>
  <c r="Z48" i="12"/>
  <c r="Y48" i="12"/>
  <c r="X48" i="12"/>
  <c r="W48" i="12"/>
  <c r="V48" i="12"/>
  <c r="U48" i="12"/>
  <c r="T48" i="12"/>
  <c r="S48" i="12"/>
  <c r="R48" i="12"/>
  <c r="Q48" i="12"/>
  <c r="P48" i="12"/>
  <c r="O48" i="12"/>
  <c r="AN47" i="12"/>
  <c r="AM47" i="12"/>
  <c r="AL47" i="12"/>
  <c r="AK47" i="12"/>
  <c r="AJ47" i="12"/>
  <c r="AI47" i="12"/>
  <c r="AH47" i="12"/>
  <c r="AG47" i="12"/>
  <c r="AF47" i="12"/>
  <c r="AE47" i="12"/>
  <c r="AD47" i="12"/>
  <c r="AC47" i="12"/>
  <c r="AB47" i="12"/>
  <c r="AA47" i="12"/>
  <c r="Z47" i="12"/>
  <c r="Y47" i="12"/>
  <c r="X47" i="12"/>
  <c r="W47" i="12"/>
  <c r="V47" i="12"/>
  <c r="U47" i="12"/>
  <c r="T47" i="12"/>
  <c r="S47" i="12"/>
  <c r="R47" i="12"/>
  <c r="Q47" i="12"/>
  <c r="P47" i="12"/>
  <c r="O47" i="12"/>
  <c r="AN46" i="12"/>
  <c r="AM46" i="12"/>
  <c r="AL46" i="12"/>
  <c r="AK46" i="12"/>
  <c r="AJ46" i="12"/>
  <c r="AI46" i="12"/>
  <c r="AH46" i="12"/>
  <c r="AG46" i="12"/>
  <c r="AF46" i="12"/>
  <c r="AE46" i="12"/>
  <c r="AD46" i="12"/>
  <c r="AC46" i="12"/>
  <c r="AB46" i="12"/>
  <c r="AA46" i="12"/>
  <c r="Z46" i="12"/>
  <c r="Y46" i="12"/>
  <c r="X46" i="12"/>
  <c r="W46" i="12"/>
  <c r="V46" i="12"/>
  <c r="U46" i="12"/>
  <c r="T46" i="12"/>
  <c r="S46" i="12"/>
  <c r="R46" i="12"/>
  <c r="Q46" i="12"/>
  <c r="P46" i="12"/>
  <c r="O46" i="12"/>
  <c r="AN44" i="12"/>
  <c r="AM44" i="12"/>
  <c r="AL44" i="12"/>
  <c r="AK44" i="12"/>
  <c r="AJ44" i="12"/>
  <c r="AI44" i="12"/>
  <c r="AH44" i="12"/>
  <c r="AG44" i="12"/>
  <c r="AF44" i="12"/>
  <c r="AE44" i="12"/>
  <c r="AD44" i="12"/>
  <c r="AC44" i="12"/>
  <c r="AB44" i="12"/>
  <c r="AA44" i="12"/>
  <c r="Z44" i="12"/>
  <c r="Y44" i="12"/>
  <c r="X44" i="12"/>
  <c r="W44" i="12"/>
  <c r="V44" i="12"/>
  <c r="U44" i="12"/>
  <c r="T44" i="12"/>
  <c r="S44" i="12"/>
  <c r="R44" i="12"/>
  <c r="Q44" i="12"/>
  <c r="P44" i="12"/>
  <c r="O44" i="12"/>
  <c r="AN43" i="12"/>
  <c r="AM43" i="12"/>
  <c r="AL43" i="12"/>
  <c r="AK43" i="12"/>
  <c r="AJ43" i="12"/>
  <c r="AI43" i="12"/>
  <c r="AH43" i="12"/>
  <c r="AG43" i="12"/>
  <c r="AF43" i="12"/>
  <c r="AE43" i="12"/>
  <c r="AD43" i="12"/>
  <c r="AC43" i="12"/>
  <c r="AB43" i="12"/>
  <c r="AA43" i="12"/>
  <c r="Z43" i="12"/>
  <c r="Y43" i="12"/>
  <c r="X43" i="12"/>
  <c r="W43" i="12"/>
  <c r="V43" i="12"/>
  <c r="U43" i="12"/>
  <c r="T43" i="12"/>
  <c r="S43" i="12"/>
  <c r="R43" i="12"/>
  <c r="Q43" i="12"/>
  <c r="P43" i="12"/>
  <c r="O43" i="12"/>
  <c r="AN42" i="12"/>
  <c r="AM42" i="12"/>
  <c r="AL42" i="12"/>
  <c r="AK42" i="12"/>
  <c r="AJ42" i="12"/>
  <c r="AI42" i="12"/>
  <c r="AH42" i="12"/>
  <c r="AG42" i="12"/>
  <c r="AF42" i="12"/>
  <c r="AE42" i="12"/>
  <c r="AD42" i="12"/>
  <c r="AC42" i="12"/>
  <c r="AB42" i="12"/>
  <c r="AA42" i="12"/>
  <c r="Z42" i="12"/>
  <c r="Y42" i="12"/>
  <c r="X42" i="12"/>
  <c r="W42" i="12"/>
  <c r="V42" i="12"/>
  <c r="U42" i="12"/>
  <c r="T42" i="12"/>
  <c r="S42" i="12"/>
  <c r="R42" i="12"/>
  <c r="Q42" i="12"/>
  <c r="P42" i="12"/>
  <c r="O42" i="12"/>
  <c r="AN41" i="12"/>
  <c r="AM41" i="12"/>
  <c r="AL41" i="12"/>
  <c r="AK41" i="12"/>
  <c r="AJ41" i="12"/>
  <c r="AI41" i="12"/>
  <c r="AH41" i="12"/>
  <c r="AG41" i="12"/>
  <c r="AF41" i="12"/>
  <c r="AE41" i="12"/>
  <c r="AD41" i="12"/>
  <c r="AC41" i="12"/>
  <c r="AB41" i="12"/>
  <c r="AA41" i="12"/>
  <c r="Z41" i="12"/>
  <c r="Y41" i="12"/>
  <c r="X41" i="12"/>
  <c r="W41" i="12"/>
  <c r="V41" i="12"/>
  <c r="U41" i="12"/>
  <c r="T41" i="12"/>
  <c r="S41" i="12"/>
  <c r="R41" i="12"/>
  <c r="Q41" i="12"/>
  <c r="P41" i="12"/>
  <c r="O41" i="12"/>
  <c r="AN40" i="12"/>
  <c r="AM40" i="12"/>
  <c r="AL40" i="12"/>
  <c r="AK40" i="12"/>
  <c r="AJ40" i="12"/>
  <c r="AI40" i="12"/>
  <c r="AH40" i="12"/>
  <c r="AG40" i="12"/>
  <c r="AF40" i="12"/>
  <c r="AE40" i="12"/>
  <c r="AD40" i="12"/>
  <c r="AC40" i="12"/>
  <c r="AB40" i="12"/>
  <c r="AA40" i="12"/>
  <c r="Z40" i="12"/>
  <c r="Y40" i="12"/>
  <c r="X40" i="12"/>
  <c r="W40" i="12"/>
  <c r="V40" i="12"/>
  <c r="U40" i="12"/>
  <c r="T40" i="12"/>
  <c r="S40" i="12"/>
  <c r="R40" i="12"/>
  <c r="Q40" i="12"/>
  <c r="P40" i="12"/>
  <c r="O40" i="12"/>
  <c r="AN39" i="12"/>
  <c r="AM39" i="12"/>
  <c r="AL39" i="12"/>
  <c r="AK39" i="12"/>
  <c r="AJ39" i="12"/>
  <c r="AI39" i="12"/>
  <c r="AH39" i="12"/>
  <c r="AG39" i="12"/>
  <c r="AF39" i="12"/>
  <c r="AE39" i="12"/>
  <c r="AD39" i="12"/>
  <c r="AC39" i="12"/>
  <c r="AB39" i="12"/>
  <c r="AA39" i="12"/>
  <c r="Z39" i="12"/>
  <c r="Y39" i="12"/>
  <c r="X39" i="12"/>
  <c r="W39" i="12"/>
  <c r="V39" i="12"/>
  <c r="U39" i="12"/>
  <c r="T39" i="12"/>
  <c r="S39" i="12"/>
  <c r="R39" i="12"/>
  <c r="Q39" i="12"/>
  <c r="P39" i="12"/>
  <c r="O39" i="12"/>
  <c r="AN38" i="12"/>
  <c r="AM38" i="12"/>
  <c r="AL38" i="12"/>
  <c r="AK38" i="12"/>
  <c r="AJ38" i="12"/>
  <c r="AI38" i="12"/>
  <c r="AH38" i="12"/>
  <c r="AG38" i="12"/>
  <c r="AF38" i="12"/>
  <c r="AE38" i="12"/>
  <c r="AD38" i="12"/>
  <c r="AC38" i="12"/>
  <c r="AB38" i="12"/>
  <c r="AA38" i="12"/>
  <c r="Z38" i="12"/>
  <c r="Y38" i="12"/>
  <c r="X38" i="12"/>
  <c r="W38" i="12"/>
  <c r="V38" i="12"/>
  <c r="U38" i="12"/>
  <c r="T38" i="12"/>
  <c r="S38" i="12"/>
  <c r="R38" i="12"/>
  <c r="Q38" i="12"/>
  <c r="P38" i="12"/>
  <c r="O38" i="12"/>
  <c r="AN37" i="12"/>
  <c r="AM37" i="12"/>
  <c r="AL37" i="12"/>
  <c r="AK37" i="12"/>
  <c r="AJ37" i="12"/>
  <c r="AI37" i="12"/>
  <c r="AH37" i="12"/>
  <c r="AG37" i="12"/>
  <c r="AF37" i="12"/>
  <c r="AE37" i="12"/>
  <c r="AD37" i="12"/>
  <c r="AC37" i="12"/>
  <c r="AB37" i="12"/>
  <c r="AA37" i="12"/>
  <c r="Z37" i="12"/>
  <c r="Y37" i="12"/>
  <c r="X37" i="12"/>
  <c r="W37" i="12"/>
  <c r="V37" i="12"/>
  <c r="U37" i="12"/>
  <c r="T37" i="12"/>
  <c r="S37" i="12"/>
  <c r="R37" i="12"/>
  <c r="Q37" i="12"/>
  <c r="P37" i="12"/>
  <c r="O37" i="12"/>
  <c r="AN36" i="12"/>
  <c r="AM36" i="12"/>
  <c r="AL36" i="12"/>
  <c r="AK36" i="12"/>
  <c r="AJ36" i="12"/>
  <c r="AI36" i="12"/>
  <c r="AH36" i="12"/>
  <c r="AG36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AN35" i="12"/>
  <c r="AM35" i="12"/>
  <c r="AL35" i="12"/>
  <c r="AK35" i="12"/>
  <c r="AJ35" i="12"/>
  <c r="AI35" i="12"/>
  <c r="AH35" i="12"/>
  <c r="AG35" i="12"/>
  <c r="AF35" i="12"/>
  <c r="AE35" i="12"/>
  <c r="AD35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Q35" i="12"/>
  <c r="P35" i="12"/>
  <c r="O35" i="12"/>
  <c r="AN33" i="12"/>
  <c r="AM33" i="12"/>
  <c r="AL33" i="12"/>
  <c r="AK33" i="12"/>
  <c r="AJ33" i="12"/>
  <c r="AI33" i="12"/>
  <c r="AH33" i="12"/>
  <c r="AG33" i="12"/>
  <c r="AF33" i="12"/>
  <c r="AE33" i="12"/>
  <c r="AD33" i="12"/>
  <c r="AC33" i="12"/>
  <c r="AB33" i="12"/>
  <c r="AA33" i="12"/>
  <c r="Z33" i="12"/>
  <c r="Y33" i="12"/>
  <c r="X33" i="12"/>
  <c r="W33" i="12"/>
  <c r="V33" i="12"/>
  <c r="U33" i="12"/>
  <c r="T33" i="12"/>
  <c r="S33" i="12"/>
  <c r="R33" i="12"/>
  <c r="Q33" i="12"/>
  <c r="P33" i="12"/>
  <c r="O33" i="12"/>
  <c r="AN32" i="12"/>
  <c r="AM32" i="12"/>
  <c r="AL32" i="12"/>
  <c r="AK32" i="12"/>
  <c r="AJ32" i="12"/>
  <c r="AI32" i="12"/>
  <c r="AH32" i="12"/>
  <c r="AG32" i="12"/>
  <c r="AF32" i="12"/>
  <c r="AE32" i="12"/>
  <c r="AD32" i="12"/>
  <c r="AC32" i="12"/>
  <c r="AB32" i="12"/>
  <c r="AA32" i="12"/>
  <c r="Z32" i="12"/>
  <c r="Y32" i="12"/>
  <c r="X32" i="12"/>
  <c r="W32" i="12"/>
  <c r="V32" i="12"/>
  <c r="U32" i="12"/>
  <c r="T32" i="12"/>
  <c r="S32" i="12"/>
  <c r="R32" i="12"/>
  <c r="Q32" i="12"/>
  <c r="P32" i="12"/>
  <c r="O32" i="12"/>
  <c r="AN31" i="12"/>
  <c r="AM31" i="12"/>
  <c r="AL31" i="12"/>
  <c r="AK31" i="12"/>
  <c r="AJ31" i="12"/>
  <c r="AI31" i="12"/>
  <c r="AH31" i="12"/>
  <c r="AG31" i="12"/>
  <c r="AF31" i="12"/>
  <c r="AE31" i="12"/>
  <c r="AD31" i="12"/>
  <c r="AC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AN30" i="12"/>
  <c r="AM30" i="12"/>
  <c r="AL30" i="12"/>
  <c r="AK30" i="12"/>
  <c r="AJ30" i="12"/>
  <c r="AI30" i="12"/>
  <c r="AH30" i="12"/>
  <c r="AG30" i="12"/>
  <c r="AF30" i="12"/>
  <c r="AE30" i="12"/>
  <c r="AD30" i="12"/>
  <c r="AC30" i="12"/>
  <c r="AB30" i="12"/>
  <c r="AA30" i="12"/>
  <c r="Z30" i="12"/>
  <c r="Y30" i="12"/>
  <c r="X30" i="12"/>
  <c r="W30" i="12"/>
  <c r="V30" i="12"/>
  <c r="U30" i="12"/>
  <c r="T30" i="12"/>
  <c r="S30" i="12"/>
  <c r="R30" i="12"/>
  <c r="Q30" i="12"/>
  <c r="P30" i="12"/>
  <c r="O30" i="12"/>
  <c r="AN29" i="12"/>
  <c r="AM29" i="12"/>
  <c r="AL29" i="12"/>
  <c r="AK29" i="12"/>
  <c r="AJ29" i="12"/>
  <c r="AI29" i="12"/>
  <c r="AH29" i="12"/>
  <c r="AG29" i="12"/>
  <c r="AF29" i="12"/>
  <c r="AE29" i="12"/>
  <c r="AD29" i="12"/>
  <c r="AC29" i="12"/>
  <c r="AB29" i="12"/>
  <c r="AA29" i="12"/>
  <c r="Z29" i="12"/>
  <c r="Y29" i="12"/>
  <c r="X29" i="12"/>
  <c r="W29" i="12"/>
  <c r="V29" i="12"/>
  <c r="U29" i="12"/>
  <c r="T29" i="12"/>
  <c r="S29" i="12"/>
  <c r="R29" i="12"/>
  <c r="Q29" i="12"/>
  <c r="P29" i="12"/>
  <c r="O29" i="12"/>
  <c r="AN28" i="12"/>
  <c r="AM28" i="12"/>
  <c r="AL28" i="12"/>
  <c r="AK28" i="12"/>
  <c r="AJ28" i="12"/>
  <c r="AI28" i="12"/>
  <c r="AH28" i="12"/>
  <c r="AG28" i="12"/>
  <c r="AF28" i="12"/>
  <c r="AE28" i="12"/>
  <c r="AD28" i="12"/>
  <c r="AC28" i="12"/>
  <c r="AB28" i="12"/>
  <c r="AA28" i="12"/>
  <c r="Z28" i="12"/>
  <c r="Y28" i="12"/>
  <c r="X28" i="12"/>
  <c r="W28" i="12"/>
  <c r="V28" i="12"/>
  <c r="U28" i="12"/>
  <c r="T28" i="12"/>
  <c r="S28" i="12"/>
  <c r="R28" i="12"/>
  <c r="Q28" i="12"/>
  <c r="P28" i="12"/>
  <c r="O28" i="12"/>
  <c r="AN27" i="12"/>
  <c r="AM27" i="12"/>
  <c r="AL27" i="12"/>
  <c r="AK27" i="12"/>
  <c r="AJ27" i="12"/>
  <c r="AI27" i="12"/>
  <c r="AH27" i="12"/>
  <c r="AG27" i="12"/>
  <c r="AF27" i="12"/>
  <c r="AE27" i="12"/>
  <c r="AD27" i="12"/>
  <c r="AC27" i="12"/>
  <c r="AB27" i="12"/>
  <c r="AA27" i="12"/>
  <c r="Z27" i="12"/>
  <c r="Y27" i="12"/>
  <c r="X27" i="12"/>
  <c r="W27" i="12"/>
  <c r="V27" i="12"/>
  <c r="U27" i="12"/>
  <c r="T27" i="12"/>
  <c r="S27" i="12"/>
  <c r="R27" i="12"/>
  <c r="Q27" i="12"/>
  <c r="P27" i="12"/>
  <c r="O27" i="12"/>
  <c r="AN26" i="12"/>
  <c r="AM26" i="12"/>
  <c r="AL26" i="12"/>
  <c r="AK26" i="12"/>
  <c r="AJ26" i="12"/>
  <c r="AI26" i="12"/>
  <c r="AH26" i="12"/>
  <c r="AG26" i="12"/>
  <c r="AF26" i="12"/>
  <c r="AE26" i="12"/>
  <c r="AD26" i="12"/>
  <c r="AC26" i="12"/>
  <c r="AB26" i="12"/>
  <c r="AA26" i="12"/>
  <c r="Z26" i="12"/>
  <c r="Y26" i="12"/>
  <c r="X26" i="12"/>
  <c r="W26" i="12"/>
  <c r="V26" i="12"/>
  <c r="U26" i="12"/>
  <c r="T26" i="12"/>
  <c r="S26" i="12"/>
  <c r="R26" i="12"/>
  <c r="Q26" i="12"/>
  <c r="P26" i="12"/>
  <c r="O26" i="12"/>
  <c r="AN25" i="12"/>
  <c r="AM25" i="12"/>
  <c r="AL25" i="12"/>
  <c r="AK25" i="12"/>
  <c r="AJ25" i="12"/>
  <c r="AI25" i="12"/>
  <c r="AH25" i="12"/>
  <c r="AG25" i="12"/>
  <c r="AF25" i="12"/>
  <c r="AE25" i="12"/>
  <c r="AD25" i="12"/>
  <c r="AC25" i="12"/>
  <c r="AB25" i="12"/>
  <c r="AA25" i="12"/>
  <c r="Z25" i="12"/>
  <c r="Y25" i="12"/>
  <c r="X25" i="12"/>
  <c r="W25" i="12"/>
  <c r="V25" i="12"/>
  <c r="U25" i="12"/>
  <c r="T25" i="12"/>
  <c r="S25" i="12"/>
  <c r="R25" i="12"/>
  <c r="Q25" i="12"/>
  <c r="P25" i="12"/>
  <c r="O25" i="12"/>
  <c r="AN24" i="12"/>
  <c r="AM24" i="12"/>
  <c r="AL24" i="12"/>
  <c r="AK24" i="12"/>
  <c r="AJ24" i="12"/>
  <c r="AI24" i="12"/>
  <c r="AH24" i="12"/>
  <c r="AG24" i="12"/>
  <c r="AF24" i="12"/>
  <c r="AE24" i="12"/>
  <c r="AD24" i="12"/>
  <c r="AC24" i="12"/>
  <c r="AB24" i="12"/>
  <c r="AA24" i="12"/>
  <c r="Z24" i="12"/>
  <c r="Y24" i="12"/>
  <c r="X24" i="12"/>
  <c r="W24" i="12"/>
  <c r="V24" i="12"/>
  <c r="U24" i="12"/>
  <c r="T24" i="12"/>
  <c r="S24" i="12"/>
  <c r="R24" i="12"/>
  <c r="Q24" i="12"/>
  <c r="P24" i="12"/>
  <c r="O24" i="12"/>
  <c r="AN22" i="12"/>
  <c r="AM22" i="12"/>
  <c r="AL22" i="12"/>
  <c r="AK22" i="12"/>
  <c r="AJ22" i="12"/>
  <c r="AI22" i="12"/>
  <c r="AH22" i="12"/>
  <c r="AG22" i="12"/>
  <c r="AF22" i="12"/>
  <c r="AE22" i="12"/>
  <c r="AD22" i="12"/>
  <c r="AC22" i="12"/>
  <c r="AB22" i="12"/>
  <c r="AA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AN21" i="12"/>
  <c r="AM21" i="12"/>
  <c r="AL21" i="12"/>
  <c r="AK21" i="12"/>
  <c r="AJ21" i="12"/>
  <c r="AI21" i="12"/>
  <c r="AH21" i="12"/>
  <c r="AG21" i="12"/>
  <c r="AF21" i="12"/>
  <c r="AE21" i="12"/>
  <c r="AD21" i="12"/>
  <c r="AC21" i="12"/>
  <c r="AB21" i="12"/>
  <c r="AA21" i="12"/>
  <c r="Z21" i="12"/>
  <c r="Y21" i="12"/>
  <c r="X21" i="12"/>
  <c r="W21" i="12"/>
  <c r="V21" i="12"/>
  <c r="U21" i="12"/>
  <c r="T21" i="12"/>
  <c r="S21" i="12"/>
  <c r="R21" i="12"/>
  <c r="Q21" i="12"/>
  <c r="P21" i="12"/>
  <c r="O21" i="12"/>
  <c r="AN20" i="12"/>
  <c r="AM20" i="12"/>
  <c r="AL20" i="12"/>
  <c r="AK20" i="12"/>
  <c r="AJ20" i="12"/>
  <c r="AI20" i="12"/>
  <c r="AH20" i="12"/>
  <c r="AG20" i="12"/>
  <c r="AF20" i="12"/>
  <c r="AE20" i="12"/>
  <c r="AD20" i="12"/>
  <c r="AC20" i="12"/>
  <c r="AB20" i="12"/>
  <c r="AA20" i="12"/>
  <c r="Z20" i="12"/>
  <c r="Y20" i="12"/>
  <c r="X20" i="12"/>
  <c r="W20" i="12"/>
  <c r="V20" i="12"/>
  <c r="U20" i="12"/>
  <c r="T20" i="12"/>
  <c r="S20" i="12"/>
  <c r="R20" i="12"/>
  <c r="Q20" i="12"/>
  <c r="P20" i="12"/>
  <c r="O20" i="12"/>
  <c r="AN19" i="12"/>
  <c r="AM19" i="12"/>
  <c r="AL19" i="12"/>
  <c r="AK19" i="12"/>
  <c r="AJ19" i="12"/>
  <c r="AI19" i="12"/>
  <c r="AH19" i="12"/>
  <c r="AG19" i="12"/>
  <c r="AF19" i="12"/>
  <c r="AE19" i="12"/>
  <c r="AD19" i="12"/>
  <c r="AC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AN18" i="12"/>
  <c r="AM18" i="12"/>
  <c r="AL18" i="12"/>
  <c r="AK18" i="12"/>
  <c r="AJ18" i="12"/>
  <c r="AI18" i="12"/>
  <c r="AH18" i="12"/>
  <c r="AG18" i="12"/>
  <c r="AF18" i="12"/>
  <c r="AE18" i="12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AN17" i="12"/>
  <c r="AM17" i="12"/>
  <c r="AL17" i="12"/>
  <c r="AK17" i="12"/>
  <c r="AJ17" i="12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AN16" i="12"/>
  <c r="AM16" i="12"/>
  <c r="AL16" i="12"/>
  <c r="AK16" i="12"/>
  <c r="AJ16" i="12"/>
  <c r="AI16" i="12"/>
  <c r="AH16" i="12"/>
  <c r="AG16" i="12"/>
  <c r="AF16" i="12"/>
  <c r="AE16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AN15" i="12"/>
  <c r="AM15" i="12"/>
  <c r="AL15" i="12"/>
  <c r="AK15" i="12"/>
  <c r="AJ15" i="12"/>
  <c r="AI15" i="12"/>
  <c r="AH15" i="12"/>
  <c r="AG15" i="12"/>
  <c r="AF15" i="12"/>
  <c r="AE15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O15" i="12"/>
  <c r="AN14" i="12"/>
  <c r="AM14" i="12"/>
  <c r="AL14" i="12"/>
  <c r="AK14" i="12"/>
  <c r="AJ14" i="12"/>
  <c r="AI14" i="12"/>
  <c r="AH14" i="12"/>
  <c r="AG14" i="12"/>
  <c r="AF14" i="12"/>
  <c r="AE14" i="12"/>
  <c r="AD14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P14" i="12"/>
  <c r="O14" i="12"/>
  <c r="AN13" i="12"/>
  <c r="AM13" i="12"/>
  <c r="AL13" i="12"/>
  <c r="AK13" i="12"/>
  <c r="AJ13" i="12"/>
  <c r="AI13" i="12"/>
  <c r="AH13" i="12"/>
  <c r="AG13" i="12"/>
  <c r="AF13" i="12"/>
  <c r="AE13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66" i="12"/>
  <c r="N65" i="12"/>
  <c r="N64" i="12"/>
  <c r="N63" i="12"/>
  <c r="N62" i="12"/>
  <c r="N61" i="12"/>
  <c r="N60" i="12"/>
  <c r="N59" i="12"/>
  <c r="N58" i="12"/>
  <c r="N57" i="12"/>
  <c r="N55" i="12"/>
  <c r="N54" i="12"/>
  <c r="N53" i="12"/>
  <c r="N52" i="12"/>
  <c r="N51" i="12"/>
  <c r="N50" i="12"/>
  <c r="N49" i="12"/>
  <c r="N48" i="12"/>
  <c r="N47" i="12"/>
  <c r="N46" i="12"/>
  <c r="N44" i="12"/>
  <c r="N43" i="12"/>
  <c r="N42" i="12"/>
  <c r="N41" i="12"/>
  <c r="N40" i="12"/>
  <c r="N39" i="12"/>
  <c r="N38" i="12"/>
  <c r="N37" i="12"/>
  <c r="N36" i="12"/>
  <c r="N35" i="12"/>
  <c r="N33" i="12"/>
  <c r="N32" i="12"/>
  <c r="N31" i="12"/>
  <c r="N30" i="12"/>
  <c r="N29" i="12"/>
  <c r="N28" i="12"/>
  <c r="N27" i="12"/>
  <c r="N26" i="12"/>
  <c r="N25" i="12"/>
  <c r="N24" i="12"/>
  <c r="N22" i="12"/>
  <c r="N21" i="12"/>
  <c r="N20" i="12"/>
  <c r="N19" i="12"/>
  <c r="N18" i="12"/>
  <c r="N17" i="12"/>
  <c r="N16" i="12"/>
  <c r="N15" i="12"/>
  <c r="N14" i="12"/>
  <c r="N13" i="12"/>
  <c r="L28" i="12"/>
  <c r="D4" i="12"/>
  <c r="K6" i="12" l="1"/>
  <c r="AJ10" i="12"/>
  <c r="AI10" i="12"/>
  <c r="AH10" i="12"/>
  <c r="AG10" i="12"/>
  <c r="AF10" i="12"/>
  <c r="AE10" i="12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AJ9" i="12"/>
  <c r="AI9" i="12"/>
  <c r="AH9" i="12"/>
  <c r="AG9" i="12"/>
  <c r="AF9" i="12"/>
  <c r="AE9" i="12"/>
  <c r="AD9" i="12"/>
  <c r="AC9" i="12"/>
  <c r="AB9" i="12"/>
  <c r="AA9" i="12"/>
  <c r="Z9" i="12"/>
  <c r="Y9" i="12"/>
  <c r="X9" i="12"/>
  <c r="W9" i="12"/>
  <c r="V9" i="12"/>
  <c r="U9" i="12"/>
  <c r="T9" i="12"/>
  <c r="S9" i="12"/>
  <c r="R9" i="12"/>
  <c r="Q9" i="12"/>
  <c r="P9" i="12"/>
  <c r="O9" i="12"/>
  <c r="N9" i="12"/>
  <c r="M9" i="12"/>
  <c r="L9" i="12"/>
  <c r="AJ8" i="12"/>
  <c r="AI8" i="12"/>
  <c r="AH8" i="12"/>
  <c r="AG8" i="12"/>
  <c r="AF8" i="12"/>
  <c r="AE8" i="12"/>
  <c r="AD8" i="12"/>
  <c r="AC8" i="12"/>
  <c r="AB8" i="12"/>
  <c r="AA8" i="12"/>
  <c r="Z8" i="12"/>
  <c r="Y8" i="12"/>
  <c r="X8" i="12"/>
  <c r="W8" i="12"/>
  <c r="V8" i="12"/>
  <c r="U8" i="12"/>
  <c r="T8" i="12"/>
  <c r="S8" i="12"/>
  <c r="R8" i="12"/>
  <c r="Q8" i="12"/>
  <c r="P8" i="12"/>
  <c r="O8" i="12"/>
  <c r="N8" i="12"/>
  <c r="M8" i="12"/>
  <c r="L8" i="12"/>
  <c r="AJ7" i="12"/>
  <c r="AI7" i="12"/>
  <c r="AH7" i="12"/>
  <c r="AG7" i="12"/>
  <c r="AF7" i="12"/>
  <c r="AE7" i="12"/>
  <c r="AD7" i="12"/>
  <c r="AC7" i="12"/>
  <c r="AB7" i="12"/>
  <c r="AA7" i="12"/>
  <c r="Z7" i="12"/>
  <c r="Y7" i="12"/>
  <c r="X7" i="12"/>
  <c r="W7" i="12"/>
  <c r="V7" i="12"/>
  <c r="U7" i="12"/>
  <c r="T7" i="12"/>
  <c r="S7" i="12"/>
  <c r="R7" i="12"/>
  <c r="Q7" i="12"/>
  <c r="P7" i="12"/>
  <c r="O7" i="12"/>
  <c r="N7" i="12"/>
  <c r="M7" i="12"/>
  <c r="L7" i="12"/>
  <c r="AJ6" i="12"/>
  <c r="AI6" i="12"/>
  <c r="AH6" i="12"/>
  <c r="AG6" i="12"/>
  <c r="AF6" i="12"/>
  <c r="AE6" i="12"/>
  <c r="AD6" i="12"/>
  <c r="AC6" i="12"/>
  <c r="AB6" i="12"/>
  <c r="AA6" i="12"/>
  <c r="Z6" i="12"/>
  <c r="Y6" i="12"/>
  <c r="X6" i="12"/>
  <c r="W6" i="12"/>
  <c r="V6" i="12"/>
  <c r="U6" i="12"/>
  <c r="T6" i="12"/>
  <c r="S6" i="12"/>
  <c r="R6" i="12"/>
  <c r="Q6" i="12"/>
  <c r="P6" i="12"/>
  <c r="O6" i="12"/>
  <c r="N6" i="12"/>
  <c r="M6" i="12"/>
  <c r="L6" i="12"/>
  <c r="K10" i="12"/>
  <c r="K9" i="12"/>
  <c r="K8" i="12"/>
  <c r="K7" i="12"/>
  <c r="B10" i="12"/>
  <c r="B9" i="12"/>
  <c r="B8" i="12"/>
  <c r="B7" i="12"/>
  <c r="B6" i="12"/>
  <c r="F33" i="12" l="1"/>
  <c r="F34" i="12"/>
  <c r="F25" i="12"/>
  <c r="F17" i="12"/>
  <c r="C17" i="12" s="1"/>
  <c r="F13" i="12"/>
  <c r="C13" i="12" s="1"/>
  <c r="F19" i="12"/>
  <c r="C19" i="12" s="1"/>
  <c r="F27" i="12"/>
  <c r="C27" i="12" s="1"/>
  <c r="F35" i="12"/>
  <c r="C35" i="12" s="1"/>
  <c r="F21" i="12"/>
  <c r="C21" i="12" s="1"/>
  <c r="F29" i="12"/>
  <c r="C29" i="12" s="1"/>
  <c r="F37" i="12"/>
  <c r="C37" i="12" s="1"/>
  <c r="F28" i="12"/>
  <c r="C28" i="12" s="1"/>
  <c r="F30" i="12"/>
  <c r="C30" i="12" s="1"/>
  <c r="F38" i="12"/>
  <c r="C38" i="12" s="1"/>
  <c r="F36" i="12"/>
  <c r="C36" i="12" s="1"/>
  <c r="F15" i="12"/>
  <c r="C15" i="12" s="1"/>
  <c r="F23" i="12"/>
  <c r="C23" i="12" s="1"/>
  <c r="F31" i="12"/>
  <c r="C31" i="12" s="1"/>
  <c r="F20" i="12"/>
  <c r="C20" i="12" s="1"/>
  <c r="F16" i="12"/>
  <c r="C16" i="12" s="1"/>
  <c r="F24" i="12"/>
  <c r="C24" i="12" s="1"/>
  <c r="F32" i="12"/>
  <c r="C32" i="12" s="1"/>
  <c r="F18" i="12"/>
  <c r="C18" i="12" s="1"/>
  <c r="F26" i="12"/>
  <c r="C26" i="12" s="1"/>
  <c r="F22" i="12"/>
  <c r="C22" i="12" s="1"/>
  <c r="C6" i="12" a="1"/>
  <c r="C6" i="12" s="1"/>
  <c r="D8" i="11" s="1"/>
  <c r="F14" i="12"/>
  <c r="C14" i="12" s="1"/>
  <c r="K4" i="12"/>
  <c r="Q4" i="12"/>
  <c r="C25" i="12"/>
  <c r="C33" i="12"/>
  <c r="C34" i="12"/>
  <c r="Y4" i="12"/>
  <c r="AG4" i="12"/>
  <c r="Z4" i="12"/>
  <c r="AH4" i="12"/>
  <c r="R4" i="12"/>
  <c r="S4" i="12"/>
  <c r="AA4" i="12"/>
  <c r="L4" i="12"/>
  <c r="T4" i="12"/>
  <c r="AB4" i="12"/>
  <c r="AJ4" i="12"/>
  <c r="AI4" i="12"/>
  <c r="M4" i="12"/>
  <c r="U4" i="12"/>
  <c r="AC4" i="12"/>
  <c r="N4" i="12"/>
  <c r="V4" i="12"/>
  <c r="AD4" i="12"/>
  <c r="O4" i="12"/>
  <c r="W4" i="12"/>
  <c r="AE4" i="12"/>
  <c r="P4" i="12"/>
  <c r="X4" i="12"/>
  <c r="AF4" i="12"/>
  <c r="N16" i="9"/>
  <c r="N19" i="9" s="1"/>
  <c r="D13" i="12" l="1" a="1"/>
  <c r="D13" i="12" s="1"/>
  <c r="D14" i="12" s="1" a="1"/>
  <c r="D14" i="12" s="1"/>
  <c r="C7" i="12" a="1"/>
  <c r="C7" i="12" s="1"/>
  <c r="D19" i="11" s="1"/>
  <c r="N23" i="12" s="1"/>
  <c r="B13" i="12"/>
  <c r="D15" i="12" l="1" a="1"/>
  <c r="D15" i="12" s="1"/>
  <c r="C8" i="12" a="1"/>
  <c r="C8" i="12" s="1"/>
  <c r="D30" i="11" s="1"/>
  <c r="J6" i="12"/>
  <c r="D6" i="12" s="1"/>
  <c r="N12" i="12"/>
  <c r="J7" i="12"/>
  <c r="D16" i="12" l="1" a="1"/>
  <c r="D16" i="12" s="1"/>
  <c r="C9" i="12" a="1"/>
  <c r="C9" i="12" s="1"/>
  <c r="D41" i="11" s="1"/>
  <c r="D7" i="12"/>
  <c r="J8" i="12"/>
  <c r="D8" i="12" s="1"/>
  <c r="N34" i="12"/>
  <c r="D17" i="12" l="1" a="1"/>
  <c r="D17" i="12" s="1"/>
  <c r="D18" i="12" s="1" a="1"/>
  <c r="D18" i="12" s="1"/>
  <c r="D19" i="12" s="1" a="1"/>
  <c r="D19" i="12" s="1"/>
  <c r="C10" i="12" a="1"/>
  <c r="C10" i="12" s="1"/>
  <c r="D52" i="11" s="1"/>
  <c r="J9" i="12"/>
  <c r="D9" i="12" s="1"/>
  <c r="N45" i="12"/>
  <c r="D20" i="12" l="1" a="1"/>
  <c r="D20" i="12" s="1"/>
  <c r="D21" i="12" s="1" a="1"/>
  <c r="D21" i="12" s="1"/>
  <c r="D22" i="12" s="1" a="1"/>
  <c r="D22" i="12" s="1"/>
  <c r="D23" i="12" s="1" a="1"/>
  <c r="D23" i="12" s="1"/>
  <c r="D24" i="12" s="1" a="1"/>
  <c r="D24" i="12" s="1"/>
  <c r="D25" i="12" s="1" a="1"/>
  <c r="D25" i="12" s="1"/>
  <c r="D26" i="12" s="1" a="1"/>
  <c r="D26" i="12" s="1"/>
  <c r="D27" i="12" s="1" a="1"/>
  <c r="D27" i="12" s="1"/>
  <c r="D28" i="12" s="1" a="1"/>
  <c r="D28" i="12" s="1"/>
  <c r="D29" i="12" s="1" a="1"/>
  <c r="D29" i="12" s="1"/>
  <c r="D30" i="12" s="1" a="1"/>
  <c r="D30" i="12" s="1"/>
  <c r="D31" i="12" s="1" a="1"/>
  <c r="D31" i="12" s="1"/>
  <c r="D32" i="12" s="1" a="1"/>
  <c r="D32" i="12" s="1"/>
  <c r="D33" i="12" s="1" a="1"/>
  <c r="D33" i="12" s="1"/>
  <c r="D34" i="12" s="1" a="1"/>
  <c r="D34" i="12" s="1"/>
  <c r="D35" i="12" s="1" a="1"/>
  <c r="D35" i="12" s="1"/>
  <c r="D36" i="12" s="1" a="1"/>
  <c r="D36" i="12" s="1"/>
  <c r="D37" i="12" s="1" a="1"/>
  <c r="D37" i="12" s="1"/>
  <c r="D38" i="12" s="1" a="1"/>
  <c r="D38" i="12" s="1"/>
  <c r="J10" i="12"/>
  <c r="D10" i="12" s="1"/>
  <c r="N56" i="12"/>
  <c r="C4" i="12" l="1"/>
  <c r="J13" i="12" l="1" a="1"/>
  <c r="J13" i="12" s="1"/>
  <c r="J17" i="12" a="1"/>
  <c r="J17" i="12" s="1"/>
  <c r="J15" i="12" l="1" a="1"/>
  <c r="J15" i="12" s="1"/>
  <c r="L15" i="12" s="1"/>
  <c r="J14" i="12" a="1"/>
  <c r="J14" i="12" s="1"/>
  <c r="L14" i="12" s="1"/>
  <c r="J18" i="12" a="1"/>
  <c r="J18" i="12" s="1"/>
  <c r="L18" i="12" s="1"/>
  <c r="J20" i="12" a="1"/>
  <c r="J20" i="12" s="1"/>
  <c r="L20" i="12" s="1"/>
  <c r="J22" i="12" a="1"/>
  <c r="J22" i="12" s="1"/>
  <c r="L22" i="12" s="1"/>
  <c r="J19" i="12" a="1"/>
  <c r="J19" i="12" s="1"/>
  <c r="L19" i="12" s="1"/>
  <c r="J16" i="12" a="1"/>
  <c r="J16" i="12" s="1"/>
  <c r="L16" i="12" s="1"/>
  <c r="J21" i="12" a="1"/>
  <c r="J21" i="12" s="1"/>
  <c r="L21" i="12" s="1"/>
  <c r="L13" i="12"/>
  <c r="L17" i="12"/>
  <c r="E8" i="12" l="1"/>
  <c r="E6" i="12"/>
  <c r="F6" i="12" s="1"/>
  <c r="E7" i="12"/>
  <c r="F7" i="12" s="1"/>
  <c r="E9" i="12"/>
  <c r="E10" i="12"/>
  <c r="F10" i="12" s="1"/>
  <c r="L23" i="12"/>
  <c r="K20" i="12" s="1"/>
  <c r="I37" i="12" s="1"/>
  <c r="F8" i="12" l="1"/>
  <c r="F9" i="12"/>
  <c r="K22" i="12"/>
  <c r="I39" i="12" s="1"/>
  <c r="K14" i="12"/>
  <c r="I31" i="12" s="1"/>
  <c r="K19" i="12"/>
  <c r="I36" i="12" s="1"/>
  <c r="K16" i="12"/>
  <c r="I33" i="12" s="1"/>
  <c r="K13" i="12"/>
  <c r="I30" i="12" s="1"/>
  <c r="K18" i="12"/>
  <c r="I35" i="12" s="1"/>
  <c r="K15" i="12"/>
  <c r="I32" i="12" s="1"/>
  <c r="K17" i="12"/>
  <c r="I34" i="12" s="1"/>
  <c r="K21" i="12"/>
  <c r="I38" i="12" s="1"/>
  <c r="G8" i="12"/>
  <c r="H8" i="12" s="1"/>
  <c r="G9" i="12"/>
  <c r="H9" i="12" s="1"/>
  <c r="G7" i="12"/>
  <c r="H7" i="12" s="1"/>
  <c r="G6" i="12"/>
  <c r="H6" i="12" s="1"/>
  <c r="G10" i="12"/>
  <c r="H10" i="12" s="1"/>
  <c r="J30" i="12" l="1" a="1"/>
  <c r="J30" i="12" s="1"/>
  <c r="J31" i="12" s="1" a="1"/>
  <c r="J31" i="12" s="1"/>
  <c r="H3" i="12"/>
  <c r="G3" i="12"/>
  <c r="J32" i="12" l="1" a="1"/>
  <c r="J32" i="12" s="1"/>
  <c r="K31" i="12"/>
  <c r="K30" i="12"/>
  <c r="J33" i="12" l="1" a="1"/>
  <c r="J33" i="12" s="1"/>
  <c r="K32" i="12"/>
  <c r="K33" i="12" l="1"/>
  <c r="J34" i="12" a="1"/>
  <c r="J34" i="12" s="1"/>
  <c r="K34" i="12" s="1"/>
  <c r="J35" i="12" l="1" a="1"/>
  <c r="J35" i="12" s="1"/>
  <c r="J36" i="12" s="1" a="1"/>
  <c r="J36" i="12" s="1"/>
  <c r="J37" i="12" l="1" a="1"/>
  <c r="J37" i="12" s="1"/>
  <c r="K37" i="12" s="1"/>
  <c r="K36" i="12"/>
  <c r="K35" i="12"/>
  <c r="J38" i="12" l="1" a="1"/>
  <c r="J38" i="12" s="1"/>
  <c r="J39" i="12" s="1" a="1"/>
  <c r="J39" i="12" s="1"/>
  <c r="J27" i="12" l="1"/>
  <c r="K39" i="12"/>
  <c r="K38" i="12"/>
  <c r="K27" i="12" l="1"/>
</calcChain>
</file>

<file path=xl/sharedStrings.xml><?xml version="1.0" encoding="utf-8"?>
<sst xmlns="http://schemas.openxmlformats.org/spreadsheetml/2006/main" count="504" uniqueCount="82">
  <si>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</si>
  <si>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</si>
  <si>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</si>
  <si>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</si>
  <si>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</si>
  <si>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</si>
  <si>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</si>
  <si>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</si>
  <si>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</si>
  <si>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</si>
  <si>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Expense Categories</t>
  </si>
  <si>
    <t>Categories</t>
  </si>
  <si>
    <t>Food</t>
  </si>
  <si>
    <t>Transportation</t>
  </si>
  <si>
    <t>Entertainment</t>
  </si>
  <si>
    <t>Expense Summary</t>
  </si>
  <si>
    <t>No Dub</t>
  </si>
  <si>
    <t>Medical</t>
  </si>
  <si>
    <t>Concerts</t>
  </si>
  <si>
    <t>Groceries</t>
  </si>
  <si>
    <t>Fuel</t>
  </si>
  <si>
    <t>S</t>
  </si>
  <si>
    <t>Income Summary</t>
  </si>
  <si>
    <t>Extra Income</t>
  </si>
  <si>
    <t>How much can I save?</t>
  </si>
  <si>
    <t>Total Expenses</t>
  </si>
  <si>
    <t>Total Savings</t>
  </si>
  <si>
    <t>$</t>
  </si>
  <si>
    <t>Cat.</t>
  </si>
  <si>
    <t>Weeks</t>
  </si>
  <si>
    <t>Total</t>
  </si>
  <si>
    <t>weeks_dd</t>
  </si>
  <si>
    <t>Rank</t>
  </si>
  <si>
    <t>Rank Adj</t>
  </si>
  <si>
    <t>Sorted Cat.</t>
  </si>
  <si>
    <t>CHART</t>
  </si>
  <si>
    <t>Actual Expenses</t>
  </si>
  <si>
    <t>PIE CHART</t>
  </si>
  <si>
    <t>Cat</t>
  </si>
  <si>
    <t>Select Week:</t>
  </si>
  <si>
    <t>Total Income</t>
  </si>
  <si>
    <t>Income</t>
  </si>
  <si>
    <t>W1-W2</t>
  </si>
  <si>
    <t>W3-W4</t>
  </si>
  <si>
    <t>W5-W6</t>
  </si>
  <si>
    <t>W7-W8</t>
  </si>
  <si>
    <t>W9-W10</t>
  </si>
  <si>
    <t>W11-W12</t>
  </si>
  <si>
    <t>W13-W14</t>
  </si>
  <si>
    <t>W15-W16</t>
  </si>
  <si>
    <t>W17-W18</t>
  </si>
  <si>
    <t>W19-W20</t>
  </si>
  <si>
    <t>W21-W22</t>
  </si>
  <si>
    <t>W23-W24</t>
  </si>
  <si>
    <t>W25-W26</t>
  </si>
  <si>
    <t>W27-W28</t>
  </si>
  <si>
    <t>W29-W30</t>
  </si>
  <si>
    <t>W31-W32</t>
  </si>
  <si>
    <t>W33-W34</t>
  </si>
  <si>
    <t>W35-W36</t>
  </si>
  <si>
    <t>W37-W38</t>
  </si>
  <si>
    <t>W39-W40</t>
  </si>
  <si>
    <t>W41-W42</t>
  </si>
  <si>
    <t>W43-W44</t>
  </si>
  <si>
    <t>W45-W46</t>
  </si>
  <si>
    <t>W47-W48</t>
  </si>
  <si>
    <t>W49-W50</t>
  </si>
  <si>
    <t>W51-W52</t>
  </si>
  <si>
    <t>Revenue</t>
  </si>
  <si>
    <t>BI-WEEKLY BUDGET TEMPLATE</t>
  </si>
  <si>
    <t>Health and Wellness</t>
  </si>
  <si>
    <t>Tip</t>
  </si>
  <si>
    <t>Movies and Theater</t>
  </si>
  <si>
    <t>Books</t>
  </si>
  <si>
    <t>Parking Fees</t>
  </si>
  <si>
    <t>Vehicle Maintenance</t>
  </si>
  <si>
    <t>Public Transportation</t>
  </si>
  <si>
    <t>Snacks</t>
  </si>
  <si>
    <t>Pet Supplies</t>
  </si>
  <si>
    <t>Gym</t>
  </si>
  <si>
    <t>weeks_noBlank</t>
  </si>
  <si>
    <t>EXPENSES DATA INPUT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</si>
</sst>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$   -409]#,##0.00"/>
    <numFmt numFmtId="165" formatCode="[$$   -409]#,##0.0"/>
  </numFmts>
  <fonts count="4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24"/>
      <color rgb="FF70AD47"/>
      <name val="Arial"/>
      <family val="2"/>
    </font>
    <font>
      <b/>
      <sz val="11"/>
      <color theme="1"/>
      <name val="Arial"/>
      <family val="2"/>
    </font>
    <font>
      <b/>
      <sz val="24"/>
      <color rgb="FF70AD47"/>
      <name val="Arial"/>
      <family val="2"/>
    </font>
    <font>
      <sz val="9.5"/>
      <color theme="1"/>
      <name val="Arial"/>
      <family val="2"/>
    </font>
    <font>
      <sz val="13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1.0"/>
      <color theme="1"/>
      <name val="Arial"/>
      <family val="2"/>
      <scheme val="minor"/>
    </font>
    <font>
      <sz val="12"/>
      <color theme="1"/>
      <name val="Arial"/>
      <family val="2"/>
    </font>
    <font>
      <b/>
      <sz val="24"/>
      <color rgb="FF1F4E78"/>
      <name val="Arial"/>
      <family val="2"/>
    </font>
    <font>
      <b/>
      <sz val="24"/>
      <color rgb="FF2E86AB"/>
      <name val="Arial"/>
      <family val="2"/>
    </font>
    <font>
      <sz val="10"/>
      <color theme="1"/>
      <name val="Arial"/>
      <family val="2"/>
      <scheme val="minor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0.5"/>
      <color theme="1"/>
      <name val="Arial"/>
      <family val="2"/>
    </font>
    <font>
      <b/>
      <sz val="11"/>
      <color theme="0"/>
      <name val="Arial"/>
      <family val="2"/>
    </font>
    <font>
      <b/>
      <sz val="24"/>
      <color rgb="FF2E86AB"/>
      <name val="Arial"/>
      <family val="2"/>
    </font>
    <font>
      <b/>
      <sz val="24"/>
      <color rgb="FF1F4E78"/>
      <name val="Arial"/>
      <family val="2"/>
    </font>
    <font>
      <sz val="16"/>
      <color theme="0"/>
      <name val="Arial"/>
      <family val="2"/>
    </font>
    <font>
      <b/>
      <sz val="24"/>
      <color rgb="FFC00000"/>
      <name val="Arial"/>
      <family val="2"/>
    </font>
    <font>
      <b/>
      <sz val="14"/>
      <color rgb="FFD9E2EC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EFB3B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EFB3B3"/>
      </right>
      <top/>
      <bottom style="thin">
        <color rgb="FFEFB3B3"/>
      </bottom>
      <diagonal/>
    </border>
    <border>
      <left/>
      <right style="thin">
        <color rgb="FFEFB3B3"/>
      </right>
      <top style="thin">
        <color rgb="FFEFB3B3"/>
      </top>
      <bottom style="thin">
        <color rgb="FFEFB3B3"/>
      </bottom>
      <diagonal/>
    </border>
    <border>
      <left style="thin">
        <color rgb="FFE78F8E"/>
      </left>
      <right style="thin">
        <color rgb="FFEFB3B3"/>
      </right>
      <top style="thin">
        <color rgb="FFE78F8E"/>
      </top>
      <bottom style="thin">
        <color rgb="FFE78F8E"/>
      </bottom>
      <diagonal/>
    </border>
    <border>
      <left/>
      <right/>
      <top style="thin">
        <color rgb="FFE78F8E"/>
      </top>
      <bottom style="thin">
        <color rgb="FFE78F8E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FB3B3"/>
      </left>
      <right style="thin">
        <color rgb="FFEFB3B3"/>
      </right>
      <top style="thin">
        <color rgb="FFEFB3B3"/>
      </top>
      <bottom style="thin">
        <color rgb="FFEFB3B3"/>
      </bottom>
      <diagonal/>
    </border>
    <border>
      <left style="thin">
        <color rgb="FF9CBFE8"/>
      </left>
      <right/>
      <top style="thin">
        <color rgb="FF9CBFE8"/>
      </top>
      <bottom style="thin">
        <color rgb="FF9CBFE8"/>
      </bottom>
      <diagonal/>
    </border>
    <border>
      <left/>
      <right style="thin">
        <color rgb="FF9CBFE8"/>
      </right>
      <top style="thin">
        <color rgb="FF9CBFE8"/>
      </top>
      <bottom style="thin">
        <color rgb="FF9CBFE8"/>
      </bottom>
      <diagonal/>
    </border>
    <border>
      <left style="thin">
        <color rgb="FFD8E6F5"/>
      </left>
      <right/>
      <top style="thin">
        <color rgb="FF9CBFE8"/>
      </top>
      <bottom/>
      <diagonal/>
    </border>
    <border>
      <left/>
      <right style="thin">
        <color rgb="FFD8E6F5"/>
      </right>
      <top style="thin">
        <color rgb="FF9CBFE8"/>
      </top>
      <bottom/>
      <diagonal/>
    </border>
    <border>
      <left style="thin">
        <color rgb="FFD8E6F5"/>
      </left>
      <right/>
      <top/>
      <bottom/>
      <diagonal/>
    </border>
    <border>
      <left/>
      <right style="thin">
        <color rgb="FFD8E6F5"/>
      </right>
      <top/>
      <bottom/>
      <diagonal/>
    </border>
    <border>
      <left style="thin">
        <color rgb="FFD8E6F5"/>
      </left>
      <right/>
      <top/>
      <bottom style="thin">
        <color rgb="FF9CBFE8"/>
      </bottom>
      <diagonal/>
    </border>
    <border>
      <left/>
      <right style="thin">
        <color rgb="FFD8E6F5"/>
      </right>
      <top/>
      <bottom style="thin">
        <color rgb="FF9CBFE8"/>
      </bottom>
      <diagonal/>
    </border>
    <border>
      <left/>
      <right/>
      <top style="thin">
        <color rgb="FF9CBFE8"/>
      </top>
      <bottom style="thin">
        <color rgb="FF9CBFE8"/>
      </bottom>
      <diagonal/>
    </border>
    <border>
      <left/>
      <right/>
      <top style="thin">
        <color rgb="FF9CBFE8"/>
      </top>
      <bottom/>
      <diagonal/>
    </border>
    <border>
      <left/>
      <right/>
      <top/>
      <bottom style="thin">
        <color rgb="FF9CBFE8"/>
      </bottom>
      <diagonal/>
    </border>
    <border>
      <left/>
      <right/>
      <top style="medium">
        <color rgb="FF8C6340"/>
      </top>
      <bottom/>
      <diagonal/>
    </border>
    <border>
      <left/>
      <right/>
      <top style="thin">
        <color rgb="FFA8774D"/>
      </top>
      <bottom style="thin">
        <color rgb="FFA8774D"/>
      </bottom>
      <diagonal/>
    </border>
    <border>
      <left/>
      <right/>
      <top/>
      <bottom style="thin">
        <color rgb="FFA8774D"/>
      </bottom>
      <diagonal/>
    </border>
    <border>
      <left/>
      <right style="thin">
        <color rgb="FF610F7F"/>
      </right>
      <top/>
      <bottom/>
      <diagonal/>
    </border>
    <border>
      <left/>
      <right/>
      <top style="medium">
        <color rgb="FF4A6D63"/>
      </top>
      <bottom/>
      <diagonal/>
    </border>
    <border>
      <left/>
      <right/>
      <top/>
      <bottom style="thin">
        <color rgb="FF79A498"/>
      </bottom>
      <diagonal/>
    </border>
    <border>
      <left/>
      <right/>
      <top style="thin">
        <color rgb="FF79A498"/>
      </top>
      <bottom style="thin">
        <color rgb="FF79A498"/>
      </bottom>
      <diagonal/>
    </border>
    <border>
      <left/>
      <right/>
      <top style="medium">
        <color rgb="FF4F4E7E"/>
      </top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 style="thin">
        <color rgb="FFEFB3B3"/>
      </top>
      <bottom style="thin">
        <color rgb="FFA6A6A6"/>
      </bottom>
      <diagonal/>
    </border>
    <border>
      <left/>
      <right/>
      <top style="thin">
        <color rgb="FFEFB3B3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EFB3B3"/>
      </bottom>
      <diagonal/>
    </border>
    <border>
      <left/>
      <right/>
      <top style="thin">
        <color rgb="FFA6A6A6"/>
      </top>
      <bottom style="thin">
        <color rgb="FFEFB3B3"/>
      </bottom>
      <diagonal/>
    </border>
    <border>
      <left style="thin">
        <color rgb="FFCCCCCC"/>
      </left>
      <right style="thin">
        <color rgb="FFCCCCCC"/>
      </right>
      <top style="thin">
        <color rgb="FFEFB3B3"/>
      </top>
      <bottom style="thin">
        <color rgb="FFA6A6A6"/>
      </bottom>
      <diagonal/>
    </border>
    <border>
      <left style="thin">
        <color rgb="FFCCCCCC"/>
      </left>
      <right style="thin">
        <color rgb="FFCCCCCC"/>
      </right>
      <top style="thin">
        <color rgb="FFA6A6A6"/>
      </top>
      <bottom style="thin">
        <color rgb="FFA6A6A6"/>
      </bottom>
      <diagonal/>
    </border>
  </borders>
  <cellStyleXfs count="7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</cellStyleXfs>
  <cellXfs count="167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0" fillId="7" borderId="0" xfId="2" applyFont="1" applyFill="1" applyBorder="1" applyAlignment="1" applyProtection="1">
      <alignment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0" fillId="2" borderId="0" xfId="0" applyFill="1"/>
    <xf numFmtId="0" fontId="14" fillId="2" borderId="0" xfId="4" applyFont="1" applyFill="1" applyAlignment="1">
      <alignment vertical="center"/>
    </xf>
    <xf numFmtId="0" fontId="3" fillId="0" borderId="9" xfId="5" applyBorder="1" applyAlignment="1">
      <alignment horizontal="left" wrapText="1" indent="1"/>
    </xf>
    <xf numFmtId="0" fontId="3" fillId="2" borderId="0" xfId="5" applyFill="1"/>
    <xf numFmtId="0" fontId="15" fillId="2" borderId="0" xfId="4" applyFont="1" applyFill="1" applyAlignment="1">
      <alignment vertical="center"/>
    </xf>
    <xf numFmtId="0" fontId="3" fillId="0" borderId="10" xfId="5" applyBorder="1" applyAlignment="1">
      <alignment horizontal="left" indent="1"/>
    </xf>
    <xf numFmtId="0" fontId="3" fillId="0" borderId="10" xfId="5" applyBorder="1" applyAlignment="1">
      <alignment horizontal="left" vertical="center" wrapText="1" indent="1"/>
    </xf>
    <xf numFmtId="0" fontId="3" fillId="0" borderId="10" xfId="5" applyBorder="1" applyAlignment="1">
      <alignment horizontal="left" vertical="top" wrapText="1" indent="2"/>
    </xf>
    <xf numFmtId="0" fontId="16" fillId="2" borderId="0" xfId="4" applyFont="1" applyFill="1" applyAlignment="1">
      <alignment vertical="center"/>
    </xf>
    <xf numFmtId="0" fontId="12" fillId="0" borderId="10" xfId="5" applyFont="1" applyBorder="1" applyAlignment="1">
      <alignment horizontal="left" indent="1"/>
    </xf>
    <xf numFmtId="0" fontId="2" fillId="0" borderId="10" xfId="5" applyFont="1" applyBorder="1" applyAlignment="1">
      <alignment horizontal="left" indent="1"/>
    </xf>
    <xf numFmtId="0" fontId="3" fillId="0" borderId="11" xfId="5" applyBorder="1" applyAlignment="1">
      <alignment horizontal="left" indent="1"/>
    </xf>
    <xf numFmtId="0" fontId="6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1"/>
    </xf>
    <xf numFmtId="0" fontId="22" fillId="3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1"/>
    </xf>
    <xf numFmtId="0" fontId="8" fillId="5" borderId="0" xfId="0" applyFont="1" applyFill="1" applyAlignment="1">
      <alignment horizontal="center" vertical="center"/>
    </xf>
    <xf numFmtId="0" fontId="21" fillId="6" borderId="0" xfId="0" applyFont="1" applyFill="1" applyAlignment="1">
      <alignment horizontal="right" vertical="center"/>
    </xf>
    <xf numFmtId="0" fontId="5" fillId="2" borderId="0" xfId="1" applyFill="1" applyAlignment="1">
      <alignment vertical="center"/>
    </xf>
    <xf numFmtId="0" fontId="6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7" borderId="0" xfId="0" applyFill="1"/>
    <xf numFmtId="0" fontId="0" fillId="7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7" fillId="2" borderId="0" xfId="0" applyFont="1" applyFill="1"/>
    <xf numFmtId="0" fontId="28" fillId="2" borderId="9" xfId="0" applyFont="1" applyFill="1" applyBorder="1" applyAlignment="1">
      <alignment horizontal="left" vertical="center" shrinkToFit="1"/>
    </xf>
    <xf numFmtId="0" fontId="28" fillId="2" borderId="10" xfId="0" applyFont="1" applyFill="1" applyBorder="1" applyAlignment="1">
      <alignment horizontal="left" vertical="center" shrinkToFit="1"/>
    </xf>
    <xf numFmtId="0" fontId="28" fillId="2" borderId="11" xfId="0" applyFont="1" applyFill="1" applyBorder="1" applyAlignment="1">
      <alignment horizontal="left" vertical="center" shrinkToFit="1"/>
    </xf>
    <xf numFmtId="0" fontId="29" fillId="11" borderId="13" xfId="0" applyFont="1" applyFill="1" applyBorder="1" applyAlignment="1">
      <alignment horizontal="center" vertical="center"/>
    </xf>
    <xf numFmtId="0" fontId="6" fillId="2" borderId="0" xfId="0" applyFont="1" applyFill="1" applyProtection="1">
      <protection hidden="1"/>
    </xf>
    <xf numFmtId="0" fontId="0" fillId="0" borderId="4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7" borderId="0" xfId="0" applyFill="1" applyProtection="1">
      <protection hidden="1"/>
    </xf>
    <xf numFmtId="0" fontId="10" fillId="7" borderId="0" xfId="2" applyFont="1" applyFill="1" applyBorder="1" applyAlignment="1" applyProtection="1">
      <alignment vertical="center"/>
      <protection hidden="1"/>
    </xf>
    <xf numFmtId="0" fontId="0" fillId="7" borderId="0" xfId="0" applyFill="1" applyAlignment="1" applyProtection="1">
      <alignment horizont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24" fillId="9" borderId="16" xfId="0" applyFont="1" applyFill="1" applyBorder="1" applyAlignment="1" applyProtection="1">
      <alignment horizontal="left" vertical="center" indent="1"/>
      <protection hidden="1"/>
    </xf>
    <xf numFmtId="0" fontId="26" fillId="10" borderId="14" xfId="0" applyFont="1" applyFill="1" applyBorder="1" applyAlignment="1" applyProtection="1">
      <alignment horizontal="left" vertical="center" indent="3" shrinkToFit="1"/>
      <protection locked="0"/>
    </xf>
    <xf numFmtId="0" fontId="26" fillId="10" borderId="15" xfId="0" applyFont="1" applyFill="1" applyBorder="1" applyAlignment="1" applyProtection="1">
      <alignment horizontal="left" vertical="center" indent="3" shrinkToFit="1"/>
      <protection locked="0"/>
    </xf>
    <xf numFmtId="0" fontId="24" fillId="9" borderId="17" xfId="0" applyFont="1" applyFill="1" applyBorder="1" applyAlignment="1" applyProtection="1">
      <alignment horizontal="center" vertical="center"/>
      <protection hidden="1"/>
    </xf>
    <xf numFmtId="164" fontId="0" fillId="8" borderId="12" xfId="0" applyNumberFormat="1" applyFill="1" applyBorder="1" applyAlignment="1" applyProtection="1">
      <alignment horizontal="left" vertical="center" indent="1"/>
      <protection locked="0"/>
    </xf>
    <xf numFmtId="4" fontId="0" fillId="2" borderId="0" xfId="0" applyNumberFormat="1" applyFill="1"/>
    <xf numFmtId="4" fontId="0" fillId="2" borderId="10" xfId="0" applyNumberFormat="1" applyFill="1" applyBorder="1"/>
    <xf numFmtId="0" fontId="0" fillId="2" borderId="10" xfId="0" applyFill="1" applyBorder="1"/>
    <xf numFmtId="0" fontId="0" fillId="2" borderId="2" xfId="0" applyFill="1" applyBorder="1"/>
    <xf numFmtId="0" fontId="31" fillId="2" borderId="0" xfId="0" applyFont="1" applyFill="1"/>
    <xf numFmtId="0" fontId="31" fillId="12" borderId="18" xfId="0" applyFont="1" applyFill="1" applyBorder="1" applyAlignment="1">
      <alignment horizontal="center" vertical="center"/>
    </xf>
    <xf numFmtId="0" fontId="31" fillId="12" borderId="19" xfId="0" applyFont="1" applyFill="1" applyBorder="1" applyAlignment="1">
      <alignment horizontal="center" vertical="center"/>
    </xf>
    <xf numFmtId="0" fontId="31" fillId="12" borderId="13" xfId="0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3"/>
    </xf>
    <xf numFmtId="49" fontId="8" fillId="5" borderId="0" xfId="0" applyNumberFormat="1" applyFont="1" applyFill="1" applyAlignment="1">
      <alignment horizontal="left" vertical="center" indent="3"/>
    </xf>
    <xf numFmtId="0" fontId="24" fillId="9" borderId="21" xfId="0" applyFont="1" applyFill="1" applyBorder="1" applyAlignment="1" applyProtection="1">
      <alignment horizontal="left" vertical="center" indent="1"/>
      <protection hidden="1"/>
    </xf>
    <xf numFmtId="0" fontId="0" fillId="2" borderId="11" xfId="0" applyFill="1" applyBorder="1"/>
    <xf numFmtId="0" fontId="35" fillId="2" borderId="9" xfId="0" applyFont="1" applyFill="1" applyBorder="1" applyAlignment="1">
      <alignment horizontal="center" vertical="center"/>
    </xf>
    <xf numFmtId="0" fontId="35" fillId="2" borderId="10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0" fillId="2" borderId="13" xfId="0" applyFill="1" applyBorder="1"/>
    <xf numFmtId="4" fontId="0" fillId="2" borderId="9" xfId="0" applyNumberFormat="1" applyFill="1" applyBorder="1"/>
    <xf numFmtId="0" fontId="0" fillId="2" borderId="9" xfId="0" applyFill="1" applyBorder="1" applyAlignment="1">
      <alignment shrinkToFit="1"/>
    </xf>
    <xf numFmtId="0" fontId="0" fillId="2" borderId="10" xfId="0" applyFill="1" applyBorder="1" applyAlignment="1">
      <alignment shrinkToFit="1"/>
    </xf>
    <xf numFmtId="0" fontId="0" fillId="2" borderId="11" xfId="0" applyFill="1" applyBorder="1" applyAlignment="1">
      <alignment shrinkToFit="1"/>
    </xf>
    <xf numFmtId="0" fontId="29" fillId="2" borderId="13" xfId="0" applyFont="1" applyFill="1" applyBorder="1" applyAlignment="1">
      <alignment horizontal="center" vertical="center"/>
    </xf>
    <xf numFmtId="4" fontId="0" fillId="2" borderId="13" xfId="0" applyNumberFormat="1" applyFill="1" applyBorder="1"/>
    <xf numFmtId="3" fontId="0" fillId="2" borderId="9" xfId="0" applyNumberFormat="1" applyFill="1" applyBorder="1" applyAlignment="1">
      <alignment horizontal="center" vertical="center"/>
    </xf>
    <xf numFmtId="3" fontId="0" fillId="2" borderId="10" xfId="0" applyNumberFormat="1" applyFill="1" applyBorder="1" applyAlignment="1">
      <alignment horizontal="center" vertical="center"/>
    </xf>
    <xf numFmtId="3" fontId="0" fillId="2" borderId="11" xfId="0" applyNumberFormat="1" applyFill="1" applyBorder="1" applyAlignment="1">
      <alignment horizontal="center" vertical="center"/>
    </xf>
    <xf numFmtId="0" fontId="31" fillId="11" borderId="13" xfId="0" applyFont="1" applyFill="1" applyBorder="1" applyAlignment="1">
      <alignment horizontal="center" vertical="center"/>
    </xf>
    <xf numFmtId="0" fontId="35" fillId="2" borderId="0" xfId="0" quotePrefix="1" applyFont="1" applyFill="1" applyAlignment="1">
      <alignment horizontal="center" vertical="center"/>
    </xf>
    <xf numFmtId="4" fontId="0" fillId="2" borderId="11" xfId="0" applyNumberFormat="1" applyFill="1" applyBorder="1"/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  <xf numFmtId="0" fontId="23" fillId="14" borderId="33" xfId="0" applyFont="1" applyFill="1" applyBorder="1" applyAlignment="1">
      <alignment horizontal="left" vertical="center"/>
    </xf>
    <xf numFmtId="0" fontId="25" fillId="14" borderId="33" xfId="0" applyFont="1" applyFill="1" applyBorder="1" applyAlignment="1">
      <alignment horizontal="left" vertical="center"/>
    </xf>
    <xf numFmtId="0" fontId="23" fillId="14" borderId="0" xfId="0" applyFont="1" applyFill="1" applyAlignment="1">
      <alignment horizontal="left" vertical="center"/>
    </xf>
    <xf numFmtId="0" fontId="0" fillId="14" borderId="0" xfId="0" applyFill="1"/>
    <xf numFmtId="0" fontId="0" fillId="14" borderId="0" xfId="0" applyFill="1" applyAlignment="1">
      <alignment horizontal="left" vertical="center"/>
    </xf>
    <xf numFmtId="0" fontId="26" fillId="15" borderId="34" xfId="0" applyFont="1" applyFill="1" applyBorder="1" applyAlignment="1" applyProtection="1">
      <alignment horizontal="left" vertical="center" indent="1" shrinkToFit="1"/>
      <protection locked="0"/>
    </xf>
    <xf numFmtId="0" fontId="39" fillId="13" borderId="0" xfId="0" applyFont="1" applyFill="1" applyAlignment="1">
      <alignment horizontal="left" vertical="center" indent="1"/>
    </xf>
    <xf numFmtId="0" fontId="26" fillId="15" borderId="35" xfId="0" applyFont="1" applyFill="1" applyBorder="1" applyAlignment="1" applyProtection="1">
      <alignment horizontal="left" vertical="center" indent="1" shrinkToFit="1"/>
      <protection locked="0"/>
    </xf>
    <xf numFmtId="0" fontId="26" fillId="18" borderId="38" xfId="0" applyFont="1" applyFill="1" applyBorder="1" applyAlignment="1" applyProtection="1">
      <alignment horizontal="left" indent="1" shrinkToFit="1"/>
      <protection locked="0"/>
    </xf>
    <xf numFmtId="165" fontId="32" fillId="18" borderId="38" xfId="0" applyNumberFormat="1" applyFont="1" applyFill="1" applyBorder="1" applyAlignment="1" applyProtection="1">
      <alignment horizontal="right" indent="1" shrinkToFit="1"/>
      <protection locked="0"/>
    </xf>
    <xf numFmtId="0" fontId="26" fillId="18" borderId="39" xfId="0" applyFont="1" applyFill="1" applyBorder="1" applyAlignment="1" applyProtection="1">
      <alignment horizontal="left" indent="1" shrinkToFit="1"/>
      <protection locked="0"/>
    </xf>
    <xf numFmtId="165" fontId="32" fillId="18" borderId="39" xfId="0" applyNumberFormat="1" applyFont="1" applyFill="1" applyBorder="1" applyAlignment="1" applyProtection="1">
      <alignment horizontal="right" indent="1" shrinkToFit="1"/>
      <protection locked="0"/>
    </xf>
    <xf numFmtId="0" fontId="0" fillId="19" borderId="0" xfId="0" applyFill="1"/>
    <xf numFmtId="0" fontId="0" fillId="19" borderId="0" xfId="0" applyFill="1" applyAlignment="1">
      <alignment horizontal="left" vertical="center"/>
    </xf>
    <xf numFmtId="0" fontId="23" fillId="19" borderId="37" xfId="0" applyFont="1" applyFill="1" applyBorder="1" applyAlignment="1">
      <alignment horizontal="left" vertical="center"/>
    </xf>
    <xf numFmtId="0" fontId="33" fillId="19" borderId="37" xfId="0" applyFont="1" applyFill="1" applyBorder="1" applyAlignment="1">
      <alignment vertical="center"/>
    </xf>
    <xf numFmtId="0" fontId="23" fillId="19" borderId="0" xfId="0" applyFont="1" applyFill="1" applyAlignment="1">
      <alignment horizontal="left" vertical="center"/>
    </xf>
    <xf numFmtId="165" fontId="42" fillId="20" borderId="0" xfId="0" applyNumberFormat="1" applyFont="1" applyFill="1" applyAlignment="1" applyProtection="1">
      <alignment horizontal="center" vertical="center" shrinkToFit="1"/>
      <protection hidden="1"/>
    </xf>
    <xf numFmtId="0" fontId="26" fillId="21" borderId="28" xfId="0" applyFont="1" applyFill="1" applyBorder="1" applyAlignment="1">
      <alignment horizontal="left" indent="1" shrinkToFit="1"/>
    </xf>
    <xf numFmtId="0" fontId="26" fillId="21" borderId="32" xfId="0" applyFont="1" applyFill="1" applyBorder="1" applyAlignment="1">
      <alignment horizontal="left" indent="1" shrinkToFit="1"/>
    </xf>
    <xf numFmtId="164" fontId="32" fillId="21" borderId="29" xfId="0" applyNumberFormat="1" applyFont="1" applyFill="1" applyBorder="1" applyAlignment="1">
      <alignment horizontal="right" indent="1" shrinkToFit="1"/>
    </xf>
    <xf numFmtId="164" fontId="32" fillId="21" borderId="27" xfId="0" applyNumberFormat="1" applyFont="1" applyFill="1" applyBorder="1" applyAlignment="1">
      <alignment horizontal="right" indent="1" shrinkToFit="1"/>
    </xf>
    <xf numFmtId="0" fontId="26" fillId="21" borderId="26" xfId="0" applyFont="1" applyFill="1" applyBorder="1" applyAlignment="1">
      <alignment horizontal="left" indent="1" shrinkToFit="1"/>
    </xf>
    <xf numFmtId="0" fontId="26" fillId="21" borderId="24" xfId="0" applyFont="1" applyFill="1" applyBorder="1" applyAlignment="1">
      <alignment horizontal="left" vertical="center" indent="1" shrinkToFit="1"/>
    </xf>
    <xf numFmtId="0" fontId="26" fillId="21" borderId="31" xfId="0" applyFont="1" applyFill="1" applyBorder="1" applyAlignment="1">
      <alignment horizontal="left" vertical="center" indent="1" shrinkToFit="1"/>
    </xf>
    <xf numFmtId="0" fontId="26" fillId="21" borderId="25" xfId="0" applyFont="1" applyFill="1" applyBorder="1" applyAlignment="1">
      <alignment horizontal="left" vertical="center" indent="1" shrinkToFit="1"/>
    </xf>
    <xf numFmtId="0" fontId="26" fillId="21" borderId="26" xfId="0" applyFont="1" applyFill="1" applyBorder="1" applyAlignment="1">
      <alignment horizontal="center" vertical="center" shrinkToFit="1"/>
    </xf>
    <xf numFmtId="0" fontId="38" fillId="21" borderId="0" xfId="0" applyFont="1" applyFill="1" applyAlignment="1">
      <alignment horizontal="center" vertical="top" shrinkToFit="1"/>
    </xf>
    <xf numFmtId="165" fontId="36" fillId="21" borderId="26" xfId="0" applyNumberFormat="1" applyFont="1" applyFill="1" applyBorder="1" applyAlignment="1">
      <alignment horizontal="center" vertical="center" shrinkToFit="1"/>
    </xf>
    <xf numFmtId="165" fontId="37" fillId="21" borderId="40" xfId="0" applyNumberFormat="1" applyFont="1" applyFill="1" applyBorder="1" applyAlignment="1" applyProtection="1">
      <alignment horizontal="center" vertical="top" shrinkToFit="1"/>
      <protection hidden="1"/>
    </xf>
    <xf numFmtId="0" fontId="26" fillId="21" borderId="0" xfId="0" applyFont="1" applyFill="1" applyAlignment="1">
      <alignment horizontal="left" indent="1" shrinkToFit="1"/>
    </xf>
    <xf numFmtId="0" fontId="0" fillId="22" borderId="0" xfId="0" applyFill="1"/>
    <xf numFmtId="0" fontId="0" fillId="22" borderId="0" xfId="0" applyFill="1" applyAlignment="1">
      <alignment horizontal="left" vertical="center"/>
    </xf>
    <xf numFmtId="0" fontId="23" fillId="22" borderId="0" xfId="0" applyFont="1" applyFill="1" applyAlignment="1">
      <alignment horizontal="left" vertical="center"/>
    </xf>
    <xf numFmtId="0" fontId="23" fillId="22" borderId="40" xfId="0" applyFont="1" applyFill="1" applyBorder="1" applyAlignment="1">
      <alignment horizontal="left" vertical="center"/>
    </xf>
    <xf numFmtId="0" fontId="34" fillId="22" borderId="40" xfId="0" applyFont="1" applyFill="1" applyBorder="1" applyAlignment="1">
      <alignment vertical="center"/>
    </xf>
    <xf numFmtId="0" fontId="34" fillId="22" borderId="40" xfId="0" applyFont="1" applyFill="1" applyBorder="1" applyAlignment="1">
      <alignment horizontal="center" vertical="center"/>
    </xf>
    <xf numFmtId="0" fontId="0" fillId="14" borderId="0" xfId="0" applyFill="1" applyProtection="1">
      <protection hidden="1"/>
    </xf>
    <xf numFmtId="164" fontId="0" fillId="14" borderId="0" xfId="0" applyNumberFormat="1" applyFill="1" applyAlignment="1" applyProtection="1">
      <alignment horizontal="left" vertical="center" indent="1"/>
      <protection locked="0"/>
    </xf>
    <xf numFmtId="0" fontId="26" fillId="14" borderId="0" xfId="0" applyFont="1" applyFill="1" applyAlignment="1" applyProtection="1">
      <alignment horizontal="left" vertical="center" indent="3" shrinkToFit="1"/>
      <protection locked="0"/>
    </xf>
    <xf numFmtId="0" fontId="40" fillId="14" borderId="33" xfId="0" applyFont="1" applyFill="1" applyBorder="1" applyAlignment="1">
      <alignment horizontal="left" vertical="center"/>
    </xf>
    <xf numFmtId="0" fontId="44" fillId="20" borderId="0" xfId="0" applyFont="1" applyFill="1" applyAlignment="1" applyProtection="1">
      <alignment horizontal="center" vertical="center"/>
      <protection locked="0"/>
    </xf>
    <xf numFmtId="0" fontId="39" fillId="13" borderId="0" xfId="0" applyFont="1" applyFill="1" applyAlignment="1" applyProtection="1">
      <alignment horizontal="left" vertical="center" indent="1"/>
      <protection hidden="1"/>
    </xf>
    <xf numFmtId="164" fontId="0" fillId="14" borderId="35" xfId="0" applyNumberFormat="1" applyFill="1" applyBorder="1" applyAlignment="1" applyProtection="1">
      <alignment horizontal="left" vertical="center" indent="1" shrinkToFit="1"/>
      <protection locked="0"/>
    </xf>
    <xf numFmtId="164" fontId="0" fillId="14" borderId="34" xfId="0" applyNumberFormat="1" applyFill="1" applyBorder="1" applyAlignment="1" applyProtection="1">
      <alignment horizontal="left" vertical="center" indent="1" shrinkToFit="1"/>
      <protection locked="0"/>
    </xf>
    <xf numFmtId="164" fontId="0" fillId="14" borderId="0" xfId="0" applyNumberFormat="1" applyFill="1" applyAlignment="1" applyProtection="1">
      <alignment horizontal="left" vertical="center" indent="1" shrinkToFit="1"/>
      <protection locked="0"/>
    </xf>
    <xf numFmtId="0" fontId="35" fillId="2" borderId="11" xfId="0" applyFont="1" applyFill="1" applyBorder="1" applyAlignment="1">
      <alignment horizontal="center" vertical="center"/>
    </xf>
    <xf numFmtId="0" fontId="26" fillId="23" borderId="41" xfId="0" applyFont="1" applyFill="1" applyBorder="1" applyAlignment="1">
      <alignment horizontal="left" vertical="center" indent="3" shrinkToFit="1"/>
    </xf>
    <xf numFmtId="164" fontId="0" fillId="24" borderId="42" xfId="0" applyNumberFormat="1" applyFill="1" applyBorder="1" applyAlignment="1">
      <alignment horizontal="left" vertical="center" indent="1"/>
    </xf>
    <xf numFmtId="164" fontId="0" fillId="24" borderId="43" xfId="0" applyNumberFormat="1" applyFill="1" applyBorder="1" applyAlignment="1">
      <alignment horizontal="left" vertical="center" indent="1"/>
    </xf>
    <xf numFmtId="0" fontId="26" fillId="23" borderId="44" xfId="0" applyFont="1" applyFill="1" applyBorder="1" applyAlignment="1">
      <alignment horizontal="left" vertical="center" indent="3" shrinkToFit="1"/>
    </xf>
    <xf numFmtId="164" fontId="0" fillId="24" borderId="45" xfId="0" applyNumberFormat="1" applyFill="1" applyBorder="1" applyAlignment="1">
      <alignment horizontal="left" vertical="center" indent="1"/>
    </xf>
    <xf numFmtId="164" fontId="0" fillId="24" borderId="46" xfId="0" applyNumberFormat="1" applyFill="1" applyBorder="1" applyAlignment="1">
      <alignment horizontal="left" vertical="center" indent="1"/>
    </xf>
    <xf numFmtId="0" fontId="26" fillId="23" borderId="47" xfId="0" applyFont="1" applyFill="1" applyBorder="1" applyAlignment="1">
      <alignment horizontal="left" vertical="center" indent="3" shrinkToFit="1"/>
    </xf>
    <xf numFmtId="164" fontId="0" fillId="24" borderId="48" xfId="0" applyNumberFormat="1" applyFill="1" applyBorder="1" applyAlignment="1">
      <alignment horizontal="left" vertical="center" indent="1"/>
    </xf>
    <xf numFmtId="164" fontId="0" fillId="24" borderId="49" xfId="0" applyNumberFormat="1" applyFill="1" applyBorder="1" applyAlignment="1">
      <alignment horizontal="left" vertical="center" indent="1"/>
    </xf>
    <xf numFmtId="0" fontId="26" fillId="23" borderId="50" xfId="0" applyFont="1" applyFill="1" applyBorder="1" applyAlignment="1">
      <alignment horizontal="left" vertical="center" indent="1" shrinkToFit="1"/>
    </xf>
    <xf numFmtId="0" fontId="26" fillId="23" borderId="51" xfId="0" applyFont="1" applyFill="1" applyBorder="1" applyAlignment="1">
      <alignment horizontal="left" vertical="center" indent="1" shrinkToFit="1"/>
    </xf>
    <xf numFmtId="0" fontId="40" fillId="14" borderId="0" xfId="0" applyFont="1" applyFill="1" applyAlignment="1">
      <alignment horizontal="center" vertical="center"/>
    </xf>
    <xf numFmtId="0" fontId="41" fillId="19" borderId="0" xfId="0" applyFont="1" applyFill="1" applyAlignment="1">
      <alignment horizontal="center" vertical="center"/>
    </xf>
    <xf numFmtId="0" fontId="39" fillId="20" borderId="22" xfId="0" applyFont="1" applyFill="1" applyBorder="1" applyAlignment="1">
      <alignment horizontal="center" vertical="center"/>
    </xf>
    <xf numFmtId="0" fontId="39" fillId="20" borderId="30" xfId="0" applyFont="1" applyFill="1" applyBorder="1" applyAlignment="1">
      <alignment horizontal="center" vertical="center"/>
    </xf>
    <xf numFmtId="0" fontId="39" fillId="20" borderId="23" xfId="0" applyFont="1" applyFill="1" applyBorder="1" applyAlignment="1">
      <alignment horizontal="center" vertical="center"/>
    </xf>
    <xf numFmtId="0" fontId="39" fillId="16" borderId="0" xfId="0" applyFont="1" applyFill="1" applyAlignment="1">
      <alignment horizontal="center" vertical="center"/>
    </xf>
    <xf numFmtId="0" fontId="39" fillId="16" borderId="36" xfId="0" applyFont="1" applyFill="1" applyBorder="1" applyAlignment="1">
      <alignment horizontal="center" vertical="center"/>
    </xf>
    <xf numFmtId="0" fontId="39" fillId="16" borderId="0" xfId="0" applyFont="1" applyFill="1" applyAlignment="1" applyProtection="1">
      <alignment horizontal="center" vertical="center"/>
      <protection locked="0"/>
    </xf>
    <xf numFmtId="0" fontId="39" fillId="17" borderId="0" xfId="0" applyFont="1" applyFill="1" applyAlignment="1">
      <alignment horizontal="left" vertical="center" indent="1"/>
    </xf>
    <xf numFmtId="0" fontId="43" fillId="22" borderId="0" xfId="0" applyFont="1" applyFill="1" applyAlignment="1">
      <alignment horizontal="center" vertical="center"/>
    </xf>
    <xf numFmtId="0" fontId="29" fillId="11" borderId="18" xfId="0" applyFont="1" applyFill="1" applyBorder="1" applyAlignment="1">
      <alignment horizontal="center" vertical="center"/>
    </xf>
    <xf numFmtId="0" fontId="29" fillId="11" borderId="20" xfId="0" applyFont="1" applyFill="1" applyBorder="1" applyAlignment="1">
      <alignment horizontal="center" vertical="center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</cellStyles>
  <dxfs count="0"/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DAC2A9"/>
      <color rgb="FFB4B3D0"/>
      <color rgb="FFAAC5BD"/>
      <color rgb="FF875A63"/>
      <color rgb="FF73BD6F"/>
      <color rgb="FF54C6EB"/>
      <color rgb="FF79B9B5"/>
      <color rgb="FF0C1713"/>
      <color rgb="FF8E3E5D"/>
      <color rgb="FFA046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02481338768824"/>
          <c:y val="4.7311827956989246E-2"/>
          <c:w val="0.77791135682507784"/>
          <c:h val="0.9053763440860215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Calc!$G$5</c:f>
              <c:strCache>
                <c:ptCount val="1"/>
                <c:pt idx="0">
                  <c:v>Sorted Cat.</c:v>
                </c:pt>
              </c:strCache>
            </c:strRef>
          </c:tx>
          <c:spPr>
            <a:solidFill>
              <a:srgbClr val="875A63"/>
            </a:solidFill>
            <a:ln>
              <a:noFill/>
            </a:ln>
            <a:effectLst/>
          </c:spPr>
          <c:invertIfNegative val="0"/>
          <c:dLbls>
            <c:numFmt formatCode="\$\ #&quot;&quot;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Franklin Gothic Book" panose="020B05030201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[0]!ChartLabel</c:f>
              <c:strCache>
                <c:ptCount val="4"/>
                <c:pt idx="0">
                  <c:v>Health and Wellness</c:v>
                </c:pt>
                <c:pt idx="1">
                  <c:v>Transportation</c:v>
                </c:pt>
                <c:pt idx="2">
                  <c:v>Entertainment</c:v>
                </c:pt>
                <c:pt idx="3">
                  <c:v>Groceries</c:v>
                </c:pt>
              </c:strCache>
            </c:strRef>
          </c:cat>
          <c:val>
            <c:numRef>
              <c:f>[0]!ChartValues</c:f>
              <c:numCache>
                <c:formatCode>General</c:formatCode>
                <c:ptCount val="4"/>
                <c:pt idx="0">
                  <c:v>1120</c:v>
                </c:pt>
                <c:pt idx="1">
                  <c:v>730</c:v>
                </c:pt>
                <c:pt idx="2">
                  <c:v>355</c:v>
                </c:pt>
                <c:pt idx="3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C-4F6B-9799-280FFC9A32E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533517839"/>
        <c:axId val="533518799"/>
      </c:barChart>
      <c:catAx>
        <c:axId val="53351783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9D6C7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Franklin Gothic Book" panose="020B0503020102020204" pitchFamily="34" charset="0"/>
                <a:ea typeface="+mn-ea"/>
                <a:cs typeface="+mn-cs"/>
              </a:defRPr>
            </a:pPr>
            <a:endParaRPr lang="en-US"/>
          </a:p>
        </c:txPr>
        <c:crossAx val="533518799"/>
        <c:crosses val="autoZero"/>
        <c:auto val="1"/>
        <c:lblAlgn val="ctr"/>
        <c:lblOffset val="100"/>
        <c:noMultiLvlLbl val="0"/>
      </c:catAx>
      <c:valAx>
        <c:axId val="533518799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533517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E2C2C6"/>
    </a:solidFill>
    <a:ln w="9525" cap="flat" cmpd="sng" algn="ctr">
      <a:solidFill>
        <a:srgbClr val="FFF4E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133525456292027"/>
          <c:y val="7.5664530630588894E-2"/>
          <c:w val="0.63860975591307589"/>
          <c:h val="0.63494991014449698"/>
        </c:manualLayout>
      </c:layout>
      <c:doughnutChart>
        <c:varyColors val="1"/>
        <c:ser>
          <c:idx val="0"/>
          <c:order val="0"/>
          <c:tx>
            <c:strRef>
              <c:f>Calc!$K$29</c:f>
              <c:strCache>
                <c:ptCount val="1"/>
                <c:pt idx="0">
                  <c:v>$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B4B3D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E5F-4131-BA08-91BD4B06CFDA}"/>
              </c:ext>
            </c:extLst>
          </c:dPt>
          <c:dPt>
            <c:idx val="1"/>
            <c:bubble3D val="0"/>
            <c:spPr>
              <a:solidFill>
                <a:srgbClr val="AAC5B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E5F-4131-BA08-91BD4B06CFDA}"/>
              </c:ext>
            </c:extLst>
          </c:dPt>
          <c:dPt>
            <c:idx val="2"/>
            <c:bubble3D val="0"/>
            <c:spPr>
              <a:solidFill>
                <a:srgbClr val="875A6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E5F-4131-BA08-91BD4B06CFDA}"/>
              </c:ext>
            </c:extLst>
          </c:dPt>
          <c:dLbls>
            <c:numFmt formatCode="0%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[0]!PieLabel</c:f>
              <c:strCache>
                <c:ptCount val="3"/>
                <c:pt idx="0">
                  <c:v>Concerts</c:v>
                </c:pt>
                <c:pt idx="1">
                  <c:v>Movies and Theater</c:v>
                </c:pt>
                <c:pt idx="2">
                  <c:v>Books</c:v>
                </c:pt>
              </c:strCache>
            </c:strRef>
          </c:cat>
          <c:val>
            <c:numRef>
              <c:f>[0]!PieValue</c:f>
              <c:numCache>
                <c:formatCode>#,##0.00</c:formatCode>
                <c:ptCount val="3"/>
                <c:pt idx="0">
                  <c:v>0.42253521126760563</c:v>
                </c:pt>
                <c:pt idx="1">
                  <c:v>0.352112676056338</c:v>
                </c:pt>
                <c:pt idx="2">
                  <c:v>0.22535211267605634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E5F-4131-BA08-91BD4B06CFD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9258877275101317E-2"/>
          <c:y val="0.74081335023551342"/>
          <c:w val="0.96777299562995445"/>
          <c:h val="0.231017686523118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E2C2C6"/>
    </a:solidFill>
    <a:ln w="9525" cap="flat" cmpd="sng" algn="ctr">
      <a:solidFill>
        <a:srgbClr val="FFF4E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Expenses!A8"/><Relationship Id="rId13" Type="http://schemas.openxmlformats.org/officeDocument/2006/relationships/image" Target="../media/image5.png"/><Relationship Id="rId3" Type="http://schemas.openxmlformats.org/officeDocument/2006/relationships/chart" Target="../charts/chart2.xml"/><Relationship Id="rId7" Type="http://schemas.openxmlformats.org/officeDocument/2006/relationships/hyperlink" Target="#Dashboard!A5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11" Type="http://schemas.openxmlformats.org/officeDocument/2006/relationships/image" Target="../media/image4.png"/><Relationship Id="rId5" Type="http://schemas.openxmlformats.org/officeDocument/2006/relationships/image" Target="../media/image2.png"/><Relationship Id="rId10" Type="http://schemas.openxmlformats.org/officeDocument/2006/relationships/image" Target="../media/image3.png"/><Relationship Id="rId14" Type="http://schemas.microsoft.com/office/2007/relationships/hdphoto" Target="../media/hdphoto1.wdp"/><Relationship Id="rId15" Type="http://schemas.openxmlformats.org/officeDocument/2006/relationships/image" Target="../media/image7.png"/><Relationship Id="rId1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hyperlink" Target="#Expenses!A8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174525</xdr:colOff>
      <xdr:row>1</xdr:row>
      <xdr:rowOff>60225</xdr:rowOff>
    </xdr:from>
    <xdr:to>
      <xdr:col>3</xdr:col>
      <xdr:colOff>111225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3F4C2B34-5624-4A99-96D9-3AA8F83B2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75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247649</xdr:colOff>
      <xdr:row>23</xdr:row>
      <xdr:rowOff>0</xdr:rowOff>
    </xdr:from>
    <xdr:to>
      <xdr:col>10</xdr:col>
      <xdr:colOff>0</xdr:colOff>
      <xdr:row>37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F199F773-D3F6-448D-BB9A-33C5187A95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0</xdr:colOff>
      <xdr:row>22</xdr:row>
      <xdr:rowOff>276223</xdr:rowOff>
    </xdr:from>
    <xdr:to>
      <xdr:col>16</xdr:col>
      <xdr:colOff>9525</xdr:colOff>
      <xdr:row>36</xdr:row>
      <xdr:rowOff>247649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2C857869-D863-4C34-89AE-42BBF55CAD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7</xdr:col>
      <xdr:colOff>207713</xdr:colOff>
      <xdr:row>1</xdr:row>
      <xdr:rowOff>123225</xdr:rowOff>
    </xdr:from>
    <xdr:to>
      <xdr:col>7</xdr:col>
      <xdr:colOff>1287713</xdr:colOff>
      <xdr:row>2</xdr:row>
      <xdr:rowOff>181575</xdr:rowOff>
    </xdr:to>
    <xdr:sp macro="" textlink="">
      <xdr:nvSpPr>
        <xdr:cNvPr id="24" name="Rectangle: Rounded Corners 23">
          <a:hlinkClick xmlns:r="http://schemas.openxmlformats.org/officeDocument/2006/relationships" r:id="rId7" tooltip="Dashboard"/>
          <a:extLst>
            <a:ext uri="{FF2B5EF4-FFF2-40B4-BE49-F238E27FC236}">
              <a16:creationId xmlns:a16="http://schemas.microsoft.com/office/drawing/2014/main" id="{073BE5C3-EE9A-C35F-6827-9B5DC6678DCE}"/>
            </a:ext>
          </a:extLst>
        </xdr:cNvPr>
        <xdr:cNvSpPr/>
      </xdr:nvSpPr>
      <xdr:spPr>
        <a:xfrm>
          <a:off x="4408238" y="208950"/>
          <a:ext cx="1080000" cy="306000"/>
        </a:xfrm>
        <a:prstGeom prst="roundRect">
          <a:avLst/>
        </a:prstGeom>
        <a:solidFill>
          <a:srgbClr val="FFC000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Arial"/>
              <a:ea typeface="Microsoft JhengHei Light" panose="020B0304030504040204" pitchFamily="34" charset="-120"/>
            </a:rPr>
            <a:t>Dashboard</a:t>
          </a:r>
          <a:endParaRPr lang="tr-TR" sz="1200" b="1">
            <a:solidFill>
              <a:schemeClr val="bg1"/>
            </a:solidFill>
            <a:latin typeface="Arial"/>
            <a:ea typeface="Microsoft JhengHei Light" panose="020B0304030504040204" pitchFamily="34" charset="-120"/>
          </a:endParaRPr>
        </a:p>
      </xdr:txBody>
    </xdr:sp>
    <xdr:clientData fPrintsWithSheet="0"/>
  </xdr:twoCellAnchor>
  <xdr:twoCellAnchor editAs="oneCell">
    <xdr:from>
      <xdr:col>7</xdr:col>
      <xdr:colOff>1752600</xdr:colOff>
      <xdr:row>1</xdr:row>
      <xdr:rowOff>123225</xdr:rowOff>
    </xdr:from>
    <xdr:to>
      <xdr:col>8</xdr:col>
      <xdr:colOff>984750</xdr:colOff>
      <xdr:row>2</xdr:row>
      <xdr:rowOff>181575</xdr:rowOff>
    </xdr:to>
    <xdr:sp macro="" textlink="">
      <xdr:nvSpPr>
        <xdr:cNvPr id="4" name="Rectangle: Rounded Corners 3">
          <a:hlinkClick xmlns:r="http://schemas.openxmlformats.org/officeDocument/2006/relationships" r:id="rId8" tooltip="Expenses Data"/>
          <a:extLst>
            <a:ext uri="{FF2B5EF4-FFF2-40B4-BE49-F238E27FC236}">
              <a16:creationId xmlns:a16="http://schemas.microsoft.com/office/drawing/2014/main" id="{ACB9D943-C4CA-4A7E-B865-CC8CAC33B994}"/>
            </a:ext>
          </a:extLst>
        </xdr:cNvPr>
        <xdr:cNvSpPr/>
      </xdr:nvSpPr>
      <xdr:spPr>
        <a:xfrm>
          <a:off x="5953125" y="208950"/>
          <a:ext cx="1080000" cy="30600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200" b="1">
              <a:solidFill>
                <a:srgbClr val="FFC000"/>
              </a:solidFill>
              <a:latin typeface="Arial"/>
              <a:ea typeface="Microsoft JhengHei Light" panose="020B0304030504040204" pitchFamily="34" charset="-120"/>
            </a:rPr>
            <a:t>Expenses</a:t>
          </a:r>
          <a:endParaRPr lang="tr-TR" sz="1200" b="1">
            <a:solidFill>
              <a:srgbClr val="FFC000"/>
            </a:solidFill>
            <a:latin typeface="Arial"/>
            <a:ea typeface="Microsoft JhengHei Light" panose="020B0304030504040204" pitchFamily="34" charset="-120"/>
          </a:endParaRPr>
        </a:p>
      </xdr:txBody>
    </xdr:sp>
    <xdr:clientData fPrintsWithSheet="0"/>
  </xdr:twoCellAnchor>
  <xdr:oneCellAnchor>
    <xdr:from>
      <xdr:col>18</xdr:col>
      <xdr:colOff>0</xdr:colOff>
      <xdr:row>22</xdr:row>
      <xdr:rowOff>0</xdr:rowOff>
    </xdr:from>
    <xdr:ext cx="324000" cy="279837"/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8A15F624-C031-4158-858D-8B9EA6356013}"/>
            </a:ext>
          </a:extLst>
        </xdr:cNvPr>
        <xdr:cNvSpPr/>
      </xdr:nvSpPr>
      <xdr:spPr>
        <a:xfrm>
          <a:off x="11125200" y="5000625"/>
          <a:ext cx="32400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oneCellAnchor>
    <xdr:from>
      <xdr:col>15</xdr:col>
      <xdr:colOff>51683</xdr:colOff>
      <xdr:row>6</xdr:row>
      <xdr:rowOff>69645</xdr:rowOff>
    </xdr:from>
    <xdr:ext cx="324000" cy="279837"/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7DF03DC7-F78F-457C-9C46-22798AA21E9A}"/>
            </a:ext>
          </a:extLst>
        </xdr:cNvPr>
        <xdr:cNvSpPr/>
      </xdr:nvSpPr>
      <xdr:spPr>
        <a:xfrm rot="19354875">
          <a:off x="10567283" y="1069770"/>
          <a:ext cx="32400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oneCellAnchor>
    <xdr:from>
      <xdr:col>13</xdr:col>
      <xdr:colOff>1733550</xdr:colOff>
      <xdr:row>1</xdr:row>
      <xdr:rowOff>104775</xdr:rowOff>
    </xdr:from>
    <xdr:ext cx="1014221" cy="291600"/>
    <xdr:pic>
      <xdr:nvPicPr>
        <xdr:cNvPr id="1024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174525</xdr:colOff>
      <xdr:row>1</xdr:row>
      <xdr:rowOff>60225</xdr:rowOff>
    </xdr:from>
    <xdr:to>
      <xdr:col>3</xdr:col>
      <xdr:colOff>111225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3B123D90-5C93-73E8-75FB-CE2AB271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75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744956</xdr:colOff>
      <xdr:row>1</xdr:row>
      <xdr:rowOff>113700</xdr:rowOff>
    </xdr:from>
    <xdr:to>
      <xdr:col>6</xdr:col>
      <xdr:colOff>367631</xdr:colOff>
      <xdr:row>2</xdr:row>
      <xdr:rowOff>172050</xdr:rowOff>
    </xdr:to>
    <xdr:sp macro="" textlink="">
      <xdr:nvSpPr>
        <xdr:cNvPr id="7" name="Rectangle: Rounded Corners 6">
          <a:hlinkClick xmlns:r="http://schemas.openxmlformats.org/officeDocument/2006/relationships" r:id="rId5" tooltip="Dashboard"/>
          <a:extLst>
            <a:ext uri="{FF2B5EF4-FFF2-40B4-BE49-F238E27FC236}">
              <a16:creationId xmlns:a16="http://schemas.microsoft.com/office/drawing/2014/main" id="{A9B285B7-CC16-4405-A773-2301C8E69993}"/>
            </a:ext>
          </a:extLst>
        </xdr:cNvPr>
        <xdr:cNvSpPr/>
      </xdr:nvSpPr>
      <xdr:spPr>
        <a:xfrm>
          <a:off x="4402556" y="199425"/>
          <a:ext cx="1080000" cy="306000"/>
        </a:xfrm>
        <a:prstGeom prst="roundRect">
          <a:avLst/>
        </a:prstGeom>
        <a:solidFill>
          <a:schemeClr val="bg1"/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200" b="1">
              <a:solidFill>
                <a:srgbClr val="FFC000"/>
              </a:solidFill>
              <a:latin typeface="Arial"/>
              <a:ea typeface="Microsoft JhengHei Light" panose="020B0304030504040204" pitchFamily="34" charset="-120"/>
              <a:cs typeface="Arial"/>
            </a:rPr>
            <a:t>Dashboard</a:t>
          </a:r>
          <a:endParaRPr lang="tr-TR" sz="1200" b="1">
            <a:solidFill>
              <a:srgbClr val="FFC000"/>
            </a:solidFill>
            <a:latin typeface="Arial"/>
            <a:ea typeface="Microsoft JhengHei Light" panose="020B0304030504040204" pitchFamily="34" charset="-120"/>
            <a:cs typeface="Arial"/>
          </a:endParaRPr>
        </a:p>
      </xdr:txBody>
    </xdr:sp>
    <xdr:clientData fPrintsWithSheet="0"/>
  </xdr:twoCellAnchor>
  <xdr:twoCellAnchor editAs="oneCell">
    <xdr:from>
      <xdr:col>7</xdr:col>
      <xdr:colOff>169613</xdr:colOff>
      <xdr:row>1</xdr:row>
      <xdr:rowOff>113700</xdr:rowOff>
    </xdr:from>
    <xdr:to>
      <xdr:col>8</xdr:col>
      <xdr:colOff>592388</xdr:colOff>
      <xdr:row>2</xdr:row>
      <xdr:rowOff>172050</xdr:rowOff>
    </xdr:to>
    <xdr:sp macro="" textlink="">
      <xdr:nvSpPr>
        <xdr:cNvPr id="8" name="Rectangle: Rounded Corners 7">
          <a:hlinkClick xmlns:r="http://schemas.openxmlformats.org/officeDocument/2006/relationships" r:id="rId6" tooltip="Expenses Data"/>
          <a:extLst>
            <a:ext uri="{FF2B5EF4-FFF2-40B4-BE49-F238E27FC236}">
              <a16:creationId xmlns:a16="http://schemas.microsoft.com/office/drawing/2014/main" id="{72462FD8-4F06-490C-810C-C664A24BF650}"/>
            </a:ext>
          </a:extLst>
        </xdr:cNvPr>
        <xdr:cNvSpPr/>
      </xdr:nvSpPr>
      <xdr:spPr>
        <a:xfrm>
          <a:off x="5941763" y="199425"/>
          <a:ext cx="1080000" cy="306000"/>
        </a:xfrm>
        <a:prstGeom prst="roundRect">
          <a:avLst/>
        </a:prstGeom>
        <a:solidFill>
          <a:srgbClr val="FFC000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200" b="1">
              <a:solidFill>
                <a:schemeClr val="bg1">
                  <a:lumMod val="95000"/>
                </a:schemeClr>
              </a:solidFill>
              <a:latin typeface="Arial"/>
              <a:ea typeface="Microsoft JhengHei Light" panose="020B0304030504040204" pitchFamily="34" charset="-120"/>
              <a:cs typeface="Arial"/>
            </a:rPr>
            <a:t>Expenses</a:t>
          </a:r>
          <a:endParaRPr lang="tr-TR" sz="1200" b="1">
            <a:solidFill>
              <a:schemeClr val="bg1">
                <a:lumMod val="95000"/>
              </a:schemeClr>
            </a:solidFill>
            <a:latin typeface="Arial"/>
            <a:ea typeface="Microsoft JhengHei Light" panose="020B0304030504040204" pitchFamily="34" charset="-120"/>
            <a:cs typeface="Arial"/>
          </a:endParaRPr>
        </a:p>
      </xdr:txBody>
    </xdr:sp>
    <xdr:clientData fPrintsWithSheet="0"/>
  </xdr:twoCellAnchor>
  <xdr:oneCellAnchor>
    <xdr:from>
      <xdr:col>17</xdr:col>
      <xdr:colOff>447676</xdr:colOff>
      <xdr:row>1</xdr:row>
      <xdr:rowOff>104775</xdr:rowOff>
    </xdr:from>
    <xdr:ext cx="1014221" cy="291600"/>
    <xdr:pic>
      <xdr:nvPicPr>
        <xdr:cNvPr id="100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B6713-2EA5-44AF-B7EB-9B0BFE9D0B5A}">
  <sheetPr>
    <pageSetUpPr autoPageBreaks="0" fitToPage="1"/>
  </sheetPr>
  <dimension ref="A1:R40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3" width="3.7109375" style="32" customWidth="1"/>
    <col min="4" max="4" width="40.7109375" style="32" customWidth="1"/>
    <col min="5" max="7" width="3.7109375" style="32" customWidth="1"/>
    <col min="8" max="8" width="27.7109375" style="32" customWidth="1"/>
    <col min="9" max="9" width="20.7109375" style="32" customWidth="1"/>
    <col min="10" max="12" width="3.7109375" style="32" customWidth="1"/>
    <col min="13" max="13" width="6.7109375" style="32" customWidth="1"/>
    <col min="14" max="14" width="28.7109375" style="32" customWidth="1"/>
    <col min="15" max="15" width="13.7109375" style="32" customWidth="1"/>
    <col min="16" max="17" width="3.7109375" style="32" customWidth="1"/>
    <col min="18" max="18" width="1.7109375" style="32" customWidth="1"/>
    <col min="19" max="16384" width="8.85546875" style="32"/>
  </cols>
  <sheetData>
    <row r="1" spans="1:18" s="1" customFormat="1" ht="6.75" customHeight="1" x14ac:dyDescent="0.25">
      <c r="B1" s="2"/>
      <c r="C1" s="2"/>
      <c r="F1" s="24"/>
      <c r="G1" s="24"/>
      <c r="H1" s="24"/>
      <c r="I1" s="24"/>
    </row>
    <row r="2" spans="1:18" s="6" customFormat="1" ht="20.100000000000001" customHeight="1" x14ac:dyDescent="0.25">
      <c r="B2" s="25"/>
      <c r="C2" s="25"/>
      <c r="D2" s="74" t="s">
        <v>69</v>
      </c>
      <c r="E2" s="26"/>
      <c r="F2" s="26"/>
      <c r="G2" s="26"/>
      <c r="H2" s="26"/>
      <c r="I2" s="26"/>
      <c r="J2" s="26"/>
      <c r="K2" s="26"/>
      <c r="L2" s="26"/>
      <c r="M2" s="26"/>
      <c r="N2" s="27"/>
      <c r="O2" s="27"/>
      <c r="P2" s="27"/>
      <c r="Q2" s="26"/>
      <c r="R2" s="7"/>
    </row>
    <row r="3" spans="1:18" s="3" customFormat="1" ht="24" customHeight="1" x14ac:dyDescent="0.25">
      <c r="B3" s="28"/>
      <c r="C3" s="28"/>
      <c r="D3" s="75" t="s">
        <v>0</v>
      </c>
      <c r="E3" s="29"/>
      <c r="F3" s="29"/>
      <c r="G3" s="29"/>
      <c r="H3" s="29"/>
      <c r="I3" s="29"/>
      <c r="J3" s="29"/>
      <c r="K3" s="29"/>
      <c r="L3" s="29"/>
      <c r="M3" s="29"/>
      <c r="N3" s="30"/>
      <c r="O3" s="30"/>
      <c r="P3" s="30"/>
      <c r="Q3" s="29"/>
      <c r="R3" s="4"/>
    </row>
    <row r="4" spans="1:18" ht="4.9000000000000004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4.9000000000000004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19.5" customHeight="1" thickBot="1" x14ac:dyDescent="0.3">
      <c r="A6" s="31"/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5"/>
      <c r="R6" s="31"/>
    </row>
    <row r="7" spans="1:18" ht="9.9499999999999993" customHeight="1" x14ac:dyDescent="0.25">
      <c r="B7" s="36"/>
      <c r="C7" s="97"/>
      <c r="D7" s="98"/>
      <c r="E7" s="97"/>
      <c r="F7"/>
      <c r="G7" s="111"/>
      <c r="H7" s="112"/>
      <c r="I7" s="112"/>
      <c r="J7" s="111"/>
      <c r="K7"/>
      <c r="L7" s="131"/>
      <c r="M7" s="131"/>
      <c r="N7" s="132"/>
      <c r="O7" s="133"/>
      <c r="P7" s="131"/>
      <c r="Q7" s="37"/>
    </row>
    <row r="8" spans="1:18" ht="39.950000000000003" customHeight="1" x14ac:dyDescent="0.25">
      <c r="B8" s="36"/>
      <c r="C8" s="99"/>
      <c r="D8" s="155" t="s">
        <v>10</v>
      </c>
      <c r="E8" s="99"/>
      <c r="F8"/>
      <c r="G8" s="113"/>
      <c r="H8" s="156" t="s">
        <v>22</v>
      </c>
      <c r="I8" s="156"/>
      <c r="J8" s="113"/>
      <c r="K8"/>
      <c r="L8" s="130"/>
      <c r="M8" s="164" t="s">
        <v>39</v>
      </c>
      <c r="N8" s="164"/>
      <c r="O8" s="138" t="s">
        <v>42</v>
      </c>
      <c r="P8" s="130"/>
      <c r="Q8" s="37"/>
    </row>
    <row r="9" spans="1:18" ht="9.9499999999999993" customHeight="1" x14ac:dyDescent="0.25">
      <c r="B9" s="36"/>
      <c r="C9" s="100"/>
      <c r="D9" s="100"/>
      <c r="E9" s="100"/>
      <c r="F9"/>
      <c r="G9" s="109"/>
      <c r="H9" s="109"/>
      <c r="I9" s="109"/>
      <c r="J9" s="109"/>
      <c r="K9"/>
      <c r="L9" s="128"/>
      <c r="M9" s="128"/>
      <c r="N9" s="128"/>
      <c r="O9" s="128"/>
      <c r="P9" s="128"/>
      <c r="Q9" s="37"/>
    </row>
    <row r="10" spans="1:18" s="45" customFormat="1" ht="21.95" customHeight="1" x14ac:dyDescent="0.25">
      <c r="B10" s="46"/>
      <c r="C10" s="101"/>
      <c r="D10" s="103" t="s">
        <v>11</v>
      </c>
      <c r="E10" s="101"/>
      <c r="F10" s="44"/>
      <c r="G10" s="110"/>
      <c r="H10" s="163" t="s">
        <v>41</v>
      </c>
      <c r="I10" s="163"/>
      <c r="J10" s="110"/>
      <c r="K10" s="44"/>
      <c r="L10" s="129"/>
      <c r="M10" s="157" t="s">
        <v>24</v>
      </c>
      <c r="N10" s="158"/>
      <c r="O10" s="159"/>
      <c r="P10" s="129"/>
      <c r="Q10" s="47"/>
    </row>
    <row r="11" spans="1:18" ht="20.100000000000001" customHeight="1" x14ac:dyDescent="0.3">
      <c r="B11" s="36"/>
      <c r="C11" s="100"/>
      <c r="D11" s="104" t="s">
        <v>14</v>
      </c>
      <c r="E11" s="100"/>
      <c r="F11"/>
      <c r="G11" s="109"/>
      <c r="H11" s="105" t="s">
        <v>68</v>
      </c>
      <c r="I11" s="106">
        <v>3500</v>
      </c>
      <c r="J11" s="109"/>
      <c r="K11"/>
      <c r="L11" s="128"/>
      <c r="M11" s="120"/>
      <c r="N11" s="121"/>
      <c r="O11" s="122"/>
      <c r="P11" s="128"/>
      <c r="Q11" s="37"/>
    </row>
    <row r="12" spans="1:18" ht="20.100000000000001" customHeight="1" thickBot="1" x14ac:dyDescent="0.35">
      <c r="B12" s="36"/>
      <c r="C12" s="100"/>
      <c r="D12" s="102" t="s">
        <v>13</v>
      </c>
      <c r="E12" s="100"/>
      <c r="F12"/>
      <c r="G12" s="109"/>
      <c r="H12" s="107" t="s">
        <v>71</v>
      </c>
      <c r="I12" s="108">
        <v>500</v>
      </c>
      <c r="J12" s="109"/>
      <c r="K12"/>
      <c r="L12" s="128"/>
      <c r="M12" s="123"/>
      <c r="N12" s="124" t="s">
        <v>40</v>
      </c>
      <c r="O12" s="118"/>
      <c r="P12" s="128"/>
      <c r="Q12" s="37"/>
    </row>
    <row r="13" spans="1:18" ht="20.100000000000001" customHeight="1" x14ac:dyDescent="0.3">
      <c r="B13" s="36"/>
      <c r="C13" s="100"/>
      <c r="D13" s="102" t="s">
        <v>19</v>
      </c>
      <c r="E13" s="100"/>
      <c r="F13"/>
      <c r="G13" s="109"/>
      <c r="H13" s="107" t="s">
        <v>23</v>
      </c>
      <c r="I13" s="108">
        <v>625</v>
      </c>
      <c r="J13" s="109"/>
      <c r="K13"/>
      <c r="L13" s="128"/>
      <c r="M13" s="125"/>
      <c r="N13" s="126">
        <f>IF(Calc!H18=0,"-",Calc!H18)</f>
        <v>4625</v>
      </c>
      <c r="O13" s="118"/>
      <c r="P13" s="128"/>
      <c r="Q13" s="37"/>
    </row>
    <row r="14" spans="1:18" ht="20.100000000000001" customHeight="1" x14ac:dyDescent="0.3">
      <c r="B14" s="36"/>
      <c r="C14" s="100"/>
      <c r="D14" s="102" t="s">
        <v>70</v>
      </c>
      <c r="E14" s="100"/>
      <c r="F14"/>
      <c r="G14" s="109"/>
      <c r="H14" s="107"/>
      <c r="I14" s="108"/>
      <c r="J14" s="109"/>
      <c r="K14"/>
      <c r="L14" s="128"/>
      <c r="M14" s="119"/>
      <c r="N14" s="127"/>
      <c r="O14" s="118"/>
      <c r="P14" s="128"/>
      <c r="Q14" s="37"/>
    </row>
    <row r="15" spans="1:18" ht="20.100000000000001" customHeight="1" thickBot="1" x14ac:dyDescent="0.35">
      <c r="B15" s="36"/>
      <c r="C15" s="100"/>
      <c r="D15" s="102"/>
      <c r="E15" s="100"/>
      <c r="F15"/>
      <c r="G15" s="109"/>
      <c r="H15" s="107"/>
      <c r="I15" s="108"/>
      <c r="J15" s="109"/>
      <c r="K15"/>
      <c r="L15" s="128"/>
      <c r="M15" s="119"/>
      <c r="N15" s="124" t="s">
        <v>25</v>
      </c>
      <c r="O15" s="118"/>
      <c r="P15" s="128"/>
      <c r="Q15" s="37"/>
    </row>
    <row r="16" spans="1:18" ht="20.100000000000001" customHeight="1" x14ac:dyDescent="0.3">
      <c r="B16" s="36"/>
      <c r="C16" s="100"/>
      <c r="D16" s="153"/>
      <c r="E16" s="100"/>
      <c r="F16"/>
      <c r="G16" s="109"/>
      <c r="H16" s="153"/>
      <c r="I16" s="153"/>
      <c r="J16" s="109"/>
      <c r="K16"/>
      <c r="L16" s="128"/>
      <c r="M16" s="119"/>
      <c r="N16" s="126">
        <f>IFERROR(IF(LEN(INDEX(Calc!E13:F38,MATCH(Dashboard!O8,Calc!E13:E38,0),2))=0,"-",INDEX(Calc!E13:F38,MATCH(Dashboard!O8,Calc!E13:E38,0),2)),"-")</f>
        <v>2375</v>
      </c>
      <c r="O16" s="118"/>
      <c r="P16" s="128"/>
      <c r="Q16" s="37"/>
    </row>
    <row r="17" spans="2:17" ht="20.100000000000001" customHeight="1" x14ac:dyDescent="0.3">
      <c r="B17" s="36"/>
      <c r="C17" s="100"/>
      <c r="D17" s="154"/>
      <c r="E17" s="100"/>
      <c r="F17"/>
      <c r="G17" s="109"/>
      <c r="H17" s="154"/>
      <c r="I17" s="154"/>
      <c r="J17" s="109"/>
      <c r="K17"/>
      <c r="L17" s="128"/>
      <c r="M17" s="119"/>
      <c r="N17" s="127"/>
      <c r="O17" s="118"/>
      <c r="P17" s="128"/>
      <c r="Q17" s="37"/>
    </row>
    <row r="18" spans="2:17" ht="20.100000000000001" customHeight="1" x14ac:dyDescent="0.3">
      <c r="B18" s="36"/>
      <c r="C18" s="100"/>
      <c r="D18" s="154"/>
      <c r="E18" s="100"/>
      <c r="F18"/>
      <c r="G18" s="109"/>
      <c r="H18" s="154"/>
      <c r="I18" s="154"/>
      <c r="J18" s="109"/>
      <c r="K18"/>
      <c r="L18" s="128"/>
      <c r="M18" s="119"/>
      <c r="N18" s="124" t="s">
        <v>26</v>
      </c>
      <c r="O18" s="118"/>
      <c r="P18" s="128"/>
      <c r="Q18" s="37"/>
    </row>
    <row r="19" spans="2:17" ht="20.100000000000001" customHeight="1" x14ac:dyDescent="0.3">
      <c r="B19" s="36"/>
      <c r="C19" s="100"/>
      <c r="D19" s="154"/>
      <c r="E19" s="100"/>
      <c r="F19"/>
      <c r="G19" s="109"/>
      <c r="H19" s="154"/>
      <c r="I19" s="154"/>
      <c r="J19" s="109"/>
      <c r="K19"/>
      <c r="L19" s="128"/>
      <c r="M19" s="119"/>
      <c r="N19" s="114">
        <f>IFERROR(IF(O8=0,"-",N13-N16),"-")</f>
        <v>2250</v>
      </c>
      <c r="O19" s="118"/>
      <c r="P19" s="128"/>
      <c r="Q19" s="37"/>
    </row>
    <row r="20" spans="2:17" ht="20.100000000000001" customHeight="1" x14ac:dyDescent="0.3">
      <c r="B20" s="36"/>
      <c r="C20" s="100"/>
      <c r="D20" s="154"/>
      <c r="E20" s="100"/>
      <c r="F20"/>
      <c r="G20" s="109"/>
      <c r="H20" s="154"/>
      <c r="I20" s="154"/>
      <c r="J20" s="109"/>
      <c r="K20"/>
      <c r="L20" s="128"/>
      <c r="M20" s="115"/>
      <c r="N20" s="116"/>
      <c r="O20" s="117"/>
      <c r="P20" s="128"/>
      <c r="Q20" s="37"/>
    </row>
    <row r="21" spans="2:17" ht="20.100000000000001" customHeight="1" x14ac:dyDescent="0.25">
      <c r="B21" s="36"/>
      <c r="C21" s="100"/>
      <c r="D21" s="100"/>
      <c r="E21" s="100"/>
      <c r="F21"/>
      <c r="G21" s="109"/>
      <c r="H21" s="109"/>
      <c r="I21" s="109"/>
      <c r="J21" s="109"/>
      <c r="K21"/>
      <c r="L21" s="128"/>
      <c r="M21" s="128"/>
      <c r="N21" s="128"/>
      <c r="O21" s="128"/>
      <c r="P21" s="128"/>
      <c r="Q21" s="37"/>
    </row>
    <row r="22" spans="2:17" ht="19.5" customHeight="1" x14ac:dyDescent="0.25">
      <c r="B22" s="36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37"/>
    </row>
    <row r="23" spans="2:17" ht="21.95" customHeight="1" x14ac:dyDescent="0.25">
      <c r="B23" s="36"/>
      <c r="C23" s="160" t="s">
        <v>36</v>
      </c>
      <c r="D23" s="160"/>
      <c r="E23" s="160"/>
      <c r="F23" s="160"/>
      <c r="G23" s="160"/>
      <c r="H23" s="160"/>
      <c r="I23" s="160"/>
      <c r="J23" s="161"/>
      <c r="K23"/>
      <c r="L23" s="162" t="s">
        <v>14</v>
      </c>
      <c r="M23" s="162"/>
      <c r="N23" s="162"/>
      <c r="O23" s="162"/>
      <c r="P23" s="162"/>
      <c r="Q23" s="37"/>
    </row>
    <row r="24" spans="2:17" ht="20.100000000000001" customHeight="1" x14ac:dyDescent="0.25">
      <c r="B24" s="36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 s="37"/>
    </row>
    <row r="25" spans="2:17" ht="20.100000000000001" customHeight="1" x14ac:dyDescent="0.25">
      <c r="B25" s="36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37"/>
    </row>
    <row r="26" spans="2:17" ht="20.100000000000001" customHeight="1" x14ac:dyDescent="0.25">
      <c r="B26" s="3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7"/>
    </row>
    <row r="27" spans="2:17" ht="20.100000000000001" customHeight="1" x14ac:dyDescent="0.25">
      <c r="B27" s="36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37"/>
    </row>
    <row r="28" spans="2:17" ht="20.100000000000001" customHeight="1" x14ac:dyDescent="0.25">
      <c r="B28" s="36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 s="37"/>
    </row>
    <row r="29" spans="2:17" ht="20.100000000000001" customHeight="1" x14ac:dyDescent="0.25">
      <c r="B29" s="36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37"/>
    </row>
    <row r="30" spans="2:17" ht="18" customHeight="1" x14ac:dyDescent="0.25">
      <c r="B30" s="36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37"/>
    </row>
    <row r="31" spans="2:17" ht="20.100000000000001" customHeight="1" x14ac:dyDescent="0.25">
      <c r="B31" s="36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 s="37"/>
    </row>
    <row r="32" spans="2:17" ht="20.100000000000001" customHeight="1" x14ac:dyDescent="0.25">
      <c r="B32" s="36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 s="37"/>
    </row>
    <row r="33" spans="2:17" ht="20.100000000000001" customHeight="1" x14ac:dyDescent="0.25">
      <c r="B33" s="36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 s="37"/>
    </row>
    <row r="34" spans="2:17" ht="20.100000000000001" customHeight="1" x14ac:dyDescent="0.25">
      <c r="B34" s="36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 s="37"/>
    </row>
    <row r="35" spans="2:17" ht="20.100000000000001" customHeight="1" x14ac:dyDescent="0.25">
      <c r="B35" s="36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 s="37"/>
    </row>
    <row r="36" spans="2:17" ht="20.100000000000001" customHeight="1" x14ac:dyDescent="0.25">
      <c r="B36" s="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37"/>
    </row>
    <row r="37" spans="2:17" ht="20.100000000000001" customHeight="1" x14ac:dyDescent="0.25">
      <c r="B37" s="36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 s="37"/>
    </row>
    <row r="38" spans="2:17" ht="20.100000000000001" customHeight="1" x14ac:dyDescent="0.25"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40"/>
    </row>
    <row r="39" spans="2:17" ht="7.15" customHeight="1" x14ac:dyDescent="0.25"/>
    <row r="40" spans="2:17" s="43" customFormat="1" ht="22.9" customHeight="1" x14ac:dyDescent="0.25">
      <c r="B40" s="41"/>
      <c r="C40" s="41"/>
      <c r="D40" s="41"/>
      <c r="E40" s="5"/>
      <c r="F40" s="42"/>
      <c r="G40" s="42"/>
      <c r="H40" s="42"/>
      <c r="I40" s="42"/>
      <c r="J40" s="41"/>
      <c r="K40" s="41"/>
      <c r="L40" s="41"/>
      <c r="M40" s="41"/>
      <c r="N40" s="41"/>
      <c r="O40" s="41"/>
      <c r="P40" s="41"/>
      <c r="Q40" s="41"/>
    </row>
  </sheetData>
  <sheetProtection algorithmName="SHA-512" hashValue="gDrRRSOdggtKEvKhfe0K7Q/yy4xTKzScgBfs5BI85uLEKVlsfctDSVK4tIw6/KZ6TYUQGcBMrl197xhMAFzXiQ==" saltValue="DaBiHihborLV880dAjAXvw==" spinCount="100000" sheet="1" objects="1" scenarios="1"/>
  <mergeCells count="6">
    <mergeCell ref="H8:I8"/>
    <mergeCell ref="M10:O10"/>
    <mergeCell ref="C23:J23"/>
    <mergeCell ref="L23:P23"/>
    <mergeCell ref="H10:I10"/>
    <mergeCell ref="M8:N8"/>
  </mergeCells>
  <dataValidations count="2">
    <dataValidation type="list" allowBlank="1" showInputMessage="1" showErrorMessage="1" sqref="O8" xr:uid="{FBAEC19D-229D-40CF-ADD8-154674D0CC3A}">
      <formula1>week_dd</formula1>
    </dataValidation>
    <dataValidation type="list" allowBlank="1" showInputMessage="1" showErrorMessage="1" sqref="L23:P23" xr:uid="{1C378446-0F3E-4476-A371-C48D8AE3C7FF}">
      <formula1>cat_dd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84AA-D61A-4988-BB9A-3EEA83A21F97}">
  <sheetPr>
    <pageSetUpPr autoPageBreaks="0" fitToPage="1"/>
  </sheetPr>
  <dimension ref="A1:AF121"/>
  <sheetViews>
    <sheetView showGridLines="0" showRowColHeaders="0" zoomScaleNormal="100" zoomScaleSheetLayoutView="85" workbookViewId="0">
      <pane ySplit="7" topLeftCell="A8" activePane="bottomLeft" state="frozen"/>
      <selection pane="bottomLeft" activeCell="A8" sqref="A8"/>
    </sheetView>
  </sheetViews>
  <sheetFormatPr defaultColWidth="8.85546875" defaultRowHeight="18" customHeight="1" x14ac:dyDescent="0.25"/>
  <cols>
    <col min="1" max="3" width="3.7109375" style="53" customWidth="1"/>
    <col min="4" max="4" width="43.7109375" style="53" bestFit="1" customWidth="1"/>
    <col min="5" max="5" width="11.7109375" style="53" bestFit="1" customWidth="1"/>
    <col min="6" max="6" width="10.140625" style="53" bestFit="1" customWidth="1"/>
    <col min="7" max="8" width="9.85546875" style="53" bestFit="1" customWidth="1"/>
    <col min="9" max="9" width="11.28515625" style="53" bestFit="1" customWidth="1"/>
    <col min="10" max="30" width="12.7109375" style="53" bestFit="1" customWidth="1"/>
    <col min="31" max="32" width="3.7109375" style="53" customWidth="1"/>
    <col min="33" max="16384" width="8.85546875" style="53"/>
  </cols>
  <sheetData>
    <row r="1" spans="1:32" s="1" customFormat="1" ht="6.75" customHeight="1" x14ac:dyDescent="0.25">
      <c r="B1" s="2"/>
      <c r="C1" s="2"/>
      <c r="AF1" s="24"/>
    </row>
    <row r="2" spans="1:32" s="6" customFormat="1" ht="20.100000000000001" customHeight="1" x14ac:dyDescent="0.25">
      <c r="B2" s="25"/>
      <c r="C2" s="25"/>
      <c r="D2" s="74" t="s">
        <v>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</row>
    <row r="3" spans="1:32" s="3" customFormat="1" ht="24" customHeight="1" x14ac:dyDescent="0.25">
      <c r="B3" s="28"/>
      <c r="C3" s="28"/>
      <c r="D3" s="75" t="s">
        <v>81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</row>
    <row r="4" spans="1:32" s="32" customFormat="1" ht="4.9000000000000004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</row>
    <row r="5" spans="1:32" s="32" customFormat="1" ht="4.9000000000000004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</row>
    <row r="6" spans="1:32" s="32" customFormat="1" ht="20.100000000000001" customHeight="1" thickBot="1" x14ac:dyDescent="0.3">
      <c r="A6" s="31"/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5"/>
    </row>
    <row r="7" spans="1:32" s="32" customFormat="1" ht="39.950000000000003" customHeight="1" x14ac:dyDescent="0.25">
      <c r="B7" s="36"/>
      <c r="C7" s="97"/>
      <c r="D7" s="137" t="s">
        <v>15</v>
      </c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37"/>
    </row>
    <row r="8" spans="1:32" s="45" customFormat="1" ht="21.95" customHeight="1" x14ac:dyDescent="0.25">
      <c r="B8" s="46"/>
      <c r="C8" s="101"/>
      <c r="D8" s="139" t="str">
        <f>IF(Calc!C6=0,"",Calc!C6)</f>
        <v>Entertainment</v>
      </c>
      <c r="E8" s="103" t="s">
        <v>42</v>
      </c>
      <c r="F8" s="103" t="s">
        <v>43</v>
      </c>
      <c r="G8" s="103" t="s">
        <v>44</v>
      </c>
      <c r="H8" s="103" t="s">
        <v>45</v>
      </c>
      <c r="I8" s="103" t="s">
        <v>46</v>
      </c>
      <c r="J8" s="103" t="s">
        <v>47</v>
      </c>
      <c r="K8" s="103" t="s">
        <v>48</v>
      </c>
      <c r="L8" s="103" t="s">
        <v>49</v>
      </c>
      <c r="M8" s="103" t="s">
        <v>50</v>
      </c>
      <c r="N8" s="103" t="s">
        <v>51</v>
      </c>
      <c r="O8" s="103" t="s">
        <v>52</v>
      </c>
      <c r="P8" s="103" t="s">
        <v>53</v>
      </c>
      <c r="Q8" s="103" t="s">
        <v>54</v>
      </c>
      <c r="R8" s="103" t="s">
        <v>55</v>
      </c>
      <c r="S8" s="103" t="s">
        <v>56</v>
      </c>
      <c r="T8" s="103" t="s">
        <v>57</v>
      </c>
      <c r="U8" s="103" t="s">
        <v>58</v>
      </c>
      <c r="V8" s="103" t="s">
        <v>59</v>
      </c>
      <c r="W8" s="103" t="s">
        <v>60</v>
      </c>
      <c r="X8" s="103" t="s">
        <v>61</v>
      </c>
      <c r="Y8" s="103" t="s">
        <v>62</v>
      </c>
      <c r="Z8" s="103" t="s">
        <v>63</v>
      </c>
      <c r="AA8" s="103" t="s">
        <v>64</v>
      </c>
      <c r="AB8" s="103" t="s">
        <v>65</v>
      </c>
      <c r="AC8" s="103" t="s">
        <v>66</v>
      </c>
      <c r="AD8" s="103" t="s">
        <v>67</v>
      </c>
      <c r="AE8" s="101"/>
      <c r="AF8" s="47"/>
    </row>
    <row r="9" spans="1:32" ht="18" customHeight="1" x14ac:dyDescent="0.25">
      <c r="B9" s="54"/>
      <c r="C9" s="134"/>
      <c r="D9" s="104" t="s">
        <v>18</v>
      </c>
      <c r="E9" s="140">
        <v>150</v>
      </c>
      <c r="F9" s="140">
        <v>100</v>
      </c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34"/>
      <c r="AF9" s="95"/>
    </row>
    <row r="10" spans="1:32" ht="18" customHeight="1" x14ac:dyDescent="0.25">
      <c r="B10" s="54"/>
      <c r="C10" s="134"/>
      <c r="D10" s="104" t="s">
        <v>72</v>
      </c>
      <c r="E10" s="141">
        <v>125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34"/>
      <c r="AF10" s="95"/>
    </row>
    <row r="11" spans="1:32" ht="18" customHeight="1" x14ac:dyDescent="0.25">
      <c r="B11" s="54"/>
      <c r="C11" s="134"/>
      <c r="D11" s="104" t="s">
        <v>73</v>
      </c>
      <c r="E11" s="141">
        <v>80</v>
      </c>
      <c r="F11" s="141">
        <v>120</v>
      </c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34"/>
      <c r="AF11" s="95"/>
    </row>
    <row r="12" spans="1:32" ht="18" customHeight="1" x14ac:dyDescent="0.25">
      <c r="B12" s="54"/>
      <c r="C12" s="134"/>
      <c r="D12" s="104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34"/>
      <c r="AF12" s="95"/>
    </row>
    <row r="13" spans="1:32" ht="18" customHeight="1" x14ac:dyDescent="0.25">
      <c r="B13" s="54"/>
      <c r="C13" s="134"/>
      <c r="D13" s="104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34"/>
      <c r="AF13" s="95"/>
    </row>
    <row r="14" spans="1:32" ht="18" customHeight="1" x14ac:dyDescent="0.25">
      <c r="B14" s="54"/>
      <c r="C14" s="134"/>
      <c r="D14" s="104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34"/>
      <c r="AF14" s="95"/>
    </row>
    <row r="15" spans="1:32" ht="18" customHeight="1" x14ac:dyDescent="0.25">
      <c r="B15" s="54"/>
      <c r="C15" s="134"/>
      <c r="D15" s="104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34"/>
      <c r="AF15" s="95"/>
    </row>
    <row r="16" spans="1:32" ht="18" customHeight="1" x14ac:dyDescent="0.25">
      <c r="B16" s="54"/>
      <c r="C16" s="134"/>
      <c r="D16" s="104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34"/>
      <c r="AF16" s="95"/>
    </row>
    <row r="17" spans="2:32" ht="18" customHeight="1" x14ac:dyDescent="0.25">
      <c r="B17" s="54"/>
      <c r="C17" s="134"/>
      <c r="D17" s="104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34"/>
      <c r="AF17" s="95"/>
    </row>
    <row r="18" spans="2:32" ht="18" customHeight="1" x14ac:dyDescent="0.25">
      <c r="B18" s="54"/>
      <c r="C18" s="134"/>
      <c r="D18" s="104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34"/>
      <c r="AF18" s="95"/>
    </row>
    <row r="19" spans="2:32" ht="21.95" customHeight="1" x14ac:dyDescent="0.25">
      <c r="B19" s="54"/>
      <c r="C19" s="134"/>
      <c r="D19" s="139" t="str">
        <f>IF(Calc!C7=0,"",Calc!C7)</f>
        <v>Transportation</v>
      </c>
      <c r="E19" s="103" t="s">
        <v>42</v>
      </c>
      <c r="F19" s="103" t="s">
        <v>43</v>
      </c>
      <c r="G19" s="103" t="s">
        <v>44</v>
      </c>
      <c r="H19" s="103" t="s">
        <v>45</v>
      </c>
      <c r="I19" s="103" t="s">
        <v>46</v>
      </c>
      <c r="J19" s="103" t="s">
        <v>47</v>
      </c>
      <c r="K19" s="103" t="s">
        <v>48</v>
      </c>
      <c r="L19" s="103" t="s">
        <v>49</v>
      </c>
      <c r="M19" s="103" t="s">
        <v>50</v>
      </c>
      <c r="N19" s="103" t="s">
        <v>51</v>
      </c>
      <c r="O19" s="103" t="s">
        <v>52</v>
      </c>
      <c r="P19" s="103" t="s">
        <v>53</v>
      </c>
      <c r="Q19" s="103" t="s">
        <v>54</v>
      </c>
      <c r="R19" s="103" t="s">
        <v>55</v>
      </c>
      <c r="S19" s="103" t="s">
        <v>56</v>
      </c>
      <c r="T19" s="103" t="s">
        <v>57</v>
      </c>
      <c r="U19" s="103" t="s">
        <v>58</v>
      </c>
      <c r="V19" s="103" t="s">
        <v>59</v>
      </c>
      <c r="W19" s="103" t="s">
        <v>60</v>
      </c>
      <c r="X19" s="103" t="s">
        <v>61</v>
      </c>
      <c r="Y19" s="103" t="s">
        <v>62</v>
      </c>
      <c r="Z19" s="103" t="s">
        <v>63</v>
      </c>
      <c r="AA19" s="103" t="s">
        <v>64</v>
      </c>
      <c r="AB19" s="103" t="s">
        <v>65</v>
      </c>
      <c r="AC19" s="103" t="s">
        <v>66</v>
      </c>
      <c r="AD19" s="103" t="s">
        <v>67</v>
      </c>
      <c r="AE19" s="134"/>
      <c r="AF19" s="95"/>
    </row>
    <row r="20" spans="2:32" ht="18" customHeight="1" x14ac:dyDescent="0.25">
      <c r="B20" s="54"/>
      <c r="C20" s="134"/>
      <c r="D20" s="104" t="s">
        <v>74</v>
      </c>
      <c r="E20" s="140">
        <v>60</v>
      </c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34"/>
      <c r="AF20" s="95"/>
    </row>
    <row r="21" spans="2:32" ht="18" customHeight="1" x14ac:dyDescent="0.25">
      <c r="B21" s="54"/>
      <c r="C21" s="134"/>
      <c r="D21" s="104" t="s">
        <v>75</v>
      </c>
      <c r="E21" s="141">
        <v>250</v>
      </c>
      <c r="F21" s="141">
        <v>337</v>
      </c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34"/>
      <c r="AF21" s="95"/>
    </row>
    <row r="22" spans="2:32" ht="18" customHeight="1" x14ac:dyDescent="0.25">
      <c r="B22" s="54"/>
      <c r="C22" s="134"/>
      <c r="D22" s="104" t="s">
        <v>20</v>
      </c>
      <c r="E22" s="141">
        <v>350</v>
      </c>
      <c r="F22" s="141">
        <v>120</v>
      </c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34"/>
      <c r="AF22" s="95"/>
    </row>
    <row r="23" spans="2:32" ht="18" customHeight="1" x14ac:dyDescent="0.25">
      <c r="B23" s="54"/>
      <c r="C23" s="134"/>
      <c r="D23" s="104" t="s">
        <v>76</v>
      </c>
      <c r="E23" s="141">
        <v>70</v>
      </c>
      <c r="F23" s="141">
        <v>220</v>
      </c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34"/>
      <c r="AF23" s="95"/>
    </row>
    <row r="24" spans="2:32" ht="18" customHeight="1" x14ac:dyDescent="0.25">
      <c r="B24" s="54"/>
      <c r="C24" s="134"/>
      <c r="D24" s="104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34"/>
      <c r="AF24" s="95"/>
    </row>
    <row r="25" spans="2:32" ht="18" customHeight="1" x14ac:dyDescent="0.25">
      <c r="B25" s="54"/>
      <c r="C25" s="134"/>
      <c r="D25" s="104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34"/>
      <c r="AF25" s="95"/>
    </row>
    <row r="26" spans="2:32" ht="18" customHeight="1" x14ac:dyDescent="0.25">
      <c r="B26" s="54"/>
      <c r="C26" s="134"/>
      <c r="D26" s="104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34"/>
      <c r="AF26" s="95"/>
    </row>
    <row r="27" spans="2:32" ht="18" customHeight="1" x14ac:dyDescent="0.25">
      <c r="B27" s="54"/>
      <c r="C27" s="134"/>
      <c r="D27" s="104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34"/>
      <c r="AF27" s="95"/>
    </row>
    <row r="28" spans="2:32" ht="18" customHeight="1" x14ac:dyDescent="0.25">
      <c r="B28" s="54"/>
      <c r="C28" s="134"/>
      <c r="D28" s="104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34"/>
      <c r="AF28" s="95"/>
    </row>
    <row r="29" spans="2:32" ht="18" customHeight="1" x14ac:dyDescent="0.25">
      <c r="B29" s="54"/>
      <c r="C29" s="134"/>
      <c r="D29" s="104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34"/>
      <c r="AF29" s="95"/>
    </row>
    <row r="30" spans="2:32" ht="21.95" customHeight="1" x14ac:dyDescent="0.25">
      <c r="B30" s="54"/>
      <c r="C30" s="134"/>
      <c r="D30" s="139" t="str">
        <f>IF(Calc!C8=0,"",Calc!C8)</f>
        <v>Groceries</v>
      </c>
      <c r="E30" s="103" t="s">
        <v>42</v>
      </c>
      <c r="F30" s="103" t="s">
        <v>43</v>
      </c>
      <c r="G30" s="103" t="s">
        <v>44</v>
      </c>
      <c r="H30" s="103" t="s">
        <v>45</v>
      </c>
      <c r="I30" s="103" t="s">
        <v>46</v>
      </c>
      <c r="J30" s="103" t="s">
        <v>47</v>
      </c>
      <c r="K30" s="103" t="s">
        <v>48</v>
      </c>
      <c r="L30" s="103" t="s">
        <v>49</v>
      </c>
      <c r="M30" s="103" t="s">
        <v>50</v>
      </c>
      <c r="N30" s="103" t="s">
        <v>51</v>
      </c>
      <c r="O30" s="103" t="s">
        <v>52</v>
      </c>
      <c r="P30" s="103" t="s">
        <v>53</v>
      </c>
      <c r="Q30" s="103" t="s">
        <v>54</v>
      </c>
      <c r="R30" s="103" t="s">
        <v>55</v>
      </c>
      <c r="S30" s="103" t="s">
        <v>56</v>
      </c>
      <c r="T30" s="103" t="s">
        <v>57</v>
      </c>
      <c r="U30" s="103" t="s">
        <v>58</v>
      </c>
      <c r="V30" s="103" t="s">
        <v>59</v>
      </c>
      <c r="W30" s="103" t="s">
        <v>60</v>
      </c>
      <c r="X30" s="103" t="s">
        <v>61</v>
      </c>
      <c r="Y30" s="103" t="s">
        <v>62</v>
      </c>
      <c r="Z30" s="103" t="s">
        <v>63</v>
      </c>
      <c r="AA30" s="103" t="s">
        <v>64</v>
      </c>
      <c r="AB30" s="103" t="s">
        <v>65</v>
      </c>
      <c r="AC30" s="103" t="s">
        <v>66</v>
      </c>
      <c r="AD30" s="103" t="s">
        <v>67</v>
      </c>
      <c r="AE30" s="134"/>
      <c r="AF30" s="95"/>
    </row>
    <row r="31" spans="2:32" ht="18" customHeight="1" x14ac:dyDescent="0.25">
      <c r="B31" s="54"/>
      <c r="C31" s="134"/>
      <c r="D31" s="104" t="s">
        <v>77</v>
      </c>
      <c r="E31" s="140">
        <v>30</v>
      </c>
      <c r="F31" s="140">
        <v>35</v>
      </c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34"/>
      <c r="AF31" s="95"/>
    </row>
    <row r="32" spans="2:32" ht="18" customHeight="1" x14ac:dyDescent="0.25">
      <c r="B32" s="54"/>
      <c r="C32" s="134"/>
      <c r="D32" s="104" t="s">
        <v>12</v>
      </c>
      <c r="E32" s="141">
        <v>80</v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34"/>
      <c r="AF32" s="95"/>
    </row>
    <row r="33" spans="2:32" ht="18" customHeight="1" x14ac:dyDescent="0.25">
      <c r="B33" s="54"/>
      <c r="C33" s="134"/>
      <c r="D33" s="104" t="s">
        <v>78</v>
      </c>
      <c r="E33" s="141">
        <v>60</v>
      </c>
      <c r="F33" s="141">
        <v>70</v>
      </c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34"/>
      <c r="AF33" s="95"/>
    </row>
    <row r="34" spans="2:32" ht="18" customHeight="1" x14ac:dyDescent="0.25">
      <c r="B34" s="54"/>
      <c r="C34" s="134"/>
      <c r="D34" s="104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34"/>
      <c r="AF34" s="95"/>
    </row>
    <row r="35" spans="2:32" ht="18" customHeight="1" x14ac:dyDescent="0.25">
      <c r="B35" s="54"/>
      <c r="C35" s="134"/>
      <c r="D35" s="104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34"/>
      <c r="AF35" s="95"/>
    </row>
    <row r="36" spans="2:32" ht="18" customHeight="1" x14ac:dyDescent="0.25">
      <c r="B36" s="54"/>
      <c r="C36" s="134"/>
      <c r="D36" s="104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34"/>
      <c r="AF36" s="95"/>
    </row>
    <row r="37" spans="2:32" ht="18" customHeight="1" x14ac:dyDescent="0.25">
      <c r="B37" s="54"/>
      <c r="C37" s="134"/>
      <c r="D37" s="104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34"/>
      <c r="AF37" s="95"/>
    </row>
    <row r="38" spans="2:32" ht="18" customHeight="1" x14ac:dyDescent="0.25">
      <c r="B38" s="54"/>
      <c r="C38" s="134"/>
      <c r="D38" s="104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34"/>
      <c r="AF38" s="95"/>
    </row>
    <row r="39" spans="2:32" ht="18" customHeight="1" x14ac:dyDescent="0.25">
      <c r="B39" s="54"/>
      <c r="C39" s="134"/>
      <c r="D39" s="104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34"/>
      <c r="AF39" s="95"/>
    </row>
    <row r="40" spans="2:32" ht="18" customHeight="1" x14ac:dyDescent="0.25">
      <c r="B40" s="54"/>
      <c r="C40" s="134"/>
      <c r="D40" s="104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34"/>
      <c r="AF40" s="95"/>
    </row>
    <row r="41" spans="2:32" ht="21.95" customHeight="1" x14ac:dyDescent="0.25">
      <c r="B41" s="54"/>
      <c r="C41" s="134"/>
      <c r="D41" s="139" t="str">
        <f>IF(Calc!C9=0,"",Calc!C9)</f>
        <v>Health and Wellness</v>
      </c>
      <c r="E41" s="103" t="s">
        <v>42</v>
      </c>
      <c r="F41" s="103" t="s">
        <v>43</v>
      </c>
      <c r="G41" s="103" t="s">
        <v>44</v>
      </c>
      <c r="H41" s="103" t="s">
        <v>45</v>
      </c>
      <c r="I41" s="103" t="s">
        <v>46</v>
      </c>
      <c r="J41" s="103" t="s">
        <v>47</v>
      </c>
      <c r="K41" s="103" t="s">
        <v>48</v>
      </c>
      <c r="L41" s="103" t="s">
        <v>49</v>
      </c>
      <c r="M41" s="103" t="s">
        <v>50</v>
      </c>
      <c r="N41" s="103" t="s">
        <v>51</v>
      </c>
      <c r="O41" s="103" t="s">
        <v>52</v>
      </c>
      <c r="P41" s="103" t="s">
        <v>53</v>
      </c>
      <c r="Q41" s="103" t="s">
        <v>54</v>
      </c>
      <c r="R41" s="103" t="s">
        <v>55</v>
      </c>
      <c r="S41" s="103" t="s">
        <v>56</v>
      </c>
      <c r="T41" s="103" t="s">
        <v>57</v>
      </c>
      <c r="U41" s="103" t="s">
        <v>58</v>
      </c>
      <c r="V41" s="103" t="s">
        <v>59</v>
      </c>
      <c r="W41" s="103" t="s">
        <v>60</v>
      </c>
      <c r="X41" s="103" t="s">
        <v>61</v>
      </c>
      <c r="Y41" s="103" t="s">
        <v>62</v>
      </c>
      <c r="Z41" s="103" t="s">
        <v>63</v>
      </c>
      <c r="AA41" s="103" t="s">
        <v>64</v>
      </c>
      <c r="AB41" s="103" t="s">
        <v>65</v>
      </c>
      <c r="AC41" s="103" t="s">
        <v>66</v>
      </c>
      <c r="AD41" s="103" t="s">
        <v>67</v>
      </c>
      <c r="AE41" s="134"/>
      <c r="AF41" s="95"/>
    </row>
    <row r="42" spans="2:32" ht="18" customHeight="1" x14ac:dyDescent="0.25">
      <c r="B42" s="54"/>
      <c r="C42" s="134"/>
      <c r="D42" s="104" t="s">
        <v>17</v>
      </c>
      <c r="E42" s="140">
        <v>1000</v>
      </c>
      <c r="F42" s="140">
        <v>300</v>
      </c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34"/>
      <c r="AF42" s="95"/>
    </row>
    <row r="43" spans="2:32" ht="18" customHeight="1" x14ac:dyDescent="0.25">
      <c r="B43" s="54"/>
      <c r="C43" s="134"/>
      <c r="D43" s="104" t="s">
        <v>79</v>
      </c>
      <c r="E43" s="141">
        <v>120</v>
      </c>
      <c r="F43" s="141">
        <v>200</v>
      </c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34"/>
      <c r="AF43" s="95"/>
    </row>
    <row r="44" spans="2:32" ht="18" customHeight="1" x14ac:dyDescent="0.25">
      <c r="B44" s="54"/>
      <c r="C44" s="134"/>
      <c r="D44" s="104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34"/>
      <c r="AF44" s="95"/>
    </row>
    <row r="45" spans="2:32" ht="18" customHeight="1" x14ac:dyDescent="0.25">
      <c r="B45" s="54"/>
      <c r="C45" s="134"/>
      <c r="D45" s="104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34"/>
      <c r="AF45" s="95"/>
    </row>
    <row r="46" spans="2:32" ht="18" customHeight="1" x14ac:dyDescent="0.25">
      <c r="B46" s="54"/>
      <c r="C46" s="134"/>
      <c r="D46" s="104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34"/>
      <c r="AF46" s="95"/>
    </row>
    <row r="47" spans="2:32" ht="18" customHeight="1" x14ac:dyDescent="0.25">
      <c r="B47" s="54"/>
      <c r="C47" s="134"/>
      <c r="D47" s="104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34"/>
      <c r="AF47" s="95"/>
    </row>
    <row r="48" spans="2:32" ht="18" customHeight="1" x14ac:dyDescent="0.25">
      <c r="B48" s="54"/>
      <c r="C48" s="134"/>
      <c r="D48" s="104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34"/>
      <c r="AF48" s="95"/>
    </row>
    <row r="49" spans="2:32" ht="18" customHeight="1" x14ac:dyDescent="0.25">
      <c r="B49" s="54"/>
      <c r="C49" s="134"/>
      <c r="D49" s="104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34"/>
      <c r="AF49" s="95"/>
    </row>
    <row r="50" spans="2:32" ht="18" customHeight="1" x14ac:dyDescent="0.25">
      <c r="B50" s="54"/>
      <c r="C50" s="134"/>
      <c r="D50" s="104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34"/>
      <c r="AF50" s="95"/>
    </row>
    <row r="51" spans="2:32" ht="18" customHeight="1" x14ac:dyDescent="0.25">
      <c r="B51" s="54"/>
      <c r="C51" s="134"/>
      <c r="D51" s="104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34"/>
      <c r="AF51" s="95"/>
    </row>
    <row r="52" spans="2:32" ht="21.95" customHeight="1" x14ac:dyDescent="0.25">
      <c r="B52" s="54"/>
      <c r="C52" s="134"/>
      <c r="D52" s="139" t="str">
        <f>IF(Calc!C10=0,"",Calc!C10)</f>
        <v/>
      </c>
      <c r="E52" s="103" t="s">
        <v>42</v>
      </c>
      <c r="F52" s="103" t="s">
        <v>43</v>
      </c>
      <c r="G52" s="103" t="s">
        <v>44</v>
      </c>
      <c r="H52" s="103" t="s">
        <v>45</v>
      </c>
      <c r="I52" s="103" t="s">
        <v>46</v>
      </c>
      <c r="J52" s="103" t="s">
        <v>47</v>
      </c>
      <c r="K52" s="103" t="s">
        <v>48</v>
      </c>
      <c r="L52" s="103" t="s">
        <v>49</v>
      </c>
      <c r="M52" s="103" t="s">
        <v>50</v>
      </c>
      <c r="N52" s="103" t="s">
        <v>51</v>
      </c>
      <c r="O52" s="103" t="s">
        <v>52</v>
      </c>
      <c r="P52" s="103" t="s">
        <v>53</v>
      </c>
      <c r="Q52" s="103" t="s">
        <v>54</v>
      </c>
      <c r="R52" s="103" t="s">
        <v>55</v>
      </c>
      <c r="S52" s="103" t="s">
        <v>56</v>
      </c>
      <c r="T52" s="103" t="s">
        <v>57</v>
      </c>
      <c r="U52" s="103" t="s">
        <v>58</v>
      </c>
      <c r="V52" s="103" t="s">
        <v>59</v>
      </c>
      <c r="W52" s="103" t="s">
        <v>60</v>
      </c>
      <c r="X52" s="103" t="s">
        <v>61</v>
      </c>
      <c r="Y52" s="103" t="s">
        <v>62</v>
      </c>
      <c r="Z52" s="103" t="s">
        <v>63</v>
      </c>
      <c r="AA52" s="103" t="s">
        <v>64</v>
      </c>
      <c r="AB52" s="103" t="s">
        <v>65</v>
      </c>
      <c r="AC52" s="103" t="s">
        <v>66</v>
      </c>
      <c r="AD52" s="103" t="s">
        <v>67</v>
      </c>
      <c r="AE52" s="134"/>
      <c r="AF52" s="95"/>
    </row>
    <row r="53" spans="2:32" ht="18" customHeight="1" x14ac:dyDescent="0.25">
      <c r="B53" s="54"/>
      <c r="C53" s="134"/>
      <c r="D53" s="104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34"/>
      <c r="AF53" s="95"/>
    </row>
    <row r="54" spans="2:32" ht="18" customHeight="1" x14ac:dyDescent="0.25">
      <c r="B54" s="54"/>
      <c r="C54" s="134"/>
      <c r="D54" s="104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34"/>
      <c r="AF54" s="95"/>
    </row>
    <row r="55" spans="2:32" ht="18" customHeight="1" x14ac:dyDescent="0.25">
      <c r="B55" s="54"/>
      <c r="C55" s="134"/>
      <c r="D55" s="104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34"/>
      <c r="AF55" s="95"/>
    </row>
    <row r="56" spans="2:32" ht="18" customHeight="1" x14ac:dyDescent="0.25">
      <c r="B56" s="54"/>
      <c r="C56" s="134"/>
      <c r="D56" s="104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34"/>
      <c r="AF56" s="95"/>
    </row>
    <row r="57" spans="2:32" ht="18" customHeight="1" x14ac:dyDescent="0.25">
      <c r="B57" s="54"/>
      <c r="C57" s="134"/>
      <c r="D57" s="104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1"/>
      <c r="AD57" s="141"/>
      <c r="AE57" s="134"/>
      <c r="AF57" s="95"/>
    </row>
    <row r="58" spans="2:32" ht="18" customHeight="1" x14ac:dyDescent="0.25">
      <c r="B58" s="54"/>
      <c r="C58" s="134"/>
      <c r="D58" s="104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34"/>
      <c r="AF58" s="95"/>
    </row>
    <row r="59" spans="2:32" ht="18" customHeight="1" x14ac:dyDescent="0.25">
      <c r="B59" s="54"/>
      <c r="C59" s="134"/>
      <c r="D59" s="104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1"/>
      <c r="AC59" s="141"/>
      <c r="AD59" s="141"/>
      <c r="AE59" s="134"/>
      <c r="AF59" s="95"/>
    </row>
    <row r="60" spans="2:32" ht="18" customHeight="1" x14ac:dyDescent="0.25">
      <c r="B60" s="54"/>
      <c r="C60" s="134"/>
      <c r="D60" s="104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34"/>
      <c r="AF60" s="95"/>
    </row>
    <row r="61" spans="2:32" ht="18" customHeight="1" x14ac:dyDescent="0.25">
      <c r="B61" s="54"/>
      <c r="C61" s="134"/>
      <c r="D61" s="104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1"/>
      <c r="AC61" s="141"/>
      <c r="AD61" s="141"/>
      <c r="AE61" s="134"/>
      <c r="AF61" s="95"/>
    </row>
    <row r="62" spans="2:32" ht="18" customHeight="1" x14ac:dyDescent="0.25">
      <c r="B62" s="54"/>
      <c r="C62" s="134"/>
      <c r="D62" s="104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34"/>
      <c r="AF62" s="95"/>
    </row>
    <row r="63" spans="2:32" ht="21.95" customHeight="1" x14ac:dyDescent="0.25">
      <c r="B63" s="54"/>
      <c r="C63" s="134"/>
      <c r="D63" s="139"/>
      <c r="E63" s="103" t="s">
        <v>42</v>
      </c>
      <c r="F63" s="103" t="s">
        <v>43</v>
      </c>
      <c r="G63" s="103" t="s">
        <v>44</v>
      </c>
      <c r="H63" s="103" t="s">
        <v>45</v>
      </c>
      <c r="I63" s="103" t="s">
        <v>46</v>
      </c>
      <c r="J63" s="103" t="s">
        <v>47</v>
      </c>
      <c r="K63" s="103" t="s">
        <v>48</v>
      </c>
      <c r="L63" s="103" t="s">
        <v>49</v>
      </c>
      <c r="M63" s="103" t="s">
        <v>50</v>
      </c>
      <c r="N63" s="103" t="s">
        <v>51</v>
      </c>
      <c r="O63" s="103" t="s">
        <v>52</v>
      </c>
      <c r="P63" s="103" t="s">
        <v>53</v>
      </c>
      <c r="Q63" s="103" t="s">
        <v>54</v>
      </c>
      <c r="R63" s="103" t="s">
        <v>55</v>
      </c>
      <c r="S63" s="103" t="s">
        <v>56</v>
      </c>
      <c r="T63" s="103" t="s">
        <v>57</v>
      </c>
      <c r="U63" s="103" t="s">
        <v>58</v>
      </c>
      <c r="V63" s="103" t="s">
        <v>59</v>
      </c>
      <c r="W63" s="103" t="s">
        <v>60</v>
      </c>
      <c r="X63" s="103" t="s">
        <v>61</v>
      </c>
      <c r="Y63" s="103" t="s">
        <v>62</v>
      </c>
      <c r="Z63" s="103" t="s">
        <v>63</v>
      </c>
      <c r="AA63" s="103" t="s">
        <v>64</v>
      </c>
      <c r="AB63" s="103" t="s">
        <v>65</v>
      </c>
      <c r="AC63" s="103" t="s">
        <v>66</v>
      </c>
      <c r="AD63" s="103" t="s">
        <v>67</v>
      </c>
      <c r="AE63" s="134"/>
      <c r="AF63" s="95"/>
    </row>
    <row r="64" spans="2:32" ht="18" customHeight="1" x14ac:dyDescent="0.25">
      <c r="B64" s="54"/>
      <c r="C64" s="134"/>
      <c r="D64" s="144"/>
      <c r="E64" s="145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34"/>
      <c r="AF64" s="95"/>
    </row>
    <row r="65" spans="2:32" ht="18" customHeight="1" x14ac:dyDescent="0.25">
      <c r="B65" s="54"/>
      <c r="C65" s="134"/>
      <c r="D65" s="147"/>
      <c r="E65" s="148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34"/>
      <c r="AF65" s="95"/>
    </row>
    <row r="66" spans="2:32" ht="18" customHeight="1" x14ac:dyDescent="0.25">
      <c r="B66" s="54"/>
      <c r="C66" s="134"/>
      <c r="D66" s="147"/>
      <c r="E66" s="148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34"/>
      <c r="AF66" s="95"/>
    </row>
    <row r="67" spans="2:32" ht="18" customHeight="1" x14ac:dyDescent="0.25">
      <c r="B67" s="54"/>
      <c r="C67" s="134"/>
      <c r="D67" s="147"/>
      <c r="E67" s="148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34"/>
      <c r="AF67" s="95"/>
    </row>
    <row r="68" spans="2:32" ht="18" customHeight="1" x14ac:dyDescent="0.25">
      <c r="B68" s="54"/>
      <c r="C68" s="134"/>
      <c r="D68" s="147"/>
      <c r="E68" s="148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49"/>
      <c r="AC68" s="149"/>
      <c r="AD68" s="149"/>
      <c r="AE68" s="134"/>
      <c r="AF68" s="95"/>
    </row>
    <row r="69" spans="2:32" ht="18" customHeight="1" x14ac:dyDescent="0.25">
      <c r="B69" s="54"/>
      <c r="C69" s="134"/>
      <c r="D69" s="147"/>
      <c r="E69" s="148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9"/>
      <c r="AB69" s="149"/>
      <c r="AC69" s="149"/>
      <c r="AD69" s="149"/>
      <c r="AE69" s="134"/>
      <c r="AF69" s="95"/>
    </row>
    <row r="70" spans="2:32" ht="18" customHeight="1" x14ac:dyDescent="0.25">
      <c r="B70" s="54"/>
      <c r="C70" s="134"/>
      <c r="D70" s="147"/>
      <c r="E70" s="148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34"/>
      <c r="AF70" s="95"/>
    </row>
    <row r="71" spans="2:32" ht="18" customHeight="1" x14ac:dyDescent="0.25">
      <c r="B71" s="54"/>
      <c r="C71" s="134"/>
      <c r="D71" s="147"/>
      <c r="E71" s="148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34"/>
      <c r="AF71" s="95"/>
    </row>
    <row r="72" spans="2:32" ht="18" customHeight="1" x14ac:dyDescent="0.25">
      <c r="B72" s="54"/>
      <c r="C72" s="134"/>
      <c r="D72" s="147"/>
      <c r="E72" s="148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34"/>
      <c r="AF72" s="95"/>
    </row>
    <row r="73" spans="2:32" ht="18" customHeight="1" x14ac:dyDescent="0.25">
      <c r="B73" s="54"/>
      <c r="C73" s="134"/>
      <c r="D73" s="150"/>
      <c r="E73" s="151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152"/>
      <c r="AA73" s="152"/>
      <c r="AB73" s="152"/>
      <c r="AC73" s="152"/>
      <c r="AD73" s="152"/>
      <c r="AE73" s="134"/>
      <c r="AF73" s="95"/>
    </row>
    <row r="74" spans="2:32" ht="21.95" customHeight="1" x14ac:dyDescent="0.25">
      <c r="B74" s="54"/>
      <c r="C74" s="134"/>
      <c r="D74" s="139"/>
      <c r="E74" s="103" t="s">
        <v>42</v>
      </c>
      <c r="F74" s="103" t="s">
        <v>43</v>
      </c>
      <c r="G74" s="103" t="s">
        <v>44</v>
      </c>
      <c r="H74" s="103" t="s">
        <v>45</v>
      </c>
      <c r="I74" s="103" t="s">
        <v>46</v>
      </c>
      <c r="J74" s="103" t="s">
        <v>47</v>
      </c>
      <c r="K74" s="103" t="s">
        <v>48</v>
      </c>
      <c r="L74" s="103" t="s">
        <v>49</v>
      </c>
      <c r="M74" s="103" t="s">
        <v>50</v>
      </c>
      <c r="N74" s="103" t="s">
        <v>51</v>
      </c>
      <c r="O74" s="103" t="s">
        <v>52</v>
      </c>
      <c r="P74" s="103" t="s">
        <v>53</v>
      </c>
      <c r="Q74" s="103" t="s">
        <v>54</v>
      </c>
      <c r="R74" s="103" t="s">
        <v>55</v>
      </c>
      <c r="S74" s="103" t="s">
        <v>56</v>
      </c>
      <c r="T74" s="103" t="s">
        <v>57</v>
      </c>
      <c r="U74" s="103" t="s">
        <v>58</v>
      </c>
      <c r="V74" s="103" t="s">
        <v>59</v>
      </c>
      <c r="W74" s="103" t="s">
        <v>60</v>
      </c>
      <c r="X74" s="103" t="s">
        <v>61</v>
      </c>
      <c r="Y74" s="103" t="s">
        <v>62</v>
      </c>
      <c r="Z74" s="103" t="s">
        <v>63</v>
      </c>
      <c r="AA74" s="103" t="s">
        <v>64</v>
      </c>
      <c r="AB74" s="103" t="s">
        <v>65</v>
      </c>
      <c r="AC74" s="103" t="s">
        <v>66</v>
      </c>
      <c r="AD74" s="103" t="s">
        <v>67</v>
      </c>
      <c r="AE74" s="134"/>
      <c r="AF74" s="95"/>
    </row>
    <row r="75" spans="2:32" ht="18" customHeight="1" x14ac:dyDescent="0.25">
      <c r="B75" s="54"/>
      <c r="C75" s="134"/>
      <c r="D75" s="144"/>
      <c r="E75" s="145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34"/>
      <c r="AF75" s="95"/>
    </row>
    <row r="76" spans="2:32" ht="18" customHeight="1" x14ac:dyDescent="0.25">
      <c r="B76" s="54"/>
      <c r="C76" s="134"/>
      <c r="D76" s="147"/>
      <c r="E76" s="148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34"/>
      <c r="AF76" s="95"/>
    </row>
    <row r="77" spans="2:32" ht="18" customHeight="1" x14ac:dyDescent="0.25">
      <c r="B77" s="54"/>
      <c r="C77" s="134"/>
      <c r="D77" s="147"/>
      <c r="E77" s="148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34"/>
      <c r="AF77" s="95"/>
    </row>
    <row r="78" spans="2:32" ht="18" customHeight="1" x14ac:dyDescent="0.25">
      <c r="B78" s="54"/>
      <c r="C78" s="134"/>
      <c r="D78" s="147"/>
      <c r="E78" s="148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34"/>
      <c r="AF78" s="95"/>
    </row>
    <row r="79" spans="2:32" ht="18" customHeight="1" x14ac:dyDescent="0.25">
      <c r="B79" s="54"/>
      <c r="C79" s="134"/>
      <c r="D79" s="147"/>
      <c r="E79" s="148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9"/>
      <c r="AB79" s="149"/>
      <c r="AC79" s="149"/>
      <c r="AD79" s="149"/>
      <c r="AE79" s="134"/>
      <c r="AF79" s="95"/>
    </row>
    <row r="80" spans="2:32" ht="18" customHeight="1" x14ac:dyDescent="0.25">
      <c r="B80" s="54"/>
      <c r="C80" s="134"/>
      <c r="D80" s="147"/>
      <c r="E80" s="148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9"/>
      <c r="AA80" s="149"/>
      <c r="AB80" s="149"/>
      <c r="AC80" s="149"/>
      <c r="AD80" s="149"/>
      <c r="AE80" s="134"/>
      <c r="AF80" s="95"/>
    </row>
    <row r="81" spans="2:32" ht="18" customHeight="1" x14ac:dyDescent="0.25">
      <c r="B81" s="54"/>
      <c r="C81" s="134"/>
      <c r="D81" s="147"/>
      <c r="E81" s="148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149"/>
      <c r="AD81" s="149"/>
      <c r="AE81" s="134"/>
      <c r="AF81" s="95"/>
    </row>
    <row r="82" spans="2:32" ht="18" customHeight="1" x14ac:dyDescent="0.25">
      <c r="B82" s="54"/>
      <c r="C82" s="134"/>
      <c r="D82" s="147"/>
      <c r="E82" s="148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34"/>
      <c r="AF82" s="95"/>
    </row>
    <row r="83" spans="2:32" ht="18" customHeight="1" x14ac:dyDescent="0.25">
      <c r="B83" s="54"/>
      <c r="C83" s="134"/>
      <c r="D83" s="147"/>
      <c r="E83" s="148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49"/>
      <c r="AD83" s="149"/>
      <c r="AE83" s="134"/>
      <c r="AF83" s="95"/>
    </row>
    <row r="84" spans="2:32" ht="18" customHeight="1" x14ac:dyDescent="0.25">
      <c r="B84" s="54"/>
      <c r="C84" s="134"/>
      <c r="D84" s="150"/>
      <c r="E84" s="151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34"/>
      <c r="AF84" s="95"/>
    </row>
    <row r="85" spans="2:32" ht="21.95" customHeight="1" x14ac:dyDescent="0.25">
      <c r="B85" s="54"/>
      <c r="C85" s="134"/>
      <c r="D85" s="139"/>
      <c r="E85" s="103" t="s">
        <v>42</v>
      </c>
      <c r="F85" s="103" t="s">
        <v>43</v>
      </c>
      <c r="G85" s="103" t="s">
        <v>44</v>
      </c>
      <c r="H85" s="103" t="s">
        <v>45</v>
      </c>
      <c r="I85" s="103" t="s">
        <v>46</v>
      </c>
      <c r="J85" s="103" t="s">
        <v>47</v>
      </c>
      <c r="K85" s="103" t="s">
        <v>48</v>
      </c>
      <c r="L85" s="103" t="s">
        <v>49</v>
      </c>
      <c r="M85" s="103" t="s">
        <v>50</v>
      </c>
      <c r="N85" s="103" t="s">
        <v>51</v>
      </c>
      <c r="O85" s="103" t="s">
        <v>52</v>
      </c>
      <c r="P85" s="103" t="s">
        <v>53</v>
      </c>
      <c r="Q85" s="103" t="s">
        <v>54</v>
      </c>
      <c r="R85" s="103" t="s">
        <v>55</v>
      </c>
      <c r="S85" s="103" t="s">
        <v>56</v>
      </c>
      <c r="T85" s="103" t="s">
        <v>57</v>
      </c>
      <c r="U85" s="103" t="s">
        <v>58</v>
      </c>
      <c r="V85" s="103" t="s">
        <v>59</v>
      </c>
      <c r="W85" s="103" t="s">
        <v>60</v>
      </c>
      <c r="X85" s="103" t="s">
        <v>61</v>
      </c>
      <c r="Y85" s="103" t="s">
        <v>62</v>
      </c>
      <c r="Z85" s="103" t="s">
        <v>63</v>
      </c>
      <c r="AA85" s="103" t="s">
        <v>64</v>
      </c>
      <c r="AB85" s="103" t="s">
        <v>65</v>
      </c>
      <c r="AC85" s="103" t="s">
        <v>66</v>
      </c>
      <c r="AD85" s="103" t="s">
        <v>67</v>
      </c>
      <c r="AE85" s="134"/>
      <c r="AF85" s="95"/>
    </row>
    <row r="86" spans="2:32" ht="18" customHeight="1" x14ac:dyDescent="0.25">
      <c r="B86" s="54"/>
      <c r="C86" s="134"/>
      <c r="D86" s="144"/>
      <c r="E86" s="145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6"/>
      <c r="U86" s="146"/>
      <c r="V86" s="146"/>
      <c r="W86" s="146"/>
      <c r="X86" s="146"/>
      <c r="Y86" s="146"/>
      <c r="Z86" s="146"/>
      <c r="AA86" s="146"/>
      <c r="AB86" s="146"/>
      <c r="AC86" s="146"/>
      <c r="AD86" s="146"/>
      <c r="AE86" s="134"/>
      <c r="AF86" s="95"/>
    </row>
    <row r="87" spans="2:32" ht="18" customHeight="1" x14ac:dyDescent="0.25">
      <c r="B87" s="54"/>
      <c r="C87" s="134"/>
      <c r="D87" s="147"/>
      <c r="E87" s="148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34"/>
      <c r="AF87" s="95"/>
    </row>
    <row r="88" spans="2:32" ht="18" customHeight="1" x14ac:dyDescent="0.25">
      <c r="B88" s="54"/>
      <c r="C88" s="134"/>
      <c r="D88" s="147"/>
      <c r="E88" s="148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34"/>
      <c r="AF88" s="95"/>
    </row>
    <row r="89" spans="2:32" ht="18" customHeight="1" x14ac:dyDescent="0.25">
      <c r="B89" s="54"/>
      <c r="C89" s="134"/>
      <c r="D89" s="147"/>
      <c r="E89" s="148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34"/>
      <c r="AF89" s="95"/>
    </row>
    <row r="90" spans="2:32" ht="18" customHeight="1" x14ac:dyDescent="0.25">
      <c r="B90" s="54"/>
      <c r="C90" s="134"/>
      <c r="D90" s="147"/>
      <c r="E90" s="148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34"/>
      <c r="AF90" s="95"/>
    </row>
    <row r="91" spans="2:32" ht="18" customHeight="1" x14ac:dyDescent="0.25">
      <c r="B91" s="54"/>
      <c r="C91" s="134"/>
      <c r="D91" s="147"/>
      <c r="E91" s="148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34"/>
      <c r="AF91" s="95"/>
    </row>
    <row r="92" spans="2:32" ht="18" customHeight="1" x14ac:dyDescent="0.25">
      <c r="B92" s="54"/>
      <c r="C92" s="134"/>
      <c r="D92" s="147"/>
      <c r="E92" s="148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34"/>
      <c r="AF92" s="95"/>
    </row>
    <row r="93" spans="2:32" ht="18" customHeight="1" x14ac:dyDescent="0.25">
      <c r="B93" s="54"/>
      <c r="C93" s="134"/>
      <c r="D93" s="147"/>
      <c r="E93" s="148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34"/>
      <c r="AF93" s="95"/>
    </row>
    <row r="94" spans="2:32" ht="18" customHeight="1" x14ac:dyDescent="0.25">
      <c r="B94" s="54"/>
      <c r="C94" s="134"/>
      <c r="D94" s="147"/>
      <c r="E94" s="148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34"/>
      <c r="AF94" s="95"/>
    </row>
    <row r="95" spans="2:32" ht="18" customHeight="1" x14ac:dyDescent="0.25">
      <c r="B95" s="54"/>
      <c r="C95" s="134"/>
      <c r="D95" s="150"/>
      <c r="E95" s="151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2"/>
      <c r="AA95" s="152"/>
      <c r="AB95" s="152"/>
      <c r="AC95" s="152"/>
      <c r="AD95" s="152"/>
      <c r="AE95" s="134"/>
      <c r="AF95" s="95"/>
    </row>
    <row r="96" spans="2:32" ht="21.95" customHeight="1" x14ac:dyDescent="0.25">
      <c r="B96" s="54"/>
      <c r="C96" s="134"/>
      <c r="D96" s="139"/>
      <c r="E96" s="103" t="s">
        <v>42</v>
      </c>
      <c r="F96" s="103" t="s">
        <v>43</v>
      </c>
      <c r="G96" s="103" t="s">
        <v>44</v>
      </c>
      <c r="H96" s="103" t="s">
        <v>45</v>
      </c>
      <c r="I96" s="103" t="s">
        <v>46</v>
      </c>
      <c r="J96" s="103" t="s">
        <v>47</v>
      </c>
      <c r="K96" s="103" t="s">
        <v>48</v>
      </c>
      <c r="L96" s="103" t="s">
        <v>49</v>
      </c>
      <c r="M96" s="103" t="s">
        <v>50</v>
      </c>
      <c r="N96" s="103" t="s">
        <v>51</v>
      </c>
      <c r="O96" s="103" t="s">
        <v>52</v>
      </c>
      <c r="P96" s="103" t="s">
        <v>53</v>
      </c>
      <c r="Q96" s="103" t="s">
        <v>54</v>
      </c>
      <c r="R96" s="103" t="s">
        <v>55</v>
      </c>
      <c r="S96" s="103" t="s">
        <v>56</v>
      </c>
      <c r="T96" s="103" t="s">
        <v>57</v>
      </c>
      <c r="U96" s="103" t="s">
        <v>58</v>
      </c>
      <c r="V96" s="103" t="s">
        <v>59</v>
      </c>
      <c r="W96" s="103" t="s">
        <v>60</v>
      </c>
      <c r="X96" s="103" t="s">
        <v>61</v>
      </c>
      <c r="Y96" s="103" t="s">
        <v>62</v>
      </c>
      <c r="Z96" s="103" t="s">
        <v>63</v>
      </c>
      <c r="AA96" s="103" t="s">
        <v>64</v>
      </c>
      <c r="AB96" s="103" t="s">
        <v>65</v>
      </c>
      <c r="AC96" s="103" t="s">
        <v>66</v>
      </c>
      <c r="AD96" s="103" t="s">
        <v>67</v>
      </c>
      <c r="AE96" s="134"/>
      <c r="AF96" s="95"/>
    </row>
    <row r="97" spans="2:32" ht="18" customHeight="1" x14ac:dyDescent="0.25">
      <c r="B97" s="54"/>
      <c r="C97" s="134"/>
      <c r="D97" s="144"/>
      <c r="E97" s="145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34"/>
      <c r="AF97" s="95"/>
    </row>
    <row r="98" spans="2:32" ht="18" customHeight="1" x14ac:dyDescent="0.25">
      <c r="B98" s="54"/>
      <c r="C98" s="134"/>
      <c r="D98" s="147"/>
      <c r="E98" s="148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34"/>
      <c r="AF98" s="95"/>
    </row>
    <row r="99" spans="2:32" ht="18" customHeight="1" x14ac:dyDescent="0.25">
      <c r="B99" s="54"/>
      <c r="C99" s="134"/>
      <c r="D99" s="147"/>
      <c r="E99" s="148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34"/>
      <c r="AF99" s="95"/>
    </row>
    <row r="100" spans="2:32" ht="18" customHeight="1" x14ac:dyDescent="0.25">
      <c r="B100" s="54"/>
      <c r="C100" s="134"/>
      <c r="D100" s="147"/>
      <c r="E100" s="148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49"/>
      <c r="AC100" s="149"/>
      <c r="AD100" s="149"/>
      <c r="AE100" s="134"/>
      <c r="AF100" s="95"/>
    </row>
    <row r="101" spans="2:32" ht="18" customHeight="1" x14ac:dyDescent="0.25">
      <c r="B101" s="54"/>
      <c r="C101" s="134"/>
      <c r="D101" s="147"/>
      <c r="E101" s="148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34"/>
      <c r="AF101" s="95"/>
    </row>
    <row r="102" spans="2:32" ht="18" customHeight="1" x14ac:dyDescent="0.25">
      <c r="B102" s="54"/>
      <c r="C102" s="134"/>
      <c r="D102" s="147"/>
      <c r="E102" s="148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34"/>
      <c r="AF102" s="95"/>
    </row>
    <row r="103" spans="2:32" ht="18" customHeight="1" x14ac:dyDescent="0.25">
      <c r="B103" s="54"/>
      <c r="C103" s="134"/>
      <c r="D103" s="147"/>
      <c r="E103" s="148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  <c r="AA103" s="149"/>
      <c r="AB103" s="149"/>
      <c r="AC103" s="149"/>
      <c r="AD103" s="149"/>
      <c r="AE103" s="134"/>
      <c r="AF103" s="95"/>
    </row>
    <row r="104" spans="2:32" ht="18" customHeight="1" x14ac:dyDescent="0.25">
      <c r="B104" s="54"/>
      <c r="C104" s="134"/>
      <c r="D104" s="147"/>
      <c r="E104" s="148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149"/>
      <c r="AE104" s="134"/>
      <c r="AF104" s="95"/>
    </row>
    <row r="105" spans="2:32" ht="18" customHeight="1" x14ac:dyDescent="0.25">
      <c r="B105" s="54"/>
      <c r="C105" s="134"/>
      <c r="D105" s="147"/>
      <c r="E105" s="148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34"/>
      <c r="AF105" s="95"/>
    </row>
    <row r="106" spans="2:32" ht="18" customHeight="1" x14ac:dyDescent="0.25">
      <c r="B106" s="54"/>
      <c r="C106" s="134"/>
      <c r="D106" s="150"/>
      <c r="E106" s="151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2"/>
      <c r="AA106" s="152"/>
      <c r="AB106" s="152"/>
      <c r="AC106" s="152"/>
      <c r="AD106" s="152"/>
      <c r="AE106" s="134"/>
      <c r="AF106" s="95"/>
    </row>
    <row r="107" spans="2:32" ht="21.95" customHeight="1" x14ac:dyDescent="0.25">
      <c r="B107" s="54"/>
      <c r="C107" s="134"/>
      <c r="D107" s="139"/>
      <c r="E107" s="103" t="s">
        <v>42</v>
      </c>
      <c r="F107" s="103" t="s">
        <v>43</v>
      </c>
      <c r="G107" s="103" t="s">
        <v>44</v>
      </c>
      <c r="H107" s="103" t="s">
        <v>45</v>
      </c>
      <c r="I107" s="103" t="s">
        <v>46</v>
      </c>
      <c r="J107" s="103" t="s">
        <v>47</v>
      </c>
      <c r="K107" s="103" t="s">
        <v>48</v>
      </c>
      <c r="L107" s="103" t="s">
        <v>49</v>
      </c>
      <c r="M107" s="103" t="s">
        <v>50</v>
      </c>
      <c r="N107" s="103" t="s">
        <v>51</v>
      </c>
      <c r="O107" s="103" t="s">
        <v>52</v>
      </c>
      <c r="P107" s="103" t="s">
        <v>53</v>
      </c>
      <c r="Q107" s="103" t="s">
        <v>54</v>
      </c>
      <c r="R107" s="103" t="s">
        <v>55</v>
      </c>
      <c r="S107" s="103" t="s">
        <v>56</v>
      </c>
      <c r="T107" s="103" t="s">
        <v>57</v>
      </c>
      <c r="U107" s="103" t="s">
        <v>58</v>
      </c>
      <c r="V107" s="103" t="s">
        <v>59</v>
      </c>
      <c r="W107" s="103" t="s">
        <v>60</v>
      </c>
      <c r="X107" s="103" t="s">
        <v>61</v>
      </c>
      <c r="Y107" s="103" t="s">
        <v>62</v>
      </c>
      <c r="Z107" s="103" t="s">
        <v>63</v>
      </c>
      <c r="AA107" s="103" t="s">
        <v>64</v>
      </c>
      <c r="AB107" s="103" t="s">
        <v>65</v>
      </c>
      <c r="AC107" s="103" t="s">
        <v>66</v>
      </c>
      <c r="AD107" s="103" t="s">
        <v>67</v>
      </c>
      <c r="AE107" s="134"/>
      <c r="AF107" s="95"/>
    </row>
    <row r="108" spans="2:32" ht="18" customHeight="1" x14ac:dyDescent="0.25">
      <c r="B108" s="54"/>
      <c r="C108" s="134"/>
      <c r="D108" s="144"/>
      <c r="E108" s="145"/>
      <c r="F108" s="146"/>
      <c r="G108" s="146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34"/>
      <c r="AF108" s="95"/>
    </row>
    <row r="109" spans="2:32" ht="18" customHeight="1" x14ac:dyDescent="0.25">
      <c r="B109" s="54"/>
      <c r="C109" s="134"/>
      <c r="D109" s="147"/>
      <c r="E109" s="148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34"/>
      <c r="AF109" s="95"/>
    </row>
    <row r="110" spans="2:32" ht="18" customHeight="1" x14ac:dyDescent="0.25">
      <c r="B110" s="54"/>
      <c r="C110" s="134"/>
      <c r="D110" s="147"/>
      <c r="E110" s="148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34"/>
      <c r="AF110" s="95"/>
    </row>
    <row r="111" spans="2:32" ht="18" customHeight="1" x14ac:dyDescent="0.25">
      <c r="B111" s="54"/>
      <c r="C111" s="134"/>
      <c r="D111" s="147"/>
      <c r="E111" s="148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  <c r="AB111" s="149"/>
      <c r="AC111" s="149"/>
      <c r="AD111" s="149"/>
      <c r="AE111" s="134"/>
      <c r="AF111" s="95"/>
    </row>
    <row r="112" spans="2:32" ht="18" customHeight="1" x14ac:dyDescent="0.25">
      <c r="B112" s="54"/>
      <c r="C112" s="134"/>
      <c r="D112" s="147"/>
      <c r="E112" s="148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/>
      <c r="Z112" s="149"/>
      <c r="AA112" s="149"/>
      <c r="AB112" s="149"/>
      <c r="AC112" s="149"/>
      <c r="AD112" s="149"/>
      <c r="AE112" s="134"/>
      <c r="AF112" s="95"/>
    </row>
    <row r="113" spans="2:32" ht="18" customHeight="1" x14ac:dyDescent="0.25">
      <c r="B113" s="54"/>
      <c r="C113" s="134"/>
      <c r="D113" s="147"/>
      <c r="E113" s="148"/>
      <c r="F113" s="149"/>
      <c r="G113" s="149"/>
      <c r="H113" s="149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149"/>
      <c r="X113" s="149"/>
      <c r="Y113" s="149"/>
      <c r="Z113" s="149"/>
      <c r="AA113" s="149"/>
      <c r="AB113" s="149"/>
      <c r="AC113" s="149"/>
      <c r="AD113" s="149"/>
      <c r="AE113" s="134"/>
      <c r="AF113" s="95"/>
    </row>
    <row r="114" spans="2:32" ht="18" customHeight="1" x14ac:dyDescent="0.25">
      <c r="B114" s="54"/>
      <c r="C114" s="134"/>
      <c r="D114" s="147"/>
      <c r="E114" s="148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  <c r="Z114" s="149"/>
      <c r="AA114" s="149"/>
      <c r="AB114" s="149"/>
      <c r="AC114" s="149"/>
      <c r="AD114" s="149"/>
      <c r="AE114" s="134"/>
      <c r="AF114" s="95"/>
    </row>
    <row r="115" spans="2:32" ht="18" customHeight="1" x14ac:dyDescent="0.25">
      <c r="B115" s="54"/>
      <c r="C115" s="134"/>
      <c r="D115" s="147"/>
      <c r="E115" s="148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  <c r="Z115" s="149"/>
      <c r="AA115" s="149"/>
      <c r="AB115" s="149"/>
      <c r="AC115" s="149"/>
      <c r="AD115" s="149"/>
      <c r="AE115" s="134"/>
      <c r="AF115" s="95"/>
    </row>
    <row r="116" spans="2:32" ht="18" customHeight="1" x14ac:dyDescent="0.25">
      <c r="B116" s="54"/>
      <c r="C116" s="134"/>
      <c r="D116" s="147"/>
      <c r="E116" s="148"/>
      <c r="F116" s="149"/>
      <c r="G116" s="149"/>
      <c r="H116" s="149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149"/>
      <c r="Z116" s="149"/>
      <c r="AA116" s="149"/>
      <c r="AB116" s="149"/>
      <c r="AC116" s="149"/>
      <c r="AD116" s="149"/>
      <c r="AE116" s="134"/>
      <c r="AF116" s="95"/>
    </row>
    <row r="117" spans="2:32" ht="18" customHeight="1" x14ac:dyDescent="0.25">
      <c r="B117" s="54"/>
      <c r="C117" s="134"/>
      <c r="D117" s="150"/>
      <c r="E117" s="151"/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34"/>
      <c r="AF117" s="95"/>
    </row>
    <row r="118" spans="2:32" ht="18" customHeight="1" x14ac:dyDescent="0.25">
      <c r="B118" s="54"/>
      <c r="C118" s="134"/>
      <c r="D118" s="136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4"/>
      <c r="AF118" s="95"/>
    </row>
    <row r="119" spans="2:32" ht="18" customHeight="1" x14ac:dyDescent="0.25">
      <c r="B119" s="55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96"/>
    </row>
    <row r="120" spans="2:32" ht="7.35" customHeight="1" x14ac:dyDescent="0.25"/>
    <row r="121" spans="2:32" s="60" customFormat="1" ht="23.1" customHeight="1" x14ac:dyDescent="0.25">
      <c r="B121" s="57"/>
      <c r="C121" s="57"/>
      <c r="D121" s="57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9"/>
    </row>
  </sheetData>
  <sheetProtection algorithmName="SHA-512" hashValue="6gHr9gw6Lg9IioLsMsRBH4FPD4Ue5IlCuUbVUaKT4gdAAeOxKzDapzNiLR5V0d+UjGWWtx42UprEucGfUQxwgw==" saltValue="5K4HaZnGKtiq6LpS3Pz/pA==" spinCount="100000" sheet="1" objects="1" scenarios="1"/>
  <phoneticPr fontId="30" type="noConversion"/>
  <printOptions horizontalCentered="1"/>
  <pageMargins left="0.31496062992125984" right="0.31496062992125984" top="0.31496062992125984" bottom="0.31496062992125984" header="0.31496062992125984" footer="0.31496062992125984"/>
  <pageSetup paperSize="9" scale="3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11E2A-853B-45B5-902E-78988AE3ADF1}">
  <dimension ref="A1:CA121"/>
  <sheetViews>
    <sheetView showGridLines="0" showRowColHeaders="0" workbookViewId="0">
      <pane ySplit="5" topLeftCell="A6" activePane="bottomLeft" state="frozen"/>
      <selection activeCell="C1" sqref="C1"/>
      <selection pane="bottomLeft" activeCell="A6" sqref="A6"/>
    </sheetView>
  </sheetViews>
  <sheetFormatPr defaultRowHeight="15" x14ac:dyDescent="0.25"/>
  <cols>
    <col min="1" max="1" width="3.7109375" style="12" customWidth="1"/>
    <col min="2" max="2" width="12.85546875" style="12" bestFit="1" customWidth="1"/>
    <col min="3" max="3" width="13.5703125" style="12" customWidth="1"/>
    <col min="4" max="4" width="15" style="12" bestFit="1" customWidth="1"/>
    <col min="5" max="5" width="9.7109375" style="12" bestFit="1" customWidth="1"/>
    <col min="6" max="6" width="8.140625" style="12" bestFit="1" customWidth="1"/>
    <col min="7" max="7" width="10.7109375" style="12" customWidth="1"/>
    <col min="8" max="8" width="16.42578125" style="12" bestFit="1" customWidth="1"/>
    <col min="9" max="9" width="12.28515625" style="12" customWidth="1"/>
    <col min="10" max="10" width="14" style="12" customWidth="1"/>
    <col min="11" max="11" width="8.7109375" style="12" customWidth="1"/>
    <col min="12" max="12" width="11.140625" style="12" bestFit="1" customWidth="1"/>
    <col min="13" max="13" width="8.7109375" style="12" customWidth="1"/>
    <col min="14" max="14" width="16.42578125" style="12" bestFit="1" customWidth="1"/>
    <col min="15" max="16" width="10.140625" style="12" bestFit="1" customWidth="1"/>
    <col min="17" max="18" width="9.7109375" style="12" bestFit="1" customWidth="1"/>
    <col min="19" max="19" width="10" style="12" bestFit="1" customWidth="1"/>
    <col min="20" max="40" width="11.42578125" style="12" bestFit="1" customWidth="1"/>
    <col min="41" max="79" width="8.7109375" style="12" customWidth="1"/>
    <col min="80" max="16384" width="9.140625" style="12"/>
  </cols>
  <sheetData>
    <row r="1" spans="1:79" ht="6.75" customHeight="1" x14ac:dyDescent="0.25"/>
    <row r="2" spans="1:79" s="48" customFormat="1" ht="20.100000000000001" customHeight="1" x14ac:dyDescent="0.3">
      <c r="J2" s="93"/>
    </row>
    <row r="3" spans="1:79" s="48" customFormat="1" ht="20.100000000000001" customHeight="1" x14ac:dyDescent="0.3">
      <c r="E3" s="81"/>
      <c r="F3" s="81"/>
      <c r="G3" s="73">
        <f>MAX(COUNTA(G6:G10)-COUNTBLANK(G6:G10),1)</f>
        <v>4</v>
      </c>
      <c r="H3" s="73">
        <f>MAX(COUNTA(H6:H10)-COUNTBLANK(H6:H10),1)</f>
        <v>4</v>
      </c>
    </row>
    <row r="4" spans="1:79" s="70" customFormat="1" ht="24" customHeight="1" x14ac:dyDescent="0.25">
      <c r="C4" s="73">
        <f>MAX(COUNTA(C6:C10)-COUNTBLANK(C6:C10),1)</f>
        <v>4</v>
      </c>
      <c r="D4" s="73" t="str">
        <f>IF(Dashboard!$O$8=0,"",Dashboard!$O$8)</f>
        <v>W1-W2</v>
      </c>
      <c r="E4" s="81"/>
      <c r="F4" s="81"/>
      <c r="G4" s="165" t="s">
        <v>35</v>
      </c>
      <c r="H4" s="166"/>
      <c r="I4" s="12"/>
      <c r="K4" s="71">
        <f t="shared" ref="K4:AJ4" si="0">MAX(COUNTA(K6:K10)-COUNTBLANK(K6:K10),1)</f>
        <v>4</v>
      </c>
      <c r="L4" s="72">
        <f t="shared" si="0"/>
        <v>4</v>
      </c>
      <c r="M4" s="72">
        <f t="shared" si="0"/>
        <v>1</v>
      </c>
      <c r="N4" s="72">
        <f t="shared" si="0"/>
        <v>1</v>
      </c>
      <c r="O4" s="72">
        <f t="shared" si="0"/>
        <v>1</v>
      </c>
      <c r="P4" s="72">
        <f t="shared" si="0"/>
        <v>1</v>
      </c>
      <c r="Q4" s="72">
        <f t="shared" si="0"/>
        <v>1</v>
      </c>
      <c r="R4" s="72">
        <f t="shared" si="0"/>
        <v>1</v>
      </c>
      <c r="S4" s="72">
        <f t="shared" si="0"/>
        <v>1</v>
      </c>
      <c r="T4" s="72">
        <f t="shared" si="0"/>
        <v>1</v>
      </c>
      <c r="U4" s="72">
        <f t="shared" si="0"/>
        <v>1</v>
      </c>
      <c r="V4" s="72">
        <f t="shared" si="0"/>
        <v>1</v>
      </c>
      <c r="W4" s="72">
        <f t="shared" si="0"/>
        <v>1</v>
      </c>
      <c r="X4" s="72">
        <f t="shared" si="0"/>
        <v>1</v>
      </c>
      <c r="Y4" s="72">
        <f t="shared" si="0"/>
        <v>1</v>
      </c>
      <c r="Z4" s="72">
        <f t="shared" si="0"/>
        <v>1</v>
      </c>
      <c r="AA4" s="72">
        <f t="shared" si="0"/>
        <v>1</v>
      </c>
      <c r="AB4" s="72">
        <f t="shared" si="0"/>
        <v>1</v>
      </c>
      <c r="AC4" s="72">
        <f t="shared" si="0"/>
        <v>1</v>
      </c>
      <c r="AD4" s="72">
        <f t="shared" si="0"/>
        <v>1</v>
      </c>
      <c r="AE4" s="72">
        <f t="shared" si="0"/>
        <v>1</v>
      </c>
      <c r="AF4" s="72">
        <f t="shared" si="0"/>
        <v>1</v>
      </c>
      <c r="AG4" s="72">
        <f t="shared" si="0"/>
        <v>1</v>
      </c>
      <c r="AH4" s="72">
        <f t="shared" si="0"/>
        <v>1</v>
      </c>
      <c r="AI4" s="72">
        <f t="shared" si="0"/>
        <v>1</v>
      </c>
      <c r="AJ4" s="72">
        <f t="shared" si="0"/>
        <v>1</v>
      </c>
    </row>
    <row r="5" spans="1:79" x14ac:dyDescent="0.25">
      <c r="B5" s="52" t="s">
        <v>21</v>
      </c>
      <c r="C5" s="52" t="s">
        <v>16</v>
      </c>
      <c r="D5" s="52" t="s">
        <v>27</v>
      </c>
      <c r="E5" s="92" t="s">
        <v>32</v>
      </c>
      <c r="F5" s="92" t="s">
        <v>33</v>
      </c>
      <c r="G5" s="92" t="s">
        <v>34</v>
      </c>
      <c r="H5" s="52" t="s">
        <v>27</v>
      </c>
      <c r="J5" s="52" t="s">
        <v>28</v>
      </c>
      <c r="K5" s="52" t="s">
        <v>42</v>
      </c>
      <c r="L5" s="52" t="s">
        <v>43</v>
      </c>
      <c r="M5" s="52" t="s">
        <v>44</v>
      </c>
      <c r="N5" s="52" t="s">
        <v>45</v>
      </c>
      <c r="O5" s="52" t="s">
        <v>46</v>
      </c>
      <c r="P5" s="52" t="s">
        <v>47</v>
      </c>
      <c r="Q5" s="52" t="s">
        <v>48</v>
      </c>
      <c r="R5" s="52" t="s">
        <v>49</v>
      </c>
      <c r="S5" s="52" t="s">
        <v>50</v>
      </c>
      <c r="T5" s="52" t="s">
        <v>51</v>
      </c>
      <c r="U5" s="52" t="s">
        <v>52</v>
      </c>
      <c r="V5" s="52" t="s">
        <v>53</v>
      </c>
      <c r="W5" s="52" t="s">
        <v>54</v>
      </c>
      <c r="X5" s="52" t="s">
        <v>55</v>
      </c>
      <c r="Y5" s="52" t="s">
        <v>56</v>
      </c>
      <c r="Z5" s="52" t="s">
        <v>57</v>
      </c>
      <c r="AA5" s="52" t="s">
        <v>58</v>
      </c>
      <c r="AB5" s="52" t="s">
        <v>59</v>
      </c>
      <c r="AC5" s="52" t="s">
        <v>60</v>
      </c>
      <c r="AD5" s="52" t="s">
        <v>61</v>
      </c>
      <c r="AE5" s="52" t="s">
        <v>62</v>
      </c>
      <c r="AF5" s="52" t="s">
        <v>63</v>
      </c>
      <c r="AG5" s="52" t="s">
        <v>64</v>
      </c>
      <c r="AH5" s="52" t="s">
        <v>65</v>
      </c>
      <c r="AI5" s="52" t="s">
        <v>66</v>
      </c>
      <c r="AJ5" s="52" t="s">
        <v>67</v>
      </c>
    </row>
    <row r="6" spans="1:79" x14ac:dyDescent="0.25">
      <c r="A6" s="12">
        <v>1</v>
      </c>
      <c r="B6" s="49" t="str">
        <f>IF(Dashboard!D11=0,"",Dashboard!D11)</f>
        <v>Entertainment</v>
      </c>
      <c r="C6" s="49" t="str">
        <f t="array" ref="C6">IFERROR(INDEX($B$6:$B$10,MATCH(0,INDEX((LEN($B$6:$B$10)=0)+COUNTIF($C$5:$C5,$B$6:$B$10),0),0)),"")</f>
        <v>Entertainment</v>
      </c>
      <c r="D6" s="83">
        <f>IFERROR(INDEX($K$6:$AJ$10,MATCH(C6,$J$6:$J$10,0),MATCH($D$4,$K$5:$AJ$5,0)),"")</f>
        <v>355</v>
      </c>
      <c r="E6" s="89">
        <f>IFERROR(IF(LEN(D6)=0,"",+RANK(D6,$D$6:$D$10,0)),"")</f>
        <v>3</v>
      </c>
      <c r="F6" s="89">
        <f>IFERROR(IF(LEN(E6)=0,"",+COUNTIF($E$6:$E6,$E6)+E6-1),"")</f>
        <v>3</v>
      </c>
      <c r="G6" s="84" t="str">
        <f>IFERROR(INDEX($C$6:$C$10,MATCH(A6,$F$6:$F$10,0)),"")</f>
        <v>Health and Wellness</v>
      </c>
      <c r="H6" s="84">
        <f>IFERROR(INDEX($C$6:$D$10,MATCH(G6,$C$6:$C$10,0),2),"")</f>
        <v>1120</v>
      </c>
      <c r="J6" s="84" t="str">
        <f>IF(Expenses!D8=0,"",Expenses!D8)</f>
        <v>Entertainment</v>
      </c>
      <c r="K6" s="67">
        <f>IF(SUM(Expenses!E9:E18)=0,"",SUM(Expenses!E9:E18))</f>
        <v>355</v>
      </c>
      <c r="L6" s="67">
        <f>IF(SUM(Expenses!F9:F18)=0,"",SUM(Expenses!F9:F18))</f>
        <v>220</v>
      </c>
      <c r="M6" s="67" t="str">
        <f>IF(SUM(Expenses!G9:G18)=0,"",SUM(Expenses!G9:G18))</f>
        <v/>
      </c>
      <c r="N6" s="67" t="str">
        <f>IF(SUM(Expenses!H9:H18)=0,"",SUM(Expenses!H9:H18))</f>
        <v/>
      </c>
      <c r="O6" s="67" t="str">
        <f>IF(SUM(Expenses!I9:I18)=0,"",SUM(Expenses!I9:I18))</f>
        <v/>
      </c>
      <c r="P6" s="67" t="str">
        <f>IF(SUM(Expenses!J9:J18)=0,"",SUM(Expenses!J9:J18))</f>
        <v/>
      </c>
      <c r="Q6" s="67" t="str">
        <f>IF(SUM(Expenses!K9:K18)=0,"",SUM(Expenses!K9:K18))</f>
        <v/>
      </c>
      <c r="R6" s="67" t="str">
        <f>IF(SUM(Expenses!L9:L18)=0,"",SUM(Expenses!L9:L18))</f>
        <v/>
      </c>
      <c r="S6" s="67" t="str">
        <f>IF(SUM(Expenses!M9:M18)=0,"",SUM(Expenses!M9:M18))</f>
        <v/>
      </c>
      <c r="T6" s="67" t="str">
        <f>IF(SUM(Expenses!N9:N18)=0,"",SUM(Expenses!N9:N18))</f>
        <v/>
      </c>
      <c r="U6" s="67" t="str">
        <f>IF(SUM(Expenses!O9:O18)=0,"",SUM(Expenses!O9:O18))</f>
        <v/>
      </c>
      <c r="V6" s="67" t="str">
        <f>IF(SUM(Expenses!P9:P18)=0,"",SUM(Expenses!P9:P18))</f>
        <v/>
      </c>
      <c r="W6" s="67" t="str">
        <f>IF(SUM(Expenses!Q9:Q18)=0,"",SUM(Expenses!Q9:Q18))</f>
        <v/>
      </c>
      <c r="X6" s="67" t="str">
        <f>IF(SUM(Expenses!R9:R18)=0,"",SUM(Expenses!R9:R18))</f>
        <v/>
      </c>
      <c r="Y6" s="67" t="str">
        <f>IF(SUM(Expenses!S9:S18)=0,"",SUM(Expenses!S9:S18))</f>
        <v/>
      </c>
      <c r="Z6" s="67" t="str">
        <f>IF(SUM(Expenses!T9:T18)=0,"",SUM(Expenses!T9:T18))</f>
        <v/>
      </c>
      <c r="AA6" s="67" t="str">
        <f>IF(SUM(Expenses!U9:U18)=0,"",SUM(Expenses!U9:U18))</f>
        <v/>
      </c>
      <c r="AB6" s="67" t="str">
        <f>IF(SUM(Expenses!V9:V18)=0,"",SUM(Expenses!V9:V18))</f>
        <v/>
      </c>
      <c r="AC6" s="67" t="str">
        <f>IF(SUM(Expenses!W9:W18)=0,"",SUM(Expenses!W9:W18))</f>
        <v/>
      </c>
      <c r="AD6" s="67" t="str">
        <f>IF(SUM(Expenses!X9:X18)=0,"",SUM(Expenses!X9:X18))</f>
        <v/>
      </c>
      <c r="AE6" s="67" t="str">
        <f>IF(SUM(Expenses!Y9:Y18)=0,"",SUM(Expenses!Y9:Y18))</f>
        <v/>
      </c>
      <c r="AF6" s="67" t="str">
        <f>IF(SUM(Expenses!Z9:Z18)=0,"",SUM(Expenses!Z9:Z18))</f>
        <v/>
      </c>
      <c r="AG6" s="67" t="str">
        <f>IF(SUM(Expenses!AA9:AA18)=0,"",SUM(Expenses!AA9:AA18))</f>
        <v/>
      </c>
      <c r="AH6" s="67" t="str">
        <f>IF(SUM(Expenses!AB9:AB18)=0,"",SUM(Expenses!AB9:AB18))</f>
        <v/>
      </c>
      <c r="AI6" s="67" t="str">
        <f>IF(SUM(Expenses!AC9:AC18)=0,"",SUM(Expenses!AC9:AC18))</f>
        <v/>
      </c>
      <c r="AJ6" s="67" t="str">
        <f>IF(SUM(Expenses!AD9:AD18)=0,"",SUM(Expenses!AD9:AD18))</f>
        <v/>
      </c>
    </row>
    <row r="7" spans="1:79" x14ac:dyDescent="0.25">
      <c r="A7" s="12">
        <v>2</v>
      </c>
      <c r="B7" s="50" t="str">
        <f>IF(Dashboard!D12=0,"",Dashboard!D12)</f>
        <v>Transportation</v>
      </c>
      <c r="C7" s="50" t="str">
        <f t="array" ref="C7">IFERROR(INDEX($B$6:$B$10,MATCH(0,INDEX((LEN($B$6:$B$10)=0)+COUNTIF($C$5:$C6,$B$6:$B$10),0),0)),"")</f>
        <v>Transportation</v>
      </c>
      <c r="D7" s="67">
        <f>IFERROR(INDEX($K$6:$AJ$10,MATCH(C7,$J$6:$J$10,0),MATCH($D$4,$K$5:$AJ$5,0)),"")</f>
        <v>730</v>
      </c>
      <c r="E7" s="90">
        <f>IFERROR(IF(LEN(D7)=0,"",+RANK(D7,$D$6:$D$10,0)),"")</f>
        <v>2</v>
      </c>
      <c r="F7" s="90">
        <f>IFERROR(IF(LEN(E7)=0,"",+COUNTIF($E$6:$E7,$E7)+E7-1),"")</f>
        <v>2</v>
      </c>
      <c r="G7" s="85" t="str">
        <f>IFERROR(INDEX($C$6:$C$10,MATCH(A7,$F$6:$F$10,0)),"")</f>
        <v>Transportation</v>
      </c>
      <c r="H7" s="85">
        <f>IFERROR(INDEX($C$6:$D$10,MATCH(G7,$C$6:$C$10,0),2),"")</f>
        <v>730</v>
      </c>
      <c r="J7" s="85" t="str">
        <f>IF(Expenses!D19=0,"",Expenses!D19)</f>
        <v>Transportation</v>
      </c>
      <c r="K7" s="67">
        <f>IF(SUM(Expenses!E20:E29)=0,"",SUM(Expenses!E20:E29))</f>
        <v>730</v>
      </c>
      <c r="L7" s="67">
        <f>IF(SUM(Expenses!F20:F29)=0,"",SUM(Expenses!F20:F29))</f>
        <v>677</v>
      </c>
      <c r="M7" s="67" t="str">
        <f>IF(SUM(Expenses!G20:G29)=0,"",SUM(Expenses!G20:G29))</f>
        <v/>
      </c>
      <c r="N7" s="67" t="str">
        <f>IF(SUM(Expenses!H20:H29)=0,"",SUM(Expenses!H20:H29))</f>
        <v/>
      </c>
      <c r="O7" s="67" t="str">
        <f>IF(SUM(Expenses!I20:I29)=0,"",SUM(Expenses!I20:I29))</f>
        <v/>
      </c>
      <c r="P7" s="67" t="str">
        <f>IF(SUM(Expenses!J20:J29)=0,"",SUM(Expenses!J20:J29))</f>
        <v/>
      </c>
      <c r="Q7" s="67" t="str">
        <f>IF(SUM(Expenses!K20:K29)=0,"",SUM(Expenses!K20:K29))</f>
        <v/>
      </c>
      <c r="R7" s="67" t="str">
        <f>IF(SUM(Expenses!L20:L29)=0,"",SUM(Expenses!L20:L29))</f>
        <v/>
      </c>
      <c r="S7" s="67" t="str">
        <f>IF(SUM(Expenses!M20:M29)=0,"",SUM(Expenses!M20:M29))</f>
        <v/>
      </c>
      <c r="T7" s="67" t="str">
        <f>IF(SUM(Expenses!N20:N29)=0,"",SUM(Expenses!N20:N29))</f>
        <v/>
      </c>
      <c r="U7" s="67" t="str">
        <f>IF(SUM(Expenses!O20:O29)=0,"",SUM(Expenses!O20:O29))</f>
        <v/>
      </c>
      <c r="V7" s="67" t="str">
        <f>IF(SUM(Expenses!P20:P29)=0,"",SUM(Expenses!P20:P29))</f>
        <v/>
      </c>
      <c r="W7" s="67" t="str">
        <f>IF(SUM(Expenses!Q20:Q29)=0,"",SUM(Expenses!Q20:Q29))</f>
        <v/>
      </c>
      <c r="X7" s="67" t="str">
        <f>IF(SUM(Expenses!R20:R29)=0,"",SUM(Expenses!R20:R29))</f>
        <v/>
      </c>
      <c r="Y7" s="67" t="str">
        <f>IF(SUM(Expenses!S20:S29)=0,"",SUM(Expenses!S20:S29))</f>
        <v/>
      </c>
      <c r="Z7" s="67" t="str">
        <f>IF(SUM(Expenses!T20:T29)=0,"",SUM(Expenses!T20:T29))</f>
        <v/>
      </c>
      <c r="AA7" s="67" t="str">
        <f>IF(SUM(Expenses!U20:U29)=0,"",SUM(Expenses!U20:U29))</f>
        <v/>
      </c>
      <c r="AB7" s="67" t="str">
        <f>IF(SUM(Expenses!V20:V29)=0,"",SUM(Expenses!V20:V29))</f>
        <v/>
      </c>
      <c r="AC7" s="67" t="str">
        <f>IF(SUM(Expenses!W20:W29)=0,"",SUM(Expenses!W20:W29))</f>
        <v/>
      </c>
      <c r="AD7" s="67" t="str">
        <f>IF(SUM(Expenses!X20:X29)=0,"",SUM(Expenses!X20:X29))</f>
        <v/>
      </c>
      <c r="AE7" s="67" t="str">
        <f>IF(SUM(Expenses!Y20:Y29)=0,"",SUM(Expenses!Y20:Y29))</f>
        <v/>
      </c>
      <c r="AF7" s="67" t="str">
        <f>IF(SUM(Expenses!Z20:Z29)=0,"",SUM(Expenses!Z20:Z29))</f>
        <v/>
      </c>
      <c r="AG7" s="67" t="str">
        <f>IF(SUM(Expenses!AA20:AA29)=0,"",SUM(Expenses!AA20:AA29))</f>
        <v/>
      </c>
      <c r="AH7" s="67" t="str">
        <f>IF(SUM(Expenses!AB20:AB29)=0,"",SUM(Expenses!AB20:AB29))</f>
        <v/>
      </c>
      <c r="AI7" s="67" t="str">
        <f>IF(SUM(Expenses!AC20:AC29)=0,"",SUM(Expenses!AC20:AC29))</f>
        <v/>
      </c>
      <c r="AJ7" s="67" t="str">
        <f>IF(SUM(Expenses!AD20:AD29)=0,"",SUM(Expenses!AD20:AD29))</f>
        <v/>
      </c>
    </row>
    <row r="8" spans="1:79" x14ac:dyDescent="0.25">
      <c r="A8" s="12">
        <v>3</v>
      </c>
      <c r="B8" s="50" t="str">
        <f>IF(Dashboard!D13=0,"",Dashboard!D13)</f>
        <v>Groceries</v>
      </c>
      <c r="C8" s="50" t="str">
        <f t="array" ref="C8">IFERROR(INDEX($B$6:$B$10,MATCH(0,INDEX((LEN($B$6:$B$10)=0)+COUNTIF($C$5:$C7,$B$6:$B$10),0),0)),"")</f>
        <v>Groceries</v>
      </c>
      <c r="D8" s="67">
        <f>IFERROR(INDEX($K$6:$AJ$10,MATCH(C8,$J$6:$J$10,0),MATCH($D$4,$K$5:$AJ$5,0)),"")</f>
        <v>170</v>
      </c>
      <c r="E8" s="90">
        <f>IFERROR(IF(LEN(D8)=0,"",+RANK(D8,$D$6:$D$10,0)),"")</f>
        <v>4</v>
      </c>
      <c r="F8" s="90">
        <f>IFERROR(IF(LEN(E8)=0,"",+COUNTIF($E$6:$E8,$E8)+E8-1),"")</f>
        <v>4</v>
      </c>
      <c r="G8" s="85" t="str">
        <f>IFERROR(INDEX($C$6:$C$10,MATCH(A8,$F$6:$F$10,0)),"")</f>
        <v>Entertainment</v>
      </c>
      <c r="H8" s="85">
        <f>IFERROR(INDEX($C$6:$D$10,MATCH(G8,$C$6:$C$10,0),2),"")</f>
        <v>355</v>
      </c>
      <c r="J8" s="85" t="str">
        <f>IF(Expenses!D30=0,"",Expenses!D30)</f>
        <v>Groceries</v>
      </c>
      <c r="K8" s="67">
        <f>IF(SUM(Expenses!E31:E40)=0,"",SUM(Expenses!E31:E40))</f>
        <v>170</v>
      </c>
      <c r="L8" s="67">
        <f>IF(SUM(Expenses!F31:F40)=0,"",SUM(Expenses!F31:F40))</f>
        <v>105</v>
      </c>
      <c r="M8" s="67" t="str">
        <f>IF(SUM(Expenses!G31:G40)=0,"",SUM(Expenses!G31:G40))</f>
        <v/>
      </c>
      <c r="N8" s="67" t="str">
        <f>IF(SUM(Expenses!H31:H40)=0,"",SUM(Expenses!H31:H40))</f>
        <v/>
      </c>
      <c r="O8" s="67" t="str">
        <f>IF(SUM(Expenses!I31:I40)=0,"",SUM(Expenses!I31:I40))</f>
        <v/>
      </c>
      <c r="P8" s="67" t="str">
        <f>IF(SUM(Expenses!J31:J40)=0,"",SUM(Expenses!J31:J40))</f>
        <v/>
      </c>
      <c r="Q8" s="67" t="str">
        <f>IF(SUM(Expenses!K31:K40)=0,"",SUM(Expenses!K31:K40))</f>
        <v/>
      </c>
      <c r="R8" s="67" t="str">
        <f>IF(SUM(Expenses!L31:L40)=0,"",SUM(Expenses!L31:L40))</f>
        <v/>
      </c>
      <c r="S8" s="67" t="str">
        <f>IF(SUM(Expenses!M31:M40)=0,"",SUM(Expenses!M31:M40))</f>
        <v/>
      </c>
      <c r="T8" s="67" t="str">
        <f>IF(SUM(Expenses!N31:N40)=0,"",SUM(Expenses!N31:N40))</f>
        <v/>
      </c>
      <c r="U8" s="67" t="str">
        <f>IF(SUM(Expenses!O31:O40)=0,"",SUM(Expenses!O31:O40))</f>
        <v/>
      </c>
      <c r="V8" s="67" t="str">
        <f>IF(SUM(Expenses!P31:P40)=0,"",SUM(Expenses!P31:P40))</f>
        <v/>
      </c>
      <c r="W8" s="67" t="str">
        <f>IF(SUM(Expenses!Q31:Q40)=0,"",SUM(Expenses!Q31:Q40))</f>
        <v/>
      </c>
      <c r="X8" s="67" t="str">
        <f>IF(SUM(Expenses!R31:R40)=0,"",SUM(Expenses!R31:R40))</f>
        <v/>
      </c>
      <c r="Y8" s="67" t="str">
        <f>IF(SUM(Expenses!S31:S40)=0,"",SUM(Expenses!S31:S40))</f>
        <v/>
      </c>
      <c r="Z8" s="67" t="str">
        <f>IF(SUM(Expenses!T31:T40)=0,"",SUM(Expenses!T31:T40))</f>
        <v/>
      </c>
      <c r="AA8" s="67" t="str">
        <f>IF(SUM(Expenses!U31:U40)=0,"",SUM(Expenses!U31:U40))</f>
        <v/>
      </c>
      <c r="AB8" s="67" t="str">
        <f>IF(SUM(Expenses!V31:V40)=0,"",SUM(Expenses!V31:V40))</f>
        <v/>
      </c>
      <c r="AC8" s="67" t="str">
        <f>IF(SUM(Expenses!W31:W40)=0,"",SUM(Expenses!W31:W40))</f>
        <v/>
      </c>
      <c r="AD8" s="67" t="str">
        <f>IF(SUM(Expenses!X31:X40)=0,"",SUM(Expenses!X31:X40))</f>
        <v/>
      </c>
      <c r="AE8" s="67" t="str">
        <f>IF(SUM(Expenses!Y31:Y40)=0,"",SUM(Expenses!Y31:Y40))</f>
        <v/>
      </c>
      <c r="AF8" s="67" t="str">
        <f>IF(SUM(Expenses!Z31:Z40)=0,"",SUM(Expenses!Z31:Z40))</f>
        <v/>
      </c>
      <c r="AG8" s="67" t="str">
        <f>IF(SUM(Expenses!AA31:AA40)=0,"",SUM(Expenses!AA31:AA40))</f>
        <v/>
      </c>
      <c r="AH8" s="67" t="str">
        <f>IF(SUM(Expenses!AB31:AB40)=0,"",SUM(Expenses!AB31:AB40))</f>
        <v/>
      </c>
      <c r="AI8" s="67" t="str">
        <f>IF(SUM(Expenses!AC31:AC40)=0,"",SUM(Expenses!AC31:AC40))</f>
        <v/>
      </c>
      <c r="AJ8" s="67" t="str">
        <f>IF(SUM(Expenses!AD31:AD40)=0,"",SUM(Expenses!AD31:AD40))</f>
        <v/>
      </c>
    </row>
    <row r="9" spans="1:79" x14ac:dyDescent="0.25">
      <c r="A9" s="12">
        <v>4</v>
      </c>
      <c r="B9" s="50" t="str">
        <f>IF(Dashboard!D14=0,"",Dashboard!D14)</f>
        <v>Health and Wellness</v>
      </c>
      <c r="C9" s="50" t="str">
        <f t="array" ref="C9">IFERROR(INDEX($B$6:$B$10,MATCH(0,INDEX((LEN($B$6:$B$10)=0)+COUNTIF($C$5:$C8,$B$6:$B$10),0),0)),"")</f>
        <v>Health and Wellness</v>
      </c>
      <c r="D9" s="67">
        <f>IFERROR(INDEX($K$6:$AJ$10,MATCH(C9,$J$6:$J$10,0),MATCH($D$4,$K$5:$AJ$5,0)),"")</f>
        <v>1120</v>
      </c>
      <c r="E9" s="90">
        <f>IFERROR(IF(LEN(D9)=0,"",+RANK(D9,$D$6:$D$10,0)),"")</f>
        <v>1</v>
      </c>
      <c r="F9" s="90">
        <f>IFERROR(IF(LEN(E9)=0,"",+COUNTIF($E$6:$E9,$E9)+E9-1),"")</f>
        <v>1</v>
      </c>
      <c r="G9" s="85" t="str">
        <f>IFERROR(INDEX($C$6:$C$10,MATCH(A9,$F$6:$F$10,0)),"")</f>
        <v>Groceries</v>
      </c>
      <c r="H9" s="85">
        <f>IFERROR(INDEX($C$6:$D$10,MATCH(G9,$C$6:$C$10,0),2),"")</f>
        <v>170</v>
      </c>
      <c r="J9" s="85" t="str">
        <f>IF(Expenses!D41=0,"",Expenses!D41)</f>
        <v>Health and Wellness</v>
      </c>
      <c r="K9" s="67">
        <f>IF(SUM(Expenses!E42:E51)=0,"",SUM(Expenses!E42:E51))</f>
        <v>1120</v>
      </c>
      <c r="L9" s="67">
        <f>IF(SUM(Expenses!F42:F51)=0,"",SUM(Expenses!F42:F51))</f>
        <v>500</v>
      </c>
      <c r="M9" s="67" t="str">
        <f>IF(SUM(Expenses!G42:G51)=0,"",SUM(Expenses!G42:G51))</f>
        <v/>
      </c>
      <c r="N9" s="67" t="str">
        <f>IF(SUM(Expenses!H42:H51)=0,"",SUM(Expenses!H42:H51))</f>
        <v/>
      </c>
      <c r="O9" s="67" t="str">
        <f>IF(SUM(Expenses!I42:I51)=0,"",SUM(Expenses!I42:I51))</f>
        <v/>
      </c>
      <c r="P9" s="67" t="str">
        <f>IF(SUM(Expenses!J42:J51)=0,"",SUM(Expenses!J42:J51))</f>
        <v/>
      </c>
      <c r="Q9" s="67" t="str">
        <f>IF(SUM(Expenses!K42:K51)=0,"",SUM(Expenses!K42:K51))</f>
        <v/>
      </c>
      <c r="R9" s="67" t="str">
        <f>IF(SUM(Expenses!L42:L51)=0,"",SUM(Expenses!L42:L51))</f>
        <v/>
      </c>
      <c r="S9" s="67" t="str">
        <f>IF(SUM(Expenses!M42:M51)=0,"",SUM(Expenses!M42:M51))</f>
        <v/>
      </c>
      <c r="T9" s="67" t="str">
        <f>IF(SUM(Expenses!N42:N51)=0,"",SUM(Expenses!N42:N51))</f>
        <v/>
      </c>
      <c r="U9" s="67" t="str">
        <f>IF(SUM(Expenses!O42:O51)=0,"",SUM(Expenses!O42:O51))</f>
        <v/>
      </c>
      <c r="V9" s="67" t="str">
        <f>IF(SUM(Expenses!P42:P51)=0,"",SUM(Expenses!P42:P51))</f>
        <v/>
      </c>
      <c r="W9" s="67" t="str">
        <f>IF(SUM(Expenses!Q42:Q51)=0,"",SUM(Expenses!Q42:Q51))</f>
        <v/>
      </c>
      <c r="X9" s="67" t="str">
        <f>IF(SUM(Expenses!R42:R51)=0,"",SUM(Expenses!R42:R51))</f>
        <v/>
      </c>
      <c r="Y9" s="67" t="str">
        <f>IF(SUM(Expenses!S42:S51)=0,"",SUM(Expenses!S42:S51))</f>
        <v/>
      </c>
      <c r="Z9" s="67" t="str">
        <f>IF(SUM(Expenses!T42:T51)=0,"",SUM(Expenses!T42:T51))</f>
        <v/>
      </c>
      <c r="AA9" s="67" t="str">
        <f>IF(SUM(Expenses!U42:U51)=0,"",SUM(Expenses!U42:U51))</f>
        <v/>
      </c>
      <c r="AB9" s="67" t="str">
        <f>IF(SUM(Expenses!V42:V51)=0,"",SUM(Expenses!V42:V51))</f>
        <v/>
      </c>
      <c r="AC9" s="67" t="str">
        <f>IF(SUM(Expenses!W42:W51)=0,"",SUM(Expenses!W42:W51))</f>
        <v/>
      </c>
      <c r="AD9" s="67" t="str">
        <f>IF(SUM(Expenses!X42:X51)=0,"",SUM(Expenses!X42:X51))</f>
        <v/>
      </c>
      <c r="AE9" s="67" t="str">
        <f>IF(SUM(Expenses!Y42:Y51)=0,"",SUM(Expenses!Y42:Y51))</f>
        <v/>
      </c>
      <c r="AF9" s="67" t="str">
        <f>IF(SUM(Expenses!Z42:Z51)=0,"",SUM(Expenses!Z42:Z51))</f>
        <v/>
      </c>
      <c r="AG9" s="67" t="str">
        <f>IF(SUM(Expenses!AA42:AA51)=0,"",SUM(Expenses!AA42:AA51))</f>
        <v/>
      </c>
      <c r="AH9" s="67" t="str">
        <f>IF(SUM(Expenses!AB42:AB51)=0,"",SUM(Expenses!AB42:AB51))</f>
        <v/>
      </c>
      <c r="AI9" s="67" t="str">
        <f>IF(SUM(Expenses!AC42:AC51)=0,"",SUM(Expenses!AC42:AC51))</f>
        <v/>
      </c>
      <c r="AJ9" s="67" t="str">
        <f>IF(SUM(Expenses!AD42:AD51)=0,"",SUM(Expenses!AD42:AD51))</f>
        <v/>
      </c>
    </row>
    <row r="10" spans="1:79" x14ac:dyDescent="0.25">
      <c r="A10" s="12">
        <v>5</v>
      </c>
      <c r="B10" s="51" t="str">
        <f>IF(Dashboard!D15=0,"",Dashboard!D15)</f>
        <v/>
      </c>
      <c r="C10" s="51" t="str">
        <f t="array" ref="C10">IFERROR(INDEX($B$6:$B$10,MATCH(0,INDEX((LEN($B$6:$B$10)=0)+COUNTIF($C$5:$C9,$B$6:$B$10),0),0)),"")</f>
        <v/>
      </c>
      <c r="D10" s="77" t="str">
        <f>IFERROR(INDEX($K$6:$AJ$10,MATCH(C10,$J$6:$J$10,0),MATCH($D$4,$K$5:$AJ$5,0)),"")</f>
        <v/>
      </c>
      <c r="E10" s="91" t="str">
        <f>IFERROR(IF(LEN(D10)=0,"",+RANK(D10,$D$6:$D$10,0)),"")</f>
        <v/>
      </c>
      <c r="F10" s="91" t="str">
        <f>IFERROR(IF(LEN(E10)=0,"",+COUNTIF($E$6:$E10,$E10)+E10-1),"")</f>
        <v/>
      </c>
      <c r="G10" s="86" t="str">
        <f>IFERROR(INDEX($C$6:$C$10,MATCH(A10,$F$6:$F$10,0)),"")</f>
        <v/>
      </c>
      <c r="H10" s="86" t="str">
        <f>IFERROR(INDEX($C$6:$D$10,MATCH(G10,$C$6:$C$10,0),2),"")</f>
        <v/>
      </c>
      <c r="J10" s="86" t="str">
        <f>IF(Expenses!D52=0,"",Expenses!D52)</f>
        <v/>
      </c>
      <c r="K10" s="68" t="str">
        <f>IF(SUM(Expenses!E53:E62)=0,"",SUM(Expenses!E53:E62))</f>
        <v/>
      </c>
      <c r="L10" s="67" t="str">
        <f>IF(SUM(Expenses!F53:F62)=0,"",SUM(Expenses!F53:F62))</f>
        <v/>
      </c>
      <c r="M10" s="67" t="str">
        <f>IF(SUM(Expenses!G53:G62)=0,"",SUM(Expenses!G53:G62))</f>
        <v/>
      </c>
      <c r="N10" s="67" t="str">
        <f>IF(SUM(Expenses!H53:H62)=0,"",SUM(Expenses!H53:H62))</f>
        <v/>
      </c>
      <c r="O10" s="67" t="str">
        <f>IF(SUM(Expenses!I53:I62)=0,"",SUM(Expenses!I53:I62))</f>
        <v/>
      </c>
      <c r="P10" s="67" t="str">
        <f>IF(SUM(Expenses!J53:J62)=0,"",SUM(Expenses!J53:J62))</f>
        <v/>
      </c>
      <c r="Q10" s="67" t="str">
        <f>IF(SUM(Expenses!K53:K62)=0,"",SUM(Expenses!K53:K62))</f>
        <v/>
      </c>
      <c r="R10" s="67" t="str">
        <f>IF(SUM(Expenses!L53:L62)=0,"",SUM(Expenses!L53:L62))</f>
        <v/>
      </c>
      <c r="S10" s="67" t="str">
        <f>IF(SUM(Expenses!M53:M62)=0,"",SUM(Expenses!M53:M62))</f>
        <v/>
      </c>
      <c r="T10" s="67" t="str">
        <f>IF(SUM(Expenses!N53:N62)=0,"",SUM(Expenses!N53:N62))</f>
        <v/>
      </c>
      <c r="U10" s="67" t="str">
        <f>IF(SUM(Expenses!O53:O62)=0,"",SUM(Expenses!O53:O62))</f>
        <v/>
      </c>
      <c r="V10" s="67" t="str">
        <f>IF(SUM(Expenses!P53:P62)=0,"",SUM(Expenses!P53:P62))</f>
        <v/>
      </c>
      <c r="W10" s="67" t="str">
        <f>IF(SUM(Expenses!Q53:Q62)=0,"",SUM(Expenses!Q53:Q62))</f>
        <v/>
      </c>
      <c r="X10" s="67" t="str">
        <f>IF(SUM(Expenses!R53:R62)=0,"",SUM(Expenses!R53:R62))</f>
        <v/>
      </c>
      <c r="Y10" s="67" t="str">
        <f>IF(SUM(Expenses!S53:S62)=0,"",SUM(Expenses!S53:S62))</f>
        <v/>
      </c>
      <c r="Z10" s="67" t="str">
        <f>IF(SUM(Expenses!T53:T62)=0,"",SUM(Expenses!T53:T62))</f>
        <v/>
      </c>
      <c r="AA10" s="67" t="str">
        <f>IF(SUM(Expenses!U53:U62)=0,"",SUM(Expenses!U53:U62))</f>
        <v/>
      </c>
      <c r="AB10" s="67" t="str">
        <f>IF(SUM(Expenses!V53:V62)=0,"",SUM(Expenses!V53:V62))</f>
        <v/>
      </c>
      <c r="AC10" s="67" t="str">
        <f>IF(SUM(Expenses!W53:W62)=0,"",SUM(Expenses!W53:W62))</f>
        <v/>
      </c>
      <c r="AD10" s="67" t="str">
        <f>IF(SUM(Expenses!X53:X62)=0,"",SUM(Expenses!X53:X62))</f>
        <v/>
      </c>
      <c r="AE10" s="67" t="str">
        <f>IF(SUM(Expenses!Y53:Y62)=0,"",SUM(Expenses!Y53:Y62))</f>
        <v/>
      </c>
      <c r="AF10" s="67" t="str">
        <f>IF(SUM(Expenses!Z53:Z62)=0,"",SUM(Expenses!Z53:Z62))</f>
        <v/>
      </c>
      <c r="AG10" s="67" t="str">
        <f>IF(SUM(Expenses!AA53:AA62)=0,"",SUM(Expenses!AA53:AA62))</f>
        <v/>
      </c>
      <c r="AH10" s="67" t="str">
        <f>IF(SUM(Expenses!AB53:AB62)=0,"",SUM(Expenses!AB53:AB62))</f>
        <v/>
      </c>
      <c r="AI10" s="67" t="str">
        <f>IF(SUM(Expenses!AC53:AC62)=0,"",SUM(Expenses!AC53:AC62))</f>
        <v/>
      </c>
      <c r="AJ10" s="67" t="str">
        <f>IF(SUM(Expenses!AD53:AD62)=0,"",SUM(Expenses!AD53:AD62))</f>
        <v/>
      </c>
    </row>
    <row r="11" spans="1:79" x14ac:dyDescent="0.25"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</row>
    <row r="12" spans="1:79" ht="15.75" x14ac:dyDescent="0.25">
      <c r="C12" s="52" t="s">
        <v>31</v>
      </c>
      <c r="D12" s="52" t="s">
        <v>80</v>
      </c>
      <c r="E12" s="52" t="s">
        <v>29</v>
      </c>
      <c r="F12" s="52" t="s">
        <v>30</v>
      </c>
      <c r="H12" s="52" t="s">
        <v>22</v>
      </c>
      <c r="N12" s="61" t="str">
        <f>IF(Expenses!D8=0,"",Expenses!D8)</f>
        <v>Entertainment</v>
      </c>
      <c r="O12" s="64" t="s">
        <v>42</v>
      </c>
      <c r="P12" s="64" t="s">
        <v>43</v>
      </c>
      <c r="Q12" s="64" t="s">
        <v>44</v>
      </c>
      <c r="R12" s="64" t="s">
        <v>45</v>
      </c>
      <c r="S12" s="64" t="s">
        <v>46</v>
      </c>
      <c r="T12" s="64" t="s">
        <v>47</v>
      </c>
      <c r="U12" s="64" t="s">
        <v>48</v>
      </c>
      <c r="V12" s="64" t="s">
        <v>49</v>
      </c>
      <c r="W12" s="64" t="s">
        <v>50</v>
      </c>
      <c r="X12" s="64" t="s">
        <v>51</v>
      </c>
      <c r="Y12" s="64" t="s">
        <v>52</v>
      </c>
      <c r="Z12" s="64" t="s">
        <v>53</v>
      </c>
      <c r="AA12" s="64" t="s">
        <v>54</v>
      </c>
      <c r="AB12" s="64" t="s">
        <v>55</v>
      </c>
      <c r="AC12" s="64" t="s">
        <v>56</v>
      </c>
      <c r="AD12" s="64" t="s">
        <v>57</v>
      </c>
      <c r="AE12" s="64" t="s">
        <v>58</v>
      </c>
      <c r="AF12" s="64" t="s">
        <v>59</v>
      </c>
      <c r="AG12" s="64" t="s">
        <v>60</v>
      </c>
      <c r="AH12" s="64" t="s">
        <v>61</v>
      </c>
      <c r="AI12" s="64" t="s">
        <v>62</v>
      </c>
      <c r="AJ12" s="64" t="s">
        <v>63</v>
      </c>
      <c r="AK12" s="64" t="s">
        <v>64</v>
      </c>
      <c r="AL12" s="64" t="s">
        <v>65</v>
      </c>
      <c r="AM12" s="64" t="s">
        <v>66</v>
      </c>
      <c r="AN12" s="64" t="s">
        <v>67</v>
      </c>
    </row>
    <row r="13" spans="1:79" x14ac:dyDescent="0.25">
      <c r="B13" s="71">
        <f>MAX(COUNTA(C13:C38)-COUNTBLANK(C13:C38),1)</f>
        <v>2</v>
      </c>
      <c r="C13" s="78" t="str">
        <f>IF(LEN(F13)=0,"",E13)</f>
        <v>W1-W2</v>
      </c>
      <c r="D13" s="80" t="str">
        <f t="array" ref="D13">IFERROR(INDEX($C$13:$C$38,MATCH(0,INDEX((LEN($C$13:$C$38)=0)+COUNTIF($D$12:$D12,$C$13:$C$38),0),0)),"")</f>
        <v>W1-W2</v>
      </c>
      <c r="E13" s="87" t="s">
        <v>42</v>
      </c>
      <c r="F13" s="88">
        <f>IF(SUM(K$6:K$10)=0,"",SUM(K$6:K$10))</f>
        <v>2375</v>
      </c>
      <c r="H13" s="78">
        <f>IFERROR(Dashboard!I11,"")</f>
        <v>3500</v>
      </c>
      <c r="I13" s="12">
        <v>1</v>
      </c>
      <c r="J13" s="84" t="str">
        <f t="array" ref="J13">IFERROR(IF(LEN($L$28)=0,"",INDEX($N$12:$N$66,MATCH($L$28,$N$12:$N$66,0)+I13,1)),"")</f>
        <v>Concerts</v>
      </c>
      <c r="K13" s="83">
        <f t="shared" ref="K13:K22" si="1">IFERROR(L13/$L$23,"")</f>
        <v>0.42253521126760563</v>
      </c>
      <c r="L13" s="84">
        <f t="shared" ref="L13:L22" si="2">IFERROR(INDEX($N$13:$AN$66,MATCH(J13,$N$13:$N$66,0),MATCH($L$29,$N$12:$AN$12,0)),"")</f>
        <v>150</v>
      </c>
      <c r="N13" s="62" t="str">
        <f>IF(Expenses!D9=0,"",Expenses!D9)</f>
        <v>Concerts</v>
      </c>
      <c r="O13" s="65">
        <f>IF(Expenses!E9=0,"",Expenses!E9)</f>
        <v>150</v>
      </c>
      <c r="P13" s="65">
        <f>IF(Expenses!F9=0,"",Expenses!F9)</f>
        <v>100</v>
      </c>
      <c r="Q13" s="65" t="str">
        <f>IF(Expenses!G9=0,"",Expenses!G9)</f>
        <v/>
      </c>
      <c r="R13" s="65" t="str">
        <f>IF(Expenses!H9=0,"",Expenses!H9)</f>
        <v/>
      </c>
      <c r="S13" s="65" t="str">
        <f>IF(Expenses!I9=0,"",Expenses!I9)</f>
        <v/>
      </c>
      <c r="T13" s="65" t="str">
        <f>IF(Expenses!J9=0,"",Expenses!J9)</f>
        <v/>
      </c>
      <c r="U13" s="65" t="str">
        <f>IF(Expenses!K9=0,"",Expenses!K9)</f>
        <v/>
      </c>
      <c r="V13" s="65" t="str">
        <f>IF(Expenses!L9=0,"",Expenses!L9)</f>
        <v/>
      </c>
      <c r="W13" s="65" t="str">
        <f>IF(Expenses!M9=0,"",Expenses!M9)</f>
        <v/>
      </c>
      <c r="X13" s="65" t="str">
        <f>IF(Expenses!N9=0,"",Expenses!N9)</f>
        <v/>
      </c>
      <c r="Y13" s="65" t="str">
        <f>IF(Expenses!O9=0,"",Expenses!O9)</f>
        <v/>
      </c>
      <c r="Z13" s="65" t="str">
        <f>IF(Expenses!P9=0,"",Expenses!P9)</f>
        <v/>
      </c>
      <c r="AA13" s="65" t="str">
        <f>IF(Expenses!Q9=0,"",Expenses!Q9)</f>
        <v/>
      </c>
      <c r="AB13" s="65" t="str">
        <f>IF(Expenses!R9=0,"",Expenses!R9)</f>
        <v/>
      </c>
      <c r="AC13" s="65" t="str">
        <f>IF(Expenses!S9=0,"",Expenses!S9)</f>
        <v/>
      </c>
      <c r="AD13" s="65" t="str">
        <f>IF(Expenses!T9=0,"",Expenses!T9)</f>
        <v/>
      </c>
      <c r="AE13" s="65" t="str">
        <f>IF(Expenses!U9=0,"",Expenses!U9)</f>
        <v/>
      </c>
      <c r="AF13" s="65" t="str">
        <f>IF(Expenses!V9=0,"",Expenses!V9)</f>
        <v/>
      </c>
      <c r="AG13" s="65" t="str">
        <f>IF(Expenses!W9=0,"",Expenses!W9)</f>
        <v/>
      </c>
      <c r="AH13" s="65" t="str">
        <f>IF(Expenses!X9=0,"",Expenses!X9)</f>
        <v/>
      </c>
      <c r="AI13" s="65" t="str">
        <f>IF(Expenses!Y9=0,"",Expenses!Y9)</f>
        <v/>
      </c>
      <c r="AJ13" s="65" t="str">
        <f>IF(Expenses!Z9=0,"",Expenses!Z9)</f>
        <v/>
      </c>
      <c r="AK13" s="65" t="str">
        <f>IF(Expenses!AA9=0,"",Expenses!AA9)</f>
        <v/>
      </c>
      <c r="AL13" s="65" t="str">
        <f>IF(Expenses!AB9=0,"",Expenses!AB9)</f>
        <v/>
      </c>
      <c r="AM13" s="65" t="str">
        <f>IF(Expenses!AC9=0,"",Expenses!AC9)</f>
        <v/>
      </c>
      <c r="AN13" s="65" t="str">
        <f>IF(Expenses!AD9=0,"",Expenses!AD9)</f>
        <v/>
      </c>
    </row>
    <row r="14" spans="1:79" x14ac:dyDescent="0.25">
      <c r="C14" s="79" t="str">
        <f t="shared" ref="C14:C38" si="3">IF(LEN(F14)=0,"",E14)</f>
        <v>W3-W4</v>
      </c>
      <c r="D14" s="80" t="str">
        <f t="array" ref="D14">IFERROR(INDEX($C$13:$C$38,MATCH(0,INDEX((LEN($C$13:$C$38)=0)+COUNTIF($D$12:$D13,$C$13:$C$38),0),0)),"")</f>
        <v>W3-W4</v>
      </c>
      <c r="E14" s="87" t="s">
        <v>43</v>
      </c>
      <c r="F14" s="88">
        <f>IF(SUM(L$6:L$10)=0,"",SUM(L$6:L$10))</f>
        <v>1502</v>
      </c>
      <c r="H14" s="78">
        <f>IFERROR(Dashboard!I12,"")</f>
        <v>500</v>
      </c>
      <c r="I14" s="12">
        <v>2</v>
      </c>
      <c r="J14" s="85" t="str">
        <f t="array" ref="J14">IFERROR(IF(LEN($L$28)=0,"",INDEX($N$12:$N$66,MATCH($L$28,$N$12:$N$66,0)+I14,1)),"")</f>
        <v>Movies and Theater</v>
      </c>
      <c r="K14" s="67">
        <f t="shared" si="1"/>
        <v>0.352112676056338</v>
      </c>
      <c r="L14" s="85">
        <f t="shared" si="2"/>
        <v>125</v>
      </c>
      <c r="N14" s="63" t="str">
        <f>IF(Expenses!D10=0,"",Expenses!D10)</f>
        <v>Movies and Theater</v>
      </c>
      <c r="O14" s="65">
        <f>IF(Expenses!E10=0,"",Expenses!E10)</f>
        <v>125</v>
      </c>
      <c r="P14" s="65" t="str">
        <f>IF(Expenses!F10=0,"",Expenses!F10)</f>
        <v/>
      </c>
      <c r="Q14" s="65" t="str">
        <f>IF(Expenses!G10=0,"",Expenses!G10)</f>
        <v/>
      </c>
      <c r="R14" s="65" t="str">
        <f>IF(Expenses!H10=0,"",Expenses!H10)</f>
        <v/>
      </c>
      <c r="S14" s="65" t="str">
        <f>IF(Expenses!I10=0,"",Expenses!I10)</f>
        <v/>
      </c>
      <c r="T14" s="65" t="str">
        <f>IF(Expenses!J10=0,"",Expenses!J10)</f>
        <v/>
      </c>
      <c r="U14" s="65" t="str">
        <f>IF(Expenses!K10=0,"",Expenses!K10)</f>
        <v/>
      </c>
      <c r="V14" s="65" t="str">
        <f>IF(Expenses!L10=0,"",Expenses!L10)</f>
        <v/>
      </c>
      <c r="W14" s="65" t="str">
        <f>IF(Expenses!M10=0,"",Expenses!M10)</f>
        <v/>
      </c>
      <c r="X14" s="65" t="str">
        <f>IF(Expenses!N10=0,"",Expenses!N10)</f>
        <v/>
      </c>
      <c r="Y14" s="65" t="str">
        <f>IF(Expenses!O10=0,"",Expenses!O10)</f>
        <v/>
      </c>
      <c r="Z14" s="65" t="str">
        <f>IF(Expenses!P10=0,"",Expenses!P10)</f>
        <v/>
      </c>
      <c r="AA14" s="65" t="str">
        <f>IF(Expenses!Q10=0,"",Expenses!Q10)</f>
        <v/>
      </c>
      <c r="AB14" s="65" t="str">
        <f>IF(Expenses!R10=0,"",Expenses!R10)</f>
        <v/>
      </c>
      <c r="AC14" s="65" t="str">
        <f>IF(Expenses!S10=0,"",Expenses!S10)</f>
        <v/>
      </c>
      <c r="AD14" s="65" t="str">
        <f>IF(Expenses!T10=0,"",Expenses!T10)</f>
        <v/>
      </c>
      <c r="AE14" s="65" t="str">
        <f>IF(Expenses!U10=0,"",Expenses!U10)</f>
        <v/>
      </c>
      <c r="AF14" s="65" t="str">
        <f>IF(Expenses!V10=0,"",Expenses!V10)</f>
        <v/>
      </c>
      <c r="AG14" s="65" t="str">
        <f>IF(Expenses!W10=0,"",Expenses!W10)</f>
        <v/>
      </c>
      <c r="AH14" s="65" t="str">
        <f>IF(Expenses!X10=0,"",Expenses!X10)</f>
        <v/>
      </c>
      <c r="AI14" s="65" t="str">
        <f>IF(Expenses!Y10=0,"",Expenses!Y10)</f>
        <v/>
      </c>
      <c r="AJ14" s="65" t="str">
        <f>IF(Expenses!Z10=0,"",Expenses!Z10)</f>
        <v/>
      </c>
      <c r="AK14" s="65" t="str">
        <f>IF(Expenses!AA10=0,"",Expenses!AA10)</f>
        <v/>
      </c>
      <c r="AL14" s="65" t="str">
        <f>IF(Expenses!AB10=0,"",Expenses!AB10)</f>
        <v/>
      </c>
      <c r="AM14" s="65" t="str">
        <f>IF(Expenses!AC10=0,"",Expenses!AC10)</f>
        <v/>
      </c>
      <c r="AN14" s="65" t="str">
        <f>IF(Expenses!AD10=0,"",Expenses!AD10)</f>
        <v/>
      </c>
    </row>
    <row r="15" spans="1:79" x14ac:dyDescent="0.25">
      <c r="C15" s="79" t="str">
        <f t="shared" si="3"/>
        <v/>
      </c>
      <c r="D15" s="80" t="str">
        <f t="array" ref="D15">IFERROR(INDEX($C$13:$C$38,MATCH(0,INDEX((LEN($C$13:$C$38)=0)+COUNTIF($D$12:$D14,$C$13:$C$38),0),0)),"")</f>
        <v/>
      </c>
      <c r="E15" s="87" t="s">
        <v>44</v>
      </c>
      <c r="F15" s="88" t="str">
        <f>IF(SUM(M$6:M$10)=0,"",SUM(M$6:M$10))</f>
        <v/>
      </c>
      <c r="H15" s="78">
        <f>IFERROR(Dashboard!I13,"")</f>
        <v>625</v>
      </c>
      <c r="I15" s="12">
        <v>3</v>
      </c>
      <c r="J15" s="85" t="str">
        <f t="array" ref="J15">IFERROR(IF(LEN($L$28)=0,"",INDEX($N$12:$N$66,MATCH($L$28,$N$12:$N$66,0)+I15,1)),"")</f>
        <v>Books</v>
      </c>
      <c r="K15" s="67">
        <f t="shared" si="1"/>
        <v>0.22535211267605634</v>
      </c>
      <c r="L15" s="85">
        <f t="shared" si="2"/>
        <v>80</v>
      </c>
      <c r="N15" s="63" t="str">
        <f>IF(Expenses!D11=0,"",Expenses!D11)</f>
        <v>Books</v>
      </c>
      <c r="O15" s="65">
        <f>IF(Expenses!E11=0,"",Expenses!E11)</f>
        <v>80</v>
      </c>
      <c r="P15" s="65">
        <f>IF(Expenses!F11=0,"",Expenses!F11)</f>
        <v>120</v>
      </c>
      <c r="Q15" s="65" t="str">
        <f>IF(Expenses!G11=0,"",Expenses!G11)</f>
        <v/>
      </c>
      <c r="R15" s="65" t="str">
        <f>IF(Expenses!H11=0,"",Expenses!H11)</f>
        <v/>
      </c>
      <c r="S15" s="65" t="str">
        <f>IF(Expenses!I11=0,"",Expenses!I11)</f>
        <v/>
      </c>
      <c r="T15" s="65" t="str">
        <f>IF(Expenses!J11=0,"",Expenses!J11)</f>
        <v/>
      </c>
      <c r="U15" s="65" t="str">
        <f>IF(Expenses!K11=0,"",Expenses!K11)</f>
        <v/>
      </c>
      <c r="V15" s="65" t="str">
        <f>IF(Expenses!L11=0,"",Expenses!L11)</f>
        <v/>
      </c>
      <c r="W15" s="65" t="str">
        <f>IF(Expenses!M11=0,"",Expenses!M11)</f>
        <v/>
      </c>
      <c r="X15" s="65" t="str">
        <f>IF(Expenses!N11=0,"",Expenses!N11)</f>
        <v/>
      </c>
      <c r="Y15" s="65" t="str">
        <f>IF(Expenses!O11=0,"",Expenses!O11)</f>
        <v/>
      </c>
      <c r="Z15" s="65" t="str">
        <f>IF(Expenses!P11=0,"",Expenses!P11)</f>
        <v/>
      </c>
      <c r="AA15" s="65" t="str">
        <f>IF(Expenses!Q11=0,"",Expenses!Q11)</f>
        <v/>
      </c>
      <c r="AB15" s="65" t="str">
        <f>IF(Expenses!R11=0,"",Expenses!R11)</f>
        <v/>
      </c>
      <c r="AC15" s="65" t="str">
        <f>IF(Expenses!S11=0,"",Expenses!S11)</f>
        <v/>
      </c>
      <c r="AD15" s="65" t="str">
        <f>IF(Expenses!T11=0,"",Expenses!T11)</f>
        <v/>
      </c>
      <c r="AE15" s="65" t="str">
        <f>IF(Expenses!U11=0,"",Expenses!U11)</f>
        <v/>
      </c>
      <c r="AF15" s="65" t="str">
        <f>IF(Expenses!V11=0,"",Expenses!V11)</f>
        <v/>
      </c>
      <c r="AG15" s="65" t="str">
        <f>IF(Expenses!W11=0,"",Expenses!W11)</f>
        <v/>
      </c>
      <c r="AH15" s="65" t="str">
        <f>IF(Expenses!X11=0,"",Expenses!X11)</f>
        <v/>
      </c>
      <c r="AI15" s="65" t="str">
        <f>IF(Expenses!Y11=0,"",Expenses!Y11)</f>
        <v/>
      </c>
      <c r="AJ15" s="65" t="str">
        <f>IF(Expenses!Z11=0,"",Expenses!Z11)</f>
        <v/>
      </c>
      <c r="AK15" s="65" t="str">
        <f>IF(Expenses!AA11=0,"",Expenses!AA11)</f>
        <v/>
      </c>
      <c r="AL15" s="65" t="str">
        <f>IF(Expenses!AB11=0,"",Expenses!AB11)</f>
        <v/>
      </c>
      <c r="AM15" s="65" t="str">
        <f>IF(Expenses!AC11=0,"",Expenses!AC11)</f>
        <v/>
      </c>
      <c r="AN15" s="65" t="str">
        <f>IF(Expenses!AD11=0,"",Expenses!AD11)</f>
        <v/>
      </c>
    </row>
    <row r="16" spans="1:79" x14ac:dyDescent="0.25">
      <c r="C16" s="79" t="str">
        <f t="shared" si="3"/>
        <v/>
      </c>
      <c r="D16" s="80" t="str">
        <f t="array" ref="D16">IFERROR(INDEX($C$13:$C$38,MATCH(0,INDEX((LEN($C$13:$C$38)=0)+COUNTIF($D$12:$D15,$C$13:$C$38),0),0)),"")</f>
        <v/>
      </c>
      <c r="E16" s="87" t="s">
        <v>45</v>
      </c>
      <c r="F16" s="88" t="str">
        <f>IF(SUM(N$6:N$10)=0,"",SUM(N$6:N$10))</f>
        <v/>
      </c>
      <c r="H16" s="78">
        <f>IFERROR(Dashboard!I14,"")</f>
        <v>0</v>
      </c>
      <c r="I16" s="12">
        <v>4</v>
      </c>
      <c r="J16" s="85" t="str">
        <f t="array" ref="J16">IFERROR(IF(LEN($L$28)=0,"",INDEX($N$12:$N$66,MATCH($L$28,$N$12:$N$66,0)+I16,1)),"")</f>
        <v/>
      </c>
      <c r="K16" s="67" t="str">
        <f t="shared" si="1"/>
        <v/>
      </c>
      <c r="L16" s="85" t="str">
        <f t="shared" si="2"/>
        <v/>
      </c>
      <c r="N16" s="63" t="str">
        <f>IF(Expenses!D12=0,"",Expenses!D12)</f>
        <v/>
      </c>
      <c r="O16" s="65" t="str">
        <f>IF(Expenses!E12=0,"",Expenses!E12)</f>
        <v/>
      </c>
      <c r="P16" s="65" t="str">
        <f>IF(Expenses!F12=0,"",Expenses!F12)</f>
        <v/>
      </c>
      <c r="Q16" s="65" t="str">
        <f>IF(Expenses!G12=0,"",Expenses!G12)</f>
        <v/>
      </c>
      <c r="R16" s="65" t="str">
        <f>IF(Expenses!H12=0,"",Expenses!H12)</f>
        <v/>
      </c>
      <c r="S16" s="65" t="str">
        <f>IF(Expenses!I12=0,"",Expenses!I12)</f>
        <v/>
      </c>
      <c r="T16" s="65" t="str">
        <f>IF(Expenses!J12=0,"",Expenses!J12)</f>
        <v/>
      </c>
      <c r="U16" s="65" t="str">
        <f>IF(Expenses!K12=0,"",Expenses!K12)</f>
        <v/>
      </c>
      <c r="V16" s="65" t="str">
        <f>IF(Expenses!L12=0,"",Expenses!L12)</f>
        <v/>
      </c>
      <c r="W16" s="65" t="str">
        <f>IF(Expenses!M12=0,"",Expenses!M12)</f>
        <v/>
      </c>
      <c r="X16" s="65" t="str">
        <f>IF(Expenses!N12=0,"",Expenses!N12)</f>
        <v/>
      </c>
      <c r="Y16" s="65" t="str">
        <f>IF(Expenses!O12=0,"",Expenses!O12)</f>
        <v/>
      </c>
      <c r="Z16" s="65" t="str">
        <f>IF(Expenses!P12=0,"",Expenses!P12)</f>
        <v/>
      </c>
      <c r="AA16" s="65" t="str">
        <f>IF(Expenses!Q12=0,"",Expenses!Q12)</f>
        <v/>
      </c>
      <c r="AB16" s="65" t="str">
        <f>IF(Expenses!R12=0,"",Expenses!R12)</f>
        <v/>
      </c>
      <c r="AC16" s="65" t="str">
        <f>IF(Expenses!S12=0,"",Expenses!S12)</f>
        <v/>
      </c>
      <c r="AD16" s="65" t="str">
        <f>IF(Expenses!T12=0,"",Expenses!T12)</f>
        <v/>
      </c>
      <c r="AE16" s="65" t="str">
        <f>IF(Expenses!U12=0,"",Expenses!U12)</f>
        <v/>
      </c>
      <c r="AF16" s="65" t="str">
        <f>IF(Expenses!V12=0,"",Expenses!V12)</f>
        <v/>
      </c>
      <c r="AG16" s="65" t="str">
        <f>IF(Expenses!W12=0,"",Expenses!W12)</f>
        <v/>
      </c>
      <c r="AH16" s="65" t="str">
        <f>IF(Expenses!X12=0,"",Expenses!X12)</f>
        <v/>
      </c>
      <c r="AI16" s="65" t="str">
        <f>IF(Expenses!Y12=0,"",Expenses!Y12)</f>
        <v/>
      </c>
      <c r="AJ16" s="65" t="str">
        <f>IF(Expenses!Z12=0,"",Expenses!Z12)</f>
        <v/>
      </c>
      <c r="AK16" s="65" t="str">
        <f>IF(Expenses!AA12=0,"",Expenses!AA12)</f>
        <v/>
      </c>
      <c r="AL16" s="65" t="str">
        <f>IF(Expenses!AB12=0,"",Expenses!AB12)</f>
        <v/>
      </c>
      <c r="AM16" s="65" t="str">
        <f>IF(Expenses!AC12=0,"",Expenses!AC12)</f>
        <v/>
      </c>
      <c r="AN16" s="65" t="str">
        <f>IF(Expenses!AD12=0,"",Expenses!AD12)</f>
        <v/>
      </c>
    </row>
    <row r="17" spans="3:40" x14ac:dyDescent="0.25">
      <c r="C17" s="79" t="str">
        <f t="shared" si="3"/>
        <v/>
      </c>
      <c r="D17" s="80" t="str">
        <f t="array" ref="D17">IFERROR(INDEX($C$13:$C$38,MATCH(0,INDEX((LEN($C$13:$C$38)=0)+COUNTIF($D$12:$D16,$C$13:$C$38),0),0)),"")</f>
        <v/>
      </c>
      <c r="E17" s="87" t="s">
        <v>46</v>
      </c>
      <c r="F17" s="82" t="str">
        <f>IF(SUM(O$6:O$10)=0,"",SUM(O$6:O$10))</f>
        <v/>
      </c>
      <c r="H17" s="78">
        <f>IFERROR(Dashboard!I15,"")</f>
        <v>0</v>
      </c>
      <c r="I17" s="12">
        <v>5</v>
      </c>
      <c r="J17" s="85" t="str">
        <f t="array" ref="J17">IFERROR(IF(LEN($L$28)=0,"",INDEX($N$12:$N$66,MATCH($L$28,$N$12:$N$66,0)+I17,1)),"")</f>
        <v/>
      </c>
      <c r="K17" s="67" t="str">
        <f t="shared" si="1"/>
        <v/>
      </c>
      <c r="L17" s="85" t="str">
        <f t="shared" si="2"/>
        <v/>
      </c>
      <c r="N17" s="63" t="str">
        <f>IF(Expenses!D13=0,"",Expenses!D13)</f>
        <v/>
      </c>
      <c r="O17" s="65" t="str">
        <f>IF(Expenses!E13=0,"",Expenses!E13)</f>
        <v/>
      </c>
      <c r="P17" s="65" t="str">
        <f>IF(Expenses!F13=0,"",Expenses!F13)</f>
        <v/>
      </c>
      <c r="Q17" s="65" t="str">
        <f>IF(Expenses!G13=0,"",Expenses!G13)</f>
        <v/>
      </c>
      <c r="R17" s="65" t="str">
        <f>IF(Expenses!H13=0,"",Expenses!H13)</f>
        <v/>
      </c>
      <c r="S17" s="65" t="str">
        <f>IF(Expenses!I13=0,"",Expenses!I13)</f>
        <v/>
      </c>
      <c r="T17" s="65" t="str">
        <f>IF(Expenses!J13=0,"",Expenses!J13)</f>
        <v/>
      </c>
      <c r="U17" s="65" t="str">
        <f>IF(Expenses!K13=0,"",Expenses!K13)</f>
        <v/>
      </c>
      <c r="V17" s="65" t="str">
        <f>IF(Expenses!L13=0,"",Expenses!L13)</f>
        <v/>
      </c>
      <c r="W17" s="65" t="str">
        <f>IF(Expenses!M13=0,"",Expenses!M13)</f>
        <v/>
      </c>
      <c r="X17" s="65" t="str">
        <f>IF(Expenses!N13=0,"",Expenses!N13)</f>
        <v/>
      </c>
      <c r="Y17" s="65" t="str">
        <f>IF(Expenses!O13=0,"",Expenses!O13)</f>
        <v/>
      </c>
      <c r="Z17" s="65" t="str">
        <f>IF(Expenses!P13=0,"",Expenses!P13)</f>
        <v/>
      </c>
      <c r="AA17" s="65" t="str">
        <f>IF(Expenses!Q13=0,"",Expenses!Q13)</f>
        <v/>
      </c>
      <c r="AB17" s="65" t="str">
        <f>IF(Expenses!R13=0,"",Expenses!R13)</f>
        <v/>
      </c>
      <c r="AC17" s="65" t="str">
        <f>IF(Expenses!S13=0,"",Expenses!S13)</f>
        <v/>
      </c>
      <c r="AD17" s="65" t="str">
        <f>IF(Expenses!T13=0,"",Expenses!T13)</f>
        <v/>
      </c>
      <c r="AE17" s="65" t="str">
        <f>IF(Expenses!U13=0,"",Expenses!U13)</f>
        <v/>
      </c>
      <c r="AF17" s="65" t="str">
        <f>IF(Expenses!V13=0,"",Expenses!V13)</f>
        <v/>
      </c>
      <c r="AG17" s="65" t="str">
        <f>IF(Expenses!W13=0,"",Expenses!W13)</f>
        <v/>
      </c>
      <c r="AH17" s="65" t="str">
        <f>IF(Expenses!X13=0,"",Expenses!X13)</f>
        <v/>
      </c>
      <c r="AI17" s="65" t="str">
        <f>IF(Expenses!Y13=0,"",Expenses!Y13)</f>
        <v/>
      </c>
      <c r="AJ17" s="65" t="str">
        <f>IF(Expenses!Z13=0,"",Expenses!Z13)</f>
        <v/>
      </c>
      <c r="AK17" s="65" t="str">
        <f>IF(Expenses!AA13=0,"",Expenses!AA13)</f>
        <v/>
      </c>
      <c r="AL17" s="65" t="str">
        <f>IF(Expenses!AB13=0,"",Expenses!AB13)</f>
        <v/>
      </c>
      <c r="AM17" s="65" t="str">
        <f>IF(Expenses!AC13=0,"",Expenses!AC13)</f>
        <v/>
      </c>
      <c r="AN17" s="65" t="str">
        <f>IF(Expenses!AD13=0,"",Expenses!AD13)</f>
        <v/>
      </c>
    </row>
    <row r="18" spans="3:40" x14ac:dyDescent="0.25">
      <c r="C18" s="79" t="str">
        <f t="shared" si="3"/>
        <v/>
      </c>
      <c r="D18" s="80" t="str">
        <f t="array" ref="D18">IFERROR(INDEX($C$13:$C$38,MATCH(0,INDEX((LEN($C$13:$C$38)=0)+COUNTIF($D$12:$D17,$C$13:$C$38),0),0)),"")</f>
        <v/>
      </c>
      <c r="E18" s="87" t="s">
        <v>47</v>
      </c>
      <c r="F18" s="82" t="str">
        <f>IF(SUM(P$6:P$10)=0,"",SUM(P$6:P$10))</f>
        <v/>
      </c>
      <c r="H18" s="73">
        <f>SUM(H13:H17)</f>
        <v>4625</v>
      </c>
      <c r="I18" s="12">
        <v>6</v>
      </c>
      <c r="J18" s="85" t="str">
        <f t="array" ref="J18">IFERROR(IF(LEN($L$28)=0,"",INDEX($N$12:$N$66,MATCH($L$28,$N$12:$N$66,0)+I18,1)),"")</f>
        <v/>
      </c>
      <c r="K18" s="67" t="str">
        <f t="shared" si="1"/>
        <v/>
      </c>
      <c r="L18" s="85" t="str">
        <f t="shared" si="2"/>
        <v/>
      </c>
      <c r="N18" s="63" t="str">
        <f>IF(Expenses!D14=0,"",Expenses!D14)</f>
        <v/>
      </c>
      <c r="O18" s="65" t="str">
        <f>IF(Expenses!E14=0,"",Expenses!E14)</f>
        <v/>
      </c>
      <c r="P18" s="65" t="str">
        <f>IF(Expenses!F14=0,"",Expenses!F14)</f>
        <v/>
      </c>
      <c r="Q18" s="65" t="str">
        <f>IF(Expenses!G14=0,"",Expenses!G14)</f>
        <v/>
      </c>
      <c r="R18" s="65" t="str">
        <f>IF(Expenses!H14=0,"",Expenses!H14)</f>
        <v/>
      </c>
      <c r="S18" s="65" t="str">
        <f>IF(Expenses!I14=0,"",Expenses!I14)</f>
        <v/>
      </c>
      <c r="T18" s="65" t="str">
        <f>IF(Expenses!J14=0,"",Expenses!J14)</f>
        <v/>
      </c>
      <c r="U18" s="65" t="str">
        <f>IF(Expenses!K14=0,"",Expenses!K14)</f>
        <v/>
      </c>
      <c r="V18" s="65" t="str">
        <f>IF(Expenses!L14=0,"",Expenses!L14)</f>
        <v/>
      </c>
      <c r="W18" s="65" t="str">
        <f>IF(Expenses!M14=0,"",Expenses!M14)</f>
        <v/>
      </c>
      <c r="X18" s="65" t="str">
        <f>IF(Expenses!N14=0,"",Expenses!N14)</f>
        <v/>
      </c>
      <c r="Y18" s="65" t="str">
        <f>IF(Expenses!O14=0,"",Expenses!O14)</f>
        <v/>
      </c>
      <c r="Z18" s="65" t="str">
        <f>IF(Expenses!P14=0,"",Expenses!P14)</f>
        <v/>
      </c>
      <c r="AA18" s="65" t="str">
        <f>IF(Expenses!Q14=0,"",Expenses!Q14)</f>
        <v/>
      </c>
      <c r="AB18" s="65" t="str">
        <f>IF(Expenses!R14=0,"",Expenses!R14)</f>
        <v/>
      </c>
      <c r="AC18" s="65" t="str">
        <f>IF(Expenses!S14=0,"",Expenses!S14)</f>
        <v/>
      </c>
      <c r="AD18" s="65" t="str">
        <f>IF(Expenses!T14=0,"",Expenses!T14)</f>
        <v/>
      </c>
      <c r="AE18" s="65" t="str">
        <f>IF(Expenses!U14=0,"",Expenses!U14)</f>
        <v/>
      </c>
      <c r="AF18" s="65" t="str">
        <f>IF(Expenses!V14=0,"",Expenses!V14)</f>
        <v/>
      </c>
      <c r="AG18" s="65" t="str">
        <f>IF(Expenses!W14=0,"",Expenses!W14)</f>
        <v/>
      </c>
      <c r="AH18" s="65" t="str">
        <f>IF(Expenses!X14=0,"",Expenses!X14)</f>
        <v/>
      </c>
      <c r="AI18" s="65" t="str">
        <f>IF(Expenses!Y14=0,"",Expenses!Y14)</f>
        <v/>
      </c>
      <c r="AJ18" s="65" t="str">
        <f>IF(Expenses!Z14=0,"",Expenses!Z14)</f>
        <v/>
      </c>
      <c r="AK18" s="65" t="str">
        <f>IF(Expenses!AA14=0,"",Expenses!AA14)</f>
        <v/>
      </c>
      <c r="AL18" s="65" t="str">
        <f>IF(Expenses!AB14=0,"",Expenses!AB14)</f>
        <v/>
      </c>
      <c r="AM18" s="65" t="str">
        <f>IF(Expenses!AC14=0,"",Expenses!AC14)</f>
        <v/>
      </c>
      <c r="AN18" s="65" t="str">
        <f>IF(Expenses!AD14=0,"",Expenses!AD14)</f>
        <v/>
      </c>
    </row>
    <row r="19" spans="3:40" x14ac:dyDescent="0.25">
      <c r="C19" s="79" t="str">
        <f t="shared" si="3"/>
        <v/>
      </c>
      <c r="D19" s="80" t="str">
        <f t="array" ref="D19">IFERROR(INDEX($C$13:$C$38,MATCH(0,INDEX((LEN($C$13:$C$38)=0)+COUNTIF($D$12:$D18,$C$13:$C$38),0),0)),"")</f>
        <v/>
      </c>
      <c r="E19" s="87" t="s">
        <v>48</v>
      </c>
      <c r="F19" s="82" t="str">
        <f>IF(SUM(Q$6:Q$10)=0,"",SUM(Q$6:Q$10))</f>
        <v/>
      </c>
      <c r="I19" s="12">
        <v>7</v>
      </c>
      <c r="J19" s="85" t="str">
        <f t="array" ref="J19">IFERROR(IF(LEN($L$28)=0,"",INDEX($N$12:$N$66,MATCH($L$28,$N$12:$N$66,0)+I19,1)),"")</f>
        <v/>
      </c>
      <c r="K19" s="67" t="str">
        <f t="shared" si="1"/>
        <v/>
      </c>
      <c r="L19" s="85" t="str">
        <f t="shared" si="2"/>
        <v/>
      </c>
      <c r="N19" s="63" t="str">
        <f>IF(Expenses!D15=0,"",Expenses!D15)</f>
        <v/>
      </c>
      <c r="O19" s="65" t="str">
        <f>IF(Expenses!E15=0,"",Expenses!E15)</f>
        <v/>
      </c>
      <c r="P19" s="65" t="str">
        <f>IF(Expenses!F15=0,"",Expenses!F15)</f>
        <v/>
      </c>
      <c r="Q19" s="65" t="str">
        <f>IF(Expenses!G15=0,"",Expenses!G15)</f>
        <v/>
      </c>
      <c r="R19" s="65" t="str">
        <f>IF(Expenses!H15=0,"",Expenses!H15)</f>
        <v/>
      </c>
      <c r="S19" s="65" t="str">
        <f>IF(Expenses!I15=0,"",Expenses!I15)</f>
        <v/>
      </c>
      <c r="T19" s="65" t="str">
        <f>IF(Expenses!J15=0,"",Expenses!J15)</f>
        <v/>
      </c>
      <c r="U19" s="65" t="str">
        <f>IF(Expenses!K15=0,"",Expenses!K15)</f>
        <v/>
      </c>
      <c r="V19" s="65" t="str">
        <f>IF(Expenses!L15=0,"",Expenses!L15)</f>
        <v/>
      </c>
      <c r="W19" s="65" t="str">
        <f>IF(Expenses!M15=0,"",Expenses!M15)</f>
        <v/>
      </c>
      <c r="X19" s="65" t="str">
        <f>IF(Expenses!N15=0,"",Expenses!N15)</f>
        <v/>
      </c>
      <c r="Y19" s="65" t="str">
        <f>IF(Expenses!O15=0,"",Expenses!O15)</f>
        <v/>
      </c>
      <c r="Z19" s="65" t="str">
        <f>IF(Expenses!P15=0,"",Expenses!P15)</f>
        <v/>
      </c>
      <c r="AA19" s="65" t="str">
        <f>IF(Expenses!Q15=0,"",Expenses!Q15)</f>
        <v/>
      </c>
      <c r="AB19" s="65" t="str">
        <f>IF(Expenses!R15=0,"",Expenses!R15)</f>
        <v/>
      </c>
      <c r="AC19" s="65" t="str">
        <f>IF(Expenses!S15=0,"",Expenses!S15)</f>
        <v/>
      </c>
      <c r="AD19" s="65" t="str">
        <f>IF(Expenses!T15=0,"",Expenses!T15)</f>
        <v/>
      </c>
      <c r="AE19" s="65" t="str">
        <f>IF(Expenses!U15=0,"",Expenses!U15)</f>
        <v/>
      </c>
      <c r="AF19" s="65" t="str">
        <f>IF(Expenses!V15=0,"",Expenses!V15)</f>
        <v/>
      </c>
      <c r="AG19" s="65" t="str">
        <f>IF(Expenses!W15=0,"",Expenses!W15)</f>
        <v/>
      </c>
      <c r="AH19" s="65" t="str">
        <f>IF(Expenses!X15=0,"",Expenses!X15)</f>
        <v/>
      </c>
      <c r="AI19" s="65" t="str">
        <f>IF(Expenses!Y15=0,"",Expenses!Y15)</f>
        <v/>
      </c>
      <c r="AJ19" s="65" t="str">
        <f>IF(Expenses!Z15=0,"",Expenses!Z15)</f>
        <v/>
      </c>
      <c r="AK19" s="65" t="str">
        <f>IF(Expenses!AA15=0,"",Expenses!AA15)</f>
        <v/>
      </c>
      <c r="AL19" s="65" t="str">
        <f>IF(Expenses!AB15=0,"",Expenses!AB15)</f>
        <v/>
      </c>
      <c r="AM19" s="65" t="str">
        <f>IF(Expenses!AC15=0,"",Expenses!AC15)</f>
        <v/>
      </c>
      <c r="AN19" s="65" t="str">
        <f>IF(Expenses!AD15=0,"",Expenses!AD15)</f>
        <v/>
      </c>
    </row>
    <row r="20" spans="3:40" x14ac:dyDescent="0.25">
      <c r="C20" s="79" t="str">
        <f t="shared" si="3"/>
        <v/>
      </c>
      <c r="D20" s="80" t="str">
        <f t="array" ref="D20">IFERROR(INDEX($C$13:$C$38,MATCH(0,INDEX((LEN($C$13:$C$38)=0)+COUNTIF($D$12:$D19,$C$13:$C$38),0),0)),"")</f>
        <v/>
      </c>
      <c r="E20" s="87" t="s">
        <v>49</v>
      </c>
      <c r="F20" s="82" t="str">
        <f>IF(SUM(R$6:R$10)=0,"",SUM(R$6:R$10))</f>
        <v/>
      </c>
      <c r="I20" s="12">
        <v>8</v>
      </c>
      <c r="J20" s="85" t="str">
        <f t="array" ref="J20">IFERROR(IF(LEN($L$28)=0,"",INDEX($N$12:$N$66,MATCH($L$28,$N$12:$N$66,0)+I20,1)),"")</f>
        <v/>
      </c>
      <c r="K20" s="67" t="str">
        <f t="shared" si="1"/>
        <v/>
      </c>
      <c r="L20" s="85" t="str">
        <f t="shared" si="2"/>
        <v/>
      </c>
      <c r="N20" s="63" t="str">
        <f>IF(Expenses!D16=0,"",Expenses!D16)</f>
        <v/>
      </c>
      <c r="O20" s="65" t="str">
        <f>IF(Expenses!E16=0,"",Expenses!E16)</f>
        <v/>
      </c>
      <c r="P20" s="65" t="str">
        <f>IF(Expenses!F16=0,"",Expenses!F16)</f>
        <v/>
      </c>
      <c r="Q20" s="65" t="str">
        <f>IF(Expenses!G16=0,"",Expenses!G16)</f>
        <v/>
      </c>
      <c r="R20" s="65" t="str">
        <f>IF(Expenses!H16=0,"",Expenses!H16)</f>
        <v/>
      </c>
      <c r="S20" s="65" t="str">
        <f>IF(Expenses!I16=0,"",Expenses!I16)</f>
        <v/>
      </c>
      <c r="T20" s="65" t="str">
        <f>IF(Expenses!J16=0,"",Expenses!J16)</f>
        <v/>
      </c>
      <c r="U20" s="65" t="str">
        <f>IF(Expenses!K16=0,"",Expenses!K16)</f>
        <v/>
      </c>
      <c r="V20" s="65" t="str">
        <f>IF(Expenses!L16=0,"",Expenses!L16)</f>
        <v/>
      </c>
      <c r="W20" s="65" t="str">
        <f>IF(Expenses!M16=0,"",Expenses!M16)</f>
        <v/>
      </c>
      <c r="X20" s="65" t="str">
        <f>IF(Expenses!N16=0,"",Expenses!N16)</f>
        <v/>
      </c>
      <c r="Y20" s="65" t="str">
        <f>IF(Expenses!O16=0,"",Expenses!O16)</f>
        <v/>
      </c>
      <c r="Z20" s="65" t="str">
        <f>IF(Expenses!P16=0,"",Expenses!P16)</f>
        <v/>
      </c>
      <c r="AA20" s="65" t="str">
        <f>IF(Expenses!Q16=0,"",Expenses!Q16)</f>
        <v/>
      </c>
      <c r="AB20" s="65" t="str">
        <f>IF(Expenses!R16=0,"",Expenses!R16)</f>
        <v/>
      </c>
      <c r="AC20" s="65" t="str">
        <f>IF(Expenses!S16=0,"",Expenses!S16)</f>
        <v/>
      </c>
      <c r="AD20" s="65" t="str">
        <f>IF(Expenses!T16=0,"",Expenses!T16)</f>
        <v/>
      </c>
      <c r="AE20" s="65" t="str">
        <f>IF(Expenses!U16=0,"",Expenses!U16)</f>
        <v/>
      </c>
      <c r="AF20" s="65" t="str">
        <f>IF(Expenses!V16=0,"",Expenses!V16)</f>
        <v/>
      </c>
      <c r="AG20" s="65" t="str">
        <f>IF(Expenses!W16=0,"",Expenses!W16)</f>
        <v/>
      </c>
      <c r="AH20" s="65" t="str">
        <f>IF(Expenses!X16=0,"",Expenses!X16)</f>
        <v/>
      </c>
      <c r="AI20" s="65" t="str">
        <f>IF(Expenses!Y16=0,"",Expenses!Y16)</f>
        <v/>
      </c>
      <c r="AJ20" s="65" t="str">
        <f>IF(Expenses!Z16=0,"",Expenses!Z16)</f>
        <v/>
      </c>
      <c r="AK20" s="65" t="str">
        <f>IF(Expenses!AA16=0,"",Expenses!AA16)</f>
        <v/>
      </c>
      <c r="AL20" s="65" t="str">
        <f>IF(Expenses!AB16=0,"",Expenses!AB16)</f>
        <v/>
      </c>
      <c r="AM20" s="65" t="str">
        <f>IF(Expenses!AC16=0,"",Expenses!AC16)</f>
        <v/>
      </c>
      <c r="AN20" s="65" t="str">
        <f>IF(Expenses!AD16=0,"",Expenses!AD16)</f>
        <v/>
      </c>
    </row>
    <row r="21" spans="3:40" x14ac:dyDescent="0.25">
      <c r="C21" s="79" t="str">
        <f t="shared" si="3"/>
        <v/>
      </c>
      <c r="D21" s="80" t="str">
        <f t="array" ref="D21">IFERROR(INDEX($C$13:$C$38,MATCH(0,INDEX((LEN($C$13:$C$38)=0)+COUNTIF($D$12:$D20,$C$13:$C$38),0),0)),"")</f>
        <v/>
      </c>
      <c r="E21" s="87" t="s">
        <v>50</v>
      </c>
      <c r="F21" s="82" t="str">
        <f>IF(SUM(S$6:S$10)=0,"",SUM(S$6:S$10))</f>
        <v/>
      </c>
      <c r="I21" s="12">
        <v>9</v>
      </c>
      <c r="J21" s="85" t="str">
        <f t="array" ref="J21">IFERROR(IF(LEN($L$28)=0,"",INDEX($N$12:$N$66,MATCH($L$28,$N$12:$N$66,0)+I21,1)),"")</f>
        <v/>
      </c>
      <c r="K21" s="67" t="str">
        <f t="shared" si="1"/>
        <v/>
      </c>
      <c r="L21" s="85" t="str">
        <f t="shared" si="2"/>
        <v/>
      </c>
      <c r="N21" s="63" t="str">
        <f>IF(Expenses!D17=0,"",Expenses!D17)</f>
        <v/>
      </c>
      <c r="O21" s="65" t="str">
        <f>IF(Expenses!E17=0,"",Expenses!E17)</f>
        <v/>
      </c>
      <c r="P21" s="65" t="str">
        <f>IF(Expenses!F17=0,"",Expenses!F17)</f>
        <v/>
      </c>
      <c r="Q21" s="65" t="str">
        <f>IF(Expenses!G17=0,"",Expenses!G17)</f>
        <v/>
      </c>
      <c r="R21" s="65" t="str">
        <f>IF(Expenses!H17=0,"",Expenses!H17)</f>
        <v/>
      </c>
      <c r="S21" s="65" t="str">
        <f>IF(Expenses!I17=0,"",Expenses!I17)</f>
        <v/>
      </c>
      <c r="T21" s="65" t="str">
        <f>IF(Expenses!J17=0,"",Expenses!J17)</f>
        <v/>
      </c>
      <c r="U21" s="65" t="str">
        <f>IF(Expenses!K17=0,"",Expenses!K17)</f>
        <v/>
      </c>
      <c r="V21" s="65" t="str">
        <f>IF(Expenses!L17=0,"",Expenses!L17)</f>
        <v/>
      </c>
      <c r="W21" s="65" t="str">
        <f>IF(Expenses!M17=0,"",Expenses!M17)</f>
        <v/>
      </c>
      <c r="X21" s="65" t="str">
        <f>IF(Expenses!N17=0,"",Expenses!N17)</f>
        <v/>
      </c>
      <c r="Y21" s="65" t="str">
        <f>IF(Expenses!O17=0,"",Expenses!O17)</f>
        <v/>
      </c>
      <c r="Z21" s="65" t="str">
        <f>IF(Expenses!P17=0,"",Expenses!P17)</f>
        <v/>
      </c>
      <c r="AA21" s="65" t="str">
        <f>IF(Expenses!Q17=0,"",Expenses!Q17)</f>
        <v/>
      </c>
      <c r="AB21" s="65" t="str">
        <f>IF(Expenses!R17=0,"",Expenses!R17)</f>
        <v/>
      </c>
      <c r="AC21" s="65" t="str">
        <f>IF(Expenses!S17=0,"",Expenses!S17)</f>
        <v/>
      </c>
      <c r="AD21" s="65" t="str">
        <f>IF(Expenses!T17=0,"",Expenses!T17)</f>
        <v/>
      </c>
      <c r="AE21" s="65" t="str">
        <f>IF(Expenses!U17=0,"",Expenses!U17)</f>
        <v/>
      </c>
      <c r="AF21" s="65" t="str">
        <f>IF(Expenses!V17=0,"",Expenses!V17)</f>
        <v/>
      </c>
      <c r="AG21" s="65" t="str">
        <f>IF(Expenses!W17=0,"",Expenses!W17)</f>
        <v/>
      </c>
      <c r="AH21" s="65" t="str">
        <f>IF(Expenses!X17=0,"",Expenses!X17)</f>
        <v/>
      </c>
      <c r="AI21" s="65" t="str">
        <f>IF(Expenses!Y17=0,"",Expenses!Y17)</f>
        <v/>
      </c>
      <c r="AJ21" s="65" t="str">
        <f>IF(Expenses!Z17=0,"",Expenses!Z17)</f>
        <v/>
      </c>
      <c r="AK21" s="65" t="str">
        <f>IF(Expenses!AA17=0,"",Expenses!AA17)</f>
        <v/>
      </c>
      <c r="AL21" s="65" t="str">
        <f>IF(Expenses!AB17=0,"",Expenses!AB17)</f>
        <v/>
      </c>
      <c r="AM21" s="65" t="str">
        <f>IF(Expenses!AC17=0,"",Expenses!AC17)</f>
        <v/>
      </c>
      <c r="AN21" s="65" t="str">
        <f>IF(Expenses!AD17=0,"",Expenses!AD17)</f>
        <v/>
      </c>
    </row>
    <row r="22" spans="3:40" x14ac:dyDescent="0.25">
      <c r="C22" s="79" t="str">
        <f t="shared" si="3"/>
        <v/>
      </c>
      <c r="D22" s="80" t="str">
        <f t="array" ref="D22">IFERROR(INDEX($C$13:$C$38,MATCH(0,INDEX((LEN($C$13:$C$38)=0)+COUNTIF($D$12:$D21,$C$13:$C$38),0),0)),"")</f>
        <v/>
      </c>
      <c r="E22" s="87" t="s">
        <v>51</v>
      </c>
      <c r="F22" s="82" t="str">
        <f>IF(SUM(T$6:T$10)=0,"",SUM(T$6:T$10))</f>
        <v/>
      </c>
      <c r="I22" s="12">
        <v>10</v>
      </c>
      <c r="J22" s="86" t="str">
        <f t="array" ref="J22">IFERROR(IF(LEN($L$28)=0,"",INDEX($N$12:$N$66,MATCH($L$28,$N$12:$N$66,0)+I22,1)),"")</f>
        <v/>
      </c>
      <c r="K22" s="94" t="str">
        <f t="shared" si="1"/>
        <v/>
      </c>
      <c r="L22" s="86" t="str">
        <f t="shared" si="2"/>
        <v/>
      </c>
      <c r="N22" s="63" t="str">
        <f>IF(Expenses!D18=0,"",Expenses!D18)</f>
        <v/>
      </c>
      <c r="O22" s="65" t="str">
        <f>IF(Expenses!E18=0,"",Expenses!E18)</f>
        <v/>
      </c>
      <c r="P22" s="65" t="str">
        <f>IF(Expenses!F18=0,"",Expenses!F18)</f>
        <v/>
      </c>
      <c r="Q22" s="65" t="str">
        <f>IF(Expenses!G18=0,"",Expenses!G18)</f>
        <v/>
      </c>
      <c r="R22" s="65" t="str">
        <f>IF(Expenses!H18=0,"",Expenses!H18)</f>
        <v/>
      </c>
      <c r="S22" s="65" t="str">
        <f>IF(Expenses!I18=0,"",Expenses!I18)</f>
        <v/>
      </c>
      <c r="T22" s="65" t="str">
        <f>IF(Expenses!J18=0,"",Expenses!J18)</f>
        <v/>
      </c>
      <c r="U22" s="65" t="str">
        <f>IF(Expenses!K18=0,"",Expenses!K18)</f>
        <v/>
      </c>
      <c r="V22" s="65" t="str">
        <f>IF(Expenses!L18=0,"",Expenses!L18)</f>
        <v/>
      </c>
      <c r="W22" s="65" t="str">
        <f>IF(Expenses!M18=0,"",Expenses!M18)</f>
        <v/>
      </c>
      <c r="X22" s="65" t="str">
        <f>IF(Expenses!N18=0,"",Expenses!N18)</f>
        <v/>
      </c>
      <c r="Y22" s="65" t="str">
        <f>IF(Expenses!O18=0,"",Expenses!O18)</f>
        <v/>
      </c>
      <c r="Z22" s="65" t="str">
        <f>IF(Expenses!P18=0,"",Expenses!P18)</f>
        <v/>
      </c>
      <c r="AA22" s="65" t="str">
        <f>IF(Expenses!Q18=0,"",Expenses!Q18)</f>
        <v/>
      </c>
      <c r="AB22" s="65" t="str">
        <f>IF(Expenses!R18=0,"",Expenses!R18)</f>
        <v/>
      </c>
      <c r="AC22" s="65" t="str">
        <f>IF(Expenses!S18=0,"",Expenses!S18)</f>
        <v/>
      </c>
      <c r="AD22" s="65" t="str">
        <f>IF(Expenses!T18=0,"",Expenses!T18)</f>
        <v/>
      </c>
      <c r="AE22" s="65" t="str">
        <f>IF(Expenses!U18=0,"",Expenses!U18)</f>
        <v/>
      </c>
      <c r="AF22" s="65" t="str">
        <f>IF(Expenses!V18=0,"",Expenses!V18)</f>
        <v/>
      </c>
      <c r="AG22" s="65" t="str">
        <f>IF(Expenses!W18=0,"",Expenses!W18)</f>
        <v/>
      </c>
      <c r="AH22" s="65" t="str">
        <f>IF(Expenses!X18=0,"",Expenses!X18)</f>
        <v/>
      </c>
      <c r="AI22" s="65" t="str">
        <f>IF(Expenses!Y18=0,"",Expenses!Y18)</f>
        <v/>
      </c>
      <c r="AJ22" s="65" t="str">
        <f>IF(Expenses!Z18=0,"",Expenses!Z18)</f>
        <v/>
      </c>
      <c r="AK22" s="65" t="str">
        <f>IF(Expenses!AA18=0,"",Expenses!AA18)</f>
        <v/>
      </c>
      <c r="AL22" s="65" t="str">
        <f>IF(Expenses!AB18=0,"",Expenses!AB18)</f>
        <v/>
      </c>
      <c r="AM22" s="65" t="str">
        <f>IF(Expenses!AC18=0,"",Expenses!AC18)</f>
        <v/>
      </c>
      <c r="AN22" s="65" t="str">
        <f>IF(Expenses!AD18=0,"",Expenses!AD18)</f>
        <v/>
      </c>
    </row>
    <row r="23" spans="3:40" ht="15.75" x14ac:dyDescent="0.25">
      <c r="C23" s="79" t="str">
        <f t="shared" si="3"/>
        <v/>
      </c>
      <c r="D23" s="80" t="str">
        <f t="array" ref="D23">IFERROR(INDEX($C$13:$C$38,MATCH(0,INDEX((LEN($C$13:$C$38)=0)+COUNTIF($D$12:$D22,$C$13:$C$38),0),0)),"")</f>
        <v/>
      </c>
      <c r="E23" s="87" t="s">
        <v>52</v>
      </c>
      <c r="F23" s="82" t="str">
        <f>IF(SUM(U$6:U$10)=0,"",SUM(U$6:U$10))</f>
        <v/>
      </c>
      <c r="L23" s="12">
        <f>IF(SUM($L$13:$L$22)=0,"",SUM($L$13:$L$22))</f>
        <v>355</v>
      </c>
      <c r="N23" s="76" t="str">
        <f>IF(Expenses!D19=0,"",Expenses!D19)</f>
        <v>Transportation</v>
      </c>
      <c r="O23" s="64" t="s">
        <v>42</v>
      </c>
      <c r="P23" s="64" t="s">
        <v>43</v>
      </c>
      <c r="Q23" s="64" t="s">
        <v>44</v>
      </c>
      <c r="R23" s="64" t="s">
        <v>45</v>
      </c>
      <c r="S23" s="64" t="s">
        <v>46</v>
      </c>
      <c r="T23" s="64" t="s">
        <v>47</v>
      </c>
      <c r="U23" s="64" t="s">
        <v>48</v>
      </c>
      <c r="V23" s="64" t="s">
        <v>49</v>
      </c>
      <c r="W23" s="64" t="s">
        <v>50</v>
      </c>
      <c r="X23" s="64" t="s">
        <v>51</v>
      </c>
      <c r="Y23" s="64" t="s">
        <v>52</v>
      </c>
      <c r="Z23" s="64" t="s">
        <v>53</v>
      </c>
      <c r="AA23" s="64" t="s">
        <v>54</v>
      </c>
      <c r="AB23" s="64" t="s">
        <v>55</v>
      </c>
      <c r="AC23" s="64" t="s">
        <v>56</v>
      </c>
      <c r="AD23" s="64" t="s">
        <v>57</v>
      </c>
      <c r="AE23" s="64" t="s">
        <v>58</v>
      </c>
      <c r="AF23" s="64" t="s">
        <v>59</v>
      </c>
      <c r="AG23" s="64" t="s">
        <v>60</v>
      </c>
      <c r="AH23" s="64" t="s">
        <v>61</v>
      </c>
      <c r="AI23" s="64" t="s">
        <v>62</v>
      </c>
      <c r="AJ23" s="64" t="s">
        <v>63</v>
      </c>
      <c r="AK23" s="64" t="s">
        <v>64</v>
      </c>
      <c r="AL23" s="64" t="s">
        <v>65</v>
      </c>
      <c r="AM23" s="64" t="s">
        <v>66</v>
      </c>
      <c r="AN23" s="64" t="s">
        <v>67</v>
      </c>
    </row>
    <row r="24" spans="3:40" x14ac:dyDescent="0.25">
      <c r="C24" s="79" t="str">
        <f t="shared" si="3"/>
        <v/>
      </c>
      <c r="D24" s="80" t="str">
        <f t="array" ref="D24">IFERROR(INDEX($C$13:$C$38,MATCH(0,INDEX((LEN($C$13:$C$38)=0)+COUNTIF($D$12:$D23,$C$13:$C$38),0),0)),"")</f>
        <v/>
      </c>
      <c r="E24" s="87" t="s">
        <v>53</v>
      </c>
      <c r="F24" s="82" t="str">
        <f>IF(SUM(V$6:V$10)=0,"",SUM(V$6:V$10))</f>
        <v/>
      </c>
      <c r="N24" s="62" t="str">
        <f>IF(Expenses!D20=0,"",Expenses!D20)</f>
        <v>Parking Fees</v>
      </c>
      <c r="O24" s="65">
        <f>IF(Expenses!E20=0,"",Expenses!E20)</f>
        <v>60</v>
      </c>
      <c r="P24" s="65" t="str">
        <f>IF(Expenses!F20=0,"",Expenses!F20)</f>
        <v/>
      </c>
      <c r="Q24" s="65" t="str">
        <f>IF(Expenses!G20=0,"",Expenses!G20)</f>
        <v/>
      </c>
      <c r="R24" s="65" t="str">
        <f>IF(Expenses!H20=0,"",Expenses!H20)</f>
        <v/>
      </c>
      <c r="S24" s="65" t="str">
        <f>IF(Expenses!I20=0,"",Expenses!I20)</f>
        <v/>
      </c>
      <c r="T24" s="65" t="str">
        <f>IF(Expenses!J20=0,"",Expenses!J20)</f>
        <v/>
      </c>
      <c r="U24" s="65" t="str">
        <f>IF(Expenses!K20=0,"",Expenses!K20)</f>
        <v/>
      </c>
      <c r="V24" s="65" t="str">
        <f>IF(Expenses!L20=0,"",Expenses!L20)</f>
        <v/>
      </c>
      <c r="W24" s="65" t="str">
        <f>IF(Expenses!M20=0,"",Expenses!M20)</f>
        <v/>
      </c>
      <c r="X24" s="65" t="str">
        <f>IF(Expenses!N20=0,"",Expenses!N20)</f>
        <v/>
      </c>
      <c r="Y24" s="65" t="str">
        <f>IF(Expenses!O20=0,"",Expenses!O20)</f>
        <v/>
      </c>
      <c r="Z24" s="65" t="str">
        <f>IF(Expenses!P20=0,"",Expenses!P20)</f>
        <v/>
      </c>
      <c r="AA24" s="65" t="str">
        <f>IF(Expenses!Q20=0,"",Expenses!Q20)</f>
        <v/>
      </c>
      <c r="AB24" s="65" t="str">
        <f>IF(Expenses!R20=0,"",Expenses!R20)</f>
        <v/>
      </c>
      <c r="AC24" s="65" t="str">
        <f>IF(Expenses!S20=0,"",Expenses!S20)</f>
        <v/>
      </c>
      <c r="AD24" s="65" t="str">
        <f>IF(Expenses!T20=0,"",Expenses!T20)</f>
        <v/>
      </c>
      <c r="AE24" s="65" t="str">
        <f>IF(Expenses!U20=0,"",Expenses!U20)</f>
        <v/>
      </c>
      <c r="AF24" s="65" t="str">
        <f>IF(Expenses!V20=0,"",Expenses!V20)</f>
        <v/>
      </c>
      <c r="AG24" s="65" t="str">
        <f>IF(Expenses!W20=0,"",Expenses!W20)</f>
        <v/>
      </c>
      <c r="AH24" s="65" t="str">
        <f>IF(Expenses!X20=0,"",Expenses!X20)</f>
        <v/>
      </c>
      <c r="AI24" s="65" t="str">
        <f>IF(Expenses!Y20=0,"",Expenses!Y20)</f>
        <v/>
      </c>
      <c r="AJ24" s="65" t="str">
        <f>IF(Expenses!Z20=0,"",Expenses!Z20)</f>
        <v/>
      </c>
      <c r="AK24" s="65" t="str">
        <f>IF(Expenses!AA20=0,"",Expenses!AA20)</f>
        <v/>
      </c>
      <c r="AL24" s="65" t="str">
        <f>IF(Expenses!AB20=0,"",Expenses!AB20)</f>
        <v/>
      </c>
      <c r="AM24" s="65" t="str">
        <f>IF(Expenses!AC20=0,"",Expenses!AC20)</f>
        <v/>
      </c>
      <c r="AN24" s="65" t="str">
        <f>IF(Expenses!AD20=0,"",Expenses!AD20)</f>
        <v/>
      </c>
    </row>
    <row r="25" spans="3:40" x14ac:dyDescent="0.25">
      <c r="C25" s="79" t="str">
        <f t="shared" si="3"/>
        <v/>
      </c>
      <c r="D25" s="80" t="str">
        <f t="array" ref="D25">IFERROR(INDEX($C$13:$C$38,MATCH(0,INDEX((LEN($C$13:$C$38)=0)+COUNTIF($D$12:$D24,$C$13:$C$38),0),0)),"")</f>
        <v/>
      </c>
      <c r="E25" s="87" t="s">
        <v>54</v>
      </c>
      <c r="F25" s="82" t="str">
        <f>IF(SUM(W$6:W$10)=0,"",SUM(W$6:W$10))</f>
        <v/>
      </c>
      <c r="K25" s="66"/>
      <c r="N25" s="63" t="str">
        <f>IF(Expenses!D21=0,"",Expenses!D21)</f>
        <v>Vehicle Maintenance</v>
      </c>
      <c r="O25" s="65">
        <f>IF(Expenses!E21=0,"",Expenses!E21)</f>
        <v>250</v>
      </c>
      <c r="P25" s="65">
        <f>IF(Expenses!F21=0,"",Expenses!F21)</f>
        <v>337</v>
      </c>
      <c r="Q25" s="65" t="str">
        <f>IF(Expenses!G21=0,"",Expenses!G21)</f>
        <v/>
      </c>
      <c r="R25" s="65" t="str">
        <f>IF(Expenses!H21=0,"",Expenses!H21)</f>
        <v/>
      </c>
      <c r="S25" s="65" t="str">
        <f>IF(Expenses!I21=0,"",Expenses!I21)</f>
        <v/>
      </c>
      <c r="T25" s="65" t="str">
        <f>IF(Expenses!J21=0,"",Expenses!J21)</f>
        <v/>
      </c>
      <c r="U25" s="65" t="str">
        <f>IF(Expenses!K21=0,"",Expenses!K21)</f>
        <v/>
      </c>
      <c r="V25" s="65" t="str">
        <f>IF(Expenses!L21=0,"",Expenses!L21)</f>
        <v/>
      </c>
      <c r="W25" s="65" t="str">
        <f>IF(Expenses!M21=0,"",Expenses!M21)</f>
        <v/>
      </c>
      <c r="X25" s="65" t="str">
        <f>IF(Expenses!N21=0,"",Expenses!N21)</f>
        <v/>
      </c>
      <c r="Y25" s="65" t="str">
        <f>IF(Expenses!O21=0,"",Expenses!O21)</f>
        <v/>
      </c>
      <c r="Z25" s="65" t="str">
        <f>IF(Expenses!P21=0,"",Expenses!P21)</f>
        <v/>
      </c>
      <c r="AA25" s="65" t="str">
        <f>IF(Expenses!Q21=0,"",Expenses!Q21)</f>
        <v/>
      </c>
      <c r="AB25" s="65" t="str">
        <f>IF(Expenses!R21=0,"",Expenses!R21)</f>
        <v/>
      </c>
      <c r="AC25" s="65" t="str">
        <f>IF(Expenses!S21=0,"",Expenses!S21)</f>
        <v/>
      </c>
      <c r="AD25" s="65" t="str">
        <f>IF(Expenses!T21=0,"",Expenses!T21)</f>
        <v/>
      </c>
      <c r="AE25" s="65" t="str">
        <f>IF(Expenses!U21=0,"",Expenses!U21)</f>
        <v/>
      </c>
      <c r="AF25" s="65" t="str">
        <f>IF(Expenses!V21=0,"",Expenses!V21)</f>
        <v/>
      </c>
      <c r="AG25" s="65" t="str">
        <f>IF(Expenses!W21=0,"",Expenses!W21)</f>
        <v/>
      </c>
      <c r="AH25" s="65" t="str">
        <f>IF(Expenses!X21=0,"",Expenses!X21)</f>
        <v/>
      </c>
      <c r="AI25" s="65" t="str">
        <f>IF(Expenses!Y21=0,"",Expenses!Y21)</f>
        <v/>
      </c>
      <c r="AJ25" s="65" t="str">
        <f>IF(Expenses!Z21=0,"",Expenses!Z21)</f>
        <v/>
      </c>
      <c r="AK25" s="65" t="str">
        <f>IF(Expenses!AA21=0,"",Expenses!AA21)</f>
        <v/>
      </c>
      <c r="AL25" s="65" t="str">
        <f>IF(Expenses!AB21=0,"",Expenses!AB21)</f>
        <v/>
      </c>
      <c r="AM25" s="65" t="str">
        <f>IF(Expenses!AC21=0,"",Expenses!AC21)</f>
        <v/>
      </c>
      <c r="AN25" s="65" t="str">
        <f>IF(Expenses!AD21=0,"",Expenses!AD21)</f>
        <v/>
      </c>
    </row>
    <row r="26" spans="3:40" x14ac:dyDescent="0.25">
      <c r="C26" s="79" t="str">
        <f t="shared" si="3"/>
        <v/>
      </c>
      <c r="D26" s="80" t="str">
        <f t="array" ref="D26">IFERROR(INDEX($C$13:$C$38,MATCH(0,INDEX((LEN($C$13:$C$38)=0)+COUNTIF($D$12:$D25,$C$13:$C$38),0),0)),"")</f>
        <v/>
      </c>
      <c r="E26" s="87" t="s">
        <v>55</v>
      </c>
      <c r="F26" s="82" t="str">
        <f>IF(SUM(X$6:X$10)=0,"",SUM(X$6:X$10))</f>
        <v/>
      </c>
      <c r="N26" s="63" t="str">
        <f>IF(Expenses!D22=0,"",Expenses!D22)</f>
        <v>Fuel</v>
      </c>
      <c r="O26" s="65">
        <f>IF(Expenses!E22=0,"",Expenses!E22)</f>
        <v>350</v>
      </c>
      <c r="P26" s="65">
        <f>IF(Expenses!F22=0,"",Expenses!F22)</f>
        <v>120</v>
      </c>
      <c r="Q26" s="65" t="str">
        <f>IF(Expenses!G22=0,"",Expenses!G22)</f>
        <v/>
      </c>
      <c r="R26" s="65" t="str">
        <f>IF(Expenses!H22=0,"",Expenses!H22)</f>
        <v/>
      </c>
      <c r="S26" s="65" t="str">
        <f>IF(Expenses!I22=0,"",Expenses!I22)</f>
        <v/>
      </c>
      <c r="T26" s="65" t="str">
        <f>IF(Expenses!J22=0,"",Expenses!J22)</f>
        <v/>
      </c>
      <c r="U26" s="65" t="str">
        <f>IF(Expenses!K22=0,"",Expenses!K22)</f>
        <v/>
      </c>
      <c r="V26" s="65" t="str">
        <f>IF(Expenses!L22=0,"",Expenses!L22)</f>
        <v/>
      </c>
      <c r="W26" s="65" t="str">
        <f>IF(Expenses!M22=0,"",Expenses!M22)</f>
        <v/>
      </c>
      <c r="X26" s="65" t="str">
        <f>IF(Expenses!N22=0,"",Expenses!N22)</f>
        <v/>
      </c>
      <c r="Y26" s="65" t="str">
        <f>IF(Expenses!O22=0,"",Expenses!O22)</f>
        <v/>
      </c>
      <c r="Z26" s="65" t="str">
        <f>IF(Expenses!P22=0,"",Expenses!P22)</f>
        <v/>
      </c>
      <c r="AA26" s="65" t="str">
        <f>IF(Expenses!Q22=0,"",Expenses!Q22)</f>
        <v/>
      </c>
      <c r="AB26" s="65" t="str">
        <f>IF(Expenses!R22=0,"",Expenses!R22)</f>
        <v/>
      </c>
      <c r="AC26" s="65" t="str">
        <f>IF(Expenses!S22=0,"",Expenses!S22)</f>
        <v/>
      </c>
      <c r="AD26" s="65" t="str">
        <f>IF(Expenses!T22=0,"",Expenses!T22)</f>
        <v/>
      </c>
      <c r="AE26" s="65" t="str">
        <f>IF(Expenses!U22=0,"",Expenses!U22)</f>
        <v/>
      </c>
      <c r="AF26" s="65" t="str">
        <f>IF(Expenses!V22=0,"",Expenses!V22)</f>
        <v/>
      </c>
      <c r="AG26" s="65" t="str">
        <f>IF(Expenses!W22=0,"",Expenses!W22)</f>
        <v/>
      </c>
      <c r="AH26" s="65" t="str">
        <f>IF(Expenses!X22=0,"",Expenses!X22)</f>
        <v/>
      </c>
      <c r="AI26" s="65" t="str">
        <f>IF(Expenses!Y22=0,"",Expenses!Y22)</f>
        <v/>
      </c>
      <c r="AJ26" s="65" t="str">
        <f>IF(Expenses!Z22=0,"",Expenses!Z22)</f>
        <v/>
      </c>
      <c r="AK26" s="65" t="str">
        <f>IF(Expenses!AA22=0,"",Expenses!AA22)</f>
        <v/>
      </c>
      <c r="AL26" s="65" t="str">
        <f>IF(Expenses!AB22=0,"",Expenses!AB22)</f>
        <v/>
      </c>
      <c r="AM26" s="65" t="str">
        <f>IF(Expenses!AC22=0,"",Expenses!AC22)</f>
        <v/>
      </c>
      <c r="AN26" s="65" t="str">
        <f>IF(Expenses!AD22=0,"",Expenses!AD22)</f>
        <v/>
      </c>
    </row>
    <row r="27" spans="3:40" x14ac:dyDescent="0.25">
      <c r="C27" s="79" t="str">
        <f t="shared" si="3"/>
        <v/>
      </c>
      <c r="D27" s="80" t="str">
        <f t="array" ref="D27">IFERROR(INDEX($C$13:$C$38,MATCH(0,INDEX((LEN($C$13:$C$38)=0)+COUNTIF($D$12:$D26,$C$13:$C$38),0),0)),"")</f>
        <v/>
      </c>
      <c r="E27" s="87" t="s">
        <v>56</v>
      </c>
      <c r="F27" s="82" t="str">
        <f>IF(SUM(Y$6:Y$10)=0,"",SUM(Y$6:Y$10))</f>
        <v/>
      </c>
      <c r="J27" s="71">
        <f>MAX(COUNTA(J30:J39)-COUNTBLANK(J30:J39),1)</f>
        <v>3</v>
      </c>
      <c r="K27" s="73">
        <f>MAX(COUNTA(K30:K39)-COUNTBLANK(K30:K39),1)</f>
        <v>3</v>
      </c>
      <c r="N27" s="63" t="str">
        <f>IF(Expenses!D23=0,"",Expenses!D23)</f>
        <v>Public Transportation</v>
      </c>
      <c r="O27" s="65">
        <f>IF(Expenses!E23=0,"",Expenses!E23)</f>
        <v>70</v>
      </c>
      <c r="P27" s="65">
        <f>IF(Expenses!F23=0,"",Expenses!F23)</f>
        <v>220</v>
      </c>
      <c r="Q27" s="65" t="str">
        <f>IF(Expenses!G23=0,"",Expenses!G23)</f>
        <v/>
      </c>
      <c r="R27" s="65" t="str">
        <f>IF(Expenses!H23=0,"",Expenses!H23)</f>
        <v/>
      </c>
      <c r="S27" s="65" t="str">
        <f>IF(Expenses!I23=0,"",Expenses!I23)</f>
        <v/>
      </c>
      <c r="T27" s="65" t="str">
        <f>IF(Expenses!J23=0,"",Expenses!J23)</f>
        <v/>
      </c>
      <c r="U27" s="65" t="str">
        <f>IF(Expenses!K23=0,"",Expenses!K23)</f>
        <v/>
      </c>
      <c r="V27" s="65" t="str">
        <f>IF(Expenses!L23=0,"",Expenses!L23)</f>
        <v/>
      </c>
      <c r="W27" s="65" t="str">
        <f>IF(Expenses!M23=0,"",Expenses!M23)</f>
        <v/>
      </c>
      <c r="X27" s="65" t="str">
        <f>IF(Expenses!N23=0,"",Expenses!N23)</f>
        <v/>
      </c>
      <c r="Y27" s="65" t="str">
        <f>IF(Expenses!O23=0,"",Expenses!O23)</f>
        <v/>
      </c>
      <c r="Z27" s="65" t="str">
        <f>IF(Expenses!P23=0,"",Expenses!P23)</f>
        <v/>
      </c>
      <c r="AA27" s="65" t="str">
        <f>IF(Expenses!Q23=0,"",Expenses!Q23)</f>
        <v/>
      </c>
      <c r="AB27" s="65" t="str">
        <f>IF(Expenses!R23=0,"",Expenses!R23)</f>
        <v/>
      </c>
      <c r="AC27" s="65" t="str">
        <f>IF(Expenses!S23=0,"",Expenses!S23)</f>
        <v/>
      </c>
      <c r="AD27" s="65" t="str">
        <f>IF(Expenses!T23=0,"",Expenses!T23)</f>
        <v/>
      </c>
      <c r="AE27" s="65" t="str">
        <f>IF(Expenses!U23=0,"",Expenses!U23)</f>
        <v/>
      </c>
      <c r="AF27" s="65" t="str">
        <f>IF(Expenses!V23=0,"",Expenses!V23)</f>
        <v/>
      </c>
      <c r="AG27" s="65" t="str">
        <f>IF(Expenses!W23=0,"",Expenses!W23)</f>
        <v/>
      </c>
      <c r="AH27" s="65" t="str">
        <f>IF(Expenses!X23=0,"",Expenses!X23)</f>
        <v/>
      </c>
      <c r="AI27" s="65" t="str">
        <f>IF(Expenses!Y23=0,"",Expenses!Y23)</f>
        <v/>
      </c>
      <c r="AJ27" s="65" t="str">
        <f>IF(Expenses!Z23=0,"",Expenses!Z23)</f>
        <v/>
      </c>
      <c r="AK27" s="65" t="str">
        <f>IF(Expenses!AA23=0,"",Expenses!AA23)</f>
        <v/>
      </c>
      <c r="AL27" s="65" t="str">
        <f>IF(Expenses!AB23=0,"",Expenses!AB23)</f>
        <v/>
      </c>
      <c r="AM27" s="65" t="str">
        <f>IF(Expenses!AC23=0,"",Expenses!AC23)</f>
        <v/>
      </c>
      <c r="AN27" s="65" t="str">
        <f>IF(Expenses!AD23=0,"",Expenses!AD23)</f>
        <v/>
      </c>
    </row>
    <row r="28" spans="3:40" x14ac:dyDescent="0.25">
      <c r="C28" s="79" t="str">
        <f t="shared" si="3"/>
        <v/>
      </c>
      <c r="D28" s="80" t="str">
        <f t="array" ref="D28">IFERROR(INDEX($C$13:$C$38,MATCH(0,INDEX((LEN($C$13:$C$38)=0)+COUNTIF($D$12:$D27,$C$13:$C$38),0),0)),"")</f>
        <v/>
      </c>
      <c r="E28" s="87" t="s">
        <v>57</v>
      </c>
      <c r="F28" s="82" t="str">
        <f>IF(SUM(Z$6:Z$10)=0,"",SUM(Z$6:Z$10))</f>
        <v/>
      </c>
      <c r="J28" s="165" t="s">
        <v>37</v>
      </c>
      <c r="K28" s="166"/>
      <c r="L28" s="73" t="str">
        <f>IF(Dashboard!$L$23=0,"",Dashboard!$L$23)</f>
        <v>Entertainment</v>
      </c>
      <c r="N28" s="63" t="str">
        <f>IF(Expenses!D24=0,"",Expenses!D24)</f>
        <v/>
      </c>
      <c r="O28" s="65" t="str">
        <f>IF(Expenses!E24=0,"",Expenses!E24)</f>
        <v/>
      </c>
      <c r="P28" s="65" t="str">
        <f>IF(Expenses!F24=0,"",Expenses!F24)</f>
        <v/>
      </c>
      <c r="Q28" s="65" t="str">
        <f>IF(Expenses!G24=0,"",Expenses!G24)</f>
        <v/>
      </c>
      <c r="R28" s="65" t="str">
        <f>IF(Expenses!H24=0,"",Expenses!H24)</f>
        <v/>
      </c>
      <c r="S28" s="65" t="str">
        <f>IF(Expenses!I24=0,"",Expenses!I24)</f>
        <v/>
      </c>
      <c r="T28" s="65" t="str">
        <f>IF(Expenses!J24=0,"",Expenses!J24)</f>
        <v/>
      </c>
      <c r="U28" s="65" t="str">
        <f>IF(Expenses!K24=0,"",Expenses!K24)</f>
        <v/>
      </c>
      <c r="V28" s="65" t="str">
        <f>IF(Expenses!L24=0,"",Expenses!L24)</f>
        <v/>
      </c>
      <c r="W28" s="65" t="str">
        <f>IF(Expenses!M24=0,"",Expenses!M24)</f>
        <v/>
      </c>
      <c r="X28" s="65" t="str">
        <f>IF(Expenses!N24=0,"",Expenses!N24)</f>
        <v/>
      </c>
      <c r="Y28" s="65" t="str">
        <f>IF(Expenses!O24=0,"",Expenses!O24)</f>
        <v/>
      </c>
      <c r="Z28" s="65" t="str">
        <f>IF(Expenses!P24=0,"",Expenses!P24)</f>
        <v/>
      </c>
      <c r="AA28" s="65" t="str">
        <f>IF(Expenses!Q24=0,"",Expenses!Q24)</f>
        <v/>
      </c>
      <c r="AB28" s="65" t="str">
        <f>IF(Expenses!R24=0,"",Expenses!R24)</f>
        <v/>
      </c>
      <c r="AC28" s="65" t="str">
        <f>IF(Expenses!S24=0,"",Expenses!S24)</f>
        <v/>
      </c>
      <c r="AD28" s="65" t="str">
        <f>IF(Expenses!T24=0,"",Expenses!T24)</f>
        <v/>
      </c>
      <c r="AE28" s="65" t="str">
        <f>IF(Expenses!U24=0,"",Expenses!U24)</f>
        <v/>
      </c>
      <c r="AF28" s="65" t="str">
        <f>IF(Expenses!V24=0,"",Expenses!V24)</f>
        <v/>
      </c>
      <c r="AG28" s="65" t="str">
        <f>IF(Expenses!W24=0,"",Expenses!W24)</f>
        <v/>
      </c>
      <c r="AH28" s="65" t="str">
        <f>IF(Expenses!X24=0,"",Expenses!X24)</f>
        <v/>
      </c>
      <c r="AI28" s="65" t="str">
        <f>IF(Expenses!Y24=0,"",Expenses!Y24)</f>
        <v/>
      </c>
      <c r="AJ28" s="65" t="str">
        <f>IF(Expenses!Z24=0,"",Expenses!Z24)</f>
        <v/>
      </c>
      <c r="AK28" s="65" t="str">
        <f>IF(Expenses!AA24=0,"",Expenses!AA24)</f>
        <v/>
      </c>
      <c r="AL28" s="65" t="str">
        <f>IF(Expenses!AB24=0,"",Expenses!AB24)</f>
        <v/>
      </c>
      <c r="AM28" s="65" t="str">
        <f>IF(Expenses!AC24=0,"",Expenses!AC24)</f>
        <v/>
      </c>
      <c r="AN28" s="65" t="str">
        <f>IF(Expenses!AD24=0,"",Expenses!AD24)</f>
        <v/>
      </c>
    </row>
    <row r="29" spans="3:40" x14ac:dyDescent="0.25">
      <c r="C29" s="79" t="str">
        <f t="shared" si="3"/>
        <v/>
      </c>
      <c r="D29" s="80" t="str">
        <f t="array" ref="D29">IFERROR(INDEX($C$13:$C$38,MATCH(0,INDEX((LEN($C$13:$C$38)=0)+COUNTIF($D$12:$D28,$C$13:$C$38),0),0)),"")</f>
        <v/>
      </c>
      <c r="E29" s="87" t="s">
        <v>58</v>
      </c>
      <c r="F29" s="82" t="str">
        <f>IF(SUM(AA$6:AA$10)=0,"",SUM(AA$6:AA$10))</f>
        <v/>
      </c>
      <c r="J29" s="92" t="s">
        <v>38</v>
      </c>
      <c r="K29" s="52" t="s">
        <v>27</v>
      </c>
      <c r="L29" s="73" t="str">
        <f>IF(Dashboard!$O$8=0,"",Dashboard!$O$8)</f>
        <v>W1-W2</v>
      </c>
      <c r="N29" s="63" t="str">
        <f>IF(Expenses!D25=0,"",Expenses!D25)</f>
        <v/>
      </c>
      <c r="O29" s="65" t="str">
        <f>IF(Expenses!E25=0,"",Expenses!E25)</f>
        <v/>
      </c>
      <c r="P29" s="65" t="str">
        <f>IF(Expenses!F25=0,"",Expenses!F25)</f>
        <v/>
      </c>
      <c r="Q29" s="65" t="str">
        <f>IF(Expenses!G25=0,"",Expenses!G25)</f>
        <v/>
      </c>
      <c r="R29" s="65" t="str">
        <f>IF(Expenses!H25=0,"",Expenses!H25)</f>
        <v/>
      </c>
      <c r="S29" s="65" t="str">
        <f>IF(Expenses!I25=0,"",Expenses!I25)</f>
        <v/>
      </c>
      <c r="T29" s="65" t="str">
        <f>IF(Expenses!J25=0,"",Expenses!J25)</f>
        <v/>
      </c>
      <c r="U29" s="65" t="str">
        <f>IF(Expenses!K25=0,"",Expenses!K25)</f>
        <v/>
      </c>
      <c r="V29" s="65" t="str">
        <f>IF(Expenses!L25=0,"",Expenses!L25)</f>
        <v/>
      </c>
      <c r="W29" s="65" t="str">
        <f>IF(Expenses!M25=0,"",Expenses!M25)</f>
        <v/>
      </c>
      <c r="X29" s="65" t="str">
        <f>IF(Expenses!N25=0,"",Expenses!N25)</f>
        <v/>
      </c>
      <c r="Y29" s="65" t="str">
        <f>IF(Expenses!O25=0,"",Expenses!O25)</f>
        <v/>
      </c>
      <c r="Z29" s="65" t="str">
        <f>IF(Expenses!P25=0,"",Expenses!P25)</f>
        <v/>
      </c>
      <c r="AA29" s="65" t="str">
        <f>IF(Expenses!Q25=0,"",Expenses!Q25)</f>
        <v/>
      </c>
      <c r="AB29" s="65" t="str">
        <f>IF(Expenses!R25=0,"",Expenses!R25)</f>
        <v/>
      </c>
      <c r="AC29" s="65" t="str">
        <f>IF(Expenses!S25=0,"",Expenses!S25)</f>
        <v/>
      </c>
      <c r="AD29" s="65" t="str">
        <f>IF(Expenses!T25=0,"",Expenses!T25)</f>
        <v/>
      </c>
      <c r="AE29" s="65" t="str">
        <f>IF(Expenses!U25=0,"",Expenses!U25)</f>
        <v/>
      </c>
      <c r="AF29" s="65" t="str">
        <f>IF(Expenses!V25=0,"",Expenses!V25)</f>
        <v/>
      </c>
      <c r="AG29" s="65" t="str">
        <f>IF(Expenses!W25=0,"",Expenses!W25)</f>
        <v/>
      </c>
      <c r="AH29" s="65" t="str">
        <f>IF(Expenses!X25=0,"",Expenses!X25)</f>
        <v/>
      </c>
      <c r="AI29" s="65" t="str">
        <f>IF(Expenses!Y25=0,"",Expenses!Y25)</f>
        <v/>
      </c>
      <c r="AJ29" s="65" t="str">
        <f>IF(Expenses!Z25=0,"",Expenses!Z25)</f>
        <v/>
      </c>
      <c r="AK29" s="65" t="str">
        <f>IF(Expenses!AA25=0,"",Expenses!AA25)</f>
        <v/>
      </c>
      <c r="AL29" s="65" t="str">
        <f>IF(Expenses!AB25=0,"",Expenses!AB25)</f>
        <v/>
      </c>
      <c r="AM29" s="65" t="str">
        <f>IF(Expenses!AC25=0,"",Expenses!AC25)</f>
        <v/>
      </c>
      <c r="AN29" s="65" t="str">
        <f>IF(Expenses!AD25=0,"",Expenses!AD25)</f>
        <v/>
      </c>
    </row>
    <row r="30" spans="3:40" x14ac:dyDescent="0.25">
      <c r="C30" s="79" t="str">
        <f t="shared" si="3"/>
        <v/>
      </c>
      <c r="D30" s="80" t="str">
        <f t="array" ref="D30">IFERROR(INDEX($C$13:$C$38,MATCH(0,INDEX((LEN($C$13:$C$38)=0)+COUNTIF($D$12:$D29,$C$13:$C$38),0),0)),"")</f>
        <v/>
      </c>
      <c r="E30" s="87" t="s">
        <v>59</v>
      </c>
      <c r="F30" s="82" t="str">
        <f>IF(SUM(AB$6:AB$10)=0,"",SUM(AB$6:AB$10))</f>
        <v/>
      </c>
      <c r="I30" s="84" t="str">
        <f t="shared" ref="I30:I39" si="4">IF(LEN(K13)=0,"",J13)</f>
        <v>Concerts</v>
      </c>
      <c r="J30" s="84" t="str">
        <f t="array" ref="J30">IFERROR(INDEX($I$30:$I$39,MATCH(0,INDEX((LEN($I$30:$I$39)=0)+COUNTIF($J$29:$J29,$I$30:$I$39),0),0)),"")</f>
        <v>Concerts</v>
      </c>
      <c r="K30" s="83">
        <f t="shared" ref="K30:K39" si="5">INDEX($J$13:$K$22,MATCH(J30,$J$13:$J$22,0),2)</f>
        <v>0.42253521126760563</v>
      </c>
      <c r="N30" s="63" t="str">
        <f>IF(Expenses!D26=0,"",Expenses!D26)</f>
        <v/>
      </c>
      <c r="O30" s="65" t="str">
        <f>IF(Expenses!E26=0,"",Expenses!E26)</f>
        <v/>
      </c>
      <c r="P30" s="65" t="str">
        <f>IF(Expenses!F26=0,"",Expenses!F26)</f>
        <v/>
      </c>
      <c r="Q30" s="65" t="str">
        <f>IF(Expenses!G26=0,"",Expenses!G26)</f>
        <v/>
      </c>
      <c r="R30" s="65" t="str">
        <f>IF(Expenses!H26=0,"",Expenses!H26)</f>
        <v/>
      </c>
      <c r="S30" s="65" t="str">
        <f>IF(Expenses!I26=0,"",Expenses!I26)</f>
        <v/>
      </c>
      <c r="T30" s="65" t="str">
        <f>IF(Expenses!J26=0,"",Expenses!J26)</f>
        <v/>
      </c>
      <c r="U30" s="65" t="str">
        <f>IF(Expenses!K26=0,"",Expenses!K26)</f>
        <v/>
      </c>
      <c r="V30" s="65" t="str">
        <f>IF(Expenses!L26=0,"",Expenses!L26)</f>
        <v/>
      </c>
      <c r="W30" s="65" t="str">
        <f>IF(Expenses!M26=0,"",Expenses!M26)</f>
        <v/>
      </c>
      <c r="X30" s="65" t="str">
        <f>IF(Expenses!N26=0,"",Expenses!N26)</f>
        <v/>
      </c>
      <c r="Y30" s="65" t="str">
        <f>IF(Expenses!O26=0,"",Expenses!O26)</f>
        <v/>
      </c>
      <c r="Z30" s="65" t="str">
        <f>IF(Expenses!P26=0,"",Expenses!P26)</f>
        <v/>
      </c>
      <c r="AA30" s="65" t="str">
        <f>IF(Expenses!Q26=0,"",Expenses!Q26)</f>
        <v/>
      </c>
      <c r="AB30" s="65" t="str">
        <f>IF(Expenses!R26=0,"",Expenses!R26)</f>
        <v/>
      </c>
      <c r="AC30" s="65" t="str">
        <f>IF(Expenses!S26=0,"",Expenses!S26)</f>
        <v/>
      </c>
      <c r="AD30" s="65" t="str">
        <f>IF(Expenses!T26=0,"",Expenses!T26)</f>
        <v/>
      </c>
      <c r="AE30" s="65" t="str">
        <f>IF(Expenses!U26=0,"",Expenses!U26)</f>
        <v/>
      </c>
      <c r="AF30" s="65" t="str">
        <f>IF(Expenses!V26=0,"",Expenses!V26)</f>
        <v/>
      </c>
      <c r="AG30" s="65" t="str">
        <f>IF(Expenses!W26=0,"",Expenses!W26)</f>
        <v/>
      </c>
      <c r="AH30" s="65" t="str">
        <f>IF(Expenses!X26=0,"",Expenses!X26)</f>
        <v/>
      </c>
      <c r="AI30" s="65" t="str">
        <f>IF(Expenses!Y26=0,"",Expenses!Y26)</f>
        <v/>
      </c>
      <c r="AJ30" s="65" t="str">
        <f>IF(Expenses!Z26=0,"",Expenses!Z26)</f>
        <v/>
      </c>
      <c r="AK30" s="65" t="str">
        <f>IF(Expenses!AA26=0,"",Expenses!AA26)</f>
        <v/>
      </c>
      <c r="AL30" s="65" t="str">
        <f>IF(Expenses!AB26=0,"",Expenses!AB26)</f>
        <v/>
      </c>
      <c r="AM30" s="65" t="str">
        <f>IF(Expenses!AC26=0,"",Expenses!AC26)</f>
        <v/>
      </c>
      <c r="AN30" s="65" t="str">
        <f>IF(Expenses!AD26=0,"",Expenses!AD26)</f>
        <v/>
      </c>
    </row>
    <row r="31" spans="3:40" x14ac:dyDescent="0.25">
      <c r="C31" s="79" t="str">
        <f t="shared" si="3"/>
        <v/>
      </c>
      <c r="D31" s="80" t="str">
        <f t="array" ref="D31">IFERROR(INDEX($C$13:$C$38,MATCH(0,INDEX((LEN($C$13:$C$38)=0)+COUNTIF($D$12:$D30,$C$13:$C$38),0),0)),"")</f>
        <v/>
      </c>
      <c r="E31" s="87" t="s">
        <v>60</v>
      </c>
      <c r="F31" s="82" t="str">
        <f>IF(SUM(AC$6:AC$10)=0,"",SUM(AC$6:AC$10))</f>
        <v/>
      </c>
      <c r="I31" s="85" t="str">
        <f t="shared" si="4"/>
        <v>Movies and Theater</v>
      </c>
      <c r="J31" s="85" t="str">
        <f t="array" ref="J31">IFERROR(INDEX($I$30:$I$39,MATCH(0,INDEX((LEN($I$30:$I$39)=0)+COUNTIF($J$29:$J30,$I$30:$I$39),0),0)),"")</f>
        <v>Movies and Theater</v>
      </c>
      <c r="K31" s="67">
        <f t="shared" si="5"/>
        <v>0.352112676056338</v>
      </c>
      <c r="N31" s="63" t="str">
        <f>IF(Expenses!D27=0,"",Expenses!D27)</f>
        <v/>
      </c>
      <c r="O31" s="65" t="str">
        <f>IF(Expenses!E27=0,"",Expenses!E27)</f>
        <v/>
      </c>
      <c r="P31" s="65" t="str">
        <f>IF(Expenses!F27=0,"",Expenses!F27)</f>
        <v/>
      </c>
      <c r="Q31" s="65" t="str">
        <f>IF(Expenses!G27=0,"",Expenses!G27)</f>
        <v/>
      </c>
      <c r="R31" s="65" t="str">
        <f>IF(Expenses!H27=0,"",Expenses!H27)</f>
        <v/>
      </c>
      <c r="S31" s="65" t="str">
        <f>IF(Expenses!I27=0,"",Expenses!I27)</f>
        <v/>
      </c>
      <c r="T31" s="65" t="str">
        <f>IF(Expenses!J27=0,"",Expenses!J27)</f>
        <v/>
      </c>
      <c r="U31" s="65" t="str">
        <f>IF(Expenses!K27=0,"",Expenses!K27)</f>
        <v/>
      </c>
      <c r="V31" s="65" t="str">
        <f>IF(Expenses!L27=0,"",Expenses!L27)</f>
        <v/>
      </c>
      <c r="W31" s="65" t="str">
        <f>IF(Expenses!M27=0,"",Expenses!M27)</f>
        <v/>
      </c>
      <c r="X31" s="65" t="str">
        <f>IF(Expenses!N27=0,"",Expenses!N27)</f>
        <v/>
      </c>
      <c r="Y31" s="65" t="str">
        <f>IF(Expenses!O27=0,"",Expenses!O27)</f>
        <v/>
      </c>
      <c r="Z31" s="65" t="str">
        <f>IF(Expenses!P27=0,"",Expenses!P27)</f>
        <v/>
      </c>
      <c r="AA31" s="65" t="str">
        <f>IF(Expenses!Q27=0,"",Expenses!Q27)</f>
        <v/>
      </c>
      <c r="AB31" s="65" t="str">
        <f>IF(Expenses!R27=0,"",Expenses!R27)</f>
        <v/>
      </c>
      <c r="AC31" s="65" t="str">
        <f>IF(Expenses!S27=0,"",Expenses!S27)</f>
        <v/>
      </c>
      <c r="AD31" s="65" t="str">
        <f>IF(Expenses!T27=0,"",Expenses!T27)</f>
        <v/>
      </c>
      <c r="AE31" s="65" t="str">
        <f>IF(Expenses!U27=0,"",Expenses!U27)</f>
        <v/>
      </c>
      <c r="AF31" s="65" t="str">
        <f>IF(Expenses!V27=0,"",Expenses!V27)</f>
        <v/>
      </c>
      <c r="AG31" s="65" t="str">
        <f>IF(Expenses!W27=0,"",Expenses!W27)</f>
        <v/>
      </c>
      <c r="AH31" s="65" t="str">
        <f>IF(Expenses!X27=0,"",Expenses!X27)</f>
        <v/>
      </c>
      <c r="AI31" s="65" t="str">
        <f>IF(Expenses!Y27=0,"",Expenses!Y27)</f>
        <v/>
      </c>
      <c r="AJ31" s="65" t="str">
        <f>IF(Expenses!Z27=0,"",Expenses!Z27)</f>
        <v/>
      </c>
      <c r="AK31" s="65" t="str">
        <f>IF(Expenses!AA27=0,"",Expenses!AA27)</f>
        <v/>
      </c>
      <c r="AL31" s="65" t="str">
        <f>IF(Expenses!AB27=0,"",Expenses!AB27)</f>
        <v/>
      </c>
      <c r="AM31" s="65" t="str">
        <f>IF(Expenses!AC27=0,"",Expenses!AC27)</f>
        <v/>
      </c>
      <c r="AN31" s="65" t="str">
        <f>IF(Expenses!AD27=0,"",Expenses!AD27)</f>
        <v/>
      </c>
    </row>
    <row r="32" spans="3:40" x14ac:dyDescent="0.25">
      <c r="C32" s="79" t="str">
        <f t="shared" si="3"/>
        <v/>
      </c>
      <c r="D32" s="80" t="str">
        <f t="array" ref="D32">IFERROR(INDEX($C$13:$C$38,MATCH(0,INDEX((LEN($C$13:$C$38)=0)+COUNTIF($D$12:$D31,$C$13:$C$38),0),0)),"")</f>
        <v/>
      </c>
      <c r="E32" s="87" t="s">
        <v>61</v>
      </c>
      <c r="F32" s="82" t="str">
        <f>IF(SUM(AD$6:AD$10)=0,"",SUM(AD$6:AD$10))</f>
        <v/>
      </c>
      <c r="I32" s="85" t="str">
        <f t="shared" si="4"/>
        <v>Books</v>
      </c>
      <c r="J32" s="85" t="str">
        <f t="array" ref="J32">IFERROR(INDEX($I$30:$I$39,MATCH(0,INDEX((LEN($I$30:$I$39)=0)+COUNTIF($J$29:$J31,$I$30:$I$39),0),0)),"")</f>
        <v>Books</v>
      </c>
      <c r="K32" s="67">
        <f t="shared" si="5"/>
        <v>0.22535211267605634</v>
      </c>
      <c r="N32" s="63" t="str">
        <f>IF(Expenses!D28=0,"",Expenses!D28)</f>
        <v/>
      </c>
      <c r="O32" s="65" t="str">
        <f>IF(Expenses!E28=0,"",Expenses!E28)</f>
        <v/>
      </c>
      <c r="P32" s="65" t="str">
        <f>IF(Expenses!F28=0,"",Expenses!F28)</f>
        <v/>
      </c>
      <c r="Q32" s="65" t="str">
        <f>IF(Expenses!G28=0,"",Expenses!G28)</f>
        <v/>
      </c>
      <c r="R32" s="65" t="str">
        <f>IF(Expenses!H28=0,"",Expenses!H28)</f>
        <v/>
      </c>
      <c r="S32" s="65" t="str">
        <f>IF(Expenses!I28=0,"",Expenses!I28)</f>
        <v/>
      </c>
      <c r="T32" s="65" t="str">
        <f>IF(Expenses!J28=0,"",Expenses!J28)</f>
        <v/>
      </c>
      <c r="U32" s="65" t="str">
        <f>IF(Expenses!K28=0,"",Expenses!K28)</f>
        <v/>
      </c>
      <c r="V32" s="65" t="str">
        <f>IF(Expenses!L28=0,"",Expenses!L28)</f>
        <v/>
      </c>
      <c r="W32" s="65" t="str">
        <f>IF(Expenses!M28=0,"",Expenses!M28)</f>
        <v/>
      </c>
      <c r="X32" s="65" t="str">
        <f>IF(Expenses!N28=0,"",Expenses!N28)</f>
        <v/>
      </c>
      <c r="Y32" s="65" t="str">
        <f>IF(Expenses!O28=0,"",Expenses!O28)</f>
        <v/>
      </c>
      <c r="Z32" s="65" t="str">
        <f>IF(Expenses!P28=0,"",Expenses!P28)</f>
        <v/>
      </c>
      <c r="AA32" s="65" t="str">
        <f>IF(Expenses!Q28=0,"",Expenses!Q28)</f>
        <v/>
      </c>
      <c r="AB32" s="65" t="str">
        <f>IF(Expenses!R28=0,"",Expenses!R28)</f>
        <v/>
      </c>
      <c r="AC32" s="65" t="str">
        <f>IF(Expenses!S28=0,"",Expenses!S28)</f>
        <v/>
      </c>
      <c r="AD32" s="65" t="str">
        <f>IF(Expenses!T28=0,"",Expenses!T28)</f>
        <v/>
      </c>
      <c r="AE32" s="65" t="str">
        <f>IF(Expenses!U28=0,"",Expenses!U28)</f>
        <v/>
      </c>
      <c r="AF32" s="65" t="str">
        <f>IF(Expenses!V28=0,"",Expenses!V28)</f>
        <v/>
      </c>
      <c r="AG32" s="65" t="str">
        <f>IF(Expenses!W28=0,"",Expenses!W28)</f>
        <v/>
      </c>
      <c r="AH32" s="65" t="str">
        <f>IF(Expenses!X28=0,"",Expenses!X28)</f>
        <v/>
      </c>
      <c r="AI32" s="65" t="str">
        <f>IF(Expenses!Y28=0,"",Expenses!Y28)</f>
        <v/>
      </c>
      <c r="AJ32" s="65" t="str">
        <f>IF(Expenses!Z28=0,"",Expenses!Z28)</f>
        <v/>
      </c>
      <c r="AK32" s="65" t="str">
        <f>IF(Expenses!AA28=0,"",Expenses!AA28)</f>
        <v/>
      </c>
      <c r="AL32" s="65" t="str">
        <f>IF(Expenses!AB28=0,"",Expenses!AB28)</f>
        <v/>
      </c>
      <c r="AM32" s="65" t="str">
        <f>IF(Expenses!AC28=0,"",Expenses!AC28)</f>
        <v/>
      </c>
      <c r="AN32" s="65" t="str">
        <f>IF(Expenses!AD28=0,"",Expenses!AD28)</f>
        <v/>
      </c>
    </row>
    <row r="33" spans="3:40" x14ac:dyDescent="0.25">
      <c r="C33" s="79" t="str">
        <f t="shared" si="3"/>
        <v/>
      </c>
      <c r="D33" s="80" t="str">
        <f t="array" ref="D33">IFERROR(INDEX($C$13:$C$38,MATCH(0,INDEX((LEN($C$13:$C$38)=0)+COUNTIF($D$12:$D32,$C$13:$C$38),0),0)),"")</f>
        <v/>
      </c>
      <c r="E33" s="87" t="s">
        <v>62</v>
      </c>
      <c r="F33" s="82" t="str">
        <f>IF(SUM(AE$6:AE$10)=0,"",SUM(AE$6:AE$10))</f>
        <v/>
      </c>
      <c r="I33" s="85" t="str">
        <f t="shared" si="4"/>
        <v/>
      </c>
      <c r="J33" s="85" t="str">
        <f t="array" ref="J33">IFERROR(INDEX($I$30:$I$39,MATCH(0,INDEX((LEN($I$30:$I$39)=0)+COUNTIF($J$29:$J32,$I$30:$I$39),0),0)),"")</f>
        <v/>
      </c>
      <c r="K33" s="67" t="str">
        <f t="shared" si="5"/>
        <v/>
      </c>
      <c r="N33" s="63" t="str">
        <f>IF(Expenses!D29=0,"",Expenses!D29)</f>
        <v/>
      </c>
      <c r="O33" s="65" t="str">
        <f>IF(Expenses!E29=0,"",Expenses!E29)</f>
        <v/>
      </c>
      <c r="P33" s="65" t="str">
        <f>IF(Expenses!F29=0,"",Expenses!F29)</f>
        <v/>
      </c>
      <c r="Q33" s="65" t="str">
        <f>IF(Expenses!G29=0,"",Expenses!G29)</f>
        <v/>
      </c>
      <c r="R33" s="65" t="str">
        <f>IF(Expenses!H29=0,"",Expenses!H29)</f>
        <v/>
      </c>
      <c r="S33" s="65" t="str">
        <f>IF(Expenses!I29=0,"",Expenses!I29)</f>
        <v/>
      </c>
      <c r="T33" s="65" t="str">
        <f>IF(Expenses!J29=0,"",Expenses!J29)</f>
        <v/>
      </c>
      <c r="U33" s="65" t="str">
        <f>IF(Expenses!K29=0,"",Expenses!K29)</f>
        <v/>
      </c>
      <c r="V33" s="65" t="str">
        <f>IF(Expenses!L29=0,"",Expenses!L29)</f>
        <v/>
      </c>
      <c r="W33" s="65" t="str">
        <f>IF(Expenses!M29=0,"",Expenses!M29)</f>
        <v/>
      </c>
      <c r="X33" s="65" t="str">
        <f>IF(Expenses!N29=0,"",Expenses!N29)</f>
        <v/>
      </c>
      <c r="Y33" s="65" t="str">
        <f>IF(Expenses!O29=0,"",Expenses!O29)</f>
        <v/>
      </c>
      <c r="Z33" s="65" t="str">
        <f>IF(Expenses!P29=0,"",Expenses!P29)</f>
        <v/>
      </c>
      <c r="AA33" s="65" t="str">
        <f>IF(Expenses!Q29=0,"",Expenses!Q29)</f>
        <v/>
      </c>
      <c r="AB33" s="65" t="str">
        <f>IF(Expenses!R29=0,"",Expenses!R29)</f>
        <v/>
      </c>
      <c r="AC33" s="65" t="str">
        <f>IF(Expenses!S29=0,"",Expenses!S29)</f>
        <v/>
      </c>
      <c r="AD33" s="65" t="str">
        <f>IF(Expenses!T29=0,"",Expenses!T29)</f>
        <v/>
      </c>
      <c r="AE33" s="65" t="str">
        <f>IF(Expenses!U29=0,"",Expenses!U29)</f>
        <v/>
      </c>
      <c r="AF33" s="65" t="str">
        <f>IF(Expenses!V29=0,"",Expenses!V29)</f>
        <v/>
      </c>
      <c r="AG33" s="65" t="str">
        <f>IF(Expenses!W29=0,"",Expenses!W29)</f>
        <v/>
      </c>
      <c r="AH33" s="65" t="str">
        <f>IF(Expenses!X29=0,"",Expenses!X29)</f>
        <v/>
      </c>
      <c r="AI33" s="65" t="str">
        <f>IF(Expenses!Y29=0,"",Expenses!Y29)</f>
        <v/>
      </c>
      <c r="AJ33" s="65" t="str">
        <f>IF(Expenses!Z29=0,"",Expenses!Z29)</f>
        <v/>
      </c>
      <c r="AK33" s="65" t="str">
        <f>IF(Expenses!AA29=0,"",Expenses!AA29)</f>
        <v/>
      </c>
      <c r="AL33" s="65" t="str">
        <f>IF(Expenses!AB29=0,"",Expenses!AB29)</f>
        <v/>
      </c>
      <c r="AM33" s="65" t="str">
        <f>IF(Expenses!AC29=0,"",Expenses!AC29)</f>
        <v/>
      </c>
      <c r="AN33" s="65" t="str">
        <f>IF(Expenses!AD29=0,"",Expenses!AD29)</f>
        <v/>
      </c>
    </row>
    <row r="34" spans="3:40" ht="15.75" x14ac:dyDescent="0.25">
      <c r="C34" s="79" t="str">
        <f t="shared" si="3"/>
        <v/>
      </c>
      <c r="D34" s="80" t="str">
        <f t="array" ref="D34">IFERROR(INDEX($C$13:$C$38,MATCH(0,INDEX((LEN($C$13:$C$38)=0)+COUNTIF($D$12:$D33,$C$13:$C$38),0),0)),"")</f>
        <v/>
      </c>
      <c r="E34" s="87" t="s">
        <v>63</v>
      </c>
      <c r="F34" s="82" t="str">
        <f>IF(SUM(AF$6:AF$10)=0,"",SUM(AF$6:AF$10))</f>
        <v/>
      </c>
      <c r="I34" s="85" t="str">
        <f t="shared" si="4"/>
        <v/>
      </c>
      <c r="J34" s="85" t="str">
        <f t="array" ref="J34">IFERROR(INDEX($I$30:$I$39,MATCH(0,INDEX((LEN($I$30:$I$39)=0)+COUNTIF($J$29:$J33,$I$30:$I$39),0),0)),"")</f>
        <v/>
      </c>
      <c r="K34" s="67" t="str">
        <f t="shared" si="5"/>
        <v/>
      </c>
      <c r="N34" s="76" t="str">
        <f>IF(Expenses!D30=0,"",Expenses!D30)</f>
        <v>Groceries</v>
      </c>
      <c r="O34" s="64" t="s">
        <v>42</v>
      </c>
      <c r="P34" s="64" t="s">
        <v>43</v>
      </c>
      <c r="Q34" s="64" t="s">
        <v>44</v>
      </c>
      <c r="R34" s="64" t="s">
        <v>45</v>
      </c>
      <c r="S34" s="64" t="s">
        <v>46</v>
      </c>
      <c r="T34" s="64" t="s">
        <v>47</v>
      </c>
      <c r="U34" s="64" t="s">
        <v>48</v>
      </c>
      <c r="V34" s="64" t="s">
        <v>49</v>
      </c>
      <c r="W34" s="64" t="s">
        <v>50</v>
      </c>
      <c r="X34" s="64" t="s">
        <v>51</v>
      </c>
      <c r="Y34" s="64" t="s">
        <v>52</v>
      </c>
      <c r="Z34" s="64" t="s">
        <v>53</v>
      </c>
      <c r="AA34" s="64" t="s">
        <v>54</v>
      </c>
      <c r="AB34" s="64" t="s">
        <v>55</v>
      </c>
      <c r="AC34" s="64" t="s">
        <v>56</v>
      </c>
      <c r="AD34" s="64" t="s">
        <v>57</v>
      </c>
      <c r="AE34" s="64" t="s">
        <v>58</v>
      </c>
      <c r="AF34" s="64" t="s">
        <v>59</v>
      </c>
      <c r="AG34" s="64" t="s">
        <v>60</v>
      </c>
      <c r="AH34" s="64" t="s">
        <v>61</v>
      </c>
      <c r="AI34" s="64" t="s">
        <v>62</v>
      </c>
      <c r="AJ34" s="64" t="s">
        <v>63</v>
      </c>
      <c r="AK34" s="64" t="s">
        <v>64</v>
      </c>
      <c r="AL34" s="64" t="s">
        <v>65</v>
      </c>
      <c r="AM34" s="64" t="s">
        <v>66</v>
      </c>
      <c r="AN34" s="64" t="s">
        <v>67</v>
      </c>
    </row>
    <row r="35" spans="3:40" x14ac:dyDescent="0.25">
      <c r="C35" s="79" t="str">
        <f t="shared" si="3"/>
        <v/>
      </c>
      <c r="D35" s="80" t="str">
        <f t="array" ref="D35">IFERROR(INDEX($C$13:$C$38,MATCH(0,INDEX((LEN($C$13:$C$38)=0)+COUNTIF($D$12:$D34,$C$13:$C$38),0),0)),"")</f>
        <v/>
      </c>
      <c r="E35" s="87" t="s">
        <v>64</v>
      </c>
      <c r="F35" s="82" t="str">
        <f>IF(SUM(AG$6:AG$10)=0,"",SUM(AG$6:AG$10))</f>
        <v/>
      </c>
      <c r="I35" s="85" t="str">
        <f t="shared" si="4"/>
        <v/>
      </c>
      <c r="J35" s="85" t="str">
        <f t="array" ref="J35">IFERROR(INDEX($I$30:$I$39,MATCH(0,INDEX((LEN($I$30:$I$39)=0)+COUNTIF($J$29:$J34,$I$30:$I$39),0),0)),"")</f>
        <v/>
      </c>
      <c r="K35" s="67" t="str">
        <f t="shared" si="5"/>
        <v/>
      </c>
      <c r="N35" s="62" t="str">
        <f>IF(Expenses!D31=0,"",Expenses!D31)</f>
        <v>Snacks</v>
      </c>
      <c r="O35" s="65">
        <f>IF(Expenses!E31=0,"",Expenses!E31)</f>
        <v>30</v>
      </c>
      <c r="P35" s="65">
        <f>IF(Expenses!F31=0,"",Expenses!F31)</f>
        <v>35</v>
      </c>
      <c r="Q35" s="65" t="str">
        <f>IF(Expenses!G31=0,"",Expenses!G31)</f>
        <v/>
      </c>
      <c r="R35" s="65" t="str">
        <f>IF(Expenses!H31=0,"",Expenses!H31)</f>
        <v/>
      </c>
      <c r="S35" s="65" t="str">
        <f>IF(Expenses!I31=0,"",Expenses!I31)</f>
        <v/>
      </c>
      <c r="T35" s="65" t="str">
        <f>IF(Expenses!J31=0,"",Expenses!J31)</f>
        <v/>
      </c>
      <c r="U35" s="65" t="str">
        <f>IF(Expenses!K31=0,"",Expenses!K31)</f>
        <v/>
      </c>
      <c r="V35" s="65" t="str">
        <f>IF(Expenses!L31=0,"",Expenses!L31)</f>
        <v/>
      </c>
      <c r="W35" s="65" t="str">
        <f>IF(Expenses!M31=0,"",Expenses!M31)</f>
        <v/>
      </c>
      <c r="X35" s="65" t="str">
        <f>IF(Expenses!N31=0,"",Expenses!N31)</f>
        <v/>
      </c>
      <c r="Y35" s="65" t="str">
        <f>IF(Expenses!O31=0,"",Expenses!O31)</f>
        <v/>
      </c>
      <c r="Z35" s="65" t="str">
        <f>IF(Expenses!P31=0,"",Expenses!P31)</f>
        <v/>
      </c>
      <c r="AA35" s="65" t="str">
        <f>IF(Expenses!Q31=0,"",Expenses!Q31)</f>
        <v/>
      </c>
      <c r="AB35" s="65" t="str">
        <f>IF(Expenses!R31=0,"",Expenses!R31)</f>
        <v/>
      </c>
      <c r="AC35" s="65" t="str">
        <f>IF(Expenses!S31=0,"",Expenses!S31)</f>
        <v/>
      </c>
      <c r="AD35" s="65" t="str">
        <f>IF(Expenses!T31=0,"",Expenses!T31)</f>
        <v/>
      </c>
      <c r="AE35" s="65" t="str">
        <f>IF(Expenses!U31=0,"",Expenses!U31)</f>
        <v/>
      </c>
      <c r="AF35" s="65" t="str">
        <f>IF(Expenses!V31=0,"",Expenses!V31)</f>
        <v/>
      </c>
      <c r="AG35" s="65" t="str">
        <f>IF(Expenses!W31=0,"",Expenses!W31)</f>
        <v/>
      </c>
      <c r="AH35" s="65" t="str">
        <f>IF(Expenses!X31=0,"",Expenses!X31)</f>
        <v/>
      </c>
      <c r="AI35" s="65" t="str">
        <f>IF(Expenses!Y31=0,"",Expenses!Y31)</f>
        <v/>
      </c>
      <c r="AJ35" s="65" t="str">
        <f>IF(Expenses!Z31=0,"",Expenses!Z31)</f>
        <v/>
      </c>
      <c r="AK35" s="65" t="str">
        <f>IF(Expenses!AA31=0,"",Expenses!AA31)</f>
        <v/>
      </c>
      <c r="AL35" s="65" t="str">
        <f>IF(Expenses!AB31=0,"",Expenses!AB31)</f>
        <v/>
      </c>
      <c r="AM35" s="65" t="str">
        <f>IF(Expenses!AC31=0,"",Expenses!AC31)</f>
        <v/>
      </c>
      <c r="AN35" s="65" t="str">
        <f>IF(Expenses!AD31=0,"",Expenses!AD31)</f>
        <v/>
      </c>
    </row>
    <row r="36" spans="3:40" x14ac:dyDescent="0.25">
      <c r="C36" s="79" t="str">
        <f t="shared" si="3"/>
        <v/>
      </c>
      <c r="D36" s="80" t="str">
        <f t="array" ref="D36">IFERROR(INDEX($C$13:$C$38,MATCH(0,INDEX((LEN($C$13:$C$38)=0)+COUNTIF($D$12:$D35,$C$13:$C$38),0),0)),"")</f>
        <v/>
      </c>
      <c r="E36" s="87" t="s">
        <v>65</v>
      </c>
      <c r="F36" s="82" t="str">
        <f>IF(SUM(AH$6:AH$10)=0,"",SUM(AH$6:AH$10))</f>
        <v/>
      </c>
      <c r="I36" s="85" t="str">
        <f t="shared" si="4"/>
        <v/>
      </c>
      <c r="J36" s="85" t="str">
        <f t="array" ref="J36">IFERROR(INDEX($I$30:$I$39,MATCH(0,INDEX((LEN($I$30:$I$39)=0)+COUNTIF($J$29:$J35,$I$30:$I$39),0),0)),"")</f>
        <v/>
      </c>
      <c r="K36" s="67" t="str">
        <f t="shared" si="5"/>
        <v/>
      </c>
      <c r="N36" s="63" t="str">
        <f>IF(Expenses!D32=0,"",Expenses!D32)</f>
        <v>Food</v>
      </c>
      <c r="O36" s="65">
        <f>IF(Expenses!E32=0,"",Expenses!E32)</f>
        <v>80</v>
      </c>
      <c r="P36" s="65" t="str">
        <f>IF(Expenses!F32=0,"",Expenses!F32)</f>
        <v/>
      </c>
      <c r="Q36" s="65" t="str">
        <f>IF(Expenses!G32=0,"",Expenses!G32)</f>
        <v/>
      </c>
      <c r="R36" s="65" t="str">
        <f>IF(Expenses!H32=0,"",Expenses!H32)</f>
        <v/>
      </c>
      <c r="S36" s="65" t="str">
        <f>IF(Expenses!I32=0,"",Expenses!I32)</f>
        <v/>
      </c>
      <c r="T36" s="65" t="str">
        <f>IF(Expenses!J32=0,"",Expenses!J32)</f>
        <v/>
      </c>
      <c r="U36" s="65" t="str">
        <f>IF(Expenses!K32=0,"",Expenses!K32)</f>
        <v/>
      </c>
      <c r="V36" s="65" t="str">
        <f>IF(Expenses!L32=0,"",Expenses!L32)</f>
        <v/>
      </c>
      <c r="W36" s="65" t="str">
        <f>IF(Expenses!M32=0,"",Expenses!M32)</f>
        <v/>
      </c>
      <c r="X36" s="65" t="str">
        <f>IF(Expenses!N32=0,"",Expenses!N32)</f>
        <v/>
      </c>
      <c r="Y36" s="65" t="str">
        <f>IF(Expenses!O32=0,"",Expenses!O32)</f>
        <v/>
      </c>
      <c r="Z36" s="65" t="str">
        <f>IF(Expenses!P32=0,"",Expenses!P32)</f>
        <v/>
      </c>
      <c r="AA36" s="65" t="str">
        <f>IF(Expenses!Q32=0,"",Expenses!Q32)</f>
        <v/>
      </c>
      <c r="AB36" s="65" t="str">
        <f>IF(Expenses!R32=0,"",Expenses!R32)</f>
        <v/>
      </c>
      <c r="AC36" s="65" t="str">
        <f>IF(Expenses!S32=0,"",Expenses!S32)</f>
        <v/>
      </c>
      <c r="AD36" s="65" t="str">
        <f>IF(Expenses!T32=0,"",Expenses!T32)</f>
        <v/>
      </c>
      <c r="AE36" s="65" t="str">
        <f>IF(Expenses!U32=0,"",Expenses!U32)</f>
        <v/>
      </c>
      <c r="AF36" s="65" t="str">
        <f>IF(Expenses!V32=0,"",Expenses!V32)</f>
        <v/>
      </c>
      <c r="AG36" s="65" t="str">
        <f>IF(Expenses!W32=0,"",Expenses!W32)</f>
        <v/>
      </c>
      <c r="AH36" s="65" t="str">
        <f>IF(Expenses!X32=0,"",Expenses!X32)</f>
        <v/>
      </c>
      <c r="AI36" s="65" t="str">
        <f>IF(Expenses!Y32=0,"",Expenses!Y32)</f>
        <v/>
      </c>
      <c r="AJ36" s="65" t="str">
        <f>IF(Expenses!Z32=0,"",Expenses!Z32)</f>
        <v/>
      </c>
      <c r="AK36" s="65" t="str">
        <f>IF(Expenses!AA32=0,"",Expenses!AA32)</f>
        <v/>
      </c>
      <c r="AL36" s="65" t="str">
        <f>IF(Expenses!AB32=0,"",Expenses!AB32)</f>
        <v/>
      </c>
      <c r="AM36" s="65" t="str">
        <f>IF(Expenses!AC32=0,"",Expenses!AC32)</f>
        <v/>
      </c>
      <c r="AN36" s="65" t="str">
        <f>IF(Expenses!AD32=0,"",Expenses!AD32)</f>
        <v/>
      </c>
    </row>
    <row r="37" spans="3:40" x14ac:dyDescent="0.25">
      <c r="C37" s="79" t="str">
        <f t="shared" si="3"/>
        <v/>
      </c>
      <c r="D37" s="80" t="str">
        <f t="array" ref="D37">IFERROR(INDEX($C$13:$C$38,MATCH(0,INDEX((LEN($C$13:$C$38)=0)+COUNTIF($D$12:$D36,$C$13:$C$38),0),0)),"")</f>
        <v/>
      </c>
      <c r="E37" s="87" t="s">
        <v>66</v>
      </c>
      <c r="F37" s="82" t="str">
        <f>IF(SUM(AI$6:AI$10)=0,"",SUM(AI$6:AI$10))</f>
        <v/>
      </c>
      <c r="I37" s="85" t="str">
        <f t="shared" si="4"/>
        <v/>
      </c>
      <c r="J37" s="85" t="str">
        <f t="array" ref="J37">IFERROR(INDEX($I$30:$I$39,MATCH(0,INDEX((LEN($I$30:$I$39)=0)+COUNTIF($J$29:$J36,$I$30:$I$39),0),0)),"")</f>
        <v/>
      </c>
      <c r="K37" s="67" t="str">
        <f t="shared" si="5"/>
        <v/>
      </c>
      <c r="N37" s="63" t="str">
        <f>IF(Expenses!D33=0,"",Expenses!D33)</f>
        <v>Pet Supplies</v>
      </c>
      <c r="O37" s="65">
        <f>IF(Expenses!E33=0,"",Expenses!E33)</f>
        <v>60</v>
      </c>
      <c r="P37" s="65">
        <f>IF(Expenses!F33=0,"",Expenses!F33)</f>
        <v>70</v>
      </c>
      <c r="Q37" s="65" t="str">
        <f>IF(Expenses!G33=0,"",Expenses!G33)</f>
        <v/>
      </c>
      <c r="R37" s="65" t="str">
        <f>IF(Expenses!H33=0,"",Expenses!H33)</f>
        <v/>
      </c>
      <c r="S37" s="65" t="str">
        <f>IF(Expenses!I33=0,"",Expenses!I33)</f>
        <v/>
      </c>
      <c r="T37" s="65" t="str">
        <f>IF(Expenses!J33=0,"",Expenses!J33)</f>
        <v/>
      </c>
      <c r="U37" s="65" t="str">
        <f>IF(Expenses!K33=0,"",Expenses!K33)</f>
        <v/>
      </c>
      <c r="V37" s="65" t="str">
        <f>IF(Expenses!L33=0,"",Expenses!L33)</f>
        <v/>
      </c>
      <c r="W37" s="65" t="str">
        <f>IF(Expenses!M33=0,"",Expenses!M33)</f>
        <v/>
      </c>
      <c r="X37" s="65" t="str">
        <f>IF(Expenses!N33=0,"",Expenses!N33)</f>
        <v/>
      </c>
      <c r="Y37" s="65" t="str">
        <f>IF(Expenses!O33=0,"",Expenses!O33)</f>
        <v/>
      </c>
      <c r="Z37" s="65" t="str">
        <f>IF(Expenses!P33=0,"",Expenses!P33)</f>
        <v/>
      </c>
      <c r="AA37" s="65" t="str">
        <f>IF(Expenses!Q33=0,"",Expenses!Q33)</f>
        <v/>
      </c>
      <c r="AB37" s="65" t="str">
        <f>IF(Expenses!R33=0,"",Expenses!R33)</f>
        <v/>
      </c>
      <c r="AC37" s="65" t="str">
        <f>IF(Expenses!S33=0,"",Expenses!S33)</f>
        <v/>
      </c>
      <c r="AD37" s="65" t="str">
        <f>IF(Expenses!T33=0,"",Expenses!T33)</f>
        <v/>
      </c>
      <c r="AE37" s="65" t="str">
        <f>IF(Expenses!U33=0,"",Expenses!U33)</f>
        <v/>
      </c>
      <c r="AF37" s="65" t="str">
        <f>IF(Expenses!V33=0,"",Expenses!V33)</f>
        <v/>
      </c>
      <c r="AG37" s="65" t="str">
        <f>IF(Expenses!W33=0,"",Expenses!W33)</f>
        <v/>
      </c>
      <c r="AH37" s="65" t="str">
        <f>IF(Expenses!X33=0,"",Expenses!X33)</f>
        <v/>
      </c>
      <c r="AI37" s="65" t="str">
        <f>IF(Expenses!Y33=0,"",Expenses!Y33)</f>
        <v/>
      </c>
      <c r="AJ37" s="65" t="str">
        <f>IF(Expenses!Z33=0,"",Expenses!Z33)</f>
        <v/>
      </c>
      <c r="AK37" s="65" t="str">
        <f>IF(Expenses!AA33=0,"",Expenses!AA33)</f>
        <v/>
      </c>
      <c r="AL37" s="65" t="str">
        <f>IF(Expenses!AB33=0,"",Expenses!AB33)</f>
        <v/>
      </c>
      <c r="AM37" s="65" t="str">
        <f>IF(Expenses!AC33=0,"",Expenses!AC33)</f>
        <v/>
      </c>
      <c r="AN37" s="65" t="str">
        <f>IF(Expenses!AD33=0,"",Expenses!AD33)</f>
        <v/>
      </c>
    </row>
    <row r="38" spans="3:40" x14ac:dyDescent="0.25">
      <c r="C38" s="143" t="str">
        <f t="shared" si="3"/>
        <v/>
      </c>
      <c r="D38" s="80" t="str">
        <f t="array" ref="D38">IFERROR(INDEX($C$13:$C$38,MATCH(0,INDEX((LEN($C$13:$C$38)=0)+COUNTIF($D$12:$D37,$C$13:$C$38),0),0)),"")</f>
        <v/>
      </c>
      <c r="E38" s="87" t="s">
        <v>67</v>
      </c>
      <c r="F38" s="82" t="str">
        <f>IF(SUM(AJ$6:AJ$10)=0,"",SUM(AJ$6:AJ$10))</f>
        <v/>
      </c>
      <c r="I38" s="85" t="str">
        <f t="shared" si="4"/>
        <v/>
      </c>
      <c r="J38" s="85" t="str">
        <f t="array" ref="J38">IFERROR(INDEX($I$30:$I$39,MATCH(0,INDEX((LEN($I$30:$I$39)=0)+COUNTIF($J$29:$J37,$I$30:$I$39),0),0)),"")</f>
        <v/>
      </c>
      <c r="K38" s="67" t="str">
        <f t="shared" si="5"/>
        <v/>
      </c>
      <c r="N38" s="63" t="str">
        <f>IF(Expenses!D34=0,"",Expenses!D34)</f>
        <v/>
      </c>
      <c r="O38" s="65" t="str">
        <f>IF(Expenses!E34=0,"",Expenses!E34)</f>
        <v/>
      </c>
      <c r="P38" s="65" t="str">
        <f>IF(Expenses!F34=0,"",Expenses!F34)</f>
        <v/>
      </c>
      <c r="Q38" s="65" t="str">
        <f>IF(Expenses!G34=0,"",Expenses!G34)</f>
        <v/>
      </c>
      <c r="R38" s="65" t="str">
        <f>IF(Expenses!H34=0,"",Expenses!H34)</f>
        <v/>
      </c>
      <c r="S38" s="65" t="str">
        <f>IF(Expenses!I34=0,"",Expenses!I34)</f>
        <v/>
      </c>
      <c r="T38" s="65" t="str">
        <f>IF(Expenses!J34=0,"",Expenses!J34)</f>
        <v/>
      </c>
      <c r="U38" s="65" t="str">
        <f>IF(Expenses!K34=0,"",Expenses!K34)</f>
        <v/>
      </c>
      <c r="V38" s="65" t="str">
        <f>IF(Expenses!L34=0,"",Expenses!L34)</f>
        <v/>
      </c>
      <c r="W38" s="65" t="str">
        <f>IF(Expenses!M34=0,"",Expenses!M34)</f>
        <v/>
      </c>
      <c r="X38" s="65" t="str">
        <f>IF(Expenses!N34=0,"",Expenses!N34)</f>
        <v/>
      </c>
      <c r="Y38" s="65" t="str">
        <f>IF(Expenses!O34=0,"",Expenses!O34)</f>
        <v/>
      </c>
      <c r="Z38" s="65" t="str">
        <f>IF(Expenses!P34=0,"",Expenses!P34)</f>
        <v/>
      </c>
      <c r="AA38" s="65" t="str">
        <f>IF(Expenses!Q34=0,"",Expenses!Q34)</f>
        <v/>
      </c>
      <c r="AB38" s="65" t="str">
        <f>IF(Expenses!R34=0,"",Expenses!R34)</f>
        <v/>
      </c>
      <c r="AC38" s="65" t="str">
        <f>IF(Expenses!S34=0,"",Expenses!S34)</f>
        <v/>
      </c>
      <c r="AD38" s="65" t="str">
        <f>IF(Expenses!T34=0,"",Expenses!T34)</f>
        <v/>
      </c>
      <c r="AE38" s="65" t="str">
        <f>IF(Expenses!U34=0,"",Expenses!U34)</f>
        <v/>
      </c>
      <c r="AF38" s="65" t="str">
        <f>IF(Expenses!V34=0,"",Expenses!V34)</f>
        <v/>
      </c>
      <c r="AG38" s="65" t="str">
        <f>IF(Expenses!W34=0,"",Expenses!W34)</f>
        <v/>
      </c>
      <c r="AH38" s="65" t="str">
        <f>IF(Expenses!X34=0,"",Expenses!X34)</f>
        <v/>
      </c>
      <c r="AI38" s="65" t="str">
        <f>IF(Expenses!Y34=0,"",Expenses!Y34)</f>
        <v/>
      </c>
      <c r="AJ38" s="65" t="str">
        <f>IF(Expenses!Z34=0,"",Expenses!Z34)</f>
        <v/>
      </c>
      <c r="AK38" s="65" t="str">
        <f>IF(Expenses!AA34=0,"",Expenses!AA34)</f>
        <v/>
      </c>
      <c r="AL38" s="65" t="str">
        <f>IF(Expenses!AB34=0,"",Expenses!AB34)</f>
        <v/>
      </c>
      <c r="AM38" s="65" t="str">
        <f>IF(Expenses!AC34=0,"",Expenses!AC34)</f>
        <v/>
      </c>
      <c r="AN38" s="65" t="str">
        <f>IF(Expenses!AD34=0,"",Expenses!AD34)</f>
        <v/>
      </c>
    </row>
    <row r="39" spans="3:40" x14ac:dyDescent="0.25">
      <c r="I39" s="86" t="str">
        <f t="shared" si="4"/>
        <v/>
      </c>
      <c r="J39" s="86" t="str">
        <f t="array" ref="J39">IFERROR(INDEX($I$30:$I$39,MATCH(0,INDEX((LEN($I$30:$I$39)=0)+COUNTIF($J$29:$J38,$I$30:$I$39),0),0)),"")</f>
        <v/>
      </c>
      <c r="K39" s="94" t="str">
        <f t="shared" si="5"/>
        <v/>
      </c>
      <c r="N39" s="63" t="str">
        <f>IF(Expenses!D35=0,"",Expenses!D35)</f>
        <v/>
      </c>
      <c r="O39" s="65" t="str">
        <f>IF(Expenses!E35=0,"",Expenses!E35)</f>
        <v/>
      </c>
      <c r="P39" s="65" t="str">
        <f>IF(Expenses!F35=0,"",Expenses!F35)</f>
        <v/>
      </c>
      <c r="Q39" s="65" t="str">
        <f>IF(Expenses!G35=0,"",Expenses!G35)</f>
        <v/>
      </c>
      <c r="R39" s="65" t="str">
        <f>IF(Expenses!H35=0,"",Expenses!H35)</f>
        <v/>
      </c>
      <c r="S39" s="65" t="str">
        <f>IF(Expenses!I35=0,"",Expenses!I35)</f>
        <v/>
      </c>
      <c r="T39" s="65" t="str">
        <f>IF(Expenses!J35=0,"",Expenses!J35)</f>
        <v/>
      </c>
      <c r="U39" s="65" t="str">
        <f>IF(Expenses!K35=0,"",Expenses!K35)</f>
        <v/>
      </c>
      <c r="V39" s="65" t="str">
        <f>IF(Expenses!L35=0,"",Expenses!L35)</f>
        <v/>
      </c>
      <c r="W39" s="65" t="str">
        <f>IF(Expenses!M35=0,"",Expenses!M35)</f>
        <v/>
      </c>
      <c r="X39" s="65" t="str">
        <f>IF(Expenses!N35=0,"",Expenses!N35)</f>
        <v/>
      </c>
      <c r="Y39" s="65" t="str">
        <f>IF(Expenses!O35=0,"",Expenses!O35)</f>
        <v/>
      </c>
      <c r="Z39" s="65" t="str">
        <f>IF(Expenses!P35=0,"",Expenses!P35)</f>
        <v/>
      </c>
      <c r="AA39" s="65" t="str">
        <f>IF(Expenses!Q35=0,"",Expenses!Q35)</f>
        <v/>
      </c>
      <c r="AB39" s="65" t="str">
        <f>IF(Expenses!R35=0,"",Expenses!R35)</f>
        <v/>
      </c>
      <c r="AC39" s="65" t="str">
        <f>IF(Expenses!S35=0,"",Expenses!S35)</f>
        <v/>
      </c>
      <c r="AD39" s="65" t="str">
        <f>IF(Expenses!T35=0,"",Expenses!T35)</f>
        <v/>
      </c>
      <c r="AE39" s="65" t="str">
        <f>IF(Expenses!U35=0,"",Expenses!U35)</f>
        <v/>
      </c>
      <c r="AF39" s="65" t="str">
        <f>IF(Expenses!V35=0,"",Expenses!V35)</f>
        <v/>
      </c>
      <c r="AG39" s="65" t="str">
        <f>IF(Expenses!W35=0,"",Expenses!W35)</f>
        <v/>
      </c>
      <c r="AH39" s="65" t="str">
        <f>IF(Expenses!X35=0,"",Expenses!X35)</f>
        <v/>
      </c>
      <c r="AI39" s="65" t="str">
        <f>IF(Expenses!Y35=0,"",Expenses!Y35)</f>
        <v/>
      </c>
      <c r="AJ39" s="65" t="str">
        <f>IF(Expenses!Z35=0,"",Expenses!Z35)</f>
        <v/>
      </c>
      <c r="AK39" s="65" t="str">
        <f>IF(Expenses!AA35=0,"",Expenses!AA35)</f>
        <v/>
      </c>
      <c r="AL39" s="65" t="str">
        <f>IF(Expenses!AB35=0,"",Expenses!AB35)</f>
        <v/>
      </c>
      <c r="AM39" s="65" t="str">
        <f>IF(Expenses!AC35=0,"",Expenses!AC35)</f>
        <v/>
      </c>
      <c r="AN39" s="65" t="str">
        <f>IF(Expenses!AD35=0,"",Expenses!AD35)</f>
        <v/>
      </c>
    </row>
    <row r="40" spans="3:40" x14ac:dyDescent="0.25">
      <c r="N40" s="63" t="str">
        <f>IF(Expenses!D36=0,"",Expenses!D36)</f>
        <v/>
      </c>
      <c r="O40" s="65" t="str">
        <f>IF(Expenses!E36=0,"",Expenses!E36)</f>
        <v/>
      </c>
      <c r="P40" s="65" t="str">
        <f>IF(Expenses!F36=0,"",Expenses!F36)</f>
        <v/>
      </c>
      <c r="Q40" s="65" t="str">
        <f>IF(Expenses!G36=0,"",Expenses!G36)</f>
        <v/>
      </c>
      <c r="R40" s="65" t="str">
        <f>IF(Expenses!H36=0,"",Expenses!H36)</f>
        <v/>
      </c>
      <c r="S40" s="65" t="str">
        <f>IF(Expenses!I36=0,"",Expenses!I36)</f>
        <v/>
      </c>
      <c r="T40" s="65" t="str">
        <f>IF(Expenses!J36=0,"",Expenses!J36)</f>
        <v/>
      </c>
      <c r="U40" s="65" t="str">
        <f>IF(Expenses!K36=0,"",Expenses!K36)</f>
        <v/>
      </c>
      <c r="V40" s="65" t="str">
        <f>IF(Expenses!L36=0,"",Expenses!L36)</f>
        <v/>
      </c>
      <c r="W40" s="65" t="str">
        <f>IF(Expenses!M36=0,"",Expenses!M36)</f>
        <v/>
      </c>
      <c r="X40" s="65" t="str">
        <f>IF(Expenses!N36=0,"",Expenses!N36)</f>
        <v/>
      </c>
      <c r="Y40" s="65" t="str">
        <f>IF(Expenses!O36=0,"",Expenses!O36)</f>
        <v/>
      </c>
      <c r="Z40" s="65" t="str">
        <f>IF(Expenses!P36=0,"",Expenses!P36)</f>
        <v/>
      </c>
      <c r="AA40" s="65" t="str">
        <f>IF(Expenses!Q36=0,"",Expenses!Q36)</f>
        <v/>
      </c>
      <c r="AB40" s="65" t="str">
        <f>IF(Expenses!R36=0,"",Expenses!R36)</f>
        <v/>
      </c>
      <c r="AC40" s="65" t="str">
        <f>IF(Expenses!S36=0,"",Expenses!S36)</f>
        <v/>
      </c>
      <c r="AD40" s="65" t="str">
        <f>IF(Expenses!T36=0,"",Expenses!T36)</f>
        <v/>
      </c>
      <c r="AE40" s="65" t="str">
        <f>IF(Expenses!U36=0,"",Expenses!U36)</f>
        <v/>
      </c>
      <c r="AF40" s="65" t="str">
        <f>IF(Expenses!V36=0,"",Expenses!V36)</f>
        <v/>
      </c>
      <c r="AG40" s="65" t="str">
        <f>IF(Expenses!W36=0,"",Expenses!W36)</f>
        <v/>
      </c>
      <c r="AH40" s="65" t="str">
        <f>IF(Expenses!X36=0,"",Expenses!X36)</f>
        <v/>
      </c>
      <c r="AI40" s="65" t="str">
        <f>IF(Expenses!Y36=0,"",Expenses!Y36)</f>
        <v/>
      </c>
      <c r="AJ40" s="65" t="str">
        <f>IF(Expenses!Z36=0,"",Expenses!Z36)</f>
        <v/>
      </c>
      <c r="AK40" s="65" t="str">
        <f>IF(Expenses!AA36=0,"",Expenses!AA36)</f>
        <v/>
      </c>
      <c r="AL40" s="65" t="str">
        <f>IF(Expenses!AB36=0,"",Expenses!AB36)</f>
        <v/>
      </c>
      <c r="AM40" s="65" t="str">
        <f>IF(Expenses!AC36=0,"",Expenses!AC36)</f>
        <v/>
      </c>
      <c r="AN40" s="65" t="str">
        <f>IF(Expenses!AD36=0,"",Expenses!AD36)</f>
        <v/>
      </c>
    </row>
    <row r="41" spans="3:40" x14ac:dyDescent="0.25">
      <c r="N41" s="63" t="str">
        <f>IF(Expenses!D37=0,"",Expenses!D37)</f>
        <v/>
      </c>
      <c r="O41" s="65" t="str">
        <f>IF(Expenses!E37=0,"",Expenses!E37)</f>
        <v/>
      </c>
      <c r="P41" s="65" t="str">
        <f>IF(Expenses!F37=0,"",Expenses!F37)</f>
        <v/>
      </c>
      <c r="Q41" s="65" t="str">
        <f>IF(Expenses!G37=0,"",Expenses!G37)</f>
        <v/>
      </c>
      <c r="R41" s="65" t="str">
        <f>IF(Expenses!H37=0,"",Expenses!H37)</f>
        <v/>
      </c>
      <c r="S41" s="65" t="str">
        <f>IF(Expenses!I37=0,"",Expenses!I37)</f>
        <v/>
      </c>
      <c r="T41" s="65" t="str">
        <f>IF(Expenses!J37=0,"",Expenses!J37)</f>
        <v/>
      </c>
      <c r="U41" s="65" t="str">
        <f>IF(Expenses!K37=0,"",Expenses!K37)</f>
        <v/>
      </c>
      <c r="V41" s="65" t="str">
        <f>IF(Expenses!L37=0,"",Expenses!L37)</f>
        <v/>
      </c>
      <c r="W41" s="65" t="str">
        <f>IF(Expenses!M37=0,"",Expenses!M37)</f>
        <v/>
      </c>
      <c r="X41" s="65" t="str">
        <f>IF(Expenses!N37=0,"",Expenses!N37)</f>
        <v/>
      </c>
      <c r="Y41" s="65" t="str">
        <f>IF(Expenses!O37=0,"",Expenses!O37)</f>
        <v/>
      </c>
      <c r="Z41" s="65" t="str">
        <f>IF(Expenses!P37=0,"",Expenses!P37)</f>
        <v/>
      </c>
      <c r="AA41" s="65" t="str">
        <f>IF(Expenses!Q37=0,"",Expenses!Q37)</f>
        <v/>
      </c>
      <c r="AB41" s="65" t="str">
        <f>IF(Expenses!R37=0,"",Expenses!R37)</f>
        <v/>
      </c>
      <c r="AC41" s="65" t="str">
        <f>IF(Expenses!S37=0,"",Expenses!S37)</f>
        <v/>
      </c>
      <c r="AD41" s="65" t="str">
        <f>IF(Expenses!T37=0,"",Expenses!T37)</f>
        <v/>
      </c>
      <c r="AE41" s="65" t="str">
        <f>IF(Expenses!U37=0,"",Expenses!U37)</f>
        <v/>
      </c>
      <c r="AF41" s="65" t="str">
        <f>IF(Expenses!V37=0,"",Expenses!V37)</f>
        <v/>
      </c>
      <c r="AG41" s="65" t="str">
        <f>IF(Expenses!W37=0,"",Expenses!W37)</f>
        <v/>
      </c>
      <c r="AH41" s="65" t="str">
        <f>IF(Expenses!X37=0,"",Expenses!X37)</f>
        <v/>
      </c>
      <c r="AI41" s="65" t="str">
        <f>IF(Expenses!Y37=0,"",Expenses!Y37)</f>
        <v/>
      </c>
      <c r="AJ41" s="65" t="str">
        <f>IF(Expenses!Z37=0,"",Expenses!Z37)</f>
        <v/>
      </c>
      <c r="AK41" s="65" t="str">
        <f>IF(Expenses!AA37=0,"",Expenses!AA37)</f>
        <v/>
      </c>
      <c r="AL41" s="65" t="str">
        <f>IF(Expenses!AB37=0,"",Expenses!AB37)</f>
        <v/>
      </c>
      <c r="AM41" s="65" t="str">
        <f>IF(Expenses!AC37=0,"",Expenses!AC37)</f>
        <v/>
      </c>
      <c r="AN41" s="65" t="str">
        <f>IF(Expenses!AD37=0,"",Expenses!AD37)</f>
        <v/>
      </c>
    </row>
    <row r="42" spans="3:40" x14ac:dyDescent="0.25">
      <c r="N42" s="63" t="str">
        <f>IF(Expenses!D38=0,"",Expenses!D38)</f>
        <v/>
      </c>
      <c r="O42" s="65" t="str">
        <f>IF(Expenses!E38=0,"",Expenses!E38)</f>
        <v/>
      </c>
      <c r="P42" s="65" t="str">
        <f>IF(Expenses!F38=0,"",Expenses!F38)</f>
        <v/>
      </c>
      <c r="Q42" s="65" t="str">
        <f>IF(Expenses!G38=0,"",Expenses!G38)</f>
        <v/>
      </c>
      <c r="R42" s="65" t="str">
        <f>IF(Expenses!H38=0,"",Expenses!H38)</f>
        <v/>
      </c>
      <c r="S42" s="65" t="str">
        <f>IF(Expenses!I38=0,"",Expenses!I38)</f>
        <v/>
      </c>
      <c r="T42" s="65" t="str">
        <f>IF(Expenses!J38=0,"",Expenses!J38)</f>
        <v/>
      </c>
      <c r="U42" s="65" t="str">
        <f>IF(Expenses!K38=0,"",Expenses!K38)</f>
        <v/>
      </c>
      <c r="V42" s="65" t="str">
        <f>IF(Expenses!L38=0,"",Expenses!L38)</f>
        <v/>
      </c>
      <c r="W42" s="65" t="str">
        <f>IF(Expenses!M38=0,"",Expenses!M38)</f>
        <v/>
      </c>
      <c r="X42" s="65" t="str">
        <f>IF(Expenses!N38=0,"",Expenses!N38)</f>
        <v/>
      </c>
      <c r="Y42" s="65" t="str">
        <f>IF(Expenses!O38=0,"",Expenses!O38)</f>
        <v/>
      </c>
      <c r="Z42" s="65" t="str">
        <f>IF(Expenses!P38=0,"",Expenses!P38)</f>
        <v/>
      </c>
      <c r="AA42" s="65" t="str">
        <f>IF(Expenses!Q38=0,"",Expenses!Q38)</f>
        <v/>
      </c>
      <c r="AB42" s="65" t="str">
        <f>IF(Expenses!R38=0,"",Expenses!R38)</f>
        <v/>
      </c>
      <c r="AC42" s="65" t="str">
        <f>IF(Expenses!S38=0,"",Expenses!S38)</f>
        <v/>
      </c>
      <c r="AD42" s="65" t="str">
        <f>IF(Expenses!T38=0,"",Expenses!T38)</f>
        <v/>
      </c>
      <c r="AE42" s="65" t="str">
        <f>IF(Expenses!U38=0,"",Expenses!U38)</f>
        <v/>
      </c>
      <c r="AF42" s="65" t="str">
        <f>IF(Expenses!V38=0,"",Expenses!V38)</f>
        <v/>
      </c>
      <c r="AG42" s="65" t="str">
        <f>IF(Expenses!W38=0,"",Expenses!W38)</f>
        <v/>
      </c>
      <c r="AH42" s="65" t="str">
        <f>IF(Expenses!X38=0,"",Expenses!X38)</f>
        <v/>
      </c>
      <c r="AI42" s="65" t="str">
        <f>IF(Expenses!Y38=0,"",Expenses!Y38)</f>
        <v/>
      </c>
      <c r="AJ42" s="65" t="str">
        <f>IF(Expenses!Z38=0,"",Expenses!Z38)</f>
        <v/>
      </c>
      <c r="AK42" s="65" t="str">
        <f>IF(Expenses!AA38=0,"",Expenses!AA38)</f>
        <v/>
      </c>
      <c r="AL42" s="65" t="str">
        <f>IF(Expenses!AB38=0,"",Expenses!AB38)</f>
        <v/>
      </c>
      <c r="AM42" s="65" t="str">
        <f>IF(Expenses!AC38=0,"",Expenses!AC38)</f>
        <v/>
      </c>
      <c r="AN42" s="65" t="str">
        <f>IF(Expenses!AD38=0,"",Expenses!AD38)</f>
        <v/>
      </c>
    </row>
    <row r="43" spans="3:40" x14ac:dyDescent="0.25">
      <c r="N43" s="63" t="str">
        <f>IF(Expenses!D39=0,"",Expenses!D39)</f>
        <v/>
      </c>
      <c r="O43" s="65" t="str">
        <f>IF(Expenses!E39=0,"",Expenses!E39)</f>
        <v/>
      </c>
      <c r="P43" s="65" t="str">
        <f>IF(Expenses!F39=0,"",Expenses!F39)</f>
        <v/>
      </c>
      <c r="Q43" s="65" t="str">
        <f>IF(Expenses!G39=0,"",Expenses!G39)</f>
        <v/>
      </c>
      <c r="R43" s="65" t="str">
        <f>IF(Expenses!H39=0,"",Expenses!H39)</f>
        <v/>
      </c>
      <c r="S43" s="65" t="str">
        <f>IF(Expenses!I39=0,"",Expenses!I39)</f>
        <v/>
      </c>
      <c r="T43" s="65" t="str">
        <f>IF(Expenses!J39=0,"",Expenses!J39)</f>
        <v/>
      </c>
      <c r="U43" s="65" t="str">
        <f>IF(Expenses!K39=0,"",Expenses!K39)</f>
        <v/>
      </c>
      <c r="V43" s="65" t="str">
        <f>IF(Expenses!L39=0,"",Expenses!L39)</f>
        <v/>
      </c>
      <c r="W43" s="65" t="str">
        <f>IF(Expenses!M39=0,"",Expenses!M39)</f>
        <v/>
      </c>
      <c r="X43" s="65" t="str">
        <f>IF(Expenses!N39=0,"",Expenses!N39)</f>
        <v/>
      </c>
      <c r="Y43" s="65" t="str">
        <f>IF(Expenses!O39=0,"",Expenses!O39)</f>
        <v/>
      </c>
      <c r="Z43" s="65" t="str">
        <f>IF(Expenses!P39=0,"",Expenses!P39)</f>
        <v/>
      </c>
      <c r="AA43" s="65" t="str">
        <f>IF(Expenses!Q39=0,"",Expenses!Q39)</f>
        <v/>
      </c>
      <c r="AB43" s="65" t="str">
        <f>IF(Expenses!R39=0,"",Expenses!R39)</f>
        <v/>
      </c>
      <c r="AC43" s="65" t="str">
        <f>IF(Expenses!S39=0,"",Expenses!S39)</f>
        <v/>
      </c>
      <c r="AD43" s="65" t="str">
        <f>IF(Expenses!T39=0,"",Expenses!T39)</f>
        <v/>
      </c>
      <c r="AE43" s="65" t="str">
        <f>IF(Expenses!U39=0,"",Expenses!U39)</f>
        <v/>
      </c>
      <c r="AF43" s="65" t="str">
        <f>IF(Expenses!V39=0,"",Expenses!V39)</f>
        <v/>
      </c>
      <c r="AG43" s="65" t="str">
        <f>IF(Expenses!W39=0,"",Expenses!W39)</f>
        <v/>
      </c>
      <c r="AH43" s="65" t="str">
        <f>IF(Expenses!X39=0,"",Expenses!X39)</f>
        <v/>
      </c>
      <c r="AI43" s="65" t="str">
        <f>IF(Expenses!Y39=0,"",Expenses!Y39)</f>
        <v/>
      </c>
      <c r="AJ43" s="65" t="str">
        <f>IF(Expenses!Z39=0,"",Expenses!Z39)</f>
        <v/>
      </c>
      <c r="AK43" s="65" t="str">
        <f>IF(Expenses!AA39=0,"",Expenses!AA39)</f>
        <v/>
      </c>
      <c r="AL43" s="65" t="str">
        <f>IF(Expenses!AB39=0,"",Expenses!AB39)</f>
        <v/>
      </c>
      <c r="AM43" s="65" t="str">
        <f>IF(Expenses!AC39=0,"",Expenses!AC39)</f>
        <v/>
      </c>
      <c r="AN43" s="65" t="str">
        <f>IF(Expenses!AD39=0,"",Expenses!AD39)</f>
        <v/>
      </c>
    </row>
    <row r="44" spans="3:40" x14ac:dyDescent="0.25">
      <c r="N44" s="63" t="str">
        <f>IF(Expenses!D40=0,"",Expenses!D40)</f>
        <v/>
      </c>
      <c r="O44" s="65" t="str">
        <f>IF(Expenses!E40=0,"",Expenses!E40)</f>
        <v/>
      </c>
      <c r="P44" s="65" t="str">
        <f>IF(Expenses!F40=0,"",Expenses!F40)</f>
        <v/>
      </c>
      <c r="Q44" s="65" t="str">
        <f>IF(Expenses!G40=0,"",Expenses!G40)</f>
        <v/>
      </c>
      <c r="R44" s="65" t="str">
        <f>IF(Expenses!H40=0,"",Expenses!H40)</f>
        <v/>
      </c>
      <c r="S44" s="65" t="str">
        <f>IF(Expenses!I40=0,"",Expenses!I40)</f>
        <v/>
      </c>
      <c r="T44" s="65" t="str">
        <f>IF(Expenses!J40=0,"",Expenses!J40)</f>
        <v/>
      </c>
      <c r="U44" s="65" t="str">
        <f>IF(Expenses!K40=0,"",Expenses!K40)</f>
        <v/>
      </c>
      <c r="V44" s="65" t="str">
        <f>IF(Expenses!L40=0,"",Expenses!L40)</f>
        <v/>
      </c>
      <c r="W44" s="65" t="str">
        <f>IF(Expenses!M40=0,"",Expenses!M40)</f>
        <v/>
      </c>
      <c r="X44" s="65" t="str">
        <f>IF(Expenses!N40=0,"",Expenses!N40)</f>
        <v/>
      </c>
      <c r="Y44" s="65" t="str">
        <f>IF(Expenses!O40=0,"",Expenses!O40)</f>
        <v/>
      </c>
      <c r="Z44" s="65" t="str">
        <f>IF(Expenses!P40=0,"",Expenses!P40)</f>
        <v/>
      </c>
      <c r="AA44" s="65" t="str">
        <f>IF(Expenses!Q40=0,"",Expenses!Q40)</f>
        <v/>
      </c>
      <c r="AB44" s="65" t="str">
        <f>IF(Expenses!R40=0,"",Expenses!R40)</f>
        <v/>
      </c>
      <c r="AC44" s="65" t="str">
        <f>IF(Expenses!S40=0,"",Expenses!S40)</f>
        <v/>
      </c>
      <c r="AD44" s="65" t="str">
        <f>IF(Expenses!T40=0,"",Expenses!T40)</f>
        <v/>
      </c>
      <c r="AE44" s="65" t="str">
        <f>IF(Expenses!U40=0,"",Expenses!U40)</f>
        <v/>
      </c>
      <c r="AF44" s="65" t="str">
        <f>IF(Expenses!V40=0,"",Expenses!V40)</f>
        <v/>
      </c>
      <c r="AG44" s="65" t="str">
        <f>IF(Expenses!W40=0,"",Expenses!W40)</f>
        <v/>
      </c>
      <c r="AH44" s="65" t="str">
        <f>IF(Expenses!X40=0,"",Expenses!X40)</f>
        <v/>
      </c>
      <c r="AI44" s="65" t="str">
        <f>IF(Expenses!Y40=0,"",Expenses!Y40)</f>
        <v/>
      </c>
      <c r="AJ44" s="65" t="str">
        <f>IF(Expenses!Z40=0,"",Expenses!Z40)</f>
        <v/>
      </c>
      <c r="AK44" s="65" t="str">
        <f>IF(Expenses!AA40=0,"",Expenses!AA40)</f>
        <v/>
      </c>
      <c r="AL44" s="65" t="str">
        <f>IF(Expenses!AB40=0,"",Expenses!AB40)</f>
        <v/>
      </c>
      <c r="AM44" s="65" t="str">
        <f>IF(Expenses!AC40=0,"",Expenses!AC40)</f>
        <v/>
      </c>
      <c r="AN44" s="65" t="str">
        <f>IF(Expenses!AD40=0,"",Expenses!AD40)</f>
        <v/>
      </c>
    </row>
    <row r="45" spans="3:40" ht="15.75" x14ac:dyDescent="0.25">
      <c r="N45" s="76" t="str">
        <f>IF(Expenses!D41=0,"",Expenses!D41)</f>
        <v>Health and Wellness</v>
      </c>
      <c r="O45" s="64" t="s">
        <v>42</v>
      </c>
      <c r="P45" s="64" t="s">
        <v>43</v>
      </c>
      <c r="Q45" s="64" t="s">
        <v>44</v>
      </c>
      <c r="R45" s="64" t="s">
        <v>45</v>
      </c>
      <c r="S45" s="64" t="s">
        <v>46</v>
      </c>
      <c r="T45" s="64" t="s">
        <v>47</v>
      </c>
      <c r="U45" s="64" t="s">
        <v>48</v>
      </c>
      <c r="V45" s="64" t="s">
        <v>49</v>
      </c>
      <c r="W45" s="64" t="s">
        <v>50</v>
      </c>
      <c r="X45" s="64" t="s">
        <v>51</v>
      </c>
      <c r="Y45" s="64" t="s">
        <v>52</v>
      </c>
      <c r="Z45" s="64" t="s">
        <v>53</v>
      </c>
      <c r="AA45" s="64" t="s">
        <v>54</v>
      </c>
      <c r="AB45" s="64" t="s">
        <v>55</v>
      </c>
      <c r="AC45" s="64" t="s">
        <v>56</v>
      </c>
      <c r="AD45" s="64" t="s">
        <v>57</v>
      </c>
      <c r="AE45" s="64" t="s">
        <v>58</v>
      </c>
      <c r="AF45" s="64" t="s">
        <v>59</v>
      </c>
      <c r="AG45" s="64" t="s">
        <v>60</v>
      </c>
      <c r="AH45" s="64" t="s">
        <v>61</v>
      </c>
      <c r="AI45" s="64" t="s">
        <v>62</v>
      </c>
      <c r="AJ45" s="64" t="s">
        <v>63</v>
      </c>
      <c r="AK45" s="64" t="s">
        <v>64</v>
      </c>
      <c r="AL45" s="64" t="s">
        <v>65</v>
      </c>
      <c r="AM45" s="64" t="s">
        <v>66</v>
      </c>
      <c r="AN45" s="64" t="s">
        <v>67</v>
      </c>
    </row>
    <row r="46" spans="3:40" x14ac:dyDescent="0.25">
      <c r="N46" s="62" t="str">
        <f>IF(Expenses!D42=0,"",Expenses!D42)</f>
        <v>Medical</v>
      </c>
      <c r="O46" s="65">
        <f>IF(Expenses!E42=0,"",Expenses!E42)</f>
        <v>1000</v>
      </c>
      <c r="P46" s="65">
        <f>IF(Expenses!F42=0,"",Expenses!F42)</f>
        <v>300</v>
      </c>
      <c r="Q46" s="65" t="str">
        <f>IF(Expenses!G42=0,"",Expenses!G42)</f>
        <v/>
      </c>
      <c r="R46" s="65" t="str">
        <f>IF(Expenses!H42=0,"",Expenses!H42)</f>
        <v/>
      </c>
      <c r="S46" s="65" t="str">
        <f>IF(Expenses!I42=0,"",Expenses!I42)</f>
        <v/>
      </c>
      <c r="T46" s="65" t="str">
        <f>IF(Expenses!J42=0,"",Expenses!J42)</f>
        <v/>
      </c>
      <c r="U46" s="65" t="str">
        <f>IF(Expenses!K42=0,"",Expenses!K42)</f>
        <v/>
      </c>
      <c r="V46" s="65" t="str">
        <f>IF(Expenses!L42=0,"",Expenses!L42)</f>
        <v/>
      </c>
      <c r="W46" s="65" t="str">
        <f>IF(Expenses!M42=0,"",Expenses!M42)</f>
        <v/>
      </c>
      <c r="X46" s="65" t="str">
        <f>IF(Expenses!N42=0,"",Expenses!N42)</f>
        <v/>
      </c>
      <c r="Y46" s="65" t="str">
        <f>IF(Expenses!O42=0,"",Expenses!O42)</f>
        <v/>
      </c>
      <c r="Z46" s="65" t="str">
        <f>IF(Expenses!P42=0,"",Expenses!P42)</f>
        <v/>
      </c>
      <c r="AA46" s="65" t="str">
        <f>IF(Expenses!Q42=0,"",Expenses!Q42)</f>
        <v/>
      </c>
      <c r="AB46" s="65" t="str">
        <f>IF(Expenses!R42=0,"",Expenses!R42)</f>
        <v/>
      </c>
      <c r="AC46" s="65" t="str">
        <f>IF(Expenses!S42=0,"",Expenses!S42)</f>
        <v/>
      </c>
      <c r="AD46" s="65" t="str">
        <f>IF(Expenses!T42=0,"",Expenses!T42)</f>
        <v/>
      </c>
      <c r="AE46" s="65" t="str">
        <f>IF(Expenses!U42=0,"",Expenses!U42)</f>
        <v/>
      </c>
      <c r="AF46" s="65" t="str">
        <f>IF(Expenses!V42=0,"",Expenses!V42)</f>
        <v/>
      </c>
      <c r="AG46" s="65" t="str">
        <f>IF(Expenses!W42=0,"",Expenses!W42)</f>
        <v/>
      </c>
      <c r="AH46" s="65" t="str">
        <f>IF(Expenses!X42=0,"",Expenses!X42)</f>
        <v/>
      </c>
      <c r="AI46" s="65" t="str">
        <f>IF(Expenses!Y42=0,"",Expenses!Y42)</f>
        <v/>
      </c>
      <c r="AJ46" s="65" t="str">
        <f>IF(Expenses!Z42=0,"",Expenses!Z42)</f>
        <v/>
      </c>
      <c r="AK46" s="65" t="str">
        <f>IF(Expenses!AA42=0,"",Expenses!AA42)</f>
        <v/>
      </c>
      <c r="AL46" s="65" t="str">
        <f>IF(Expenses!AB42=0,"",Expenses!AB42)</f>
        <v/>
      </c>
      <c r="AM46" s="65" t="str">
        <f>IF(Expenses!AC42=0,"",Expenses!AC42)</f>
        <v/>
      </c>
      <c r="AN46" s="65" t="str">
        <f>IF(Expenses!AD42=0,"",Expenses!AD42)</f>
        <v/>
      </c>
    </row>
    <row r="47" spans="3:40" x14ac:dyDescent="0.25">
      <c r="N47" s="63" t="str">
        <f>IF(Expenses!D43=0,"",Expenses!D43)</f>
        <v>Gym</v>
      </c>
      <c r="O47" s="65">
        <f>IF(Expenses!E43=0,"",Expenses!E43)</f>
        <v>120</v>
      </c>
      <c r="P47" s="65">
        <f>IF(Expenses!F43=0,"",Expenses!F43)</f>
        <v>200</v>
      </c>
      <c r="Q47" s="65" t="str">
        <f>IF(Expenses!G43=0,"",Expenses!G43)</f>
        <v/>
      </c>
      <c r="R47" s="65" t="str">
        <f>IF(Expenses!H43=0,"",Expenses!H43)</f>
        <v/>
      </c>
      <c r="S47" s="65" t="str">
        <f>IF(Expenses!I43=0,"",Expenses!I43)</f>
        <v/>
      </c>
      <c r="T47" s="65" t="str">
        <f>IF(Expenses!J43=0,"",Expenses!J43)</f>
        <v/>
      </c>
      <c r="U47" s="65" t="str">
        <f>IF(Expenses!K43=0,"",Expenses!K43)</f>
        <v/>
      </c>
      <c r="V47" s="65" t="str">
        <f>IF(Expenses!L43=0,"",Expenses!L43)</f>
        <v/>
      </c>
      <c r="W47" s="65" t="str">
        <f>IF(Expenses!M43=0,"",Expenses!M43)</f>
        <v/>
      </c>
      <c r="X47" s="65" t="str">
        <f>IF(Expenses!N43=0,"",Expenses!N43)</f>
        <v/>
      </c>
      <c r="Y47" s="65" t="str">
        <f>IF(Expenses!O43=0,"",Expenses!O43)</f>
        <v/>
      </c>
      <c r="Z47" s="65" t="str">
        <f>IF(Expenses!P43=0,"",Expenses!P43)</f>
        <v/>
      </c>
      <c r="AA47" s="65" t="str">
        <f>IF(Expenses!Q43=0,"",Expenses!Q43)</f>
        <v/>
      </c>
      <c r="AB47" s="65" t="str">
        <f>IF(Expenses!R43=0,"",Expenses!R43)</f>
        <v/>
      </c>
      <c r="AC47" s="65" t="str">
        <f>IF(Expenses!S43=0,"",Expenses!S43)</f>
        <v/>
      </c>
      <c r="AD47" s="65" t="str">
        <f>IF(Expenses!T43=0,"",Expenses!T43)</f>
        <v/>
      </c>
      <c r="AE47" s="65" t="str">
        <f>IF(Expenses!U43=0,"",Expenses!U43)</f>
        <v/>
      </c>
      <c r="AF47" s="65" t="str">
        <f>IF(Expenses!V43=0,"",Expenses!V43)</f>
        <v/>
      </c>
      <c r="AG47" s="65" t="str">
        <f>IF(Expenses!W43=0,"",Expenses!W43)</f>
        <v/>
      </c>
      <c r="AH47" s="65" t="str">
        <f>IF(Expenses!X43=0,"",Expenses!X43)</f>
        <v/>
      </c>
      <c r="AI47" s="65" t="str">
        <f>IF(Expenses!Y43=0,"",Expenses!Y43)</f>
        <v/>
      </c>
      <c r="AJ47" s="65" t="str">
        <f>IF(Expenses!Z43=0,"",Expenses!Z43)</f>
        <v/>
      </c>
      <c r="AK47" s="65" t="str">
        <f>IF(Expenses!AA43=0,"",Expenses!AA43)</f>
        <v/>
      </c>
      <c r="AL47" s="65" t="str">
        <f>IF(Expenses!AB43=0,"",Expenses!AB43)</f>
        <v/>
      </c>
      <c r="AM47" s="65" t="str">
        <f>IF(Expenses!AC43=0,"",Expenses!AC43)</f>
        <v/>
      </c>
      <c r="AN47" s="65" t="str">
        <f>IF(Expenses!AD43=0,"",Expenses!AD43)</f>
        <v/>
      </c>
    </row>
    <row r="48" spans="3:40" x14ac:dyDescent="0.25">
      <c r="N48" s="63" t="str">
        <f>IF(Expenses!D44=0,"",Expenses!D44)</f>
        <v/>
      </c>
      <c r="O48" s="65" t="str">
        <f>IF(Expenses!E44=0,"",Expenses!E44)</f>
        <v/>
      </c>
      <c r="P48" s="65" t="str">
        <f>IF(Expenses!F44=0,"",Expenses!F44)</f>
        <v/>
      </c>
      <c r="Q48" s="65" t="str">
        <f>IF(Expenses!G44=0,"",Expenses!G44)</f>
        <v/>
      </c>
      <c r="R48" s="65" t="str">
        <f>IF(Expenses!H44=0,"",Expenses!H44)</f>
        <v/>
      </c>
      <c r="S48" s="65" t="str">
        <f>IF(Expenses!I44=0,"",Expenses!I44)</f>
        <v/>
      </c>
      <c r="T48" s="65" t="str">
        <f>IF(Expenses!J44=0,"",Expenses!J44)</f>
        <v/>
      </c>
      <c r="U48" s="65" t="str">
        <f>IF(Expenses!K44=0,"",Expenses!K44)</f>
        <v/>
      </c>
      <c r="V48" s="65" t="str">
        <f>IF(Expenses!L44=0,"",Expenses!L44)</f>
        <v/>
      </c>
      <c r="W48" s="65" t="str">
        <f>IF(Expenses!M44=0,"",Expenses!M44)</f>
        <v/>
      </c>
      <c r="X48" s="65" t="str">
        <f>IF(Expenses!N44=0,"",Expenses!N44)</f>
        <v/>
      </c>
      <c r="Y48" s="65" t="str">
        <f>IF(Expenses!O44=0,"",Expenses!O44)</f>
        <v/>
      </c>
      <c r="Z48" s="65" t="str">
        <f>IF(Expenses!P44=0,"",Expenses!P44)</f>
        <v/>
      </c>
      <c r="AA48" s="65" t="str">
        <f>IF(Expenses!Q44=0,"",Expenses!Q44)</f>
        <v/>
      </c>
      <c r="AB48" s="65" t="str">
        <f>IF(Expenses!R44=0,"",Expenses!R44)</f>
        <v/>
      </c>
      <c r="AC48" s="65" t="str">
        <f>IF(Expenses!S44=0,"",Expenses!S44)</f>
        <v/>
      </c>
      <c r="AD48" s="65" t="str">
        <f>IF(Expenses!T44=0,"",Expenses!T44)</f>
        <v/>
      </c>
      <c r="AE48" s="65" t="str">
        <f>IF(Expenses!U44=0,"",Expenses!U44)</f>
        <v/>
      </c>
      <c r="AF48" s="65" t="str">
        <f>IF(Expenses!V44=0,"",Expenses!V44)</f>
        <v/>
      </c>
      <c r="AG48" s="65" t="str">
        <f>IF(Expenses!W44=0,"",Expenses!W44)</f>
        <v/>
      </c>
      <c r="AH48" s="65" t="str">
        <f>IF(Expenses!X44=0,"",Expenses!X44)</f>
        <v/>
      </c>
      <c r="AI48" s="65" t="str">
        <f>IF(Expenses!Y44=0,"",Expenses!Y44)</f>
        <v/>
      </c>
      <c r="AJ48" s="65" t="str">
        <f>IF(Expenses!Z44=0,"",Expenses!Z44)</f>
        <v/>
      </c>
      <c r="AK48" s="65" t="str">
        <f>IF(Expenses!AA44=0,"",Expenses!AA44)</f>
        <v/>
      </c>
      <c r="AL48" s="65" t="str">
        <f>IF(Expenses!AB44=0,"",Expenses!AB44)</f>
        <v/>
      </c>
      <c r="AM48" s="65" t="str">
        <f>IF(Expenses!AC44=0,"",Expenses!AC44)</f>
        <v/>
      </c>
      <c r="AN48" s="65" t="str">
        <f>IF(Expenses!AD44=0,"",Expenses!AD44)</f>
        <v/>
      </c>
    </row>
    <row r="49" spans="14:40" x14ac:dyDescent="0.25">
      <c r="N49" s="63" t="str">
        <f>IF(Expenses!D45=0,"",Expenses!D45)</f>
        <v/>
      </c>
      <c r="O49" s="65" t="str">
        <f>IF(Expenses!E45=0,"",Expenses!E45)</f>
        <v/>
      </c>
      <c r="P49" s="65" t="str">
        <f>IF(Expenses!F45=0,"",Expenses!F45)</f>
        <v/>
      </c>
      <c r="Q49" s="65" t="str">
        <f>IF(Expenses!G45=0,"",Expenses!G45)</f>
        <v/>
      </c>
      <c r="R49" s="65" t="str">
        <f>IF(Expenses!H45=0,"",Expenses!H45)</f>
        <v/>
      </c>
      <c r="S49" s="65" t="str">
        <f>IF(Expenses!I45=0,"",Expenses!I45)</f>
        <v/>
      </c>
      <c r="T49" s="65" t="str">
        <f>IF(Expenses!J45=0,"",Expenses!J45)</f>
        <v/>
      </c>
      <c r="U49" s="65" t="str">
        <f>IF(Expenses!K45=0,"",Expenses!K45)</f>
        <v/>
      </c>
      <c r="V49" s="65" t="str">
        <f>IF(Expenses!L45=0,"",Expenses!L45)</f>
        <v/>
      </c>
      <c r="W49" s="65" t="str">
        <f>IF(Expenses!M45=0,"",Expenses!M45)</f>
        <v/>
      </c>
      <c r="X49" s="65" t="str">
        <f>IF(Expenses!N45=0,"",Expenses!N45)</f>
        <v/>
      </c>
      <c r="Y49" s="65" t="str">
        <f>IF(Expenses!O45=0,"",Expenses!O45)</f>
        <v/>
      </c>
      <c r="Z49" s="65" t="str">
        <f>IF(Expenses!P45=0,"",Expenses!P45)</f>
        <v/>
      </c>
      <c r="AA49" s="65" t="str">
        <f>IF(Expenses!Q45=0,"",Expenses!Q45)</f>
        <v/>
      </c>
      <c r="AB49" s="65" t="str">
        <f>IF(Expenses!R45=0,"",Expenses!R45)</f>
        <v/>
      </c>
      <c r="AC49" s="65" t="str">
        <f>IF(Expenses!S45=0,"",Expenses!S45)</f>
        <v/>
      </c>
      <c r="AD49" s="65" t="str">
        <f>IF(Expenses!T45=0,"",Expenses!T45)</f>
        <v/>
      </c>
      <c r="AE49" s="65" t="str">
        <f>IF(Expenses!U45=0,"",Expenses!U45)</f>
        <v/>
      </c>
      <c r="AF49" s="65" t="str">
        <f>IF(Expenses!V45=0,"",Expenses!V45)</f>
        <v/>
      </c>
      <c r="AG49" s="65" t="str">
        <f>IF(Expenses!W45=0,"",Expenses!W45)</f>
        <v/>
      </c>
      <c r="AH49" s="65" t="str">
        <f>IF(Expenses!X45=0,"",Expenses!X45)</f>
        <v/>
      </c>
      <c r="AI49" s="65" t="str">
        <f>IF(Expenses!Y45=0,"",Expenses!Y45)</f>
        <v/>
      </c>
      <c r="AJ49" s="65" t="str">
        <f>IF(Expenses!Z45=0,"",Expenses!Z45)</f>
        <v/>
      </c>
      <c r="AK49" s="65" t="str">
        <f>IF(Expenses!AA45=0,"",Expenses!AA45)</f>
        <v/>
      </c>
      <c r="AL49" s="65" t="str">
        <f>IF(Expenses!AB45=0,"",Expenses!AB45)</f>
        <v/>
      </c>
      <c r="AM49" s="65" t="str">
        <f>IF(Expenses!AC45=0,"",Expenses!AC45)</f>
        <v/>
      </c>
      <c r="AN49" s="65" t="str">
        <f>IF(Expenses!AD45=0,"",Expenses!AD45)</f>
        <v/>
      </c>
    </row>
    <row r="50" spans="14:40" x14ac:dyDescent="0.25">
      <c r="N50" s="63" t="str">
        <f>IF(Expenses!D46=0,"",Expenses!D46)</f>
        <v/>
      </c>
      <c r="O50" s="65" t="str">
        <f>IF(Expenses!E46=0,"",Expenses!E46)</f>
        <v/>
      </c>
      <c r="P50" s="65" t="str">
        <f>IF(Expenses!F46=0,"",Expenses!F46)</f>
        <v/>
      </c>
      <c r="Q50" s="65" t="str">
        <f>IF(Expenses!G46=0,"",Expenses!G46)</f>
        <v/>
      </c>
      <c r="R50" s="65" t="str">
        <f>IF(Expenses!H46=0,"",Expenses!H46)</f>
        <v/>
      </c>
      <c r="S50" s="65" t="str">
        <f>IF(Expenses!I46=0,"",Expenses!I46)</f>
        <v/>
      </c>
      <c r="T50" s="65" t="str">
        <f>IF(Expenses!J46=0,"",Expenses!J46)</f>
        <v/>
      </c>
      <c r="U50" s="65" t="str">
        <f>IF(Expenses!K46=0,"",Expenses!K46)</f>
        <v/>
      </c>
      <c r="V50" s="65" t="str">
        <f>IF(Expenses!L46=0,"",Expenses!L46)</f>
        <v/>
      </c>
      <c r="W50" s="65" t="str">
        <f>IF(Expenses!M46=0,"",Expenses!M46)</f>
        <v/>
      </c>
      <c r="X50" s="65" t="str">
        <f>IF(Expenses!N46=0,"",Expenses!N46)</f>
        <v/>
      </c>
      <c r="Y50" s="65" t="str">
        <f>IF(Expenses!O46=0,"",Expenses!O46)</f>
        <v/>
      </c>
      <c r="Z50" s="65" t="str">
        <f>IF(Expenses!P46=0,"",Expenses!P46)</f>
        <v/>
      </c>
      <c r="AA50" s="65" t="str">
        <f>IF(Expenses!Q46=0,"",Expenses!Q46)</f>
        <v/>
      </c>
      <c r="AB50" s="65" t="str">
        <f>IF(Expenses!R46=0,"",Expenses!R46)</f>
        <v/>
      </c>
      <c r="AC50" s="65" t="str">
        <f>IF(Expenses!S46=0,"",Expenses!S46)</f>
        <v/>
      </c>
      <c r="AD50" s="65" t="str">
        <f>IF(Expenses!T46=0,"",Expenses!T46)</f>
        <v/>
      </c>
      <c r="AE50" s="65" t="str">
        <f>IF(Expenses!U46=0,"",Expenses!U46)</f>
        <v/>
      </c>
      <c r="AF50" s="65" t="str">
        <f>IF(Expenses!V46=0,"",Expenses!V46)</f>
        <v/>
      </c>
      <c r="AG50" s="65" t="str">
        <f>IF(Expenses!W46=0,"",Expenses!W46)</f>
        <v/>
      </c>
      <c r="AH50" s="65" t="str">
        <f>IF(Expenses!X46=0,"",Expenses!X46)</f>
        <v/>
      </c>
      <c r="AI50" s="65" t="str">
        <f>IF(Expenses!Y46=0,"",Expenses!Y46)</f>
        <v/>
      </c>
      <c r="AJ50" s="65" t="str">
        <f>IF(Expenses!Z46=0,"",Expenses!Z46)</f>
        <v/>
      </c>
      <c r="AK50" s="65" t="str">
        <f>IF(Expenses!AA46=0,"",Expenses!AA46)</f>
        <v/>
      </c>
      <c r="AL50" s="65" t="str">
        <f>IF(Expenses!AB46=0,"",Expenses!AB46)</f>
        <v/>
      </c>
      <c r="AM50" s="65" t="str">
        <f>IF(Expenses!AC46=0,"",Expenses!AC46)</f>
        <v/>
      </c>
      <c r="AN50" s="65" t="str">
        <f>IF(Expenses!AD46=0,"",Expenses!AD46)</f>
        <v/>
      </c>
    </row>
    <row r="51" spans="14:40" x14ac:dyDescent="0.25">
      <c r="N51" s="63" t="str">
        <f>IF(Expenses!D47=0,"",Expenses!D47)</f>
        <v/>
      </c>
      <c r="O51" s="65" t="str">
        <f>IF(Expenses!E47=0,"",Expenses!E47)</f>
        <v/>
      </c>
      <c r="P51" s="65" t="str">
        <f>IF(Expenses!F47=0,"",Expenses!F47)</f>
        <v/>
      </c>
      <c r="Q51" s="65" t="str">
        <f>IF(Expenses!G47=0,"",Expenses!G47)</f>
        <v/>
      </c>
      <c r="R51" s="65" t="str">
        <f>IF(Expenses!H47=0,"",Expenses!H47)</f>
        <v/>
      </c>
      <c r="S51" s="65" t="str">
        <f>IF(Expenses!I47=0,"",Expenses!I47)</f>
        <v/>
      </c>
      <c r="T51" s="65" t="str">
        <f>IF(Expenses!J47=0,"",Expenses!J47)</f>
        <v/>
      </c>
      <c r="U51" s="65" t="str">
        <f>IF(Expenses!K47=0,"",Expenses!K47)</f>
        <v/>
      </c>
      <c r="V51" s="65" t="str">
        <f>IF(Expenses!L47=0,"",Expenses!L47)</f>
        <v/>
      </c>
      <c r="W51" s="65" t="str">
        <f>IF(Expenses!M47=0,"",Expenses!M47)</f>
        <v/>
      </c>
      <c r="X51" s="65" t="str">
        <f>IF(Expenses!N47=0,"",Expenses!N47)</f>
        <v/>
      </c>
      <c r="Y51" s="65" t="str">
        <f>IF(Expenses!O47=0,"",Expenses!O47)</f>
        <v/>
      </c>
      <c r="Z51" s="65" t="str">
        <f>IF(Expenses!P47=0,"",Expenses!P47)</f>
        <v/>
      </c>
      <c r="AA51" s="65" t="str">
        <f>IF(Expenses!Q47=0,"",Expenses!Q47)</f>
        <v/>
      </c>
      <c r="AB51" s="65" t="str">
        <f>IF(Expenses!R47=0,"",Expenses!R47)</f>
        <v/>
      </c>
      <c r="AC51" s="65" t="str">
        <f>IF(Expenses!S47=0,"",Expenses!S47)</f>
        <v/>
      </c>
      <c r="AD51" s="65" t="str">
        <f>IF(Expenses!T47=0,"",Expenses!T47)</f>
        <v/>
      </c>
      <c r="AE51" s="65" t="str">
        <f>IF(Expenses!U47=0,"",Expenses!U47)</f>
        <v/>
      </c>
      <c r="AF51" s="65" t="str">
        <f>IF(Expenses!V47=0,"",Expenses!V47)</f>
        <v/>
      </c>
      <c r="AG51" s="65" t="str">
        <f>IF(Expenses!W47=0,"",Expenses!W47)</f>
        <v/>
      </c>
      <c r="AH51" s="65" t="str">
        <f>IF(Expenses!X47=0,"",Expenses!X47)</f>
        <v/>
      </c>
      <c r="AI51" s="65" t="str">
        <f>IF(Expenses!Y47=0,"",Expenses!Y47)</f>
        <v/>
      </c>
      <c r="AJ51" s="65" t="str">
        <f>IF(Expenses!Z47=0,"",Expenses!Z47)</f>
        <v/>
      </c>
      <c r="AK51" s="65" t="str">
        <f>IF(Expenses!AA47=0,"",Expenses!AA47)</f>
        <v/>
      </c>
      <c r="AL51" s="65" t="str">
        <f>IF(Expenses!AB47=0,"",Expenses!AB47)</f>
        <v/>
      </c>
      <c r="AM51" s="65" t="str">
        <f>IF(Expenses!AC47=0,"",Expenses!AC47)</f>
        <v/>
      </c>
      <c r="AN51" s="65" t="str">
        <f>IF(Expenses!AD47=0,"",Expenses!AD47)</f>
        <v/>
      </c>
    </row>
    <row r="52" spans="14:40" x14ac:dyDescent="0.25">
      <c r="N52" s="63" t="str">
        <f>IF(Expenses!D48=0,"",Expenses!D48)</f>
        <v/>
      </c>
      <c r="O52" s="65" t="str">
        <f>IF(Expenses!E48=0,"",Expenses!E48)</f>
        <v/>
      </c>
      <c r="P52" s="65" t="str">
        <f>IF(Expenses!F48=0,"",Expenses!F48)</f>
        <v/>
      </c>
      <c r="Q52" s="65" t="str">
        <f>IF(Expenses!G48=0,"",Expenses!G48)</f>
        <v/>
      </c>
      <c r="R52" s="65" t="str">
        <f>IF(Expenses!H48=0,"",Expenses!H48)</f>
        <v/>
      </c>
      <c r="S52" s="65" t="str">
        <f>IF(Expenses!I48=0,"",Expenses!I48)</f>
        <v/>
      </c>
      <c r="T52" s="65" t="str">
        <f>IF(Expenses!J48=0,"",Expenses!J48)</f>
        <v/>
      </c>
      <c r="U52" s="65" t="str">
        <f>IF(Expenses!K48=0,"",Expenses!K48)</f>
        <v/>
      </c>
      <c r="V52" s="65" t="str">
        <f>IF(Expenses!L48=0,"",Expenses!L48)</f>
        <v/>
      </c>
      <c r="W52" s="65" t="str">
        <f>IF(Expenses!M48=0,"",Expenses!M48)</f>
        <v/>
      </c>
      <c r="X52" s="65" t="str">
        <f>IF(Expenses!N48=0,"",Expenses!N48)</f>
        <v/>
      </c>
      <c r="Y52" s="65" t="str">
        <f>IF(Expenses!O48=0,"",Expenses!O48)</f>
        <v/>
      </c>
      <c r="Z52" s="65" t="str">
        <f>IF(Expenses!P48=0,"",Expenses!P48)</f>
        <v/>
      </c>
      <c r="AA52" s="65" t="str">
        <f>IF(Expenses!Q48=0,"",Expenses!Q48)</f>
        <v/>
      </c>
      <c r="AB52" s="65" t="str">
        <f>IF(Expenses!R48=0,"",Expenses!R48)</f>
        <v/>
      </c>
      <c r="AC52" s="65" t="str">
        <f>IF(Expenses!S48=0,"",Expenses!S48)</f>
        <v/>
      </c>
      <c r="AD52" s="65" t="str">
        <f>IF(Expenses!T48=0,"",Expenses!T48)</f>
        <v/>
      </c>
      <c r="AE52" s="65" t="str">
        <f>IF(Expenses!U48=0,"",Expenses!U48)</f>
        <v/>
      </c>
      <c r="AF52" s="65" t="str">
        <f>IF(Expenses!V48=0,"",Expenses!V48)</f>
        <v/>
      </c>
      <c r="AG52" s="65" t="str">
        <f>IF(Expenses!W48=0,"",Expenses!W48)</f>
        <v/>
      </c>
      <c r="AH52" s="65" t="str">
        <f>IF(Expenses!X48=0,"",Expenses!X48)</f>
        <v/>
      </c>
      <c r="AI52" s="65" t="str">
        <f>IF(Expenses!Y48=0,"",Expenses!Y48)</f>
        <v/>
      </c>
      <c r="AJ52" s="65" t="str">
        <f>IF(Expenses!Z48=0,"",Expenses!Z48)</f>
        <v/>
      </c>
      <c r="AK52" s="65" t="str">
        <f>IF(Expenses!AA48=0,"",Expenses!AA48)</f>
        <v/>
      </c>
      <c r="AL52" s="65" t="str">
        <f>IF(Expenses!AB48=0,"",Expenses!AB48)</f>
        <v/>
      </c>
      <c r="AM52" s="65" t="str">
        <f>IF(Expenses!AC48=0,"",Expenses!AC48)</f>
        <v/>
      </c>
      <c r="AN52" s="65" t="str">
        <f>IF(Expenses!AD48=0,"",Expenses!AD48)</f>
        <v/>
      </c>
    </row>
    <row r="53" spans="14:40" x14ac:dyDescent="0.25">
      <c r="N53" s="63" t="str">
        <f>IF(Expenses!D49=0,"",Expenses!D49)</f>
        <v/>
      </c>
      <c r="O53" s="65" t="str">
        <f>IF(Expenses!E49=0,"",Expenses!E49)</f>
        <v/>
      </c>
      <c r="P53" s="65" t="str">
        <f>IF(Expenses!F49=0,"",Expenses!F49)</f>
        <v/>
      </c>
      <c r="Q53" s="65" t="str">
        <f>IF(Expenses!G49=0,"",Expenses!G49)</f>
        <v/>
      </c>
      <c r="R53" s="65" t="str">
        <f>IF(Expenses!H49=0,"",Expenses!H49)</f>
        <v/>
      </c>
      <c r="S53" s="65" t="str">
        <f>IF(Expenses!I49=0,"",Expenses!I49)</f>
        <v/>
      </c>
      <c r="T53" s="65" t="str">
        <f>IF(Expenses!J49=0,"",Expenses!J49)</f>
        <v/>
      </c>
      <c r="U53" s="65" t="str">
        <f>IF(Expenses!K49=0,"",Expenses!K49)</f>
        <v/>
      </c>
      <c r="V53" s="65" t="str">
        <f>IF(Expenses!L49=0,"",Expenses!L49)</f>
        <v/>
      </c>
      <c r="W53" s="65" t="str">
        <f>IF(Expenses!M49=0,"",Expenses!M49)</f>
        <v/>
      </c>
      <c r="X53" s="65" t="str">
        <f>IF(Expenses!N49=0,"",Expenses!N49)</f>
        <v/>
      </c>
      <c r="Y53" s="65" t="str">
        <f>IF(Expenses!O49=0,"",Expenses!O49)</f>
        <v/>
      </c>
      <c r="Z53" s="65" t="str">
        <f>IF(Expenses!P49=0,"",Expenses!P49)</f>
        <v/>
      </c>
      <c r="AA53" s="65" t="str">
        <f>IF(Expenses!Q49=0,"",Expenses!Q49)</f>
        <v/>
      </c>
      <c r="AB53" s="65" t="str">
        <f>IF(Expenses!R49=0,"",Expenses!R49)</f>
        <v/>
      </c>
      <c r="AC53" s="65" t="str">
        <f>IF(Expenses!S49=0,"",Expenses!S49)</f>
        <v/>
      </c>
      <c r="AD53" s="65" t="str">
        <f>IF(Expenses!T49=0,"",Expenses!T49)</f>
        <v/>
      </c>
      <c r="AE53" s="65" t="str">
        <f>IF(Expenses!U49=0,"",Expenses!U49)</f>
        <v/>
      </c>
      <c r="AF53" s="65" t="str">
        <f>IF(Expenses!V49=0,"",Expenses!V49)</f>
        <v/>
      </c>
      <c r="AG53" s="65" t="str">
        <f>IF(Expenses!W49=0,"",Expenses!W49)</f>
        <v/>
      </c>
      <c r="AH53" s="65" t="str">
        <f>IF(Expenses!X49=0,"",Expenses!X49)</f>
        <v/>
      </c>
      <c r="AI53" s="65" t="str">
        <f>IF(Expenses!Y49=0,"",Expenses!Y49)</f>
        <v/>
      </c>
      <c r="AJ53" s="65" t="str">
        <f>IF(Expenses!Z49=0,"",Expenses!Z49)</f>
        <v/>
      </c>
      <c r="AK53" s="65" t="str">
        <f>IF(Expenses!AA49=0,"",Expenses!AA49)</f>
        <v/>
      </c>
      <c r="AL53" s="65" t="str">
        <f>IF(Expenses!AB49=0,"",Expenses!AB49)</f>
        <v/>
      </c>
      <c r="AM53" s="65" t="str">
        <f>IF(Expenses!AC49=0,"",Expenses!AC49)</f>
        <v/>
      </c>
      <c r="AN53" s="65" t="str">
        <f>IF(Expenses!AD49=0,"",Expenses!AD49)</f>
        <v/>
      </c>
    </row>
    <row r="54" spans="14:40" x14ac:dyDescent="0.25">
      <c r="N54" s="63" t="str">
        <f>IF(Expenses!D50=0,"",Expenses!D50)</f>
        <v/>
      </c>
      <c r="O54" s="65" t="str">
        <f>IF(Expenses!E50=0,"",Expenses!E50)</f>
        <v/>
      </c>
      <c r="P54" s="65" t="str">
        <f>IF(Expenses!F50=0,"",Expenses!F50)</f>
        <v/>
      </c>
      <c r="Q54" s="65" t="str">
        <f>IF(Expenses!G50=0,"",Expenses!G50)</f>
        <v/>
      </c>
      <c r="R54" s="65" t="str">
        <f>IF(Expenses!H50=0,"",Expenses!H50)</f>
        <v/>
      </c>
      <c r="S54" s="65" t="str">
        <f>IF(Expenses!I50=0,"",Expenses!I50)</f>
        <v/>
      </c>
      <c r="T54" s="65" t="str">
        <f>IF(Expenses!J50=0,"",Expenses!J50)</f>
        <v/>
      </c>
      <c r="U54" s="65" t="str">
        <f>IF(Expenses!K50=0,"",Expenses!K50)</f>
        <v/>
      </c>
      <c r="V54" s="65" t="str">
        <f>IF(Expenses!L50=0,"",Expenses!L50)</f>
        <v/>
      </c>
      <c r="W54" s="65" t="str">
        <f>IF(Expenses!M50=0,"",Expenses!M50)</f>
        <v/>
      </c>
      <c r="X54" s="65" t="str">
        <f>IF(Expenses!N50=0,"",Expenses!N50)</f>
        <v/>
      </c>
      <c r="Y54" s="65" t="str">
        <f>IF(Expenses!O50=0,"",Expenses!O50)</f>
        <v/>
      </c>
      <c r="Z54" s="65" t="str">
        <f>IF(Expenses!P50=0,"",Expenses!P50)</f>
        <v/>
      </c>
      <c r="AA54" s="65" t="str">
        <f>IF(Expenses!Q50=0,"",Expenses!Q50)</f>
        <v/>
      </c>
      <c r="AB54" s="65" t="str">
        <f>IF(Expenses!R50=0,"",Expenses!R50)</f>
        <v/>
      </c>
      <c r="AC54" s="65" t="str">
        <f>IF(Expenses!S50=0,"",Expenses!S50)</f>
        <v/>
      </c>
      <c r="AD54" s="65" t="str">
        <f>IF(Expenses!T50=0,"",Expenses!T50)</f>
        <v/>
      </c>
      <c r="AE54" s="65" t="str">
        <f>IF(Expenses!U50=0,"",Expenses!U50)</f>
        <v/>
      </c>
      <c r="AF54" s="65" t="str">
        <f>IF(Expenses!V50=0,"",Expenses!V50)</f>
        <v/>
      </c>
      <c r="AG54" s="65" t="str">
        <f>IF(Expenses!W50=0,"",Expenses!W50)</f>
        <v/>
      </c>
      <c r="AH54" s="65" t="str">
        <f>IF(Expenses!X50=0,"",Expenses!X50)</f>
        <v/>
      </c>
      <c r="AI54" s="65" t="str">
        <f>IF(Expenses!Y50=0,"",Expenses!Y50)</f>
        <v/>
      </c>
      <c r="AJ54" s="65" t="str">
        <f>IF(Expenses!Z50=0,"",Expenses!Z50)</f>
        <v/>
      </c>
      <c r="AK54" s="65" t="str">
        <f>IF(Expenses!AA50=0,"",Expenses!AA50)</f>
        <v/>
      </c>
      <c r="AL54" s="65" t="str">
        <f>IF(Expenses!AB50=0,"",Expenses!AB50)</f>
        <v/>
      </c>
      <c r="AM54" s="65" t="str">
        <f>IF(Expenses!AC50=0,"",Expenses!AC50)</f>
        <v/>
      </c>
      <c r="AN54" s="65" t="str">
        <f>IF(Expenses!AD50=0,"",Expenses!AD50)</f>
        <v/>
      </c>
    </row>
    <row r="55" spans="14:40" x14ac:dyDescent="0.25">
      <c r="N55" s="63" t="str">
        <f>IF(Expenses!D51=0,"",Expenses!D51)</f>
        <v/>
      </c>
      <c r="O55" s="65" t="str">
        <f>IF(Expenses!E51=0,"",Expenses!E51)</f>
        <v/>
      </c>
      <c r="P55" s="65" t="str">
        <f>IF(Expenses!F51=0,"",Expenses!F51)</f>
        <v/>
      </c>
      <c r="Q55" s="65" t="str">
        <f>IF(Expenses!G51=0,"",Expenses!G51)</f>
        <v/>
      </c>
      <c r="R55" s="65" t="str">
        <f>IF(Expenses!H51=0,"",Expenses!H51)</f>
        <v/>
      </c>
      <c r="S55" s="65" t="str">
        <f>IF(Expenses!I51=0,"",Expenses!I51)</f>
        <v/>
      </c>
      <c r="T55" s="65" t="str">
        <f>IF(Expenses!J51=0,"",Expenses!J51)</f>
        <v/>
      </c>
      <c r="U55" s="65" t="str">
        <f>IF(Expenses!K51=0,"",Expenses!K51)</f>
        <v/>
      </c>
      <c r="V55" s="65" t="str">
        <f>IF(Expenses!L51=0,"",Expenses!L51)</f>
        <v/>
      </c>
      <c r="W55" s="65" t="str">
        <f>IF(Expenses!M51=0,"",Expenses!M51)</f>
        <v/>
      </c>
      <c r="X55" s="65" t="str">
        <f>IF(Expenses!N51=0,"",Expenses!N51)</f>
        <v/>
      </c>
      <c r="Y55" s="65" t="str">
        <f>IF(Expenses!O51=0,"",Expenses!O51)</f>
        <v/>
      </c>
      <c r="Z55" s="65" t="str">
        <f>IF(Expenses!P51=0,"",Expenses!P51)</f>
        <v/>
      </c>
      <c r="AA55" s="65" t="str">
        <f>IF(Expenses!Q51=0,"",Expenses!Q51)</f>
        <v/>
      </c>
      <c r="AB55" s="65" t="str">
        <f>IF(Expenses!R51=0,"",Expenses!R51)</f>
        <v/>
      </c>
      <c r="AC55" s="65" t="str">
        <f>IF(Expenses!S51=0,"",Expenses!S51)</f>
        <v/>
      </c>
      <c r="AD55" s="65" t="str">
        <f>IF(Expenses!T51=0,"",Expenses!T51)</f>
        <v/>
      </c>
      <c r="AE55" s="65" t="str">
        <f>IF(Expenses!U51=0,"",Expenses!U51)</f>
        <v/>
      </c>
      <c r="AF55" s="65" t="str">
        <f>IF(Expenses!V51=0,"",Expenses!V51)</f>
        <v/>
      </c>
      <c r="AG55" s="65" t="str">
        <f>IF(Expenses!W51=0,"",Expenses!W51)</f>
        <v/>
      </c>
      <c r="AH55" s="65" t="str">
        <f>IF(Expenses!X51=0,"",Expenses!X51)</f>
        <v/>
      </c>
      <c r="AI55" s="65" t="str">
        <f>IF(Expenses!Y51=0,"",Expenses!Y51)</f>
        <v/>
      </c>
      <c r="AJ55" s="65" t="str">
        <f>IF(Expenses!Z51=0,"",Expenses!Z51)</f>
        <v/>
      </c>
      <c r="AK55" s="65" t="str">
        <f>IF(Expenses!AA51=0,"",Expenses!AA51)</f>
        <v/>
      </c>
      <c r="AL55" s="65" t="str">
        <f>IF(Expenses!AB51=0,"",Expenses!AB51)</f>
        <v/>
      </c>
      <c r="AM55" s="65" t="str">
        <f>IF(Expenses!AC51=0,"",Expenses!AC51)</f>
        <v/>
      </c>
      <c r="AN55" s="65" t="str">
        <f>IF(Expenses!AD51=0,"",Expenses!AD51)</f>
        <v/>
      </c>
    </row>
    <row r="56" spans="14:40" ht="15.75" x14ac:dyDescent="0.25">
      <c r="N56" s="76" t="str">
        <f>IF(Expenses!D52=0,"",Expenses!D52)</f>
        <v/>
      </c>
      <c r="O56" s="64" t="s">
        <v>42</v>
      </c>
      <c r="P56" s="64" t="s">
        <v>43</v>
      </c>
      <c r="Q56" s="64" t="s">
        <v>44</v>
      </c>
      <c r="R56" s="64" t="s">
        <v>45</v>
      </c>
      <c r="S56" s="64" t="s">
        <v>46</v>
      </c>
      <c r="T56" s="64" t="s">
        <v>47</v>
      </c>
      <c r="U56" s="64" t="s">
        <v>48</v>
      </c>
      <c r="V56" s="64" t="s">
        <v>49</v>
      </c>
      <c r="W56" s="64" t="s">
        <v>50</v>
      </c>
      <c r="X56" s="64" t="s">
        <v>51</v>
      </c>
      <c r="Y56" s="64" t="s">
        <v>52</v>
      </c>
      <c r="Z56" s="64" t="s">
        <v>53</v>
      </c>
      <c r="AA56" s="64" t="s">
        <v>54</v>
      </c>
      <c r="AB56" s="64" t="s">
        <v>55</v>
      </c>
      <c r="AC56" s="64" t="s">
        <v>56</v>
      </c>
      <c r="AD56" s="64" t="s">
        <v>57</v>
      </c>
      <c r="AE56" s="64" t="s">
        <v>58</v>
      </c>
      <c r="AF56" s="64" t="s">
        <v>59</v>
      </c>
      <c r="AG56" s="64" t="s">
        <v>60</v>
      </c>
      <c r="AH56" s="64" t="s">
        <v>61</v>
      </c>
      <c r="AI56" s="64" t="s">
        <v>62</v>
      </c>
      <c r="AJ56" s="64" t="s">
        <v>63</v>
      </c>
      <c r="AK56" s="64" t="s">
        <v>64</v>
      </c>
      <c r="AL56" s="64" t="s">
        <v>65</v>
      </c>
      <c r="AM56" s="64" t="s">
        <v>66</v>
      </c>
      <c r="AN56" s="64" t="s">
        <v>67</v>
      </c>
    </row>
    <row r="57" spans="14:40" x14ac:dyDescent="0.25">
      <c r="N57" s="62" t="str">
        <f>IF(Expenses!D53=0,"",Expenses!D53)</f>
        <v/>
      </c>
      <c r="O57" s="65" t="str">
        <f>IF(Expenses!E53=0,"",Expenses!E53)</f>
        <v/>
      </c>
      <c r="P57" s="65" t="str">
        <f>IF(Expenses!F53=0,"",Expenses!F53)</f>
        <v/>
      </c>
      <c r="Q57" s="65" t="str">
        <f>IF(Expenses!G53=0,"",Expenses!G53)</f>
        <v/>
      </c>
      <c r="R57" s="65" t="str">
        <f>IF(Expenses!H53=0,"",Expenses!H53)</f>
        <v/>
      </c>
      <c r="S57" s="65" t="str">
        <f>IF(Expenses!I53=0,"",Expenses!I53)</f>
        <v/>
      </c>
      <c r="T57" s="65" t="str">
        <f>IF(Expenses!J53=0,"",Expenses!J53)</f>
        <v/>
      </c>
      <c r="U57" s="65" t="str">
        <f>IF(Expenses!K53=0,"",Expenses!K53)</f>
        <v/>
      </c>
      <c r="V57" s="65" t="str">
        <f>IF(Expenses!L53=0,"",Expenses!L53)</f>
        <v/>
      </c>
      <c r="W57" s="65" t="str">
        <f>IF(Expenses!M53=0,"",Expenses!M53)</f>
        <v/>
      </c>
      <c r="X57" s="65" t="str">
        <f>IF(Expenses!N53=0,"",Expenses!N53)</f>
        <v/>
      </c>
      <c r="Y57" s="65" t="str">
        <f>IF(Expenses!O53=0,"",Expenses!O53)</f>
        <v/>
      </c>
      <c r="Z57" s="65" t="str">
        <f>IF(Expenses!P53=0,"",Expenses!P53)</f>
        <v/>
      </c>
      <c r="AA57" s="65" t="str">
        <f>IF(Expenses!Q53=0,"",Expenses!Q53)</f>
        <v/>
      </c>
      <c r="AB57" s="65" t="str">
        <f>IF(Expenses!R53=0,"",Expenses!R53)</f>
        <v/>
      </c>
      <c r="AC57" s="65" t="str">
        <f>IF(Expenses!S53=0,"",Expenses!S53)</f>
        <v/>
      </c>
      <c r="AD57" s="65" t="str">
        <f>IF(Expenses!T53=0,"",Expenses!T53)</f>
        <v/>
      </c>
      <c r="AE57" s="65" t="str">
        <f>IF(Expenses!U53=0,"",Expenses!U53)</f>
        <v/>
      </c>
      <c r="AF57" s="65" t="str">
        <f>IF(Expenses!V53=0,"",Expenses!V53)</f>
        <v/>
      </c>
      <c r="AG57" s="65" t="str">
        <f>IF(Expenses!W53=0,"",Expenses!W53)</f>
        <v/>
      </c>
      <c r="AH57" s="65" t="str">
        <f>IF(Expenses!X53=0,"",Expenses!X53)</f>
        <v/>
      </c>
      <c r="AI57" s="65" t="str">
        <f>IF(Expenses!Y53=0,"",Expenses!Y53)</f>
        <v/>
      </c>
      <c r="AJ57" s="65" t="str">
        <f>IF(Expenses!Z53=0,"",Expenses!Z53)</f>
        <v/>
      </c>
      <c r="AK57" s="65" t="str">
        <f>IF(Expenses!AA53=0,"",Expenses!AA53)</f>
        <v/>
      </c>
      <c r="AL57" s="65" t="str">
        <f>IF(Expenses!AB53=0,"",Expenses!AB53)</f>
        <v/>
      </c>
      <c r="AM57" s="65" t="str">
        <f>IF(Expenses!AC53=0,"",Expenses!AC53)</f>
        <v/>
      </c>
      <c r="AN57" s="65" t="str">
        <f>IF(Expenses!AD53=0,"",Expenses!AD53)</f>
        <v/>
      </c>
    </row>
    <row r="58" spans="14:40" x14ac:dyDescent="0.25">
      <c r="N58" s="63" t="str">
        <f>IF(Expenses!D54=0,"",Expenses!D54)</f>
        <v/>
      </c>
      <c r="O58" s="65" t="str">
        <f>IF(Expenses!E54=0,"",Expenses!E54)</f>
        <v/>
      </c>
      <c r="P58" s="65" t="str">
        <f>IF(Expenses!F54=0,"",Expenses!F54)</f>
        <v/>
      </c>
      <c r="Q58" s="65" t="str">
        <f>IF(Expenses!G54=0,"",Expenses!G54)</f>
        <v/>
      </c>
      <c r="R58" s="65" t="str">
        <f>IF(Expenses!H54=0,"",Expenses!H54)</f>
        <v/>
      </c>
      <c r="S58" s="65" t="str">
        <f>IF(Expenses!I54=0,"",Expenses!I54)</f>
        <v/>
      </c>
      <c r="T58" s="65" t="str">
        <f>IF(Expenses!J54=0,"",Expenses!J54)</f>
        <v/>
      </c>
      <c r="U58" s="65" t="str">
        <f>IF(Expenses!K54=0,"",Expenses!K54)</f>
        <v/>
      </c>
      <c r="V58" s="65" t="str">
        <f>IF(Expenses!L54=0,"",Expenses!L54)</f>
        <v/>
      </c>
      <c r="W58" s="65" t="str">
        <f>IF(Expenses!M54=0,"",Expenses!M54)</f>
        <v/>
      </c>
      <c r="X58" s="65" t="str">
        <f>IF(Expenses!N54=0,"",Expenses!N54)</f>
        <v/>
      </c>
      <c r="Y58" s="65" t="str">
        <f>IF(Expenses!O54=0,"",Expenses!O54)</f>
        <v/>
      </c>
      <c r="Z58" s="65" t="str">
        <f>IF(Expenses!P54=0,"",Expenses!P54)</f>
        <v/>
      </c>
      <c r="AA58" s="65" t="str">
        <f>IF(Expenses!Q54=0,"",Expenses!Q54)</f>
        <v/>
      </c>
      <c r="AB58" s="65" t="str">
        <f>IF(Expenses!R54=0,"",Expenses!R54)</f>
        <v/>
      </c>
      <c r="AC58" s="65" t="str">
        <f>IF(Expenses!S54=0,"",Expenses!S54)</f>
        <v/>
      </c>
      <c r="AD58" s="65" t="str">
        <f>IF(Expenses!T54=0,"",Expenses!T54)</f>
        <v/>
      </c>
      <c r="AE58" s="65" t="str">
        <f>IF(Expenses!U54=0,"",Expenses!U54)</f>
        <v/>
      </c>
      <c r="AF58" s="65" t="str">
        <f>IF(Expenses!V54=0,"",Expenses!V54)</f>
        <v/>
      </c>
      <c r="AG58" s="65" t="str">
        <f>IF(Expenses!W54=0,"",Expenses!W54)</f>
        <v/>
      </c>
      <c r="AH58" s="65" t="str">
        <f>IF(Expenses!X54=0,"",Expenses!X54)</f>
        <v/>
      </c>
      <c r="AI58" s="65" t="str">
        <f>IF(Expenses!Y54=0,"",Expenses!Y54)</f>
        <v/>
      </c>
      <c r="AJ58" s="65" t="str">
        <f>IF(Expenses!Z54=0,"",Expenses!Z54)</f>
        <v/>
      </c>
      <c r="AK58" s="65" t="str">
        <f>IF(Expenses!AA54=0,"",Expenses!AA54)</f>
        <v/>
      </c>
      <c r="AL58" s="65" t="str">
        <f>IF(Expenses!AB54=0,"",Expenses!AB54)</f>
        <v/>
      </c>
      <c r="AM58" s="65" t="str">
        <f>IF(Expenses!AC54=0,"",Expenses!AC54)</f>
        <v/>
      </c>
      <c r="AN58" s="65" t="str">
        <f>IF(Expenses!AD54=0,"",Expenses!AD54)</f>
        <v/>
      </c>
    </row>
    <row r="59" spans="14:40" x14ac:dyDescent="0.25">
      <c r="N59" s="63" t="str">
        <f>IF(Expenses!D55=0,"",Expenses!D55)</f>
        <v/>
      </c>
      <c r="O59" s="65" t="str">
        <f>IF(Expenses!E55=0,"",Expenses!E55)</f>
        <v/>
      </c>
      <c r="P59" s="65" t="str">
        <f>IF(Expenses!F55=0,"",Expenses!F55)</f>
        <v/>
      </c>
      <c r="Q59" s="65" t="str">
        <f>IF(Expenses!G55=0,"",Expenses!G55)</f>
        <v/>
      </c>
      <c r="R59" s="65" t="str">
        <f>IF(Expenses!H55=0,"",Expenses!H55)</f>
        <v/>
      </c>
      <c r="S59" s="65" t="str">
        <f>IF(Expenses!I55=0,"",Expenses!I55)</f>
        <v/>
      </c>
      <c r="T59" s="65" t="str">
        <f>IF(Expenses!J55=0,"",Expenses!J55)</f>
        <v/>
      </c>
      <c r="U59" s="65" t="str">
        <f>IF(Expenses!K55=0,"",Expenses!K55)</f>
        <v/>
      </c>
      <c r="V59" s="65" t="str">
        <f>IF(Expenses!L55=0,"",Expenses!L55)</f>
        <v/>
      </c>
      <c r="W59" s="65" t="str">
        <f>IF(Expenses!M55=0,"",Expenses!M55)</f>
        <v/>
      </c>
      <c r="X59" s="65" t="str">
        <f>IF(Expenses!N55=0,"",Expenses!N55)</f>
        <v/>
      </c>
      <c r="Y59" s="65" t="str">
        <f>IF(Expenses!O55=0,"",Expenses!O55)</f>
        <v/>
      </c>
      <c r="Z59" s="65" t="str">
        <f>IF(Expenses!P55=0,"",Expenses!P55)</f>
        <v/>
      </c>
      <c r="AA59" s="65" t="str">
        <f>IF(Expenses!Q55=0,"",Expenses!Q55)</f>
        <v/>
      </c>
      <c r="AB59" s="65" t="str">
        <f>IF(Expenses!R55=0,"",Expenses!R55)</f>
        <v/>
      </c>
      <c r="AC59" s="65" t="str">
        <f>IF(Expenses!S55=0,"",Expenses!S55)</f>
        <v/>
      </c>
      <c r="AD59" s="65" t="str">
        <f>IF(Expenses!T55=0,"",Expenses!T55)</f>
        <v/>
      </c>
      <c r="AE59" s="65" t="str">
        <f>IF(Expenses!U55=0,"",Expenses!U55)</f>
        <v/>
      </c>
      <c r="AF59" s="65" t="str">
        <f>IF(Expenses!V55=0,"",Expenses!V55)</f>
        <v/>
      </c>
      <c r="AG59" s="65" t="str">
        <f>IF(Expenses!W55=0,"",Expenses!W55)</f>
        <v/>
      </c>
      <c r="AH59" s="65" t="str">
        <f>IF(Expenses!X55=0,"",Expenses!X55)</f>
        <v/>
      </c>
      <c r="AI59" s="65" t="str">
        <f>IF(Expenses!Y55=0,"",Expenses!Y55)</f>
        <v/>
      </c>
      <c r="AJ59" s="65" t="str">
        <f>IF(Expenses!Z55=0,"",Expenses!Z55)</f>
        <v/>
      </c>
      <c r="AK59" s="65" t="str">
        <f>IF(Expenses!AA55=0,"",Expenses!AA55)</f>
        <v/>
      </c>
      <c r="AL59" s="65" t="str">
        <f>IF(Expenses!AB55=0,"",Expenses!AB55)</f>
        <v/>
      </c>
      <c r="AM59" s="65" t="str">
        <f>IF(Expenses!AC55=0,"",Expenses!AC55)</f>
        <v/>
      </c>
      <c r="AN59" s="65" t="str">
        <f>IF(Expenses!AD55=0,"",Expenses!AD55)</f>
        <v/>
      </c>
    </row>
    <row r="60" spans="14:40" x14ac:dyDescent="0.25">
      <c r="N60" s="63" t="str">
        <f>IF(Expenses!D56=0,"",Expenses!D56)</f>
        <v/>
      </c>
      <c r="O60" s="65" t="str">
        <f>IF(Expenses!E56=0,"",Expenses!E56)</f>
        <v/>
      </c>
      <c r="P60" s="65" t="str">
        <f>IF(Expenses!F56=0,"",Expenses!F56)</f>
        <v/>
      </c>
      <c r="Q60" s="65" t="str">
        <f>IF(Expenses!G56=0,"",Expenses!G56)</f>
        <v/>
      </c>
      <c r="R60" s="65" t="str">
        <f>IF(Expenses!H56=0,"",Expenses!H56)</f>
        <v/>
      </c>
      <c r="S60" s="65" t="str">
        <f>IF(Expenses!I56=0,"",Expenses!I56)</f>
        <v/>
      </c>
      <c r="T60" s="65" t="str">
        <f>IF(Expenses!J56=0,"",Expenses!J56)</f>
        <v/>
      </c>
      <c r="U60" s="65" t="str">
        <f>IF(Expenses!K56=0,"",Expenses!K56)</f>
        <v/>
      </c>
      <c r="V60" s="65" t="str">
        <f>IF(Expenses!L56=0,"",Expenses!L56)</f>
        <v/>
      </c>
      <c r="W60" s="65" t="str">
        <f>IF(Expenses!M56=0,"",Expenses!M56)</f>
        <v/>
      </c>
      <c r="X60" s="65" t="str">
        <f>IF(Expenses!N56=0,"",Expenses!N56)</f>
        <v/>
      </c>
      <c r="Y60" s="65" t="str">
        <f>IF(Expenses!O56=0,"",Expenses!O56)</f>
        <v/>
      </c>
      <c r="Z60" s="65" t="str">
        <f>IF(Expenses!P56=0,"",Expenses!P56)</f>
        <v/>
      </c>
      <c r="AA60" s="65" t="str">
        <f>IF(Expenses!Q56=0,"",Expenses!Q56)</f>
        <v/>
      </c>
      <c r="AB60" s="65" t="str">
        <f>IF(Expenses!R56=0,"",Expenses!R56)</f>
        <v/>
      </c>
      <c r="AC60" s="65" t="str">
        <f>IF(Expenses!S56=0,"",Expenses!S56)</f>
        <v/>
      </c>
      <c r="AD60" s="65" t="str">
        <f>IF(Expenses!T56=0,"",Expenses!T56)</f>
        <v/>
      </c>
      <c r="AE60" s="65" t="str">
        <f>IF(Expenses!U56=0,"",Expenses!U56)</f>
        <v/>
      </c>
      <c r="AF60" s="65" t="str">
        <f>IF(Expenses!V56=0,"",Expenses!V56)</f>
        <v/>
      </c>
      <c r="AG60" s="65" t="str">
        <f>IF(Expenses!W56=0,"",Expenses!W56)</f>
        <v/>
      </c>
      <c r="AH60" s="65" t="str">
        <f>IF(Expenses!X56=0,"",Expenses!X56)</f>
        <v/>
      </c>
      <c r="AI60" s="65" t="str">
        <f>IF(Expenses!Y56=0,"",Expenses!Y56)</f>
        <v/>
      </c>
      <c r="AJ60" s="65" t="str">
        <f>IF(Expenses!Z56=0,"",Expenses!Z56)</f>
        <v/>
      </c>
      <c r="AK60" s="65" t="str">
        <f>IF(Expenses!AA56=0,"",Expenses!AA56)</f>
        <v/>
      </c>
      <c r="AL60" s="65" t="str">
        <f>IF(Expenses!AB56=0,"",Expenses!AB56)</f>
        <v/>
      </c>
      <c r="AM60" s="65" t="str">
        <f>IF(Expenses!AC56=0,"",Expenses!AC56)</f>
        <v/>
      </c>
      <c r="AN60" s="65" t="str">
        <f>IF(Expenses!AD56=0,"",Expenses!AD56)</f>
        <v/>
      </c>
    </row>
    <row r="61" spans="14:40" x14ac:dyDescent="0.25">
      <c r="N61" s="63" t="str">
        <f>IF(Expenses!D57=0,"",Expenses!D57)</f>
        <v/>
      </c>
      <c r="O61" s="65" t="str">
        <f>IF(Expenses!E57=0,"",Expenses!E57)</f>
        <v/>
      </c>
      <c r="P61" s="65" t="str">
        <f>IF(Expenses!F57=0,"",Expenses!F57)</f>
        <v/>
      </c>
      <c r="Q61" s="65" t="str">
        <f>IF(Expenses!G57=0,"",Expenses!G57)</f>
        <v/>
      </c>
      <c r="R61" s="65" t="str">
        <f>IF(Expenses!H57=0,"",Expenses!H57)</f>
        <v/>
      </c>
      <c r="S61" s="65" t="str">
        <f>IF(Expenses!I57=0,"",Expenses!I57)</f>
        <v/>
      </c>
      <c r="T61" s="65" t="str">
        <f>IF(Expenses!J57=0,"",Expenses!J57)</f>
        <v/>
      </c>
      <c r="U61" s="65" t="str">
        <f>IF(Expenses!K57=0,"",Expenses!K57)</f>
        <v/>
      </c>
      <c r="V61" s="65" t="str">
        <f>IF(Expenses!L57=0,"",Expenses!L57)</f>
        <v/>
      </c>
      <c r="W61" s="65" t="str">
        <f>IF(Expenses!M57=0,"",Expenses!M57)</f>
        <v/>
      </c>
      <c r="X61" s="65" t="str">
        <f>IF(Expenses!N57=0,"",Expenses!N57)</f>
        <v/>
      </c>
      <c r="Y61" s="65" t="str">
        <f>IF(Expenses!O57=0,"",Expenses!O57)</f>
        <v/>
      </c>
      <c r="Z61" s="65" t="str">
        <f>IF(Expenses!P57=0,"",Expenses!P57)</f>
        <v/>
      </c>
      <c r="AA61" s="65" t="str">
        <f>IF(Expenses!Q57=0,"",Expenses!Q57)</f>
        <v/>
      </c>
      <c r="AB61" s="65" t="str">
        <f>IF(Expenses!R57=0,"",Expenses!R57)</f>
        <v/>
      </c>
      <c r="AC61" s="65" t="str">
        <f>IF(Expenses!S57=0,"",Expenses!S57)</f>
        <v/>
      </c>
      <c r="AD61" s="65" t="str">
        <f>IF(Expenses!T57=0,"",Expenses!T57)</f>
        <v/>
      </c>
      <c r="AE61" s="65" t="str">
        <f>IF(Expenses!U57=0,"",Expenses!U57)</f>
        <v/>
      </c>
      <c r="AF61" s="65" t="str">
        <f>IF(Expenses!V57=0,"",Expenses!V57)</f>
        <v/>
      </c>
      <c r="AG61" s="65" t="str">
        <f>IF(Expenses!W57=0,"",Expenses!W57)</f>
        <v/>
      </c>
      <c r="AH61" s="65" t="str">
        <f>IF(Expenses!X57=0,"",Expenses!X57)</f>
        <v/>
      </c>
      <c r="AI61" s="65" t="str">
        <f>IF(Expenses!Y57=0,"",Expenses!Y57)</f>
        <v/>
      </c>
      <c r="AJ61" s="65" t="str">
        <f>IF(Expenses!Z57=0,"",Expenses!Z57)</f>
        <v/>
      </c>
      <c r="AK61" s="65" t="str">
        <f>IF(Expenses!AA57=0,"",Expenses!AA57)</f>
        <v/>
      </c>
      <c r="AL61" s="65" t="str">
        <f>IF(Expenses!AB57=0,"",Expenses!AB57)</f>
        <v/>
      </c>
      <c r="AM61" s="65" t="str">
        <f>IF(Expenses!AC57=0,"",Expenses!AC57)</f>
        <v/>
      </c>
      <c r="AN61" s="65" t="str">
        <f>IF(Expenses!AD57=0,"",Expenses!AD57)</f>
        <v/>
      </c>
    </row>
    <row r="62" spans="14:40" x14ac:dyDescent="0.25">
      <c r="N62" s="63" t="str">
        <f>IF(Expenses!D58=0,"",Expenses!D58)</f>
        <v/>
      </c>
      <c r="O62" s="65" t="str">
        <f>IF(Expenses!E58=0,"",Expenses!E58)</f>
        <v/>
      </c>
      <c r="P62" s="65" t="str">
        <f>IF(Expenses!F58=0,"",Expenses!F58)</f>
        <v/>
      </c>
      <c r="Q62" s="65" t="str">
        <f>IF(Expenses!G58=0,"",Expenses!G58)</f>
        <v/>
      </c>
      <c r="R62" s="65" t="str">
        <f>IF(Expenses!H58=0,"",Expenses!H58)</f>
        <v/>
      </c>
      <c r="S62" s="65" t="str">
        <f>IF(Expenses!I58=0,"",Expenses!I58)</f>
        <v/>
      </c>
      <c r="T62" s="65" t="str">
        <f>IF(Expenses!J58=0,"",Expenses!J58)</f>
        <v/>
      </c>
      <c r="U62" s="65" t="str">
        <f>IF(Expenses!K58=0,"",Expenses!K58)</f>
        <v/>
      </c>
      <c r="V62" s="65" t="str">
        <f>IF(Expenses!L58=0,"",Expenses!L58)</f>
        <v/>
      </c>
      <c r="W62" s="65" t="str">
        <f>IF(Expenses!M58=0,"",Expenses!M58)</f>
        <v/>
      </c>
      <c r="X62" s="65" t="str">
        <f>IF(Expenses!N58=0,"",Expenses!N58)</f>
        <v/>
      </c>
      <c r="Y62" s="65" t="str">
        <f>IF(Expenses!O58=0,"",Expenses!O58)</f>
        <v/>
      </c>
      <c r="Z62" s="65" t="str">
        <f>IF(Expenses!P58=0,"",Expenses!P58)</f>
        <v/>
      </c>
      <c r="AA62" s="65" t="str">
        <f>IF(Expenses!Q58=0,"",Expenses!Q58)</f>
        <v/>
      </c>
      <c r="AB62" s="65" t="str">
        <f>IF(Expenses!R58=0,"",Expenses!R58)</f>
        <v/>
      </c>
      <c r="AC62" s="65" t="str">
        <f>IF(Expenses!S58=0,"",Expenses!S58)</f>
        <v/>
      </c>
      <c r="AD62" s="65" t="str">
        <f>IF(Expenses!T58=0,"",Expenses!T58)</f>
        <v/>
      </c>
      <c r="AE62" s="65" t="str">
        <f>IF(Expenses!U58=0,"",Expenses!U58)</f>
        <v/>
      </c>
      <c r="AF62" s="65" t="str">
        <f>IF(Expenses!V58=0,"",Expenses!V58)</f>
        <v/>
      </c>
      <c r="AG62" s="65" t="str">
        <f>IF(Expenses!W58=0,"",Expenses!W58)</f>
        <v/>
      </c>
      <c r="AH62" s="65" t="str">
        <f>IF(Expenses!X58=0,"",Expenses!X58)</f>
        <v/>
      </c>
      <c r="AI62" s="65" t="str">
        <f>IF(Expenses!Y58=0,"",Expenses!Y58)</f>
        <v/>
      </c>
      <c r="AJ62" s="65" t="str">
        <f>IF(Expenses!Z58=0,"",Expenses!Z58)</f>
        <v/>
      </c>
      <c r="AK62" s="65" t="str">
        <f>IF(Expenses!AA58=0,"",Expenses!AA58)</f>
        <v/>
      </c>
      <c r="AL62" s="65" t="str">
        <f>IF(Expenses!AB58=0,"",Expenses!AB58)</f>
        <v/>
      </c>
      <c r="AM62" s="65" t="str">
        <f>IF(Expenses!AC58=0,"",Expenses!AC58)</f>
        <v/>
      </c>
      <c r="AN62" s="65" t="str">
        <f>IF(Expenses!AD58=0,"",Expenses!AD58)</f>
        <v/>
      </c>
    </row>
    <row r="63" spans="14:40" x14ac:dyDescent="0.25">
      <c r="N63" s="63" t="str">
        <f>IF(Expenses!D59=0,"",Expenses!D59)</f>
        <v/>
      </c>
      <c r="O63" s="65" t="str">
        <f>IF(Expenses!E59=0,"",Expenses!E59)</f>
        <v/>
      </c>
      <c r="P63" s="65" t="str">
        <f>IF(Expenses!F59=0,"",Expenses!F59)</f>
        <v/>
      </c>
      <c r="Q63" s="65" t="str">
        <f>IF(Expenses!G59=0,"",Expenses!G59)</f>
        <v/>
      </c>
      <c r="R63" s="65" t="str">
        <f>IF(Expenses!H59=0,"",Expenses!H59)</f>
        <v/>
      </c>
      <c r="S63" s="65" t="str">
        <f>IF(Expenses!I59=0,"",Expenses!I59)</f>
        <v/>
      </c>
      <c r="T63" s="65" t="str">
        <f>IF(Expenses!J59=0,"",Expenses!J59)</f>
        <v/>
      </c>
      <c r="U63" s="65" t="str">
        <f>IF(Expenses!K59=0,"",Expenses!K59)</f>
        <v/>
      </c>
      <c r="V63" s="65" t="str">
        <f>IF(Expenses!L59=0,"",Expenses!L59)</f>
        <v/>
      </c>
      <c r="W63" s="65" t="str">
        <f>IF(Expenses!M59=0,"",Expenses!M59)</f>
        <v/>
      </c>
      <c r="X63" s="65" t="str">
        <f>IF(Expenses!N59=0,"",Expenses!N59)</f>
        <v/>
      </c>
      <c r="Y63" s="65" t="str">
        <f>IF(Expenses!O59=0,"",Expenses!O59)</f>
        <v/>
      </c>
      <c r="Z63" s="65" t="str">
        <f>IF(Expenses!P59=0,"",Expenses!P59)</f>
        <v/>
      </c>
      <c r="AA63" s="65" t="str">
        <f>IF(Expenses!Q59=0,"",Expenses!Q59)</f>
        <v/>
      </c>
      <c r="AB63" s="65" t="str">
        <f>IF(Expenses!R59=0,"",Expenses!R59)</f>
        <v/>
      </c>
      <c r="AC63" s="65" t="str">
        <f>IF(Expenses!S59=0,"",Expenses!S59)</f>
        <v/>
      </c>
      <c r="AD63" s="65" t="str">
        <f>IF(Expenses!T59=0,"",Expenses!T59)</f>
        <v/>
      </c>
      <c r="AE63" s="65" t="str">
        <f>IF(Expenses!U59=0,"",Expenses!U59)</f>
        <v/>
      </c>
      <c r="AF63" s="65" t="str">
        <f>IF(Expenses!V59=0,"",Expenses!V59)</f>
        <v/>
      </c>
      <c r="AG63" s="65" t="str">
        <f>IF(Expenses!W59=0,"",Expenses!W59)</f>
        <v/>
      </c>
      <c r="AH63" s="65" t="str">
        <f>IF(Expenses!X59=0,"",Expenses!X59)</f>
        <v/>
      </c>
      <c r="AI63" s="65" t="str">
        <f>IF(Expenses!Y59=0,"",Expenses!Y59)</f>
        <v/>
      </c>
      <c r="AJ63" s="65" t="str">
        <f>IF(Expenses!Z59=0,"",Expenses!Z59)</f>
        <v/>
      </c>
      <c r="AK63" s="65" t="str">
        <f>IF(Expenses!AA59=0,"",Expenses!AA59)</f>
        <v/>
      </c>
      <c r="AL63" s="65" t="str">
        <f>IF(Expenses!AB59=0,"",Expenses!AB59)</f>
        <v/>
      </c>
      <c r="AM63" s="65" t="str">
        <f>IF(Expenses!AC59=0,"",Expenses!AC59)</f>
        <v/>
      </c>
      <c r="AN63" s="65" t="str">
        <f>IF(Expenses!AD59=0,"",Expenses!AD59)</f>
        <v/>
      </c>
    </row>
    <row r="64" spans="14:40" x14ac:dyDescent="0.25">
      <c r="N64" s="63" t="str">
        <f>IF(Expenses!D60=0,"",Expenses!D60)</f>
        <v/>
      </c>
      <c r="O64" s="65" t="str">
        <f>IF(Expenses!E60=0,"",Expenses!E60)</f>
        <v/>
      </c>
      <c r="P64" s="65" t="str">
        <f>IF(Expenses!F60=0,"",Expenses!F60)</f>
        <v/>
      </c>
      <c r="Q64" s="65" t="str">
        <f>IF(Expenses!G60=0,"",Expenses!G60)</f>
        <v/>
      </c>
      <c r="R64" s="65" t="str">
        <f>IF(Expenses!H60=0,"",Expenses!H60)</f>
        <v/>
      </c>
      <c r="S64" s="65" t="str">
        <f>IF(Expenses!I60=0,"",Expenses!I60)</f>
        <v/>
      </c>
      <c r="T64" s="65" t="str">
        <f>IF(Expenses!J60=0,"",Expenses!J60)</f>
        <v/>
      </c>
      <c r="U64" s="65" t="str">
        <f>IF(Expenses!K60=0,"",Expenses!K60)</f>
        <v/>
      </c>
      <c r="V64" s="65" t="str">
        <f>IF(Expenses!L60=0,"",Expenses!L60)</f>
        <v/>
      </c>
      <c r="W64" s="65" t="str">
        <f>IF(Expenses!M60=0,"",Expenses!M60)</f>
        <v/>
      </c>
      <c r="X64" s="65" t="str">
        <f>IF(Expenses!N60=0,"",Expenses!N60)</f>
        <v/>
      </c>
      <c r="Y64" s="65" t="str">
        <f>IF(Expenses!O60=0,"",Expenses!O60)</f>
        <v/>
      </c>
      <c r="Z64" s="65" t="str">
        <f>IF(Expenses!P60=0,"",Expenses!P60)</f>
        <v/>
      </c>
      <c r="AA64" s="65" t="str">
        <f>IF(Expenses!Q60=0,"",Expenses!Q60)</f>
        <v/>
      </c>
      <c r="AB64" s="65" t="str">
        <f>IF(Expenses!R60=0,"",Expenses!R60)</f>
        <v/>
      </c>
      <c r="AC64" s="65" t="str">
        <f>IF(Expenses!S60=0,"",Expenses!S60)</f>
        <v/>
      </c>
      <c r="AD64" s="65" t="str">
        <f>IF(Expenses!T60=0,"",Expenses!T60)</f>
        <v/>
      </c>
      <c r="AE64" s="65" t="str">
        <f>IF(Expenses!U60=0,"",Expenses!U60)</f>
        <v/>
      </c>
      <c r="AF64" s="65" t="str">
        <f>IF(Expenses!V60=0,"",Expenses!V60)</f>
        <v/>
      </c>
      <c r="AG64" s="65" t="str">
        <f>IF(Expenses!W60=0,"",Expenses!W60)</f>
        <v/>
      </c>
      <c r="AH64" s="65" t="str">
        <f>IF(Expenses!X60=0,"",Expenses!X60)</f>
        <v/>
      </c>
      <c r="AI64" s="65" t="str">
        <f>IF(Expenses!Y60=0,"",Expenses!Y60)</f>
        <v/>
      </c>
      <c r="AJ64" s="65" t="str">
        <f>IF(Expenses!Z60=0,"",Expenses!Z60)</f>
        <v/>
      </c>
      <c r="AK64" s="65" t="str">
        <f>IF(Expenses!AA60=0,"",Expenses!AA60)</f>
        <v/>
      </c>
      <c r="AL64" s="65" t="str">
        <f>IF(Expenses!AB60=0,"",Expenses!AB60)</f>
        <v/>
      </c>
      <c r="AM64" s="65" t="str">
        <f>IF(Expenses!AC60=0,"",Expenses!AC60)</f>
        <v/>
      </c>
      <c r="AN64" s="65" t="str">
        <f>IF(Expenses!AD60=0,"",Expenses!AD60)</f>
        <v/>
      </c>
    </row>
    <row r="65" spans="14:40" x14ac:dyDescent="0.25">
      <c r="N65" s="63" t="str">
        <f>IF(Expenses!D61=0,"",Expenses!D61)</f>
        <v/>
      </c>
      <c r="O65" s="65" t="str">
        <f>IF(Expenses!E61=0,"",Expenses!E61)</f>
        <v/>
      </c>
      <c r="P65" s="65" t="str">
        <f>IF(Expenses!F61=0,"",Expenses!F61)</f>
        <v/>
      </c>
      <c r="Q65" s="65" t="str">
        <f>IF(Expenses!G61=0,"",Expenses!G61)</f>
        <v/>
      </c>
      <c r="R65" s="65" t="str">
        <f>IF(Expenses!H61=0,"",Expenses!H61)</f>
        <v/>
      </c>
      <c r="S65" s="65" t="str">
        <f>IF(Expenses!I61=0,"",Expenses!I61)</f>
        <v/>
      </c>
      <c r="T65" s="65" t="str">
        <f>IF(Expenses!J61=0,"",Expenses!J61)</f>
        <v/>
      </c>
      <c r="U65" s="65" t="str">
        <f>IF(Expenses!K61=0,"",Expenses!K61)</f>
        <v/>
      </c>
      <c r="V65" s="65" t="str">
        <f>IF(Expenses!L61=0,"",Expenses!L61)</f>
        <v/>
      </c>
      <c r="W65" s="65" t="str">
        <f>IF(Expenses!M61=0,"",Expenses!M61)</f>
        <v/>
      </c>
      <c r="X65" s="65" t="str">
        <f>IF(Expenses!N61=0,"",Expenses!N61)</f>
        <v/>
      </c>
      <c r="Y65" s="65" t="str">
        <f>IF(Expenses!O61=0,"",Expenses!O61)</f>
        <v/>
      </c>
      <c r="Z65" s="65" t="str">
        <f>IF(Expenses!P61=0,"",Expenses!P61)</f>
        <v/>
      </c>
      <c r="AA65" s="65" t="str">
        <f>IF(Expenses!Q61=0,"",Expenses!Q61)</f>
        <v/>
      </c>
      <c r="AB65" s="65" t="str">
        <f>IF(Expenses!R61=0,"",Expenses!R61)</f>
        <v/>
      </c>
      <c r="AC65" s="65" t="str">
        <f>IF(Expenses!S61=0,"",Expenses!S61)</f>
        <v/>
      </c>
      <c r="AD65" s="65" t="str">
        <f>IF(Expenses!T61=0,"",Expenses!T61)</f>
        <v/>
      </c>
      <c r="AE65" s="65" t="str">
        <f>IF(Expenses!U61=0,"",Expenses!U61)</f>
        <v/>
      </c>
      <c r="AF65" s="65" t="str">
        <f>IF(Expenses!V61=0,"",Expenses!V61)</f>
        <v/>
      </c>
      <c r="AG65" s="65" t="str">
        <f>IF(Expenses!W61=0,"",Expenses!W61)</f>
        <v/>
      </c>
      <c r="AH65" s="65" t="str">
        <f>IF(Expenses!X61=0,"",Expenses!X61)</f>
        <v/>
      </c>
      <c r="AI65" s="65" t="str">
        <f>IF(Expenses!Y61=0,"",Expenses!Y61)</f>
        <v/>
      </c>
      <c r="AJ65" s="65" t="str">
        <f>IF(Expenses!Z61=0,"",Expenses!Z61)</f>
        <v/>
      </c>
      <c r="AK65" s="65" t="str">
        <f>IF(Expenses!AA61=0,"",Expenses!AA61)</f>
        <v/>
      </c>
      <c r="AL65" s="65" t="str">
        <f>IF(Expenses!AB61=0,"",Expenses!AB61)</f>
        <v/>
      </c>
      <c r="AM65" s="65" t="str">
        <f>IF(Expenses!AC61=0,"",Expenses!AC61)</f>
        <v/>
      </c>
      <c r="AN65" s="65" t="str">
        <f>IF(Expenses!AD61=0,"",Expenses!AD61)</f>
        <v/>
      </c>
    </row>
    <row r="66" spans="14:40" x14ac:dyDescent="0.25">
      <c r="N66" s="63" t="str">
        <f>IF(Expenses!D62=0,"",Expenses!D62)</f>
        <v/>
      </c>
      <c r="O66" s="65" t="str">
        <f>IF(Expenses!E62=0,"",Expenses!E62)</f>
        <v/>
      </c>
      <c r="P66" s="65" t="str">
        <f>IF(Expenses!F62=0,"",Expenses!F62)</f>
        <v/>
      </c>
      <c r="Q66" s="65" t="str">
        <f>IF(Expenses!G62=0,"",Expenses!G62)</f>
        <v/>
      </c>
      <c r="R66" s="65" t="str">
        <f>IF(Expenses!H62=0,"",Expenses!H62)</f>
        <v/>
      </c>
      <c r="S66" s="65" t="str">
        <f>IF(Expenses!I62=0,"",Expenses!I62)</f>
        <v/>
      </c>
      <c r="T66" s="65" t="str">
        <f>IF(Expenses!J62=0,"",Expenses!J62)</f>
        <v/>
      </c>
      <c r="U66" s="65" t="str">
        <f>IF(Expenses!K62=0,"",Expenses!K62)</f>
        <v/>
      </c>
      <c r="V66" s="65" t="str">
        <f>IF(Expenses!L62=0,"",Expenses!L62)</f>
        <v/>
      </c>
      <c r="W66" s="65" t="str">
        <f>IF(Expenses!M62=0,"",Expenses!M62)</f>
        <v/>
      </c>
      <c r="X66" s="65" t="str">
        <f>IF(Expenses!N62=0,"",Expenses!N62)</f>
        <v/>
      </c>
      <c r="Y66" s="65" t="str">
        <f>IF(Expenses!O62=0,"",Expenses!O62)</f>
        <v/>
      </c>
      <c r="Z66" s="65" t="str">
        <f>IF(Expenses!P62=0,"",Expenses!P62)</f>
        <v/>
      </c>
      <c r="AA66" s="65" t="str">
        <f>IF(Expenses!Q62=0,"",Expenses!Q62)</f>
        <v/>
      </c>
      <c r="AB66" s="65" t="str">
        <f>IF(Expenses!R62=0,"",Expenses!R62)</f>
        <v/>
      </c>
      <c r="AC66" s="65" t="str">
        <f>IF(Expenses!S62=0,"",Expenses!S62)</f>
        <v/>
      </c>
      <c r="AD66" s="65" t="str">
        <f>IF(Expenses!T62=0,"",Expenses!T62)</f>
        <v/>
      </c>
      <c r="AE66" s="65" t="str">
        <f>IF(Expenses!U62=0,"",Expenses!U62)</f>
        <v/>
      </c>
      <c r="AF66" s="65" t="str">
        <f>IF(Expenses!V62=0,"",Expenses!V62)</f>
        <v/>
      </c>
      <c r="AG66" s="65" t="str">
        <f>IF(Expenses!W62=0,"",Expenses!W62)</f>
        <v/>
      </c>
      <c r="AH66" s="65" t="str">
        <f>IF(Expenses!X62=0,"",Expenses!X62)</f>
        <v/>
      </c>
      <c r="AI66" s="65" t="str">
        <f>IF(Expenses!Y62=0,"",Expenses!Y62)</f>
        <v/>
      </c>
      <c r="AJ66" s="65" t="str">
        <f>IF(Expenses!Z62=0,"",Expenses!Z62)</f>
        <v/>
      </c>
      <c r="AK66" s="65" t="str">
        <f>IF(Expenses!AA62=0,"",Expenses!AA62)</f>
        <v/>
      </c>
      <c r="AL66" s="65" t="str">
        <f>IF(Expenses!AB62=0,"",Expenses!AB62)</f>
        <v/>
      </c>
      <c r="AM66" s="65" t="str">
        <f>IF(Expenses!AC62=0,"",Expenses!AC62)</f>
        <v/>
      </c>
      <c r="AN66" s="65" t="str">
        <f>IF(Expenses!AD62=0,"",Expenses!AD62)</f>
        <v/>
      </c>
    </row>
    <row r="121" ht="14.25" customHeight="1" x14ac:dyDescent="0.25"/>
  </sheetData>
  <mergeCells count="2">
    <mergeCell ref="G4:H4"/>
    <mergeCell ref="J28:K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Dashboard</vt:lpstr>
      <vt:lpstr>Expenses</vt:lpstr>
      <vt:lpstr>Calc</vt:lpstr>
      <vt:lpstr>ToU</vt:lpstr>
      <vt:lpstr>Dashboard!Print_Area</vt:lpstr>
      <vt:lpstr>Expenses!Print_Area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2023-05-23T11:34:12Z</cp:lastPrinted>
  <dcterms:created xsi:type="dcterms:W3CDTF">2018-11-13T14:01:04Z</dcterms:created>
  <dcterms:modified xsi:type="dcterms:W3CDTF">2024-07-09T13:50:06Z</dcterms:modified>
  <dc:title>Bi Weekly Budget V2 Template</dc:title>
  <dc:subject>Bi Weekly Budget V2</dc:subject>
  <dc:description>Bi Weekly Budget V2 template by Master Productivity Kit — masterproductivitykit.com</dc:description>
  <cp:keywords>Master Productivity Kit, Excel template, Google Sheets template</cp:keywords>
  <cp:category>Business Template</cp:category>
</cp:coreProperties>
</file>